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The Projects\1090_Nala LM_KGOTSONG Refurbishment of 7km Tarred Road by Replacing Tar Surface with Interlocking Paving Bricks And Refurbishment of Stormwater Inlets\3. Project Delivery\4. Procurement\"/>
    </mc:Choice>
  </mc:AlternateContent>
  <xr:revisionPtr revIDLastSave="0" documentId="13_ncr:1_{04207B1D-FA95-4D5F-B3CB-6CA8611FCDBA}" xr6:coauthVersionLast="47" xr6:coauthVersionMax="47" xr10:uidLastSave="{00000000-0000-0000-0000-000000000000}"/>
  <bookViews>
    <workbookView xWindow="28680" yWindow="-120" windowWidth="29040" windowHeight="15720" tabRatio="898" xr2:uid="{F857E374-074D-454D-B1B8-2B0218229238}"/>
  </bookViews>
  <sheets>
    <sheet name="CHAPTER 1" sheetId="93" r:id="rId1"/>
    <sheet name="CHAPTER 2" sheetId="88" r:id="rId2"/>
    <sheet name="CHAPTER 3" sheetId="4" r:id="rId3"/>
    <sheet name="CHAPTER 4" sheetId="55" r:id="rId4"/>
    <sheet name="CHAPTER 5" sheetId="75" r:id="rId5"/>
    <sheet name="CHAPTER 6" sheetId="78" r:id="rId6"/>
    <sheet name="CHAPTER 11" sheetId="80" r:id="rId7"/>
    <sheet name="CHAPTER 20" sheetId="83" r:id="rId8"/>
    <sheet name="Socio-Economic" sheetId="94" r:id="rId9"/>
    <sheet name="1200DB" sheetId="37" state="hidden" r:id="rId10"/>
    <sheet name="1200LB" sheetId="38" state="hidden" r:id="rId11"/>
    <sheet name="Summary of Schedule" sheetId="27" state="hidden" r:id="rId12"/>
    <sheet name="Summary of_Schedule" sheetId="61" r:id="rId13"/>
  </sheets>
  <definedNames>
    <definedName name="_xlnm.Print_Area" localSheetId="9">'1200DB'!$A$1:$I$191</definedName>
    <definedName name="_xlnm.Print_Area" localSheetId="10">'1200LB'!$A$1:$I$64</definedName>
    <definedName name="_xlnm.Print_Area" localSheetId="0">'CHAPTER 1'!$A$1:$H$369</definedName>
    <definedName name="_xlnm.Print_Area" localSheetId="6">'CHAPTER 11'!$A$1:$H$118</definedName>
    <definedName name="_xlnm.Print_Area" localSheetId="1">'CHAPTER 2'!$A$1:$H$59</definedName>
    <definedName name="_xlnm.Print_Area" localSheetId="2">'CHAPTER 3'!$A$1:$H$182</definedName>
    <definedName name="_xlnm.Print_Area" localSheetId="3">'CHAPTER 4'!$A$1:$H$62</definedName>
    <definedName name="_xlnm.Print_Area" localSheetId="4">'CHAPTER 5'!$A$1:$H$59</definedName>
    <definedName name="_xlnm.Print_Area" localSheetId="5">'CHAPTER 6'!$A$1:$H$59</definedName>
    <definedName name="_xlnm.Print_Area" localSheetId="11">'Summary of Schedule'!$A$1:$J$82</definedName>
    <definedName name="_xlnm.Print_Area" localSheetId="12">'Summary of_Schedule'!$A$1:$C$15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8" i="93" l="1"/>
  <c r="A192" i="93" l="1"/>
  <c r="A131" i="93"/>
  <c r="H15" i="83"/>
  <c r="G17" i="83" s="1"/>
  <c r="A67" i="80" l="1"/>
  <c r="H20" i="88"/>
  <c r="G24" i="88" s="1"/>
  <c r="H92" i="93"/>
  <c r="G95" i="93" s="1"/>
  <c r="H34" i="93"/>
  <c r="G36" i="93" s="1"/>
  <c r="A254" i="93" l="1"/>
  <c r="H34" i="88" l="1"/>
  <c r="I13" i="94"/>
  <c r="H16" i="94" s="1"/>
  <c r="I8" i="94"/>
  <c r="H21" i="93"/>
  <c r="H15" i="88"/>
  <c r="G18" i="88" s="1"/>
  <c r="H198" i="93"/>
  <c r="G202" i="93" s="1"/>
  <c r="H205" i="93"/>
  <c r="G208" i="93" s="1"/>
  <c r="G141" i="93"/>
  <c r="H179" i="93"/>
  <c r="G195" i="93" s="1"/>
  <c r="H232" i="93"/>
  <c r="G235" i="93" s="1"/>
  <c r="H278" i="93"/>
  <c r="G281" i="93" s="1"/>
  <c r="A316" i="93"/>
  <c r="H220" i="93"/>
  <c r="G222" i="93" s="1"/>
  <c r="H212" i="93"/>
  <c r="H19" i="93"/>
  <c r="H22" i="83"/>
  <c r="G24" i="83" s="1"/>
  <c r="H23" i="78"/>
  <c r="G25" i="78" s="1"/>
  <c r="C34" i="27"/>
  <c r="C33" i="27"/>
  <c r="C32" i="27"/>
  <c r="C7" i="27"/>
  <c r="C8" i="27"/>
  <c r="C10" i="27"/>
  <c r="C11" i="27"/>
  <c r="C13" i="27"/>
  <c r="C14" i="27"/>
  <c r="C16" i="27"/>
  <c r="B18" i="27"/>
  <c r="C18" i="27"/>
  <c r="C22" i="27"/>
  <c r="C26" i="27"/>
  <c r="C27" i="27"/>
  <c r="C28" i="27"/>
  <c r="C30" i="27"/>
  <c r="C35" i="27"/>
  <c r="C36" i="27"/>
  <c r="C38" i="27"/>
  <c r="C42" i="27"/>
  <c r="C44" i="27"/>
  <c r="C48" i="27"/>
  <c r="C49" i="27"/>
  <c r="C53" i="27"/>
  <c r="B55" i="27"/>
  <c r="C55" i="27"/>
  <c r="C57" i="27"/>
  <c r="C61" i="27"/>
  <c r="C62" i="27"/>
  <c r="B64" i="27"/>
  <c r="C64" i="27"/>
  <c r="C66" i="27"/>
  <c r="C68" i="27"/>
  <c r="C70" i="27"/>
  <c r="C72" i="27"/>
  <c r="C74" i="27"/>
  <c r="I8" i="38"/>
  <c r="I9" i="38"/>
  <c r="I10" i="38"/>
  <c r="I11" i="38"/>
  <c r="I12" i="38"/>
  <c r="I60" i="38"/>
  <c r="I8" i="37"/>
  <c r="I9" i="37"/>
  <c r="I10" i="37"/>
  <c r="I11" i="37"/>
  <c r="I12" i="37"/>
  <c r="I13" i="37"/>
  <c r="I14" i="37"/>
  <c r="I15" i="37"/>
  <c r="I16" i="37"/>
  <c r="I17" i="37"/>
  <c r="I18" i="37"/>
  <c r="I21" i="37"/>
  <c r="I68" i="37"/>
  <c r="I129" i="37"/>
  <c r="I76" i="37"/>
  <c r="I77" i="37"/>
  <c r="I90" i="37"/>
  <c r="G217" i="93" l="1"/>
</calcChain>
</file>

<file path=xl/sharedStrings.xml><?xml version="1.0" encoding="utf-8"?>
<sst xmlns="http://schemas.openxmlformats.org/spreadsheetml/2006/main" count="1281" uniqueCount="727">
  <si>
    <t>ITEM</t>
  </si>
  <si>
    <t>DESCRIPTION</t>
  </si>
  <si>
    <t>UNIT</t>
  </si>
  <si>
    <t>QTY</t>
  </si>
  <si>
    <t>RATE</t>
  </si>
  <si>
    <t>AMOUNT</t>
  </si>
  <si>
    <t>CONCRETE KERBING, CONCRETE</t>
  </si>
  <si>
    <t>CHANNELLING, CHUTES AND DOWNPIPES,</t>
  </si>
  <si>
    <t>AND CONCRETE LININGS FOR OPEN DRAINS</t>
  </si>
  <si>
    <t>(a)</t>
  </si>
  <si>
    <t>(b)</t>
  </si>
  <si>
    <r>
      <t>m</t>
    </r>
    <r>
      <rPr>
        <vertAlign val="superscript"/>
        <sz val="10"/>
        <rFont val="Arial"/>
        <family val="2"/>
      </rPr>
      <t>3</t>
    </r>
  </si>
  <si>
    <t>(i)</t>
  </si>
  <si>
    <t>(c)</t>
  </si>
  <si>
    <t>(d)</t>
  </si>
  <si>
    <t>Rate Only</t>
  </si>
  <si>
    <t>material:</t>
  </si>
  <si>
    <t>km</t>
  </si>
  <si>
    <t xml:space="preserve">Setting out and premarking the lines </t>
  </si>
  <si>
    <t xml:space="preserve">(excluding traffic-island markings, lettering </t>
  </si>
  <si>
    <t>m</t>
  </si>
  <si>
    <t>DRAINS</t>
  </si>
  <si>
    <t>R</t>
  </si>
  <si>
    <t>Total brought forward</t>
  </si>
  <si>
    <t xml:space="preserve">FINISHING THE ROAD AND ROAD RESERVE </t>
  </si>
  <si>
    <t>AND TREATING OLD ROADS</t>
  </si>
  <si>
    <t>Single carriageway road</t>
  </si>
  <si>
    <t>ACCOMMODATION OF TRAFFIC</t>
  </si>
  <si>
    <t>m²</t>
  </si>
  <si>
    <t>SECTION 1200 DB</t>
  </si>
  <si>
    <t>PAYMENT</t>
  </si>
  <si>
    <t>REFERS</t>
  </si>
  <si>
    <t>QUAN-</t>
  </si>
  <si>
    <t>TO</t>
  </si>
  <si>
    <t>NO</t>
  </si>
  <si>
    <t>TITY</t>
  </si>
  <si>
    <t>SABS</t>
  </si>
  <si>
    <t>DB</t>
  </si>
  <si>
    <t>EARTHWORKS (PIPE TRENCHES)</t>
  </si>
  <si>
    <t>1200 DB</t>
  </si>
  <si>
    <t>TRENCHES FOR WATER PIPES</t>
  </si>
  <si>
    <t>PSDB</t>
  </si>
  <si>
    <t>DB.01</t>
  </si>
  <si>
    <t xml:space="preserve">Excavate in all materials for trenches, </t>
  </si>
  <si>
    <t>8.3.2</t>
  </si>
  <si>
    <t xml:space="preserve">backfill, compact and dispose of surplus </t>
  </si>
  <si>
    <t>.01</t>
  </si>
  <si>
    <t>Pipes up to 450 mm dia for depths:</t>
  </si>
  <si>
    <t>Hand excavation</t>
  </si>
  <si>
    <t xml:space="preserve">Up to 1,0 m      </t>
  </si>
  <si>
    <t>Mechanical excavation</t>
  </si>
  <si>
    <t>.02</t>
  </si>
  <si>
    <t xml:space="preserve">Up to 1.5 m      </t>
  </si>
  <si>
    <t>.03</t>
  </si>
  <si>
    <t xml:space="preserve">Up to 2,0 m      </t>
  </si>
  <si>
    <t>.04</t>
  </si>
  <si>
    <t xml:space="preserve">Up to 2.5 m      </t>
  </si>
  <si>
    <t>.05</t>
  </si>
  <si>
    <t xml:space="preserve">Up to 3.0 m      </t>
  </si>
  <si>
    <t>Pipes from 525 mm to 600 mm dia for depths:</t>
  </si>
  <si>
    <t>Pipes from 750 mm to 900 mm dia for depths:</t>
  </si>
  <si>
    <t>Carried forward</t>
  </si>
  <si>
    <t>Brought forward</t>
  </si>
  <si>
    <t>DB.02</t>
  </si>
  <si>
    <t>Extra over item DB.01 above for:</t>
  </si>
  <si>
    <t xml:space="preserve">Intermediate excavation  </t>
  </si>
  <si>
    <t xml:space="preserve">Hard rock excavation     </t>
  </si>
  <si>
    <t xml:space="preserve">Hand excavation and backfill where </t>
  </si>
  <si>
    <t xml:space="preserve">ordered by the Engineer </t>
  </si>
  <si>
    <t xml:space="preserve">Soft  excavation  </t>
  </si>
  <si>
    <t xml:space="preserve">Hard excavation     </t>
  </si>
  <si>
    <t xml:space="preserve">Backfill stabilized with 5% cement </t>
  </si>
  <si>
    <t xml:space="preserve">where directed by the Engineer   </t>
  </si>
  <si>
    <t xml:space="preserve">.05                       Soilcrete backfill where directed by </t>
  </si>
  <si>
    <t>Soilcrete backfill where directed by the</t>
  </si>
  <si>
    <t xml:space="preserve">Engineer </t>
  </si>
  <si>
    <t>DB.03</t>
  </si>
  <si>
    <t xml:space="preserve">Excavate and dispose of unsuitable </t>
  </si>
  <si>
    <t xml:space="preserve">material from trench bottom </t>
  </si>
  <si>
    <t>DB.04</t>
  </si>
  <si>
    <t>Excavation ancillaries:</t>
  </si>
  <si>
    <t>8.3.3</t>
  </si>
  <si>
    <t>Make up deficiency in backfill material:</t>
  </si>
  <si>
    <t xml:space="preserve">From other necessary excavations </t>
  </si>
  <si>
    <t>on Site</t>
  </si>
  <si>
    <t>0.3</t>
  </si>
  <si>
    <t xml:space="preserve">By importation from commercial or </t>
  </si>
  <si>
    <t xml:space="preserve">off-site sources selected by the </t>
  </si>
  <si>
    <t>Contractor</t>
  </si>
  <si>
    <t xml:space="preserve">Compaction in road crossings     </t>
  </si>
  <si>
    <t>0.4</t>
  </si>
  <si>
    <t>Total for Section - Carried forward</t>
  </si>
  <si>
    <t>SECTION 1200 LB</t>
  </si>
  <si>
    <t>LB</t>
  </si>
  <si>
    <t>BEDDING (PIPES)</t>
  </si>
  <si>
    <t>1200 LB</t>
  </si>
  <si>
    <t>BEDDING FOR WATER PIPES</t>
  </si>
  <si>
    <t>8.2.1</t>
  </si>
  <si>
    <t>LB.01</t>
  </si>
  <si>
    <t xml:space="preserve">Provision of bedding from trench </t>
  </si>
  <si>
    <t>excavations:</t>
  </si>
  <si>
    <t xml:space="preserve">Selected granular material </t>
  </si>
  <si>
    <t>Selected fill material</t>
  </si>
  <si>
    <t>8.2.2</t>
  </si>
  <si>
    <t>LB.02</t>
  </si>
  <si>
    <t>Supply only of bedding by importation:</t>
  </si>
  <si>
    <t>From other necessary excavations:</t>
  </si>
  <si>
    <t>Selected granular material</t>
  </si>
  <si>
    <t>From commercial sources:</t>
  </si>
  <si>
    <t xml:space="preserve">Selected fill material </t>
  </si>
  <si>
    <t xml:space="preserve">Careful excavation to locate and expose </t>
  </si>
  <si>
    <t>existing services</t>
  </si>
  <si>
    <t>1200DB</t>
  </si>
  <si>
    <t>1200LB</t>
  </si>
  <si>
    <t>1200LE</t>
  </si>
  <si>
    <t>GENERAL REQUIREMENTS AND</t>
  </si>
  <si>
    <t>PROVISIONS</t>
  </si>
  <si>
    <t>%</t>
  </si>
  <si>
    <t>month</t>
  </si>
  <si>
    <t>The Contractor's general obligations:</t>
  </si>
  <si>
    <t>Fixed obligations</t>
  </si>
  <si>
    <t>lump sum</t>
  </si>
  <si>
    <t>Value-related obligations</t>
  </si>
  <si>
    <t>Time-related obligations</t>
  </si>
  <si>
    <t>Running costs</t>
  </si>
  <si>
    <t>m³</t>
  </si>
  <si>
    <t>t</t>
  </si>
  <si>
    <t>Pipes from 1200 mm to 1350 mm dia for depths:</t>
  </si>
  <si>
    <t>kl</t>
  </si>
  <si>
    <t>Type S-A interlocking paving blocks,</t>
  </si>
  <si>
    <t>Total of Schedules</t>
  </si>
  <si>
    <t>Total for Schedule- Carried forward</t>
  </si>
  <si>
    <t>Total for Schedule - Carried forward</t>
  </si>
  <si>
    <t>ha</t>
  </si>
  <si>
    <t>Background of retro-reflective material of:</t>
  </si>
  <si>
    <t>Lettering, symbols and borders of retro-</t>
  </si>
  <si>
    <t>reflective material of:</t>
  </si>
  <si>
    <t xml:space="preserve">Road sign supports (overhead road sign </t>
  </si>
  <si>
    <t>structures excluded):</t>
  </si>
  <si>
    <t>Timber (100mm diameter)</t>
  </si>
  <si>
    <t xml:space="preserve">Excavation and backfilling for road sign </t>
  </si>
  <si>
    <t>supports (not applicable to kilometre posts)</t>
  </si>
  <si>
    <t xml:space="preserve">Road sign boards with painted or coloured </t>
  </si>
  <si>
    <t>semi-matt background.  Symbols, lettering and</t>
  </si>
  <si>
    <t>Prov Sum</t>
  </si>
  <si>
    <t>C</t>
  </si>
  <si>
    <t>Excavation for open drains:</t>
  </si>
  <si>
    <t xml:space="preserve">following depth ranges below the surface </t>
  </si>
  <si>
    <t>level:</t>
  </si>
  <si>
    <t>0 m up to 1,5 m</t>
  </si>
  <si>
    <t>borders in Class I retro-reflective material,</t>
  </si>
  <si>
    <t>where the sign board is constructed from:</t>
  </si>
  <si>
    <t>PREFABRICATED CULVERTS</t>
  </si>
  <si>
    <t>CONTINGENCIES (5%)</t>
  </si>
  <si>
    <t xml:space="preserve">SCM/TSW/04/2017  : The Construction of 2.0km Paved Road and Stormwater in Tswelopele Local Municipality, Phahameng/Bultfontein
</t>
  </si>
  <si>
    <t>TOTAL (EXCL. VAT)</t>
  </si>
  <si>
    <t>VAT 14%</t>
  </si>
  <si>
    <t>GRAND TOTAL (INCL. VAT)</t>
  </si>
  <si>
    <t>(f)</t>
  </si>
  <si>
    <t xml:space="preserve">PERSONNEL </t>
  </si>
  <si>
    <t>PAVEMENT LAYERS</t>
  </si>
  <si>
    <t>CRUSHED STONE BASE</t>
  </si>
  <si>
    <t>FOUNDATION,TRENCH EXCAVATION AND BACKFILL</t>
  </si>
  <si>
    <t>TRIMMING</t>
  </si>
  <si>
    <t xml:space="preserve">GENERAL REQUIREMENTS AND PROVISIONS </t>
  </si>
  <si>
    <t>AMOUNT IN WORDS</t>
  </si>
  <si>
    <t>Fixed Costs</t>
  </si>
  <si>
    <t>SUB TOTAL</t>
  </si>
  <si>
    <t>SUB TOTAL (EXCL. VAT)</t>
  </si>
  <si>
    <t>CONTINGENCIES (10%)</t>
  </si>
  <si>
    <t xml:space="preserve">15% VALUE ADDED TAX (VAT)                                        </t>
  </si>
  <si>
    <t>220/250 volt power points</t>
  </si>
  <si>
    <t>No</t>
  </si>
  <si>
    <t>Double 80 watt fluorescent light fittings complete</t>
  </si>
  <si>
    <t>with 100 watt globes</t>
  </si>
  <si>
    <t>Wash hand basins complete with taps and drains</t>
  </si>
  <si>
    <t xml:space="preserve">Fire extinguishers, 9,0kg, all purpose dry powder </t>
  </si>
  <si>
    <t>type, complete, mounted on wall with brackets.</t>
  </si>
  <si>
    <t xml:space="preserve">Air-conditioning units with, 2,2 kW minimum </t>
  </si>
  <si>
    <t>Steel filing cabinets with drawers</t>
  </si>
  <si>
    <t>Provision for one Laptop for the engineer</t>
  </si>
  <si>
    <t>PC Sum</t>
  </si>
  <si>
    <t xml:space="preserve">Handling cost and profit in respect of subitem </t>
  </si>
  <si>
    <t>14.03 (b)(v) above</t>
  </si>
  <si>
    <t>Sum</t>
  </si>
  <si>
    <t>ITEM NO</t>
  </si>
  <si>
    <t>Engineers travelling on site</t>
  </si>
  <si>
    <t>14.11 above</t>
  </si>
  <si>
    <t xml:space="preserve">TOTAL (INCL VAT) </t>
  </si>
  <si>
    <t>C1.2</t>
  </si>
  <si>
    <t>C 1.2.5</t>
  </si>
  <si>
    <t>Safety</t>
  </si>
  <si>
    <t>C 1.2.5.1</t>
  </si>
  <si>
    <t>Health and safety plan</t>
  </si>
  <si>
    <t>C 1.2.5.2</t>
  </si>
  <si>
    <t>Implementation of health and safety plan</t>
  </si>
  <si>
    <t>C 1.2.8.1</t>
  </si>
  <si>
    <t>Dayworks</t>
  </si>
  <si>
    <t>C 1.2.8</t>
  </si>
  <si>
    <t>Personnel</t>
  </si>
  <si>
    <t>Unskilled Labourer</t>
  </si>
  <si>
    <t>Semi-Skilled Labourer</t>
  </si>
  <si>
    <t>Skilled Labourer</t>
  </si>
  <si>
    <t>hour</t>
  </si>
  <si>
    <t>(h)</t>
  </si>
  <si>
    <t>TLB (CAT 416 or similar)</t>
  </si>
  <si>
    <t>C 1.2.8.2</t>
  </si>
  <si>
    <t>Construction equipment</t>
  </si>
  <si>
    <t>C 1.2.8.3</t>
  </si>
  <si>
    <t>(e)</t>
  </si>
  <si>
    <t>Excavator</t>
  </si>
  <si>
    <t>Watercart (10 000 litre)</t>
  </si>
  <si>
    <t>Other equipment</t>
  </si>
  <si>
    <t>Vehicles</t>
  </si>
  <si>
    <t>Other Vehicles</t>
  </si>
  <si>
    <t>Flatbed Truck</t>
  </si>
  <si>
    <t>Dump Truck</t>
  </si>
  <si>
    <t>Light Vehicle</t>
  </si>
  <si>
    <t>C 1.3.1</t>
  </si>
  <si>
    <t>C 1.3.1.1</t>
  </si>
  <si>
    <t>C 1.3</t>
  </si>
  <si>
    <t>C 1.3.1.2</t>
  </si>
  <si>
    <t>C 1.3.1.3</t>
  </si>
  <si>
    <t>lump Sum</t>
  </si>
  <si>
    <t>C 1.3.2</t>
  </si>
  <si>
    <t>Contract sign board</t>
  </si>
  <si>
    <t>FACILITIES FOR THE ENGINEER</t>
  </si>
  <si>
    <t>C 1.4</t>
  </si>
  <si>
    <t>Project  Liaison Officer</t>
  </si>
  <si>
    <t>Prov.Sum</t>
  </si>
  <si>
    <t>Project Liaison Committee</t>
  </si>
  <si>
    <t>C 1.2.4</t>
  </si>
  <si>
    <t>Stake holders Liaison</t>
  </si>
  <si>
    <t>C 1.2</t>
  </si>
  <si>
    <t>C1.4.1</t>
  </si>
  <si>
    <t>C1.4.1.1</t>
  </si>
  <si>
    <t>C1.4.1.2</t>
  </si>
  <si>
    <t>C1.4.1.5</t>
  </si>
  <si>
    <t>C1.4.1.6</t>
  </si>
  <si>
    <t>C1.4.1.7</t>
  </si>
  <si>
    <t>Offices and conference room</t>
  </si>
  <si>
    <t>Laboratories</t>
  </si>
  <si>
    <t>Store rooms inside the laboratory</t>
  </si>
  <si>
    <t>Car ports</t>
  </si>
  <si>
    <t>C1.4.1.13</t>
  </si>
  <si>
    <t>C1.4.1.14</t>
  </si>
  <si>
    <t>Contractor's handling costs, profit and all other charges in respect of item C1.4.1.13</t>
  </si>
  <si>
    <t xml:space="preserve">Site Accomodation </t>
  </si>
  <si>
    <t>C 1.4.3</t>
  </si>
  <si>
    <t>Items mearsured by number</t>
  </si>
  <si>
    <t>C 1.4.3.13</t>
  </si>
  <si>
    <t>C 1.4.3.19</t>
  </si>
  <si>
    <t>C 1.4.3.17</t>
  </si>
  <si>
    <t>C 1.4.3.23</t>
  </si>
  <si>
    <t>C 1.4.3.24</t>
  </si>
  <si>
    <t>C 1.4.3.37</t>
  </si>
  <si>
    <t>C 1.4.5</t>
  </si>
  <si>
    <t>C 1.4.5.1</t>
  </si>
  <si>
    <t>C 1.4.5.2</t>
  </si>
  <si>
    <t>C 1.4.3.10</t>
  </si>
  <si>
    <t>First Aid kit</t>
  </si>
  <si>
    <t>C 1.4.3.36</t>
  </si>
  <si>
    <t>Measuring wheel</t>
  </si>
  <si>
    <t>C 1.4.3.31</t>
  </si>
  <si>
    <t>Rain Gauge</t>
  </si>
  <si>
    <t>C 1.4.3.8</t>
  </si>
  <si>
    <t>Conference table</t>
  </si>
  <si>
    <t>C1.4.3.5</t>
  </si>
  <si>
    <t>C1.4.3.1</t>
  </si>
  <si>
    <t>Office swivel chair</t>
  </si>
  <si>
    <t xml:space="preserve">Office desk with 3 drawers  (at least one lockable </t>
  </si>
  <si>
    <t>drawer)</t>
  </si>
  <si>
    <t>C1.4.4</t>
  </si>
  <si>
    <t>C 1.4.4.1</t>
  </si>
  <si>
    <t xml:space="preserve">Provision of cellphones including pro-rata rentals, </t>
  </si>
  <si>
    <t>C 1.4.4.2</t>
  </si>
  <si>
    <t>C 1.4.4.5</t>
  </si>
  <si>
    <t>C 1.4.4.6</t>
  </si>
  <si>
    <t>C 1.4.4.9</t>
  </si>
  <si>
    <t>C 1.4.4.10</t>
  </si>
  <si>
    <t xml:space="preserve">electrical power installation, including all poles, </t>
  </si>
  <si>
    <t>BC1.4.4.17</t>
  </si>
  <si>
    <t>C1.5</t>
  </si>
  <si>
    <t>C1.5.1</t>
  </si>
  <si>
    <t>Accommodating of pedestrian and non-</t>
  </si>
  <si>
    <t xml:space="preserve">motorised traffic </t>
  </si>
  <si>
    <t xml:space="preserve">Prime-cost items and items paid for in </t>
  </si>
  <si>
    <t>lump sum:</t>
  </si>
  <si>
    <t xml:space="preserve">Handling cost and profit in respect of item </t>
  </si>
  <si>
    <t>and the cost of phone calls in connection with</t>
  </si>
  <si>
    <t xml:space="preserve"> the administration of the contract</t>
  </si>
  <si>
    <t xml:space="preserve">capacity, mounted and with own power </t>
  </si>
  <si>
    <t>connection</t>
  </si>
  <si>
    <t xml:space="preserve">The provision of internet connectivity and WiFi </t>
  </si>
  <si>
    <t xml:space="preserve">data for Engineer’s site staff </t>
  </si>
  <si>
    <t xml:space="preserve">The provision of a complete 220/250 volt single </t>
  </si>
  <si>
    <t xml:space="preserve">connections, meters etc. </t>
  </si>
  <si>
    <t>phase insulators, wiring, switchboards, main</t>
  </si>
  <si>
    <t>Handling cost and profit in respect of item</t>
  </si>
  <si>
    <t xml:space="preserve"> C 1.4.4.9</t>
  </si>
  <si>
    <t>C1.5.1.1</t>
  </si>
  <si>
    <t>Accommodation of pedestrian and non-</t>
  </si>
  <si>
    <t>motorised traffic</t>
  </si>
  <si>
    <t>C1.5.2</t>
  </si>
  <si>
    <t>Accommodation of vehicular traffic</t>
  </si>
  <si>
    <t>C1.5.4</t>
  </si>
  <si>
    <t>C1.5.5</t>
  </si>
  <si>
    <t>Construction of temporary deviations</t>
  </si>
  <si>
    <t>Maintenance of temporary deviations</t>
  </si>
  <si>
    <t>C1.5.5.9</t>
  </si>
  <si>
    <t xml:space="preserve">Grading of temporary deviations and </t>
  </si>
  <si>
    <t>existing roads used as detours</t>
  </si>
  <si>
    <t xml:space="preserve">Watering of temporary deviations and </t>
  </si>
  <si>
    <t>C1.5.5.10</t>
  </si>
  <si>
    <t>C 1.5</t>
  </si>
  <si>
    <t>C1.5.5.11</t>
  </si>
  <si>
    <t>Other road maintenance work ordered</t>
  </si>
  <si>
    <t xml:space="preserve"> by the Engineer </t>
  </si>
  <si>
    <t>C1.5.5.12</t>
  </si>
  <si>
    <t xml:space="preserve">Handling cost, profit and all other charges </t>
  </si>
  <si>
    <t xml:space="preserve">in respect of item C1.5.6.11 </t>
  </si>
  <si>
    <t>C1.6.1</t>
  </si>
  <si>
    <t>C1.6.1.1</t>
  </si>
  <si>
    <t>C1.6.1.2</t>
  </si>
  <si>
    <t xml:space="preserve">Clearing with machines and some hand labour </t>
  </si>
  <si>
    <t>where necessary</t>
  </si>
  <si>
    <t xml:space="preserve">Clearing with hand labour only when labour </t>
  </si>
  <si>
    <t>enhanced work is specified</t>
  </si>
  <si>
    <t>C2.1</t>
  </si>
  <si>
    <t xml:space="preserve">GENERAL REQUIREMENTS AND </t>
  </si>
  <si>
    <t>TRENCHING FOR SERVICES</t>
  </si>
  <si>
    <t xml:space="preserve">Existing services location, detection and </t>
  </si>
  <si>
    <t>verification</t>
  </si>
  <si>
    <t>C 2.1.2</t>
  </si>
  <si>
    <t>PC sum</t>
  </si>
  <si>
    <t>C2.1.2.5</t>
  </si>
  <si>
    <t xml:space="preserve">Using hand excavation to locate, expose and </t>
  </si>
  <si>
    <t>verify services</t>
  </si>
  <si>
    <t>C 3.1</t>
  </si>
  <si>
    <t>C3.1.1</t>
  </si>
  <si>
    <t xml:space="preserve">Excavating all material situated within the </t>
  </si>
  <si>
    <t>C3.1.1.1</t>
  </si>
  <si>
    <t>kg</t>
  </si>
  <si>
    <t>C3.3</t>
  </si>
  <si>
    <t>C4.1</t>
  </si>
  <si>
    <t>C4.2.7</t>
  </si>
  <si>
    <t>C4.2.7.1</t>
  </si>
  <si>
    <t>In layer thicknesses of 200 mm and less</t>
  </si>
  <si>
    <t xml:space="preserve">EARTHWORKS AND PAVEMENT LAYERS </t>
  </si>
  <si>
    <t>CONSTRUCTION</t>
  </si>
  <si>
    <t>C5.1</t>
  </si>
  <si>
    <t>ROADBED</t>
  </si>
  <si>
    <t>C5.1.1</t>
  </si>
  <si>
    <t xml:space="preserve">Roadbed construction and compaction </t>
  </si>
  <si>
    <t>ROAD PAVEMENTLAYERS</t>
  </si>
  <si>
    <t>C5.3</t>
  </si>
  <si>
    <t>C5.3.2</t>
  </si>
  <si>
    <t>Construction of pavement layers</t>
  </si>
  <si>
    <t>C5.3.2.1</t>
  </si>
  <si>
    <t>C6.2</t>
  </si>
  <si>
    <t>SEGMENTAL BLOCK PAVING LAYERS</t>
  </si>
  <si>
    <t>C6.2.1</t>
  </si>
  <si>
    <t>C6.2.1.1</t>
  </si>
  <si>
    <t>Segmental block paving</t>
  </si>
  <si>
    <t>Concrete block paving</t>
  </si>
  <si>
    <t>C6.2.3</t>
  </si>
  <si>
    <t xml:space="preserve">Provision and application of approved herbicide </t>
  </si>
  <si>
    <t>and ant poison</t>
  </si>
  <si>
    <t>Provision of material</t>
  </si>
  <si>
    <t>C6.2.3.1</t>
  </si>
  <si>
    <t>C6.2.3.2</t>
  </si>
  <si>
    <t xml:space="preserve">Contractor's charges and profit added to the prime </t>
  </si>
  <si>
    <t>cost sum</t>
  </si>
  <si>
    <t>C11.6.1</t>
  </si>
  <si>
    <t>C11.6.1.7</t>
  </si>
  <si>
    <t>Regulatory signs, permanent</t>
  </si>
  <si>
    <t xml:space="preserve">600 mm diameter (1,4 mm chromadek </t>
  </si>
  <si>
    <t>C11.6.1.9</t>
  </si>
  <si>
    <t>Warning signs, permanent</t>
  </si>
  <si>
    <t>flatsheeting)</t>
  </si>
  <si>
    <t>C11.6.2</t>
  </si>
  <si>
    <t>C11.6.2.1</t>
  </si>
  <si>
    <t>C11.6.2.2</t>
  </si>
  <si>
    <t>Class I</t>
  </si>
  <si>
    <t>Class III</t>
  </si>
  <si>
    <t>C11.6.3</t>
  </si>
  <si>
    <t>C11.6.3.2</t>
  </si>
  <si>
    <t>C11.6.5</t>
  </si>
  <si>
    <t>C11.6.5.1</t>
  </si>
  <si>
    <t>Excavating soft material and backfilling</t>
  </si>
  <si>
    <t>C11.6.5.2</t>
  </si>
  <si>
    <t xml:space="preserve">Excavating soft or intermediate material and </t>
  </si>
  <si>
    <t>C11.6.5.3</t>
  </si>
  <si>
    <t>soil backfill</t>
  </si>
  <si>
    <t>C11.6.5.4</t>
  </si>
  <si>
    <t>Extra over item C11.6.5.1 and 2 for cement-treated</t>
  </si>
  <si>
    <t>C11.7</t>
  </si>
  <si>
    <t>ROAD MARKINGS AND ROAD STUDS</t>
  </si>
  <si>
    <t>C11.7.1</t>
  </si>
  <si>
    <t>C11.7.1.1</t>
  </si>
  <si>
    <t>White lines broken or unbroken (Arcrylic paint,</t>
  </si>
  <si>
    <t>100 mm wide)</t>
  </si>
  <si>
    <t>White lettering and smbols (Arcrylic paint)</t>
  </si>
  <si>
    <t>C11.7.1.4</t>
  </si>
  <si>
    <t>C11.7.8</t>
  </si>
  <si>
    <t>C11.9</t>
  </si>
  <si>
    <t>C11.9.1</t>
  </si>
  <si>
    <t>Road markings</t>
  </si>
  <si>
    <t>Finishing the road and road reserve</t>
  </si>
  <si>
    <t>C11.9.1.2</t>
  </si>
  <si>
    <t>C20.1</t>
  </si>
  <si>
    <t>C20.1.2</t>
  </si>
  <si>
    <t>Special tests requested by the Engineer</t>
  </si>
  <si>
    <t>C20.1.2.2</t>
  </si>
  <si>
    <t>Employers's contribution to other special tests</t>
  </si>
  <si>
    <t>Specify test</t>
  </si>
  <si>
    <t>Handling costs and profit in respect of</t>
  </si>
  <si>
    <t xml:space="preserve"> item C20.1.2.2(a)</t>
  </si>
  <si>
    <t xml:space="preserve">TESTING MATERIAL AND JUDGEMENT </t>
  </si>
  <si>
    <t>OF WORKMANSHIP</t>
  </si>
  <si>
    <t>CHAPTER 3</t>
  </si>
  <si>
    <t xml:space="preserve">Removal of unsuitable stable cut material </t>
  </si>
  <si>
    <t>to spoil</t>
  </si>
  <si>
    <t>CHAPTER 6</t>
  </si>
  <si>
    <t>CHAPTER 5</t>
  </si>
  <si>
    <t>CHAPTER 20</t>
  </si>
  <si>
    <t>CHAPTER 11</t>
  </si>
  <si>
    <t>CHAPTER 4</t>
  </si>
  <si>
    <t>BC1.4.4.11</t>
  </si>
  <si>
    <t xml:space="preserve">Rented housing paid for by the Contractor </t>
  </si>
  <si>
    <t>(Engineers Accomodation)</t>
  </si>
  <si>
    <t>C 3.3</t>
  </si>
  <si>
    <t>CHAPTER 1</t>
  </si>
  <si>
    <t>C 11.6</t>
  </si>
  <si>
    <t>CLEARING AND GRUBBING</t>
  </si>
  <si>
    <t>C1.6</t>
  </si>
  <si>
    <t>Clearing</t>
  </si>
  <si>
    <t>C1.7</t>
  </si>
  <si>
    <t>LOADING AND HAULING</t>
  </si>
  <si>
    <t>C1.7.1</t>
  </si>
  <si>
    <t>Loading</t>
  </si>
  <si>
    <t>C1.7.1.1</t>
  </si>
  <si>
    <t>C1.7.2</t>
  </si>
  <si>
    <t>Hauling</t>
  </si>
  <si>
    <t>C1.7.2.1</t>
  </si>
  <si>
    <t xml:space="preserve">Hauling material for use in the Works and </t>
  </si>
  <si>
    <t>off-loading it on the site of the Works:</t>
  </si>
  <si>
    <t xml:space="preserve">Soil, gravel, crushed stone and pavement </t>
  </si>
  <si>
    <t>layer material</t>
  </si>
  <si>
    <t>CHAPTER 2</t>
  </si>
  <si>
    <t>Month</t>
  </si>
  <si>
    <t>Ablution unit (X2) (equipped as specified)</t>
  </si>
  <si>
    <t>Vibratory roller</t>
  </si>
  <si>
    <t>(ii) Grid roller</t>
  </si>
  <si>
    <t>(iii) Other equipment</t>
  </si>
  <si>
    <t>C1.5.7</t>
  </si>
  <si>
    <t>Temporary traffic control facilities</t>
  </si>
  <si>
    <t>C1.5.7.1</t>
  </si>
  <si>
    <t xml:space="preserve">Double sided, reversible left or right </t>
  </si>
  <si>
    <t>C1.5.7.3</t>
  </si>
  <si>
    <t>Flagmen</t>
  </si>
  <si>
    <t>man-shift</t>
  </si>
  <si>
    <t>Movable Stop/Go sign</t>
  </si>
  <si>
    <t>C1.5.11</t>
  </si>
  <si>
    <t>C1.5.11.1</t>
  </si>
  <si>
    <t>Extra over on item C11.6.1 for using</t>
  </si>
  <si>
    <t>Handling costs and profit with respect to item</t>
  </si>
  <si>
    <t>C 1.4.3.29</t>
  </si>
  <si>
    <t>A3/A4 color printer, copier, scanner</t>
  </si>
  <si>
    <t>C 1.4.4.3</t>
  </si>
  <si>
    <t>C 2.1.1</t>
  </si>
  <si>
    <t xml:space="preserve">Location, identification, protection and </t>
  </si>
  <si>
    <t>relocation of existing services</t>
  </si>
  <si>
    <t>C2.1.1.4</t>
  </si>
  <si>
    <t xml:space="preserve">Permanent services relocation or protection </t>
  </si>
  <si>
    <t>work by the Contractor</t>
  </si>
  <si>
    <t>C3.2.2.2</t>
  </si>
  <si>
    <t>Using imported selected material</t>
  </si>
  <si>
    <t>Cement</t>
  </si>
  <si>
    <t>C11.7.1.2</t>
  </si>
  <si>
    <t>Yellow lines broken or unbroken (Arcrylic paint,</t>
  </si>
  <si>
    <t>Yellow lettering and smbols (Arcrylic paint)</t>
  </si>
  <si>
    <t>C11.7.1.5</t>
  </si>
  <si>
    <t>C11.7.1.8</t>
  </si>
  <si>
    <t>C11.7.1.9</t>
  </si>
  <si>
    <t xml:space="preserve">Labour enhanced hand painted white lines broken </t>
  </si>
  <si>
    <t>or unbroken  (Arcrylic paint, 100 mm wide)</t>
  </si>
  <si>
    <t xml:space="preserve">Labour enhanced hand painted Yellow lines broken </t>
  </si>
  <si>
    <t>DRAINAGE</t>
  </si>
  <si>
    <t>EARTHWORK AND PAVEMENT LAYERS: MATERIALS</t>
  </si>
  <si>
    <t>SERIVCES</t>
  </si>
  <si>
    <t>EARTHWORK AND PAVEMENT LAYERS: CONSTRUCTION</t>
  </si>
  <si>
    <t>CONCRETE LAYERS</t>
  </si>
  <si>
    <t>ANCILLARY ROAD WORKS</t>
  </si>
  <si>
    <t>QUALITY ASSURANCE</t>
  </si>
  <si>
    <t>SDA 8.10 (a), (b) &amp; (c)</t>
  </si>
  <si>
    <t>Training</t>
  </si>
  <si>
    <t>BC 1.2.4.1</t>
  </si>
  <si>
    <t xml:space="preserve">and members of the Project Liaison </t>
  </si>
  <si>
    <t>Committee:</t>
  </si>
  <si>
    <t>Remuneration of the Project Liaison Officer</t>
  </si>
  <si>
    <t xml:space="preserve">Services at site offices, laboratories and </t>
  </si>
  <si>
    <t>site accomodation</t>
  </si>
  <si>
    <t>C 1.6</t>
  </si>
  <si>
    <t xml:space="preserve">Delineators including mounting bases and </t>
  </si>
  <si>
    <t>ballast:</t>
  </si>
  <si>
    <t>From commercial sources (crusher)</t>
  </si>
  <si>
    <t>C3.1.3</t>
  </si>
  <si>
    <t xml:space="preserve">Excavation, clearing and disposal of </t>
  </si>
  <si>
    <t xml:space="preserve">sediment in existing lined drains and </t>
  </si>
  <si>
    <t>C3.1.3.1</t>
  </si>
  <si>
    <t>Using conventional methods</t>
  </si>
  <si>
    <t>Concrete or other lined side drains</t>
  </si>
  <si>
    <t>C4.1.4</t>
  </si>
  <si>
    <t>Removing of the overburden</t>
  </si>
  <si>
    <t>C4.1.4.1</t>
  </si>
  <si>
    <t>In borrow pits</t>
  </si>
  <si>
    <t>SECTION C</t>
  </si>
  <si>
    <t>SOCIO-ECONOMIC REQUIREMENTS</t>
  </si>
  <si>
    <t>C10.1</t>
  </si>
  <si>
    <t>Community participation</t>
  </si>
  <si>
    <t xml:space="preserve">Cost of community participation and PLC </t>
  </si>
  <si>
    <t xml:space="preserve">support </t>
  </si>
  <si>
    <t xml:space="preserve">Handling cost and profit in respect of </t>
  </si>
  <si>
    <t xml:space="preserve">subitem C10.01(a) </t>
  </si>
  <si>
    <t>TOTAL SECTION C CARRIED TO SUMMARY</t>
  </si>
  <si>
    <t>SOCIAL ECONOMIC REQUIREMENTS</t>
  </si>
  <si>
    <t>C1.5.7.7</t>
  </si>
  <si>
    <t>Traffic calming device</t>
  </si>
  <si>
    <t>C 2.1.19</t>
  </si>
  <si>
    <t>Dealing with water during services</t>
  </si>
  <si>
    <t>C2.1.19.1</t>
  </si>
  <si>
    <t>Dealing with surface water</t>
  </si>
  <si>
    <t>Lump sum</t>
  </si>
  <si>
    <t>BC1.4.4.12</t>
  </si>
  <si>
    <t>CHAPTERS</t>
  </si>
  <si>
    <t>C5.4</t>
  </si>
  <si>
    <t>STABILIZATION</t>
  </si>
  <si>
    <t>C5.4.6</t>
  </si>
  <si>
    <t>Addition of cementitious stabilisation agents</t>
  </si>
  <si>
    <t>C5.4.6.1</t>
  </si>
  <si>
    <t>construction methods</t>
  </si>
  <si>
    <t>C3.3.1</t>
  </si>
  <si>
    <t>Concrete kerbing:</t>
  </si>
  <si>
    <t>C3.3.1.1</t>
  </si>
  <si>
    <t>Prefabricated kerbing</t>
  </si>
  <si>
    <t xml:space="preserve">Prefabricated Barrier kerb, SABS 927 </t>
  </si>
  <si>
    <t xml:space="preserve"> Transition kerb  class 25/19 </t>
  </si>
  <si>
    <t xml:space="preserve">Construction of layers using conventional </t>
  </si>
  <si>
    <t>C 3.1.2</t>
  </si>
  <si>
    <t xml:space="preserve">Clearing, shaping and disposal of accumulated </t>
  </si>
  <si>
    <t>sediment in existing unlined open drains</t>
  </si>
  <si>
    <t>C3.1.2.2</t>
  </si>
  <si>
    <t>Using labour enhanced construction methods</t>
  </si>
  <si>
    <t>drainage accumulated systems</t>
  </si>
  <si>
    <t>Extra over item C11.6.5.1 for hard material excavation</t>
  </si>
  <si>
    <t>&amp; symbols)</t>
  </si>
  <si>
    <t>.</t>
  </si>
  <si>
    <t>BC1.5.7.10</t>
  </si>
  <si>
    <t>C11.6</t>
  </si>
  <si>
    <t>ROAD SIGNS</t>
  </si>
  <si>
    <t xml:space="preserve">Loading from stockpile using machines and </t>
  </si>
  <si>
    <t>some hand labour where necessary</t>
  </si>
  <si>
    <t>The provision of a direct independent telephone</t>
  </si>
  <si>
    <t xml:space="preserve">line for the Engineer, including the monthly </t>
  </si>
  <si>
    <t>rental charges and the cost of business calls</t>
  </si>
  <si>
    <t xml:space="preserve">Provision of safety equipment for Site </t>
  </si>
  <si>
    <t>personnel and visitors</t>
  </si>
  <si>
    <t>C 1.2.6</t>
  </si>
  <si>
    <t>Work adjacent to properties</t>
  </si>
  <si>
    <t>C 1.2.6.2</t>
  </si>
  <si>
    <t>Prevention and/or mitigation measures</t>
  </si>
  <si>
    <t>C 1.2.6.3</t>
  </si>
  <si>
    <t>Handling costs, profit and all other charges in</t>
  </si>
  <si>
    <t xml:space="preserve"> respect of item C1.2.6.2</t>
  </si>
  <si>
    <t>(i) Milling machine for removing asphalt</t>
  </si>
  <si>
    <t>C 1.2.8.4</t>
  </si>
  <si>
    <t>Materials</t>
  </si>
  <si>
    <t>Procurement of materials</t>
  </si>
  <si>
    <t xml:space="preserve">Contractor's handling costs, profit and </t>
  </si>
  <si>
    <t xml:space="preserve">all other charges in respect of </t>
  </si>
  <si>
    <t>subitem B18.03(a)</t>
  </si>
  <si>
    <t>C1.5.3</t>
  </si>
  <si>
    <t>Liason with traffic authorities</t>
  </si>
  <si>
    <t xml:space="preserve">150 mm high x 7.5 m wide(road width) x 5 m </t>
  </si>
  <si>
    <t>long  speed control humps</t>
  </si>
  <si>
    <t>Provision of reflective safety vests for visitors</t>
  </si>
  <si>
    <t>C1.6.2</t>
  </si>
  <si>
    <t>Grubbing</t>
  </si>
  <si>
    <t>C1.6.2.1</t>
  </si>
  <si>
    <t xml:space="preserve">Grubbing with machines and some hand labour </t>
  </si>
  <si>
    <t>C1.6.2.2</t>
  </si>
  <si>
    <t xml:space="preserve">Grubbing with hand labour when labour </t>
  </si>
  <si>
    <t xml:space="preserve">enhancement work is specified or it is not </t>
  </si>
  <si>
    <t>practical to use a machine</t>
  </si>
  <si>
    <t>C1.6.3</t>
  </si>
  <si>
    <t xml:space="preserve">Removal and grubbung of large trees and </t>
  </si>
  <si>
    <t xml:space="preserve"> tree stumps:</t>
  </si>
  <si>
    <t>C1.6.3.1</t>
  </si>
  <si>
    <t xml:space="preserve">Girth equal to or exceeding 1,0 m up to and </t>
  </si>
  <si>
    <t>including 2,0 m</t>
  </si>
  <si>
    <t>C1.6.3.2</t>
  </si>
  <si>
    <t xml:space="preserve">Girth equal to or exceeding 2,0 m up to and </t>
  </si>
  <si>
    <t>including 3,0 m</t>
  </si>
  <si>
    <t>C2.1.1.3</t>
  </si>
  <si>
    <t>Handling costs and profit in respect of item</t>
  </si>
  <si>
    <t xml:space="preserve"> C2.1.1.2 above </t>
  </si>
  <si>
    <t>Manholes and inlets structure</t>
  </si>
  <si>
    <t>Culvert barrels</t>
  </si>
  <si>
    <t>C3.2</t>
  </si>
  <si>
    <t>CULVERTS</t>
  </si>
  <si>
    <t>C3.2.1</t>
  </si>
  <si>
    <t>Excavation for culvert structures:</t>
  </si>
  <si>
    <t>C3.2.1.1</t>
  </si>
  <si>
    <t xml:space="preserve">Excavating in all material situated within the </t>
  </si>
  <si>
    <t>following depth ranges below the surface level:</t>
  </si>
  <si>
    <t>0 m to 1,5 m</t>
  </si>
  <si>
    <t>C3.2.1.4</t>
  </si>
  <si>
    <t xml:space="preserve">Extra over sub-item C3.2.1.1 for excavation in </t>
  </si>
  <si>
    <t>hard or boulder material, irrespective of depth</t>
  </si>
  <si>
    <t>C3.2.2</t>
  </si>
  <si>
    <t>Backfilling:</t>
  </si>
  <si>
    <t>C3.2.2.1</t>
  </si>
  <si>
    <t>Using the excavated material</t>
  </si>
  <si>
    <t>C3.2.5</t>
  </si>
  <si>
    <t xml:space="preserve">Rectangular culvert with prefabricated </t>
  </si>
  <si>
    <t>elements;</t>
  </si>
  <si>
    <t>C3.2.5.1</t>
  </si>
  <si>
    <t xml:space="preserve">Prefabricated portal culverts; walls and roof </t>
  </si>
  <si>
    <t>C3.2.5.2</t>
  </si>
  <si>
    <t>Prefabricated floor slab (100mm thick)</t>
  </si>
  <si>
    <t>C3.2.7</t>
  </si>
  <si>
    <t>Cast in situ concrete and formwork:</t>
  </si>
  <si>
    <t>C3.2.7.2</t>
  </si>
  <si>
    <t>C3.2.7.5</t>
  </si>
  <si>
    <t>C3.2.7.6</t>
  </si>
  <si>
    <t>C3.2.9</t>
  </si>
  <si>
    <t xml:space="preserve">Prefabricated concrete inlets and outlets to </t>
  </si>
  <si>
    <t>culverts</t>
  </si>
  <si>
    <t>C3.2.10</t>
  </si>
  <si>
    <t>Reinforcement:</t>
  </si>
  <si>
    <t>C3.2.10.3</t>
  </si>
  <si>
    <t>Welded steel fabric (MESH 2455)</t>
  </si>
  <si>
    <t>Fig 3</t>
  </si>
  <si>
    <t xml:space="preserve">Prefabricated mountable kerb, SABS 927 </t>
  </si>
  <si>
    <t>fig 8c</t>
  </si>
  <si>
    <t>C3.3.1.2</t>
  </si>
  <si>
    <t>Cast in situ kerbing</t>
  </si>
  <si>
    <t>Concrete edge beam (150mm X 150mm)</t>
  </si>
  <si>
    <t>C3.3.2</t>
  </si>
  <si>
    <t>Concrete kerbing-channeling combination:</t>
  </si>
  <si>
    <t>C3.3.2.2</t>
  </si>
  <si>
    <t xml:space="preserve">Barrier Kerb Fig. 3, with kerb channeling </t>
  </si>
  <si>
    <t>combination</t>
  </si>
  <si>
    <t xml:space="preserve">Mountable kerb Fig 8c, with kerb channeling </t>
  </si>
  <si>
    <t>C3.3.11</t>
  </si>
  <si>
    <t>Concrete screed or backfilling below kerbs</t>
  </si>
  <si>
    <t>BORROW MATERIALS</t>
  </si>
  <si>
    <t>C4.3</t>
  </si>
  <si>
    <t>EXISTING ROAD MATERIALS</t>
  </si>
  <si>
    <t>C 4.3.4</t>
  </si>
  <si>
    <t xml:space="preserve">Saw-cutting existing materials within the </t>
  </si>
  <si>
    <t>following average depth ranges</t>
  </si>
  <si>
    <t>C 4.3.4.1</t>
  </si>
  <si>
    <t>Asphalt material:</t>
  </si>
  <si>
    <t>Up to 50 mm</t>
  </si>
  <si>
    <t>C 4.3.6</t>
  </si>
  <si>
    <t xml:space="preserve">Milling and removal of existing asphalt layers </t>
  </si>
  <si>
    <t xml:space="preserve">with an average milling depth (Contractor takes </t>
  </si>
  <si>
    <t>ownership)</t>
  </si>
  <si>
    <t>C 4.3.6.1</t>
  </si>
  <si>
    <t>Not exceeding 50 mm</t>
  </si>
  <si>
    <t>C4.3.14</t>
  </si>
  <si>
    <t xml:space="preserve">Removing of existing road edging and services </t>
  </si>
  <si>
    <t>structures</t>
  </si>
  <si>
    <t>C4.3.14.2</t>
  </si>
  <si>
    <t xml:space="preserve">Removing of existing road edging using labour </t>
  </si>
  <si>
    <t>enhanced methods of construction</t>
  </si>
  <si>
    <t>kerbing and edge beam</t>
  </si>
  <si>
    <t>(iii)</t>
  </si>
  <si>
    <t xml:space="preserve">Precast concrete kerbing and in-situ concrete </t>
  </si>
  <si>
    <t>channel</t>
  </si>
  <si>
    <t xml:space="preserve">In-situ treatment of 150 mm base layer by ripping, </t>
  </si>
  <si>
    <t>stabilising up to C4 and compact to 97% MDD</t>
  </si>
  <si>
    <t>BC5.1.5.1</t>
  </si>
  <si>
    <t>C5.1.5</t>
  </si>
  <si>
    <t>In-situ treatment of roadbed in hard material</t>
  </si>
  <si>
    <t>C5.5</t>
  </si>
  <si>
    <t>RECONSTRUCTION OF PAVEMENT LAYERS</t>
  </si>
  <si>
    <t>C5.5.11</t>
  </si>
  <si>
    <t>Watering the exposed pavement layer</t>
  </si>
  <si>
    <t>C5.5.20</t>
  </si>
  <si>
    <t>Material short fall or make-up material</t>
  </si>
  <si>
    <t>C5.5.20.3</t>
  </si>
  <si>
    <t>For base layer</t>
  </si>
  <si>
    <t>Sand layer of 20 mm thicknes</t>
  </si>
  <si>
    <t xml:space="preserve">80mm thick, for the roadway </t>
  </si>
  <si>
    <t>Concrete block paving for Circle and median</t>
  </si>
  <si>
    <t xml:space="preserve">60mm thick, for the roadway </t>
  </si>
  <si>
    <t xml:space="preserve">900 mm diameter (1,4 mm chromadek </t>
  </si>
  <si>
    <t>C11.6.3.1</t>
  </si>
  <si>
    <t>Steel tubing (50 x 50 x 2mm Square tubing)(2m long)</t>
  </si>
  <si>
    <t>Test for concrete cover</t>
  </si>
  <si>
    <t xml:space="preserve"> item C20.1.2.1(d)</t>
  </si>
  <si>
    <t xml:space="preserve">CONTRACTOR'S ESTABLISHMENT ON </t>
  </si>
  <si>
    <t>SITE AND GENERAL OBLIGATIONS</t>
  </si>
  <si>
    <t xml:space="preserve">In complete in situ floorslabsfor rectangular </t>
  </si>
  <si>
    <t>culverts,manholes and catch pits including</t>
  </si>
  <si>
    <t xml:space="preserve"> formwork, joints and class U2 surface finish</t>
  </si>
  <si>
    <t>( 25 Mpa concrete)</t>
  </si>
  <si>
    <t xml:space="preserve">Inlet and outlet structures(including kerbs, </t>
  </si>
  <si>
    <t xml:space="preserve">chutes and down pipes, skewed ends, catchpits, </t>
  </si>
  <si>
    <t>manholes, thrust and anchor blocks, excluding</t>
  </si>
  <si>
    <t xml:space="preserve"> formwork but including  Class U2 surfacing </t>
  </si>
  <si>
    <t>finish (30 Mpa concrete)</t>
  </si>
  <si>
    <t>Formwork of concrete under item C3.2.7.3 to</t>
  </si>
  <si>
    <t xml:space="preserve"> C3.2.7.5 above (Class U2 finishing)</t>
  </si>
  <si>
    <t xml:space="preserve">Cast in-situ kerbing-channeling (300mm x </t>
  </si>
  <si>
    <t>100mm cast in situ class 25/19)</t>
  </si>
  <si>
    <t xml:space="preserve">backfilling using labour enhanced construction </t>
  </si>
  <si>
    <t>methods</t>
  </si>
  <si>
    <t>combination (900mm x 1200mm)</t>
  </si>
  <si>
    <t>C3.3.8</t>
  </si>
  <si>
    <t>Lining for open drains</t>
  </si>
  <si>
    <t>Cast in situ concrete lining (Class of concrete</t>
  </si>
  <si>
    <t>and type pf open drain indicated)</t>
  </si>
  <si>
    <t>Class U2 surface finish to cast in situ concrete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</si>
</sst>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0">
    <numFmt numFmtId="6" formatCode="&quot;R&quot;#,##0;[Red]\-&quot;R&quot;#,##0"/>
    <numFmt numFmtId="41" formatCode="_-* #,##0_-;\-* #,##0_-;_-* &quot;-&quot;_-;_-@_-"/>
    <numFmt numFmtId="44" formatCode="_-&quot;R&quot;* #,##0.00_-;\-&quot;R&quot;* #,##0.00_-;_-&quot;R&quot;* &quot;-&quot;??_-;_-@_-"/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&quot;R&quot;\ #,##0;&quot;R&quot;\ \-#,##0"/>
    <numFmt numFmtId="168" formatCode="_ * #,##0_ ;_ * \-#,##0_ ;_ * &quot;-&quot;_ ;_ @_ "/>
    <numFmt numFmtId="169" formatCode="_ &quot;R&quot;\ * #,##0.00_ ;_ &quot;R&quot;\ * \-#,##0.00_ ;_ &quot;R&quot;\ * &quot;-&quot;??_ ;_ @_ "/>
    <numFmt numFmtId="170" formatCode="_ * #,##0.00_ ;_ * \-#,##0.00_ ;_ * &quot;-&quot;??_ ;_ @_ "/>
    <numFmt numFmtId="171" formatCode="_-* #,##0_-;\-* #,##0_-;_-* &quot;-&quot;??_-;_-@_-"/>
    <numFmt numFmtId="172" formatCode="0.0"/>
    <numFmt numFmtId="173" formatCode="_-* #,##0.000_-;\-* #,##0.000_-;_-* &quot;-&quot;??_-;_-@_-"/>
    <numFmt numFmtId="174" formatCode="#,##0.0"/>
    <numFmt numFmtId="175" formatCode="\$#,##0.00\ ;\(\$#,##0.00\)"/>
    <numFmt numFmtId="176" formatCode="#,##0.000"/>
    <numFmt numFmtId="177" formatCode="\$#,##0\ ;\(\$#,##0\)"/>
    <numFmt numFmtId="178" formatCode="[$R-1C09]\ #,##0.00"/>
    <numFmt numFmtId="179" formatCode="[$R-430]#,##0.00"/>
    <numFmt numFmtId="180" formatCode="_-&quot;R&quot;\ * #,##0.00_-;\-&quot;R&quot;\ * #,##0.00_-;_-&quot;R&quot;\ * &quot;-&quot;??_-;_-@_-"/>
    <numFmt numFmtId="181" formatCode="&quot;R&quot;#,##0.00"/>
    <numFmt numFmtId="182" formatCode="_(&quot;R&quot;\ * #,##0_);_(&quot;R&quot;\ * \(#,##0\);_(&quot;R&quot;\ * &quot;-&quot;_);_(@_)"/>
    <numFmt numFmtId="183" formatCode="&quot;$&quot;#,##0_);[Red]\(&quot;$&quot;#,##0\);&quot;$&quot;0_);@_)"/>
    <numFmt numFmtId="184" formatCode="#,##0;\(#,##0\)"/>
    <numFmt numFmtId="185" formatCode="#,##0.0;\(#,##0.0\)"/>
    <numFmt numFmtId="186" formatCode="[$-1C09]dd\-mmm\-yy;@"/>
    <numFmt numFmtId="187" formatCode="&quot;$&quot;#,##0\ ;\(&quot;$&quot;#,##0\)"/>
    <numFmt numFmtId="188" formatCode="#,##0.0\ ;\(#,##0.0\);&quot;-&quot;??"/>
    <numFmt numFmtId="189" formatCode="_([$€-2]* #,##0.00_);_([$€-2]* \(#,##0.00\);_([$€-2]* &quot;-&quot;??_)"/>
    <numFmt numFmtId="190" formatCode="#.00"/>
    <numFmt numFmtId="191" formatCode="#\ ###\ ###\ ###"/>
    <numFmt numFmtId="192" formatCode="#\ ###\ ###\ ##0.00"/>
    <numFmt numFmtId="193" formatCode=";;;"/>
    <numFmt numFmtId="194" formatCode="_(&quot;Ch$&quot;* #,##0_);_(&quot;Ch$&quot;* \(#,##0\);_(&quot;Ch$&quot;* &quot;-&quot;_);_(@_)"/>
    <numFmt numFmtId="195" formatCode="_(&quot;Ch$&quot;* #,##0.00_);_(&quot;Ch$&quot;* \(#,##0.00\);_(&quot;Ch$&quot;* &quot;-&quot;??_);_(@_)"/>
    <numFmt numFmtId="196" formatCode="mmm"/>
    <numFmt numFmtId="197" formatCode="0_%_);\(0\)_%;0_%_);@_%_)"/>
    <numFmt numFmtId="198" formatCode="[$R-1C09]\ #,##0.00;[$R-1C09]\ \-#,##0.00"/>
    <numFmt numFmtId="199" formatCode="_([$$-409]* #,##0.00_);_([$$-409]* \(#,##0.00\);_([$$-409]* &quot;-&quot;??_);_(@_)"/>
  </numFmts>
  <fonts count="8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u/>
      <sz val="10"/>
      <name val="Times New Roman"/>
      <family val="1"/>
    </font>
    <font>
      <u/>
      <sz val="10"/>
      <name val="Arial"/>
      <family val="2"/>
    </font>
    <font>
      <u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i/>
      <u/>
      <sz val="10"/>
      <name val="Times New Roman"/>
      <family val="1"/>
    </font>
    <font>
      <b/>
      <sz val="1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.5"/>
      <name val="Arial"/>
      <family val="2"/>
    </font>
    <font>
      <sz val="10"/>
      <name val="Century Gothic"/>
      <family val="2"/>
    </font>
    <font>
      <b/>
      <u/>
      <sz val="12"/>
      <name val="Arial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7"/>
      <color rgb="FFFFFFFF"/>
      <name val="Arial"/>
      <family val="2"/>
    </font>
    <font>
      <sz val="7"/>
      <color rgb="FF333333"/>
      <name val="Arial"/>
      <family val="2"/>
    </font>
    <font>
      <sz val="11"/>
      <color theme="1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0"/>
      <color indexed="12"/>
      <name val="Times New Roman"/>
      <family val="1"/>
    </font>
    <font>
      <sz val="10"/>
      <color indexed="57"/>
      <name val="Times New Roman"/>
      <family val="1"/>
    </font>
    <font>
      <b/>
      <sz val="10"/>
      <color indexed="33"/>
      <name val="Times New Roman"/>
      <family val="1"/>
    </font>
    <font>
      <sz val="10"/>
      <name val="Helv"/>
      <charset val="204"/>
    </font>
    <font>
      <sz val="10"/>
      <name val="Helv"/>
    </font>
    <font>
      <sz val="10"/>
      <color indexed="50"/>
      <name val="MS Sans Serif"/>
      <family val="2"/>
    </font>
    <font>
      <sz val="10"/>
      <name val="Helvetica"/>
      <family val="2"/>
    </font>
    <font>
      <sz val="10"/>
      <color indexed="12"/>
      <name val="Helvetica"/>
      <family val="2"/>
    </font>
    <font>
      <sz val="10"/>
      <color indexed="20"/>
      <name val="Arial"/>
      <family val="2"/>
    </font>
    <font>
      <b/>
      <sz val="12"/>
      <name val="Arial Rounded MT Bold"/>
      <family val="2"/>
    </font>
    <font>
      <i/>
      <sz val="12"/>
      <name val="Arial"/>
      <family val="2"/>
    </font>
    <font>
      <sz val="10"/>
      <name val="MS Sans Serif"/>
      <family val="2"/>
    </font>
    <font>
      <sz val="10"/>
      <color indexed="24"/>
      <name val="Arial"/>
      <family val="2"/>
    </font>
    <font>
      <b/>
      <sz val="11"/>
      <color indexed="12"/>
      <name val="Arial"/>
      <family val="2"/>
    </font>
    <font>
      <b/>
      <sz val="8"/>
      <name val="Helv"/>
    </font>
    <font>
      <sz val="12"/>
      <name val="Times New Roman"/>
      <family val="1"/>
    </font>
    <font>
      <b/>
      <sz val="10"/>
      <color indexed="9"/>
      <name val="Arial"/>
      <family val="2"/>
    </font>
    <font>
      <sz val="1"/>
      <color indexed="8"/>
      <name val="Courier"/>
      <family val="3"/>
    </font>
    <font>
      <sz val="8"/>
      <name val="Times New Roman"/>
      <family val="1"/>
    </font>
    <font>
      <i/>
      <sz val="1"/>
      <color indexed="8"/>
      <name val="Courier"/>
      <family val="3"/>
    </font>
    <font>
      <b/>
      <sz val="6"/>
      <name val="Arial"/>
      <family val="2"/>
    </font>
    <font>
      <sz val="6"/>
      <name val="Arial"/>
      <family val="2"/>
    </font>
    <font>
      <sz val="8"/>
      <name val="Helv"/>
    </font>
    <font>
      <sz val="18"/>
      <name val="Arial"/>
      <family val="2"/>
    </font>
    <font>
      <sz val="6"/>
      <name val="Helv"/>
    </font>
    <font>
      <b/>
      <sz val="10"/>
      <color indexed="12"/>
      <name val="Arial"/>
      <family val="2"/>
    </font>
    <font>
      <i/>
      <sz val="10"/>
      <name val="Helv"/>
    </font>
    <font>
      <sz val="10"/>
      <name val="NewtonCTT"/>
    </font>
    <font>
      <sz val="10"/>
      <color indexed="17"/>
      <name val="Arial"/>
      <family val="2"/>
    </font>
    <font>
      <b/>
      <sz val="9"/>
      <name val="Palatino"/>
      <family val="1"/>
    </font>
    <font>
      <sz val="9"/>
      <name val="Helvetica-Black"/>
    </font>
    <font>
      <sz val="7"/>
      <name val="Palatino"/>
      <family val="1"/>
    </font>
    <font>
      <b/>
      <sz val="10"/>
      <name val="Helvetica"/>
      <family val="2"/>
    </font>
    <font>
      <sz val="9"/>
      <color indexed="19"/>
      <name val="Arial"/>
      <family val="2"/>
    </font>
    <font>
      <sz val="12"/>
      <name val="Courier"/>
      <family val="3"/>
    </font>
    <font>
      <sz val="9"/>
      <color rgb="FF9C0006"/>
      <name val="Arial"/>
      <family val="2"/>
    </font>
    <font>
      <sz val="9"/>
      <color rgb="FF006100"/>
      <name val="Arial"/>
      <family val="2"/>
    </font>
    <font>
      <b/>
      <sz val="12"/>
      <color theme="0"/>
      <name val="Arial"/>
      <family val="2"/>
    </font>
    <font>
      <sz val="9"/>
      <color rgb="FF9C6500"/>
      <name val="Arial"/>
      <family val="2"/>
    </font>
    <font>
      <b/>
      <sz val="9"/>
      <name val="Arial"/>
      <family val="2"/>
    </font>
    <font>
      <b/>
      <sz val="10"/>
      <color indexed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6EFCE"/>
      </patternFill>
    </fill>
    <fill>
      <patternFill patternType="solid">
        <fgColor rgb="FF104E8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43"/>
        <bgColor indexed="64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6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4E58E"/>
        <bgColor rgb="FFC4E58E"/>
      </patternFill>
    </fill>
    <fill>
      <patternFill patternType="solid">
        <fgColor rgb="FFF3F9E8"/>
      </patternFill>
    </fill>
    <fill>
      <patternFill patternType="solid">
        <fgColor rgb="FF009FDA"/>
        <bgColor indexed="64"/>
      </patternFill>
    </fill>
    <fill>
      <patternFill patternType="solid">
        <fgColor rgb="FFFEF6DB"/>
        <bgColor indexed="64"/>
      </patternFill>
    </fill>
    <fill>
      <patternFill patternType="solid">
        <fgColor rgb="FF353D30"/>
        <bgColor indexed="64"/>
      </patternFill>
    </fill>
    <fill>
      <patternFill patternType="solid">
        <fgColor rgb="FFFCD450"/>
        <bgColor indexed="64"/>
      </patternFill>
    </fill>
  </fills>
  <borders count="68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medium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medium">
        <color indexed="64"/>
      </left>
      <right style="hair">
        <color theme="0"/>
      </right>
      <top style="medium">
        <color indexed="64"/>
      </top>
      <bottom style="hair">
        <color theme="0"/>
      </bottom>
      <diagonal/>
    </border>
    <border>
      <left/>
      <right style="hair">
        <color theme="0"/>
      </right>
      <top style="medium">
        <color indexed="64"/>
      </top>
      <bottom style="hair">
        <color theme="0"/>
      </bottom>
      <diagonal/>
    </border>
    <border>
      <left style="medium">
        <color indexed="64"/>
      </left>
      <right style="hair">
        <color theme="0"/>
      </right>
      <top style="hair">
        <color theme="0"/>
      </top>
      <bottom style="hair">
        <color theme="0"/>
      </bottom>
      <diagonal/>
    </border>
    <border>
      <left style="medium">
        <color indexed="64"/>
      </left>
      <right style="hair">
        <color theme="0"/>
      </right>
      <top style="hair">
        <color theme="0"/>
      </top>
      <bottom style="medium">
        <color indexed="64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medium">
        <color indexed="64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rgb="FFBABFB7"/>
      </left>
      <right style="thin">
        <color rgb="FFBABFB7"/>
      </right>
      <top style="thin">
        <color rgb="FFBABFB7"/>
      </top>
      <bottom style="thin">
        <color rgb="FFBABFB7"/>
      </bottom>
      <diagonal/>
    </border>
    <border>
      <left style="thin">
        <color rgb="FF353D30"/>
      </left>
      <right style="thin">
        <color rgb="FF353D30"/>
      </right>
      <top style="thin">
        <color rgb="FF353D30"/>
      </top>
      <bottom style="thin">
        <color rgb="FF353D30"/>
      </bottom>
      <diagonal/>
    </border>
  </borders>
  <cellStyleXfs count="1988">
    <xf numFmtId="0" fontId="0" fillId="0" borderId="0"/>
    <xf numFmtId="170" fontId="2" fillId="0" borderId="0" applyFont="0" applyFill="0" applyBorder="0" applyAlignment="0" applyProtection="0"/>
    <xf numFmtId="164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41" fontId="30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" fontId="5" fillId="0" borderId="1" applyProtection="0"/>
    <xf numFmtId="170" fontId="5" fillId="0" borderId="0" applyFont="0" applyFill="0" applyBorder="0" applyAlignment="0" applyProtection="0"/>
    <xf numFmtId="4" fontId="5" fillId="0" borderId="1" applyProtection="0"/>
    <xf numFmtId="170" fontId="28" fillId="0" borderId="0" applyFont="0" applyFill="0" applyBorder="0" applyAlignment="0" applyProtection="0"/>
    <xf numFmtId="4" fontId="5" fillId="0" borderId="1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" fontId="5" fillId="0" borderId="1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" fontId="5" fillId="0" borderId="1" applyProtection="0"/>
    <xf numFmtId="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" fontId="5" fillId="0" borderId="1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" fontId="5" fillId="0" borderId="1" applyProtection="0"/>
    <xf numFmtId="43" fontId="5" fillId="0" borderId="0" applyFont="0" applyFill="0" applyBorder="0" applyAlignment="0" applyProtection="0"/>
    <xf numFmtId="4" fontId="5" fillId="0" borderId="1" applyProtection="0"/>
    <xf numFmtId="43" fontId="5" fillId="0" borderId="0" applyFont="0" applyFill="0" applyBorder="0" applyAlignment="0" applyProtection="0"/>
    <xf numFmtId="4" fontId="5" fillId="0" borderId="1" applyProtection="0"/>
    <xf numFmtId="43" fontId="5" fillId="0" borderId="0" applyFont="0" applyFill="0" applyBorder="0" applyAlignment="0" applyProtection="0"/>
    <xf numFmtId="4" fontId="5" fillId="0" borderId="1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3" fontId="2" fillId="0" borderId="2" applyProtection="0"/>
    <xf numFmtId="3" fontId="5" fillId="0" borderId="2" applyProtection="0"/>
    <xf numFmtId="3" fontId="5" fillId="0" borderId="2" applyProtection="0"/>
    <xf numFmtId="3" fontId="5" fillId="0" borderId="2" applyProtection="0"/>
    <xf numFmtId="3" fontId="5" fillId="0" borderId="2" applyProtection="0"/>
    <xf numFmtId="3" fontId="5" fillId="0" borderId="2" applyProtection="0"/>
    <xf numFmtId="3" fontId="5" fillId="0" borderId="2" applyProtection="0"/>
    <xf numFmtId="3" fontId="5" fillId="0" borderId="2" applyProtection="0"/>
    <xf numFmtId="3" fontId="5" fillId="0" borderId="2" applyProtection="0"/>
    <xf numFmtId="3" fontId="5" fillId="0" borderId="2" applyProtection="0"/>
    <xf numFmtId="3" fontId="5" fillId="0" borderId="2" applyProtection="0"/>
    <xf numFmtId="3" fontId="5" fillId="0" borderId="0" applyFont="0" applyFill="0" applyBorder="0" applyAlignment="0" applyProtection="0"/>
    <xf numFmtId="3" fontId="19" fillId="0" borderId="1" applyFill="0" applyAlignment="0" applyProtection="0"/>
    <xf numFmtId="3" fontId="5" fillId="0" borderId="0" applyFont="0" applyFill="0" applyBorder="0" applyAlignment="0" applyProtection="0"/>
    <xf numFmtId="3" fontId="5" fillId="0" borderId="2" applyProtection="0"/>
    <xf numFmtId="3" fontId="5" fillId="0" borderId="2" applyProtection="0"/>
    <xf numFmtId="3" fontId="5" fillId="0" borderId="0" applyFont="0" applyFill="0" applyBorder="0" applyAlignment="0" applyProtection="0"/>
    <xf numFmtId="3" fontId="5" fillId="0" borderId="2" applyProtection="0"/>
    <xf numFmtId="3" fontId="5" fillId="0" borderId="2" applyProtection="0"/>
    <xf numFmtId="3" fontId="5" fillId="0" borderId="2" applyProtection="0"/>
    <xf numFmtId="3" fontId="5" fillId="0" borderId="2" applyProtection="0"/>
    <xf numFmtId="3" fontId="24" fillId="0" borderId="2" applyProtection="0"/>
    <xf numFmtId="3" fontId="15" fillId="0" borderId="2" applyProtection="0"/>
    <xf numFmtId="3" fontId="5" fillId="0" borderId="2" applyProtection="0"/>
    <xf numFmtId="3" fontId="5" fillId="0" borderId="0" applyFont="0" applyFill="0" applyBorder="0" applyAlignment="0" applyProtection="0"/>
    <xf numFmtId="3" fontId="5" fillId="0" borderId="2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3" fontId="5" fillId="0" borderId="2" applyProtection="0"/>
    <xf numFmtId="3" fontId="23" fillId="0" borderId="2" applyProtection="0"/>
    <xf numFmtId="3" fontId="5" fillId="0" borderId="2" applyProtection="0"/>
    <xf numFmtId="3" fontId="5" fillId="0" borderId="0"/>
    <xf numFmtId="3" fontId="5" fillId="0" borderId="2" applyProtection="0"/>
    <xf numFmtId="3" fontId="5" fillId="0" borderId="2" applyProtection="0"/>
    <xf numFmtId="3" fontId="5" fillId="0" borderId="2" applyProtection="0"/>
    <xf numFmtId="3" fontId="5" fillId="0" borderId="2" applyProtection="0"/>
    <xf numFmtId="3" fontId="19" fillId="0" borderId="1" applyFill="0" applyAlignment="0" applyProtection="0"/>
    <xf numFmtId="174" fontId="5" fillId="0" borderId="1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1" applyProtection="0"/>
    <xf numFmtId="4" fontId="19" fillId="0" borderId="1" applyProtection="0"/>
    <xf numFmtId="4" fontId="19" fillId="0" borderId="1" applyProtection="0"/>
    <xf numFmtId="176" fontId="5" fillId="0" borderId="1" applyProtection="0"/>
    <xf numFmtId="176" fontId="5" fillId="0" borderId="1" applyProtection="0"/>
    <xf numFmtId="169" fontId="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5" fontId="5" fillId="0" borderId="1" applyProtection="0">
      <alignment horizontal="right"/>
    </xf>
    <xf numFmtId="180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75" fontId="5" fillId="0" borderId="1" applyProtection="0">
      <alignment horizontal="right"/>
    </xf>
    <xf numFmtId="169" fontId="26" fillId="0" borderId="0" applyFont="0" applyFill="0" applyBorder="0" applyAlignment="0" applyProtection="0"/>
    <xf numFmtId="16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5" fontId="5" fillId="0" borderId="1" applyProtection="0">
      <alignment horizontal="right"/>
    </xf>
    <xf numFmtId="169" fontId="5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69" fontId="24" fillId="0" borderId="0" applyFont="0" applyFill="0" applyBorder="0" applyAlignment="0" applyProtection="0"/>
    <xf numFmtId="44" fontId="30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4" fontId="30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67" fontId="5" fillId="0" borderId="0"/>
    <xf numFmtId="0" fontId="5" fillId="0" borderId="0" applyFont="0" applyFill="0" applyBorder="0" applyAlignment="0" applyProtection="0"/>
    <xf numFmtId="178" fontId="18" fillId="0" borderId="0" applyProtection="0"/>
    <xf numFmtId="179" fontId="18" fillId="0" borderId="0" applyProtection="0"/>
    <xf numFmtId="179" fontId="18" fillId="0" borderId="0" applyProtection="0"/>
    <xf numFmtId="178" fontId="18" fillId="0" borderId="0" applyProtection="0"/>
    <xf numFmtId="179" fontId="18" fillId="0" borderId="0" applyProtection="0"/>
    <xf numFmtId="179" fontId="18" fillId="0" borderId="0" applyProtection="0"/>
    <xf numFmtId="178" fontId="18" fillId="0" borderId="0" applyProtection="0"/>
    <xf numFmtId="178" fontId="18" fillId="0" borderId="0" applyProtection="0"/>
    <xf numFmtId="179" fontId="18" fillId="0" borderId="0" applyProtection="0"/>
    <xf numFmtId="0" fontId="5" fillId="0" borderId="0"/>
    <xf numFmtId="0" fontId="5" fillId="0" borderId="0" applyFont="0" applyFill="0" applyBorder="0" applyAlignment="0" applyProtection="0"/>
    <xf numFmtId="0" fontId="18" fillId="0" borderId="0" applyProtection="0"/>
    <xf numFmtId="2" fontId="5" fillId="0" borderId="0" applyFont="0" applyFill="0" applyBorder="0" applyAlignment="0" applyProtection="0"/>
    <xf numFmtId="2" fontId="18" fillId="0" borderId="0" applyProtection="0"/>
    <xf numFmtId="2" fontId="18" fillId="0" borderId="0" applyProtection="0"/>
    <xf numFmtId="2" fontId="5" fillId="0" borderId="0"/>
    <xf numFmtId="2" fontId="5" fillId="0" borderId="0" applyFont="0" applyFill="0" applyBorder="0" applyAlignment="0" applyProtection="0"/>
    <xf numFmtId="0" fontId="31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/>
    <xf numFmtId="0" fontId="17" fillId="0" borderId="0" applyNumberFormat="0" applyFill="0" applyBorder="0" applyAlignment="0" applyProtection="0"/>
    <xf numFmtId="0" fontId="17" fillId="0" borderId="0"/>
    <xf numFmtId="0" fontId="19" fillId="0" borderId="0" applyNumberFormat="0" applyFont="0" applyFill="0" applyBorder="0" applyAlignment="0" applyProtection="0">
      <protection locked="0"/>
    </xf>
    <xf numFmtId="179" fontId="19" fillId="0" borderId="0" applyNumberFormat="0" applyFont="0" applyFill="0" applyBorder="0" applyAlignment="0" applyProtection="0">
      <protection locked="0"/>
    </xf>
    <xf numFmtId="179" fontId="19" fillId="0" borderId="0" applyNumberFormat="0" applyFont="0" applyFill="0" applyBorder="0" applyAlignment="0" applyProtection="0">
      <protection locked="0"/>
    </xf>
    <xf numFmtId="178" fontId="19" fillId="0" borderId="0" applyNumberFormat="0" applyFont="0" applyFill="0" applyBorder="0" applyAlignment="0" applyProtection="0">
      <protection locked="0"/>
    </xf>
    <xf numFmtId="178" fontId="19" fillId="0" borderId="0" applyNumberFormat="0" applyFont="0" applyFill="0" applyBorder="0" applyAlignment="0" applyProtection="0">
      <protection locked="0"/>
    </xf>
    <xf numFmtId="179" fontId="19" fillId="0" borderId="0" applyNumberFormat="0" applyFont="0" applyFill="0" applyBorder="0" applyAlignment="0" applyProtection="0">
      <protection locked="0"/>
    </xf>
    <xf numFmtId="0" fontId="17" fillId="0" borderId="0" applyProtection="0"/>
    <xf numFmtId="179" fontId="17" fillId="0" borderId="0" applyProtection="0"/>
    <xf numFmtId="179" fontId="17" fillId="0" borderId="0" applyProtection="0"/>
    <xf numFmtId="178" fontId="17" fillId="0" borderId="0" applyProtection="0"/>
    <xf numFmtId="178" fontId="17" fillId="0" borderId="0" applyProtection="0"/>
    <xf numFmtId="179" fontId="17" fillId="0" borderId="0" applyProtection="0"/>
    <xf numFmtId="0" fontId="30" fillId="0" borderId="0"/>
    <xf numFmtId="0" fontId="5" fillId="0" borderId="0"/>
    <xf numFmtId="0" fontId="9" fillId="0" borderId="0" applyBorder="0" applyAlignment="0"/>
    <xf numFmtId="0" fontId="5" fillId="0" borderId="0"/>
    <xf numFmtId="0" fontId="30" fillId="0" borderId="0"/>
    <xf numFmtId="0" fontId="27" fillId="0" borderId="0" applyNumberFormat="0" applyFill="0" applyBorder="0" applyAlignment="0" applyProtection="0">
      <alignment vertical="top" wrapText="1"/>
    </xf>
    <xf numFmtId="0" fontId="30" fillId="0" borderId="0"/>
    <xf numFmtId="0" fontId="5" fillId="0" borderId="0"/>
    <xf numFmtId="0" fontId="30" fillId="0" borderId="0"/>
    <xf numFmtId="0" fontId="27" fillId="0" borderId="0" applyNumberFormat="0" applyFill="0" applyBorder="0" applyAlignment="0" applyProtection="0">
      <alignment vertical="top" wrapText="1"/>
    </xf>
    <xf numFmtId="0" fontId="30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27" fillId="0" borderId="0" applyNumberFormat="0" applyFill="0" applyBorder="0" applyAlignment="0" applyProtection="0">
      <alignment vertical="top" wrapText="1"/>
    </xf>
    <xf numFmtId="0" fontId="30" fillId="0" borderId="0"/>
    <xf numFmtId="0" fontId="30" fillId="0" borderId="0"/>
    <xf numFmtId="0" fontId="27" fillId="0" borderId="0" applyNumberFormat="0" applyFill="0" applyBorder="0" applyAlignment="0" applyProtection="0">
      <alignment vertical="top" wrapText="1"/>
    </xf>
    <xf numFmtId="0" fontId="30" fillId="0" borderId="0"/>
    <xf numFmtId="0" fontId="30" fillId="0" borderId="0"/>
    <xf numFmtId="0" fontId="27" fillId="0" borderId="0" applyNumberFormat="0" applyFill="0" applyBorder="0" applyAlignment="0" applyProtection="0">
      <alignment vertical="top" wrapText="1"/>
    </xf>
    <xf numFmtId="0" fontId="30" fillId="0" borderId="0"/>
    <xf numFmtId="0" fontId="30" fillId="0" borderId="0"/>
    <xf numFmtId="0" fontId="30" fillId="0" borderId="0"/>
    <xf numFmtId="0" fontId="27" fillId="0" borderId="0" applyNumberFormat="0" applyFill="0" applyBorder="0" applyAlignment="0" applyProtection="0">
      <alignment vertical="top" wrapText="1"/>
    </xf>
    <xf numFmtId="0" fontId="3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8" fontId="18" fillId="0" borderId="0"/>
    <xf numFmtId="0" fontId="30" fillId="0" borderId="0"/>
    <xf numFmtId="179" fontId="5" fillId="0" borderId="0"/>
    <xf numFmtId="179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9" fontId="18" fillId="0" borderId="0"/>
    <xf numFmtId="0" fontId="5" fillId="0" borderId="0"/>
    <xf numFmtId="0" fontId="5" fillId="0" borderId="0"/>
    <xf numFmtId="0" fontId="5" fillId="0" borderId="0"/>
    <xf numFmtId="179" fontId="18" fillId="0" borderId="0"/>
    <xf numFmtId="0" fontId="30" fillId="0" borderId="0"/>
    <xf numFmtId="0" fontId="5" fillId="0" borderId="0"/>
    <xf numFmtId="0" fontId="5" fillId="0" borderId="0"/>
    <xf numFmtId="179" fontId="18" fillId="0" borderId="0"/>
    <xf numFmtId="179" fontId="18" fillId="0" borderId="0"/>
    <xf numFmtId="0" fontId="5" fillId="0" borderId="0"/>
    <xf numFmtId="179" fontId="18" fillId="0" borderId="0"/>
    <xf numFmtId="0" fontId="5" fillId="0" borderId="0"/>
    <xf numFmtId="0" fontId="5" fillId="0" borderId="0"/>
    <xf numFmtId="0" fontId="5" fillId="0" borderId="0"/>
    <xf numFmtId="179" fontId="18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28" fillId="0" borderId="0"/>
    <xf numFmtId="0" fontId="5" fillId="0" borderId="0"/>
    <xf numFmtId="179" fontId="18" fillId="0" borderId="0"/>
    <xf numFmtId="0" fontId="5" fillId="0" borderId="0"/>
    <xf numFmtId="179" fontId="18" fillId="0" borderId="0"/>
    <xf numFmtId="0" fontId="5" fillId="0" borderId="0"/>
    <xf numFmtId="179" fontId="18" fillId="0" borderId="0"/>
    <xf numFmtId="178" fontId="18" fillId="0" borderId="0"/>
    <xf numFmtId="0" fontId="5" fillId="0" borderId="0"/>
    <xf numFmtId="0" fontId="30" fillId="0" borderId="0"/>
    <xf numFmtId="0" fontId="30" fillId="0" borderId="0"/>
    <xf numFmtId="0" fontId="5" fillId="0" borderId="0"/>
    <xf numFmtId="0" fontId="5" fillId="0" borderId="0"/>
    <xf numFmtId="178" fontId="18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30" fillId="0" borderId="0"/>
    <xf numFmtId="0" fontId="5" fillId="0" borderId="0"/>
    <xf numFmtId="0" fontId="5" fillId="0" borderId="0"/>
    <xf numFmtId="0" fontId="30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19" fillId="0" borderId="0"/>
    <xf numFmtId="0" fontId="30" fillId="0" borderId="0"/>
    <xf numFmtId="178" fontId="30" fillId="0" borderId="0"/>
    <xf numFmtId="178" fontId="30" fillId="0" borderId="0"/>
    <xf numFmtId="179" fontId="30" fillId="0" borderId="0"/>
    <xf numFmtId="179" fontId="30" fillId="0" borderId="0"/>
    <xf numFmtId="179" fontId="30" fillId="0" borderId="0"/>
    <xf numFmtId="179" fontId="30" fillId="0" borderId="0"/>
    <xf numFmtId="179" fontId="30" fillId="0" borderId="0"/>
    <xf numFmtId="178" fontId="30" fillId="0" borderId="0"/>
    <xf numFmtId="179" fontId="30" fillId="0" borderId="0"/>
    <xf numFmtId="179" fontId="30" fillId="0" borderId="0"/>
    <xf numFmtId="179" fontId="30" fillId="0" borderId="0"/>
    <xf numFmtId="179" fontId="30" fillId="0" borderId="0"/>
    <xf numFmtId="179" fontId="30" fillId="0" borderId="0"/>
    <xf numFmtId="179" fontId="30" fillId="0" borderId="0"/>
    <xf numFmtId="178" fontId="30" fillId="0" borderId="0"/>
    <xf numFmtId="179" fontId="30" fillId="0" borderId="0"/>
    <xf numFmtId="178" fontId="30" fillId="0" borderId="0"/>
    <xf numFmtId="179" fontId="30" fillId="0" borderId="0"/>
    <xf numFmtId="179" fontId="30" fillId="0" borderId="0"/>
    <xf numFmtId="179" fontId="30" fillId="0" borderId="0"/>
    <xf numFmtId="179" fontId="30" fillId="0" borderId="0"/>
    <xf numFmtId="179" fontId="30" fillId="0" borderId="0"/>
    <xf numFmtId="178" fontId="30" fillId="0" borderId="0"/>
    <xf numFmtId="179" fontId="30" fillId="0" borderId="0"/>
    <xf numFmtId="178" fontId="30" fillId="0" borderId="0"/>
    <xf numFmtId="179" fontId="30" fillId="0" borderId="0"/>
    <xf numFmtId="178" fontId="30" fillId="0" borderId="0"/>
    <xf numFmtId="179" fontId="30" fillId="0" borderId="0"/>
    <xf numFmtId="179" fontId="30" fillId="0" borderId="0"/>
    <xf numFmtId="179" fontId="30" fillId="0" borderId="0"/>
    <xf numFmtId="0" fontId="5" fillId="0" borderId="0"/>
    <xf numFmtId="179" fontId="30" fillId="0" borderId="0"/>
    <xf numFmtId="0" fontId="30" fillId="0" borderId="0"/>
    <xf numFmtId="179" fontId="30" fillId="0" borderId="0"/>
    <xf numFmtId="178" fontId="30" fillId="0" borderId="0"/>
    <xf numFmtId="178" fontId="30" fillId="0" borderId="0"/>
    <xf numFmtId="178" fontId="30" fillId="0" borderId="0"/>
    <xf numFmtId="179" fontId="30" fillId="0" borderId="0"/>
    <xf numFmtId="179" fontId="30" fillId="0" borderId="0"/>
    <xf numFmtId="179" fontId="30" fillId="0" borderId="0"/>
    <xf numFmtId="179" fontId="30" fillId="0" borderId="0"/>
    <xf numFmtId="179" fontId="30" fillId="0" borderId="0"/>
    <xf numFmtId="178" fontId="30" fillId="0" borderId="0"/>
    <xf numFmtId="179" fontId="30" fillId="0" borderId="0"/>
    <xf numFmtId="179" fontId="30" fillId="0" borderId="0"/>
    <xf numFmtId="179" fontId="30" fillId="0" borderId="0"/>
    <xf numFmtId="179" fontId="30" fillId="0" borderId="0"/>
    <xf numFmtId="179" fontId="30" fillId="0" borderId="0"/>
    <xf numFmtId="179" fontId="30" fillId="0" borderId="0"/>
    <xf numFmtId="178" fontId="30" fillId="0" borderId="0"/>
    <xf numFmtId="179" fontId="30" fillId="0" borderId="0"/>
    <xf numFmtId="178" fontId="30" fillId="0" borderId="0"/>
    <xf numFmtId="179" fontId="30" fillId="0" borderId="0"/>
    <xf numFmtId="179" fontId="30" fillId="0" borderId="0"/>
    <xf numFmtId="179" fontId="30" fillId="0" borderId="0"/>
    <xf numFmtId="179" fontId="30" fillId="0" borderId="0"/>
    <xf numFmtId="179" fontId="30" fillId="0" borderId="0"/>
    <xf numFmtId="178" fontId="30" fillId="0" borderId="0"/>
    <xf numFmtId="179" fontId="30" fillId="0" borderId="0"/>
    <xf numFmtId="179" fontId="30" fillId="0" borderId="0"/>
    <xf numFmtId="179" fontId="30" fillId="0" borderId="0"/>
    <xf numFmtId="179" fontId="30" fillId="0" borderId="0"/>
    <xf numFmtId="179" fontId="30" fillId="0" borderId="0"/>
    <xf numFmtId="179" fontId="30" fillId="0" borderId="0"/>
    <xf numFmtId="178" fontId="30" fillId="0" borderId="0"/>
    <xf numFmtId="179" fontId="30" fillId="0" borderId="0"/>
    <xf numFmtId="178" fontId="30" fillId="0" borderId="0"/>
    <xf numFmtId="178" fontId="30" fillId="0" borderId="0"/>
    <xf numFmtId="179" fontId="30" fillId="0" borderId="0"/>
    <xf numFmtId="179" fontId="30" fillId="0" borderId="0"/>
    <xf numFmtId="179" fontId="30" fillId="0" borderId="0"/>
    <xf numFmtId="179" fontId="30" fillId="0" borderId="0"/>
    <xf numFmtId="179" fontId="30" fillId="0" borderId="0"/>
    <xf numFmtId="178" fontId="30" fillId="0" borderId="0"/>
    <xf numFmtId="179" fontId="30" fillId="0" borderId="0"/>
    <xf numFmtId="179" fontId="30" fillId="0" borderId="0"/>
    <xf numFmtId="179" fontId="30" fillId="0" borderId="0"/>
    <xf numFmtId="179" fontId="30" fillId="0" borderId="0"/>
    <xf numFmtId="179" fontId="30" fillId="0" borderId="0"/>
    <xf numFmtId="179" fontId="30" fillId="0" borderId="0"/>
    <xf numFmtId="178" fontId="30" fillId="0" borderId="0"/>
    <xf numFmtId="179" fontId="30" fillId="0" borderId="0"/>
    <xf numFmtId="178" fontId="30" fillId="0" borderId="0"/>
    <xf numFmtId="179" fontId="30" fillId="0" borderId="0"/>
    <xf numFmtId="179" fontId="30" fillId="0" borderId="0"/>
    <xf numFmtId="179" fontId="30" fillId="0" borderId="0"/>
    <xf numFmtId="179" fontId="30" fillId="0" borderId="0"/>
    <xf numFmtId="179" fontId="30" fillId="0" borderId="0"/>
    <xf numFmtId="178" fontId="30" fillId="0" borderId="0"/>
    <xf numFmtId="179" fontId="30" fillId="0" borderId="0"/>
    <xf numFmtId="178" fontId="30" fillId="0" borderId="0"/>
    <xf numFmtId="179" fontId="30" fillId="0" borderId="0"/>
    <xf numFmtId="178" fontId="30" fillId="0" borderId="0"/>
    <xf numFmtId="179" fontId="30" fillId="0" borderId="0"/>
    <xf numFmtId="179" fontId="30" fillId="0" borderId="0"/>
    <xf numFmtId="179" fontId="30" fillId="0" borderId="0"/>
    <xf numFmtId="0" fontId="5" fillId="0" borderId="0"/>
    <xf numFmtId="179" fontId="30" fillId="0" borderId="0"/>
    <xf numFmtId="179" fontId="30" fillId="0" borderId="0"/>
    <xf numFmtId="0" fontId="30" fillId="0" borderId="0"/>
    <xf numFmtId="179" fontId="18" fillId="0" borderId="0"/>
    <xf numFmtId="0" fontId="5" fillId="0" borderId="0"/>
    <xf numFmtId="0" fontId="30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179" fontId="18" fillId="0" borderId="0"/>
    <xf numFmtId="179" fontId="18" fillId="0" borderId="0"/>
    <xf numFmtId="0" fontId="5" fillId="0" borderId="0"/>
    <xf numFmtId="0" fontId="27" fillId="0" borderId="0" applyNumberFormat="0" applyFill="0" applyBorder="0" applyAlignment="0" applyProtection="0">
      <alignment vertical="top" wrapText="1"/>
    </xf>
    <xf numFmtId="0" fontId="18" fillId="0" borderId="0"/>
    <xf numFmtId="0" fontId="18" fillId="0" borderId="0"/>
    <xf numFmtId="179" fontId="18" fillId="0" borderId="0"/>
    <xf numFmtId="0" fontId="30" fillId="0" borderId="0"/>
    <xf numFmtId="179" fontId="18" fillId="0" borderId="0"/>
    <xf numFmtId="0" fontId="30" fillId="0" borderId="0"/>
    <xf numFmtId="0" fontId="27" fillId="0" borderId="0" applyNumberFormat="0" applyFill="0" applyBorder="0" applyAlignment="0" applyProtection="0">
      <alignment vertical="top" wrapText="1"/>
    </xf>
    <xf numFmtId="178" fontId="18" fillId="0" borderId="0"/>
    <xf numFmtId="0" fontId="32" fillId="0" borderId="0"/>
    <xf numFmtId="178" fontId="18" fillId="0" borderId="0"/>
    <xf numFmtId="0" fontId="27" fillId="0" borderId="0" applyNumberFormat="0" applyFill="0" applyBorder="0" applyAlignment="0" applyProtection="0">
      <alignment vertical="top" wrapText="1"/>
    </xf>
    <xf numFmtId="0" fontId="5" fillId="0" borderId="0"/>
    <xf numFmtId="0" fontId="10" fillId="0" borderId="0"/>
    <xf numFmtId="179" fontId="10" fillId="0" borderId="0"/>
    <xf numFmtId="179" fontId="10" fillId="0" borderId="0"/>
    <xf numFmtId="0" fontId="10" fillId="0" borderId="0"/>
    <xf numFmtId="178" fontId="10" fillId="0" borderId="0"/>
    <xf numFmtId="0" fontId="10" fillId="0" borderId="0"/>
    <xf numFmtId="0" fontId="10" fillId="0" borderId="0"/>
    <xf numFmtId="178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2"/>
    <xf numFmtId="178" fontId="20" fillId="0" borderId="2"/>
    <xf numFmtId="179" fontId="20" fillId="0" borderId="2"/>
    <xf numFmtId="179" fontId="20" fillId="0" borderId="2"/>
    <xf numFmtId="178" fontId="20" fillId="0" borderId="2"/>
    <xf numFmtId="179" fontId="20" fillId="0" borderId="2"/>
    <xf numFmtId="178" fontId="20" fillId="0" borderId="2"/>
    <xf numFmtId="178" fontId="20" fillId="0" borderId="2"/>
    <xf numFmtId="179" fontId="20" fillId="0" borderId="2"/>
    <xf numFmtId="9" fontId="2" fillId="0" borderId="0" applyFont="0" applyFill="0" applyBorder="0" applyAlignment="0" applyProtection="0"/>
    <xf numFmtId="9" fontId="5" fillId="0" borderId="1" applyProtection="0">
      <alignment horizontal="right"/>
    </xf>
    <xf numFmtId="9" fontId="5" fillId="0" borderId="0" applyFont="0" applyFill="0" applyBorder="0" applyAlignment="0" applyProtection="0"/>
    <xf numFmtId="9" fontId="5" fillId="0" borderId="1" applyProtection="0">
      <alignment horizontal="right"/>
    </xf>
    <xf numFmtId="9" fontId="5" fillId="0" borderId="0" applyFont="0" applyFill="0" applyBorder="0" applyAlignment="0" applyProtection="0"/>
    <xf numFmtId="9" fontId="5" fillId="0" borderId="1" applyProtection="0">
      <alignment horizontal="right"/>
    </xf>
    <xf numFmtId="9" fontId="5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5" fillId="0" borderId="1" applyProtection="0">
      <alignment horizontal="right"/>
    </xf>
    <xf numFmtId="9" fontId="5" fillId="0" borderId="1" applyProtection="0">
      <alignment horizontal="right"/>
    </xf>
    <xf numFmtId="9" fontId="5" fillId="0" borderId="1" applyProtection="0">
      <alignment horizontal="right"/>
    </xf>
    <xf numFmtId="9" fontId="5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5" fillId="0" borderId="0" applyFont="0" applyFill="0" applyBorder="0" applyAlignment="0" applyProtection="0"/>
    <xf numFmtId="178" fontId="18" fillId="0" borderId="3" applyProtection="0"/>
    <xf numFmtId="179" fontId="18" fillId="0" borderId="3" applyProtection="0"/>
    <xf numFmtId="179" fontId="18" fillId="0" borderId="3" applyProtection="0"/>
    <xf numFmtId="178" fontId="18" fillId="0" borderId="3" applyProtection="0"/>
    <xf numFmtId="179" fontId="18" fillId="0" borderId="3" applyProtection="0"/>
    <xf numFmtId="179" fontId="18" fillId="0" borderId="3" applyProtection="0"/>
    <xf numFmtId="178" fontId="18" fillId="0" borderId="3" applyProtection="0"/>
    <xf numFmtId="178" fontId="18" fillId="0" borderId="3" applyProtection="0"/>
    <xf numFmtId="179" fontId="18" fillId="0" borderId="3" applyProtection="0"/>
    <xf numFmtId="0" fontId="5" fillId="0" borderId="4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2" fillId="0" borderId="0"/>
    <xf numFmtId="3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3" fontId="2" fillId="0" borderId="0" applyFont="0" applyFill="0" applyBorder="0" applyAlignment="0" applyProtection="0"/>
    <xf numFmtId="0" fontId="2" fillId="0" borderId="0"/>
    <xf numFmtId="0" fontId="1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9" fillId="0" borderId="0" applyBorder="0" applyAlignment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46" fillId="2" borderId="63" applyNumberFormat="0"/>
    <xf numFmtId="0" fontId="47" fillId="11" borderId="0" applyNumberFormat="0" applyProtection="0"/>
    <xf numFmtId="0" fontId="48" fillId="0" borderId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0" borderId="0"/>
    <xf numFmtId="37" fontId="50" fillId="0" borderId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42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42" fillId="18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42" fillId="17" borderId="0" applyNumberFormat="0" applyBorder="0" applyAlignment="0" applyProtection="0"/>
    <xf numFmtId="0" fontId="26" fillId="14" borderId="0" applyNumberFormat="0" applyBorder="0" applyAlignment="0" applyProtection="0"/>
    <xf numFmtId="0" fontId="26" fillId="17" borderId="0" applyNumberFormat="0" applyBorder="0" applyAlignment="0" applyProtection="0"/>
    <xf numFmtId="0" fontId="42" fillId="17" borderId="0" applyNumberFormat="0" applyBorder="0" applyAlignment="0" applyProtection="0"/>
    <xf numFmtId="0" fontId="26" fillId="20" borderId="0" applyNumberFormat="0" applyBorder="0" applyAlignment="0" applyProtection="0"/>
    <xf numFmtId="0" fontId="26" fillId="14" borderId="0" applyNumberFormat="0" applyBorder="0" applyAlignment="0" applyProtection="0"/>
    <xf numFmtId="0" fontId="42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0" fontId="42" fillId="21" borderId="0" applyNumberFormat="0" applyBorder="0" applyAlignment="0" applyProtection="0"/>
    <xf numFmtId="0" fontId="81" fillId="22" borderId="0" applyNumberFormat="0" applyBorder="0" applyAlignment="0" applyProtection="0"/>
    <xf numFmtId="0" fontId="51" fillId="11" borderId="0"/>
    <xf numFmtId="0" fontId="52" fillId="0" borderId="0" applyNumberFormat="0" applyFill="0" applyBorder="0" applyAlignment="0"/>
    <xf numFmtId="172" fontId="18" fillId="23" borderId="0">
      <alignment horizontal="center"/>
    </xf>
    <xf numFmtId="172" fontId="18" fillId="23" borderId="0">
      <alignment horizontal="center"/>
    </xf>
    <xf numFmtId="172" fontId="18" fillId="23" borderId="0">
      <alignment horizontal="center"/>
    </xf>
    <xf numFmtId="172" fontId="18" fillId="23" borderId="0">
      <alignment horizontal="center"/>
    </xf>
    <xf numFmtId="0" fontId="53" fillId="0" borderId="0" applyNumberFormat="0" applyFill="0" applyBorder="0" applyAlignment="0">
      <protection locked="0"/>
    </xf>
    <xf numFmtId="183" fontId="19" fillId="0" borderId="0"/>
    <xf numFmtId="0" fontId="54" fillId="24" borderId="0">
      <alignment horizontal="center"/>
    </xf>
    <xf numFmtId="0" fontId="55" fillId="0" borderId="16">
      <alignment horizontal="centerContinuous"/>
    </xf>
    <xf numFmtId="0" fontId="56" fillId="0" borderId="14">
      <alignment horizontal="centerContinuous" vertical="center"/>
    </xf>
    <xf numFmtId="3" fontId="40" fillId="0" borderId="0">
      <alignment vertical="top" wrapText="1"/>
    </xf>
    <xf numFmtId="3" fontId="40" fillId="0" borderId="0">
      <alignment vertical="top" wrapText="1"/>
    </xf>
    <xf numFmtId="3" fontId="40" fillId="0" borderId="0">
      <alignment vertical="top" wrapText="1"/>
    </xf>
    <xf numFmtId="3" fontId="40" fillId="0" borderId="0">
      <alignment vertical="top" wrapText="1"/>
    </xf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84" fontId="57" fillId="0" borderId="0" applyFont="0" applyFill="0" applyBorder="0" applyAlignment="0" applyProtection="0"/>
    <xf numFmtId="185" fontId="57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" fontId="2" fillId="0" borderId="1" applyProtection="0"/>
    <xf numFmtId="4" fontId="2" fillId="0" borderId="1" applyProtection="0"/>
    <xf numFmtId="4" fontId="2" fillId="0" borderId="1" applyProtection="0"/>
    <xf numFmtId="186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" fontId="2" fillId="0" borderId="1" applyProtection="0"/>
    <xf numFmtId="4" fontId="2" fillId="0" borderId="1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" fontId="2" fillId="0" borderId="1" applyProtection="0"/>
    <xf numFmtId="43" fontId="2" fillId="0" borderId="0" applyFont="0" applyFill="0" applyBorder="0" applyAlignment="0" applyProtection="0"/>
    <xf numFmtId="4" fontId="2" fillId="0" borderId="1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" fontId="2" fillId="0" borderId="1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2" applyProtection="0"/>
    <xf numFmtId="3" fontId="2" fillId="0" borderId="2" applyProtection="0"/>
    <xf numFmtId="3" fontId="2" fillId="0" borderId="0" applyFont="0" applyFill="0" applyBorder="0" applyAlignment="0" applyProtection="0"/>
    <xf numFmtId="3" fontId="2" fillId="0" borderId="2" applyProtection="0"/>
    <xf numFmtId="3" fontId="2" fillId="0" borderId="2" applyProtection="0"/>
    <xf numFmtId="3" fontId="2" fillId="0" borderId="2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2" applyProtection="0"/>
    <xf numFmtId="3" fontId="2" fillId="0" borderId="0" applyFont="0" applyFill="0" applyBorder="0" applyAlignment="0" applyProtection="0"/>
    <xf numFmtId="3" fontId="2" fillId="0" borderId="2" applyProtection="0"/>
    <xf numFmtId="3" fontId="2" fillId="0" borderId="0" applyFont="0" applyFill="0" applyBorder="0" applyAlignment="0" applyProtection="0"/>
    <xf numFmtId="3" fontId="2" fillId="0" borderId="2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58" fillId="0" borderId="0" applyFont="0" applyFill="0" applyBorder="0" applyAlignment="0" applyProtection="0"/>
    <xf numFmtId="174" fontId="2" fillId="0" borderId="1" applyProtection="0"/>
    <xf numFmtId="174" fontId="2" fillId="0" borderId="1" applyProtection="0"/>
    <xf numFmtId="174" fontId="2" fillId="0" borderId="0" applyFont="0" applyFill="0" applyBorder="0" applyAlignment="0" applyProtection="0"/>
    <xf numFmtId="176" fontId="2" fillId="0" borderId="1" applyProtection="0"/>
    <xf numFmtId="176" fontId="2" fillId="0" borderId="1" applyProtection="0"/>
    <xf numFmtId="0" fontId="59" fillId="0" borderId="0">
      <alignment horizontal="left" vertical="center" indent="1"/>
    </xf>
    <xf numFmtId="0" fontId="50" fillId="0" borderId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175" fontId="2" fillId="0" borderId="1" applyProtection="0">
      <alignment horizontal="right"/>
    </xf>
    <xf numFmtId="175" fontId="2" fillId="0" borderId="1" applyProtection="0">
      <alignment horizontal="right"/>
    </xf>
    <xf numFmtId="169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87" fontId="58" fillId="0" borderId="0" applyFont="0" applyFill="0" applyBorder="0" applyAlignment="0" applyProtection="0"/>
    <xf numFmtId="172" fontId="18" fillId="0" borderId="0">
      <alignment horizontal="center"/>
    </xf>
    <xf numFmtId="172" fontId="18" fillId="0" borderId="0">
      <alignment horizontal="center"/>
    </xf>
    <xf numFmtId="172" fontId="18" fillId="0" borderId="0">
      <alignment horizontal="center"/>
    </xf>
    <xf numFmtId="172" fontId="18" fillId="0" borderId="0">
      <alignment horizontal="center"/>
    </xf>
    <xf numFmtId="0" fontId="50" fillId="0" borderId="0"/>
    <xf numFmtId="199" fontId="18" fillId="0" borderId="0" applyProtection="0"/>
    <xf numFmtId="199" fontId="18" fillId="0" borderId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9" fontId="18" fillId="0" borderId="0" applyProtection="0"/>
    <xf numFmtId="199" fontId="18" fillId="0" borderId="0" applyProtection="0"/>
    <xf numFmtId="179" fontId="18" fillId="0" borderId="0" applyProtection="0"/>
    <xf numFmtId="199" fontId="18" fillId="0" borderId="0" applyProtection="0"/>
    <xf numFmtId="179" fontId="18" fillId="0" borderId="0" applyProtection="0"/>
    <xf numFmtId="199" fontId="18" fillId="0" borderId="0" applyProtection="0"/>
    <xf numFmtId="0" fontId="18" fillId="0" borderId="0" applyProtection="0"/>
    <xf numFmtId="179" fontId="18" fillId="0" borderId="0" applyProtection="0"/>
    <xf numFmtId="199" fontId="18" fillId="0" borderId="0" applyProtection="0"/>
    <xf numFmtId="179" fontId="18" fillId="0" borderId="0" applyProtection="0"/>
    <xf numFmtId="199" fontId="18" fillId="0" borderId="0" applyProtection="0"/>
    <xf numFmtId="15" fontId="60" fillId="0" borderId="0" applyFont="0" applyFill="0" applyBorder="0" applyAlignment="0" applyProtection="0">
      <protection locked="0"/>
    </xf>
    <xf numFmtId="179" fontId="18" fillId="0" borderId="0" applyProtection="0"/>
    <xf numFmtId="199" fontId="18" fillId="0" borderId="0" applyProtection="0"/>
    <xf numFmtId="0" fontId="18" fillId="0" borderId="0" applyProtection="0"/>
    <xf numFmtId="199" fontId="18" fillId="0" borderId="0" applyProtection="0"/>
    <xf numFmtId="199" fontId="18" fillId="0" borderId="0" applyProtection="0"/>
    <xf numFmtId="199" fontId="18" fillId="0" borderId="0" applyProtection="0"/>
    <xf numFmtId="199" fontId="18" fillId="0" borderId="0" applyProtection="0"/>
    <xf numFmtId="0" fontId="58" fillId="0" borderId="0" applyFont="0" applyFill="0" applyBorder="0" applyAlignment="0" applyProtection="0"/>
    <xf numFmtId="188" fontId="61" fillId="0" borderId="0" applyFont="0" applyFill="0" applyBorder="0" applyAlignment="0" applyProtection="0"/>
    <xf numFmtId="0" fontId="45" fillId="25" borderId="0" applyNumberFormat="0" applyBorder="0" applyAlignment="0" applyProtection="0"/>
    <xf numFmtId="0" fontId="45" fillId="26" borderId="0" applyNumberFormat="0" applyBorder="0" applyAlignment="0" applyProtection="0"/>
    <xf numFmtId="0" fontId="45" fillId="27" borderId="0" applyNumberFormat="0" applyBorder="0" applyAlignment="0" applyProtection="0"/>
    <xf numFmtId="0" fontId="62" fillId="28" borderId="0">
      <alignment horizontal="center"/>
    </xf>
    <xf numFmtId="189" fontId="2" fillId="0" borderId="0" applyFont="0" applyFill="0" applyBorder="0" applyAlignment="0" applyProtection="0"/>
    <xf numFmtId="190" fontId="63" fillId="0" borderId="0">
      <protection locked="0"/>
    </xf>
    <xf numFmtId="0" fontId="64" fillId="0" borderId="0" applyProtection="0"/>
    <xf numFmtId="190" fontId="63" fillId="0" borderId="0">
      <protection locked="0"/>
    </xf>
    <xf numFmtId="0" fontId="29" fillId="0" borderId="0" applyProtection="0"/>
    <xf numFmtId="190" fontId="65" fillId="0" borderId="0">
      <protection locked="0"/>
    </xf>
    <xf numFmtId="190" fontId="63" fillId="0" borderId="0">
      <protection locked="0"/>
    </xf>
    <xf numFmtId="190" fontId="63" fillId="0" borderId="0">
      <protection locked="0"/>
    </xf>
    <xf numFmtId="0" fontId="66" fillId="0" borderId="0" applyProtection="0"/>
    <xf numFmtId="190" fontId="63" fillId="0" borderId="0">
      <protection locked="0"/>
    </xf>
    <xf numFmtId="190" fontId="65" fillId="0" borderId="0">
      <protection locked="0"/>
    </xf>
    <xf numFmtId="0" fontId="2" fillId="0" borderId="5" applyFont="0" applyFill="0" applyBorder="0" applyAlignment="0" applyProtection="0">
      <alignment horizontal="center"/>
    </xf>
    <xf numFmtId="0" fontId="2" fillId="0" borderId="5" applyFont="0" applyFill="0" applyBorder="0" applyAlignment="0" applyProtection="0">
      <alignment horizontal="center"/>
    </xf>
    <xf numFmtId="0" fontId="2" fillId="0" borderId="5" applyFont="0" applyFill="0" applyBorder="0" applyAlignment="0" applyProtection="0">
      <alignment horizontal="center"/>
    </xf>
    <xf numFmtId="0" fontId="2" fillId="0" borderId="5" applyFont="0" applyFill="0" applyBorder="0" applyAlignment="0" applyProtection="0">
      <alignment horizontal="center"/>
    </xf>
    <xf numFmtId="2" fontId="18" fillId="0" borderId="0" applyProtection="0"/>
    <xf numFmtId="2" fontId="67" fillId="0" borderId="0" applyFill="0" applyBorder="0" applyAlignment="0" applyProtection="0"/>
    <xf numFmtId="2" fontId="2" fillId="0" borderId="0" applyFont="0" applyFill="0" applyBorder="0" applyAlignment="0" applyProtection="0"/>
    <xf numFmtId="191" fontId="68" fillId="0" borderId="0" applyFont="0" applyFill="0" applyBorder="0" applyAlignment="0" applyProtection="0"/>
    <xf numFmtId="192" fontId="68" fillId="0" borderId="0" applyFont="0" applyFill="0" applyBorder="0" applyAlignment="0" applyProtection="0"/>
    <xf numFmtId="0" fontId="16" fillId="0" borderId="0"/>
    <xf numFmtId="0" fontId="22" fillId="0" borderId="0">
      <alignment horizontal="center"/>
    </xf>
    <xf numFmtId="0" fontId="82" fillId="13" borderId="0" applyNumberFormat="0" applyBorder="0" applyAlignment="0" applyProtection="0"/>
    <xf numFmtId="0" fontId="55" fillId="0" borderId="16">
      <alignment horizontal="center" wrapText="1"/>
    </xf>
    <xf numFmtId="0" fontId="83" fillId="29" borderId="65" applyProtection="0">
      <alignment horizontal="left" vertical="center"/>
    </xf>
    <xf numFmtId="0" fontId="83" fillId="29" borderId="65" applyProtection="0">
      <alignment horizontal="left" vertical="center"/>
    </xf>
    <xf numFmtId="179" fontId="19" fillId="0" borderId="0" applyNumberFormat="0" applyFont="0" applyFill="0" applyBorder="0" applyAlignment="0" applyProtection="0">
      <protection locked="0"/>
    </xf>
    <xf numFmtId="199" fontId="19" fillId="0" borderId="0" applyNumberFormat="0" applyFont="0" applyFill="0" applyBorder="0" applyAlignment="0" applyProtection="0">
      <protection locked="0"/>
    </xf>
    <xf numFmtId="179" fontId="19" fillId="0" borderId="0" applyNumberFormat="0" applyFont="0" applyFill="0" applyBorder="0" applyAlignment="0" applyProtection="0">
      <protection locked="0"/>
    </xf>
    <xf numFmtId="199" fontId="19" fillId="0" borderId="0" applyNumberFormat="0" applyFont="0" applyFill="0" applyBorder="0" applyAlignment="0" applyProtection="0">
      <protection locked="0"/>
    </xf>
    <xf numFmtId="0" fontId="69" fillId="0" borderId="0" applyProtection="0">
      <alignment vertical="top"/>
    </xf>
    <xf numFmtId="179" fontId="19" fillId="0" borderId="0" applyNumberFormat="0" applyFont="0" applyFill="0" applyBorder="0" applyAlignment="0" applyProtection="0">
      <protection locked="0"/>
    </xf>
    <xf numFmtId="199" fontId="19" fillId="0" borderId="0" applyNumberFormat="0" applyFont="0" applyFill="0" applyBorder="0" applyAlignment="0" applyProtection="0">
      <protection locked="0"/>
    </xf>
    <xf numFmtId="0" fontId="19" fillId="0" borderId="0" applyNumberFormat="0" applyFont="0" applyFill="0" applyBorder="0" applyAlignment="0" applyProtection="0">
      <protection locked="0"/>
    </xf>
    <xf numFmtId="199" fontId="19" fillId="0" borderId="0" applyNumberFormat="0" applyFont="0" applyFill="0" applyBorder="0" applyAlignment="0" applyProtection="0">
      <protection locked="0"/>
    </xf>
    <xf numFmtId="179" fontId="17" fillId="0" borderId="0" applyProtection="0"/>
    <xf numFmtId="199" fontId="17" fillId="0" borderId="0" applyProtection="0"/>
    <xf numFmtId="179" fontId="17" fillId="0" borderId="0" applyProtection="0"/>
    <xf numFmtId="199" fontId="17" fillId="0" borderId="0" applyProtection="0"/>
    <xf numFmtId="0" fontId="18" fillId="0" borderId="0" applyProtection="0">
      <alignment vertical="top"/>
    </xf>
    <xf numFmtId="179" fontId="17" fillId="0" borderId="0" applyProtection="0"/>
    <xf numFmtId="199" fontId="17" fillId="0" borderId="0" applyProtection="0"/>
    <xf numFmtId="0" fontId="17" fillId="0" borderId="0" applyProtection="0"/>
    <xf numFmtId="199" fontId="17" fillId="0" borderId="0" applyProtection="0"/>
    <xf numFmtId="193" fontId="70" fillId="0" borderId="10" applyFont="0" applyFill="0" applyBorder="0" applyAlignment="0" applyProtection="0"/>
    <xf numFmtId="0" fontId="50" fillId="0" borderId="0"/>
    <xf numFmtId="0" fontId="43" fillId="12" borderId="64" applyNumberFormat="0" applyAlignment="0" applyProtection="0"/>
    <xf numFmtId="0" fontId="71" fillId="3" borderId="0">
      <alignment horizontal="center"/>
    </xf>
    <xf numFmtId="194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6" fontId="50" fillId="0" borderId="0" applyFont="0" applyFill="0" applyBorder="0" applyAlignment="0" applyProtection="0"/>
    <xf numFmtId="0" fontId="50" fillId="0" borderId="0"/>
    <xf numFmtId="17" fontId="17" fillId="0" borderId="0">
      <alignment horizontal="center"/>
    </xf>
    <xf numFmtId="0" fontId="79" fillId="9" borderId="0" applyNumberFormat="0" applyBorder="0" applyAlignment="0" applyProtection="0"/>
    <xf numFmtId="0" fontId="39" fillId="0" borderId="0">
      <alignment horizontal="center"/>
    </xf>
    <xf numFmtId="0" fontId="1" fillId="0" borderId="0"/>
    <xf numFmtId="0" fontId="1" fillId="0" borderId="0"/>
    <xf numFmtId="199" fontId="1" fillId="0" borderId="0"/>
    <xf numFmtId="0" fontId="1" fillId="0" borderId="0"/>
    <xf numFmtId="199" fontId="1" fillId="0" borderId="0"/>
    <xf numFmtId="0" fontId="1" fillId="0" borderId="0"/>
    <xf numFmtId="198" fontId="1" fillId="0" borderId="0"/>
    <xf numFmtId="198" fontId="1" fillId="0" borderId="0"/>
    <xf numFmtId="19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179" fontId="2" fillId="0" borderId="0"/>
    <xf numFmtId="179" fontId="2" fillId="0" borderId="0"/>
    <xf numFmtId="199" fontId="2" fillId="0" borderId="0"/>
    <xf numFmtId="0" fontId="2" fillId="0" borderId="0"/>
    <xf numFmtId="0" fontId="2" fillId="0" borderId="0"/>
    <xf numFmtId="199" fontId="2" fillId="0" borderId="0"/>
    <xf numFmtId="0" fontId="2" fillId="0" borderId="0"/>
    <xf numFmtId="179" fontId="18" fillId="0" borderId="0"/>
    <xf numFmtId="199" fontId="2" fillId="0" borderId="0"/>
    <xf numFmtId="0" fontId="18" fillId="0" borderId="0"/>
    <xf numFmtId="0" fontId="2" fillId="0" borderId="0"/>
    <xf numFmtId="179" fontId="18" fillId="0" borderId="0"/>
    <xf numFmtId="199" fontId="18" fillId="0" borderId="0"/>
    <xf numFmtId="0" fontId="18" fillId="0" borderId="0"/>
    <xf numFmtId="179" fontId="18" fillId="0" borderId="0"/>
    <xf numFmtId="199" fontId="18" fillId="0" borderId="0"/>
    <xf numFmtId="0" fontId="2" fillId="0" borderId="0"/>
    <xf numFmtId="0" fontId="1" fillId="0" borderId="0"/>
    <xf numFmtId="0" fontId="2" fillId="0" borderId="0"/>
    <xf numFmtId="199" fontId="2" fillId="0" borderId="0"/>
    <xf numFmtId="0" fontId="2" fillId="0" borderId="0"/>
    <xf numFmtId="0" fontId="41" fillId="0" borderId="0"/>
    <xf numFmtId="198" fontId="2" fillId="0" borderId="0"/>
    <xf numFmtId="199" fontId="2" fillId="0" borderId="0"/>
    <xf numFmtId="198" fontId="2" fillId="0" borderId="0"/>
    <xf numFmtId="199" fontId="2" fillId="0" borderId="0"/>
    <xf numFmtId="0" fontId="2" fillId="0" borderId="0"/>
    <xf numFmtId="199" fontId="2" fillId="0" borderId="0"/>
    <xf numFmtId="199" fontId="2" fillId="0" borderId="0"/>
    <xf numFmtId="199" fontId="2" fillId="0" borderId="0"/>
    <xf numFmtId="199" fontId="2" fillId="0" borderId="0"/>
    <xf numFmtId="199" fontId="2" fillId="0" borderId="0"/>
    <xf numFmtId="199" fontId="2" fillId="0" borderId="0"/>
    <xf numFmtId="199" fontId="2" fillId="0" borderId="0"/>
    <xf numFmtId="199" fontId="2" fillId="0" borderId="0"/>
    <xf numFmtId="199" fontId="2" fillId="0" borderId="0"/>
    <xf numFmtId="199" fontId="2" fillId="0" borderId="0"/>
    <xf numFmtId="199" fontId="2" fillId="0" borderId="0"/>
    <xf numFmtId="199" fontId="2" fillId="0" borderId="0"/>
    <xf numFmtId="0" fontId="1" fillId="0" borderId="0"/>
    <xf numFmtId="0" fontId="1" fillId="0" borderId="0"/>
    <xf numFmtId="179" fontId="18" fillId="0" borderId="0"/>
    <xf numFmtId="199" fontId="18" fillId="0" borderId="0"/>
    <xf numFmtId="0" fontId="18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199" fontId="2" fillId="0" borderId="0"/>
    <xf numFmtId="0" fontId="2" fillId="0" borderId="0"/>
    <xf numFmtId="0" fontId="38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99" fontId="1" fillId="0" borderId="0"/>
    <xf numFmtId="179" fontId="1" fillId="0" borderId="0"/>
    <xf numFmtId="179" fontId="1" fillId="0" borderId="0"/>
    <xf numFmtId="199" fontId="1" fillId="0" borderId="0"/>
    <xf numFmtId="179" fontId="1" fillId="0" borderId="0"/>
    <xf numFmtId="179" fontId="1" fillId="0" borderId="0"/>
    <xf numFmtId="179" fontId="1" fillId="0" borderId="0"/>
    <xf numFmtId="199" fontId="1" fillId="0" borderId="0"/>
    <xf numFmtId="179" fontId="1" fillId="0" borderId="0"/>
    <xf numFmtId="198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179" fontId="1" fillId="0" borderId="0"/>
    <xf numFmtId="19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99" fontId="1" fillId="0" borderId="0"/>
    <xf numFmtId="179" fontId="1" fillId="0" borderId="0"/>
    <xf numFmtId="179" fontId="1" fillId="0" borderId="0"/>
    <xf numFmtId="199" fontId="1" fillId="0" borderId="0"/>
    <xf numFmtId="179" fontId="1" fillId="0" borderId="0"/>
    <xf numFmtId="179" fontId="1" fillId="0" borderId="0"/>
    <xf numFmtId="179" fontId="1" fillId="0" borderId="0"/>
    <xf numFmtId="199" fontId="1" fillId="0" borderId="0"/>
    <xf numFmtId="179" fontId="1" fillId="0" borderId="0"/>
    <xf numFmtId="179" fontId="1" fillId="0" borderId="0"/>
    <xf numFmtId="19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99" fontId="1" fillId="0" borderId="0"/>
    <xf numFmtId="179" fontId="1" fillId="0" borderId="0"/>
    <xf numFmtId="179" fontId="1" fillId="0" borderId="0"/>
    <xf numFmtId="199" fontId="1" fillId="0" borderId="0"/>
    <xf numFmtId="179" fontId="1" fillId="0" borderId="0"/>
    <xf numFmtId="179" fontId="1" fillId="0" borderId="0"/>
    <xf numFmtId="179" fontId="1" fillId="0" borderId="0"/>
    <xf numFmtId="199" fontId="1" fillId="0" borderId="0"/>
    <xf numFmtId="179" fontId="1" fillId="0" borderId="0"/>
    <xf numFmtId="198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179" fontId="1" fillId="0" borderId="0"/>
    <xf numFmtId="0" fontId="41" fillId="0" borderId="0"/>
    <xf numFmtId="199" fontId="41" fillId="0" borderId="0"/>
    <xf numFmtId="0" fontId="41" fillId="0" borderId="0"/>
    <xf numFmtId="0" fontId="2" fillId="0" borderId="0"/>
    <xf numFmtId="179" fontId="18" fillId="0" borderId="0"/>
    <xf numFmtId="179" fontId="18" fillId="0" borderId="0"/>
    <xf numFmtId="199" fontId="18" fillId="0" borderId="0"/>
    <xf numFmtId="0" fontId="2" fillId="0" borderId="0"/>
    <xf numFmtId="0" fontId="2" fillId="0" borderId="0"/>
    <xf numFmtId="179" fontId="18" fillId="0" borderId="0"/>
    <xf numFmtId="199" fontId="18" fillId="0" borderId="0"/>
    <xf numFmtId="0" fontId="2" fillId="0" borderId="0"/>
    <xf numFmtId="179" fontId="18" fillId="0" borderId="0"/>
    <xf numFmtId="199" fontId="18" fillId="0" borderId="0"/>
    <xf numFmtId="0" fontId="2" fillId="0" borderId="0"/>
    <xf numFmtId="199" fontId="18" fillId="0" borderId="0"/>
    <xf numFmtId="0" fontId="18" fillId="0" borderId="0"/>
    <xf numFmtId="0" fontId="41" fillId="0" borderId="0"/>
    <xf numFmtId="0" fontId="2" fillId="0" borderId="0"/>
    <xf numFmtId="199" fontId="2" fillId="0" borderId="0"/>
    <xf numFmtId="0" fontId="2" fillId="0" borderId="0"/>
    <xf numFmtId="0" fontId="26" fillId="10" borderId="62" applyNumberFormat="0" applyFont="0" applyAlignment="0" applyProtection="0"/>
    <xf numFmtId="0" fontId="26" fillId="10" borderId="62" applyNumberFormat="0" applyFont="0" applyAlignment="0" applyProtection="0"/>
    <xf numFmtId="199" fontId="26" fillId="10" borderId="62" applyNumberFormat="0" applyFont="0" applyAlignment="0" applyProtection="0"/>
    <xf numFmtId="0" fontId="26" fillId="10" borderId="62" applyNumberFormat="0" applyFont="0" applyAlignment="0" applyProtection="0"/>
    <xf numFmtId="0" fontId="26" fillId="10" borderId="62" applyNumberFormat="0" applyFont="0" applyAlignment="0" applyProtection="0"/>
    <xf numFmtId="199" fontId="26" fillId="10" borderId="62" applyNumberFormat="0" applyFont="0" applyAlignment="0" applyProtection="0"/>
    <xf numFmtId="0" fontId="26" fillId="10" borderId="62" applyNumberFormat="0" applyFont="0" applyAlignment="0" applyProtection="0"/>
    <xf numFmtId="0" fontId="26" fillId="10" borderId="62" applyNumberFormat="0" applyFont="0" applyAlignment="0" applyProtection="0"/>
    <xf numFmtId="199" fontId="26" fillId="10" borderId="62" applyNumberFormat="0" applyFont="0" applyAlignment="0" applyProtection="0"/>
    <xf numFmtId="0" fontId="72" fillId="0" borderId="5"/>
    <xf numFmtId="0" fontId="10" fillId="0" borderId="0"/>
    <xf numFmtId="0" fontId="10" fillId="0" borderId="0"/>
    <xf numFmtId="199" fontId="10" fillId="0" borderId="0"/>
    <xf numFmtId="199" fontId="10" fillId="0" borderId="0"/>
    <xf numFmtId="199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99" fontId="10" fillId="0" borderId="0"/>
    <xf numFmtId="199" fontId="12" fillId="0" borderId="0"/>
    <xf numFmtId="0" fontId="12" fillId="0" borderId="0"/>
    <xf numFmtId="0" fontId="12" fillId="0" borderId="0"/>
    <xf numFmtId="0" fontId="12" fillId="0" borderId="0"/>
    <xf numFmtId="199" fontId="12" fillId="0" borderId="0"/>
    <xf numFmtId="179" fontId="20" fillId="0" borderId="2"/>
    <xf numFmtId="199" fontId="20" fillId="0" borderId="2"/>
    <xf numFmtId="0" fontId="20" fillId="0" borderId="2"/>
    <xf numFmtId="179" fontId="20" fillId="0" borderId="2"/>
    <xf numFmtId="199" fontId="20" fillId="0" borderId="2"/>
    <xf numFmtId="179" fontId="20" fillId="0" borderId="2"/>
    <xf numFmtId="199" fontId="20" fillId="0" borderId="2"/>
    <xf numFmtId="0" fontId="20" fillId="0" borderId="2"/>
    <xf numFmtId="179" fontId="20" fillId="0" borderId="2"/>
    <xf numFmtId="199" fontId="20" fillId="0" borderId="2"/>
    <xf numFmtId="179" fontId="20" fillId="0" borderId="2"/>
    <xf numFmtId="199" fontId="20" fillId="0" borderId="2"/>
    <xf numFmtId="0" fontId="20" fillId="0" borderId="2"/>
    <xf numFmtId="199" fontId="20" fillId="0" borderId="2"/>
    <xf numFmtId="9" fontId="2" fillId="0" borderId="0" applyFont="0" applyFill="0" applyBorder="0" applyAlignment="0" applyProtection="0"/>
    <xf numFmtId="9" fontId="2" fillId="0" borderId="1" applyProtection="0">
      <alignment horizontal="right"/>
    </xf>
    <xf numFmtId="9" fontId="2" fillId="0" borderId="1" applyProtection="0">
      <alignment horizontal="right"/>
    </xf>
    <xf numFmtId="9" fontId="2" fillId="0" borderId="1" applyProtection="0">
      <alignment horizontal="right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1" applyProtection="0">
      <alignment horizontal="right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2" fontId="40" fillId="0" borderId="7"/>
    <xf numFmtId="182" fontId="40" fillId="0" borderId="7"/>
    <xf numFmtId="182" fontId="40" fillId="0" borderId="7"/>
    <xf numFmtId="182" fontId="40" fillId="0" borderId="7"/>
    <xf numFmtId="0" fontId="2" fillId="0" borderId="0">
      <alignment horizontal="center"/>
    </xf>
    <xf numFmtId="0" fontId="73" fillId="0" borderId="0"/>
    <xf numFmtId="0" fontId="74" fillId="24" borderId="0">
      <alignment horizontal="center"/>
    </xf>
    <xf numFmtId="0" fontId="4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46">
      <alignment horizontal="center" vertical="top" wrapText="1"/>
    </xf>
    <xf numFmtId="0" fontId="56" fillId="0" borderId="46">
      <alignment horizontal="center" vertical="top" wrapText="1"/>
    </xf>
    <xf numFmtId="0" fontId="56" fillId="0" borderId="46">
      <alignment horizontal="center" vertical="top" wrapText="1"/>
    </xf>
    <xf numFmtId="0" fontId="56" fillId="0" borderId="46">
      <alignment horizontal="center" vertical="top" wrapText="1"/>
    </xf>
    <xf numFmtId="0" fontId="55" fillId="0" borderId="17">
      <alignment horizontal="center" vertical="top" wrapText="1"/>
    </xf>
    <xf numFmtId="0" fontId="33" fillId="0" borderId="66">
      <alignment horizontal="left" vertical="center" wrapText="1"/>
    </xf>
    <xf numFmtId="197" fontId="75" fillId="0" borderId="14" applyBorder="0" applyProtection="0">
      <alignment horizontal="right" vertical="center"/>
    </xf>
    <xf numFmtId="0" fontId="83" fillId="29" borderId="66" applyProtection="0">
      <alignment horizontal="left" vertical="center" wrapText="1"/>
    </xf>
    <xf numFmtId="0" fontId="34" fillId="31" borderId="66">
      <alignment vertical="center" wrapText="1"/>
    </xf>
    <xf numFmtId="0" fontId="33" fillId="32" borderId="66">
      <alignment vertical="center" wrapText="1"/>
    </xf>
    <xf numFmtId="0" fontId="34" fillId="30" borderId="66"/>
    <xf numFmtId="0" fontId="34" fillId="33" borderId="65"/>
    <xf numFmtId="0" fontId="76" fillId="0" borderId="0" applyFill="0" applyBorder="0" applyProtection="0">
      <alignment horizontal="left"/>
    </xf>
    <xf numFmtId="0" fontId="34" fillId="34" borderId="65">
      <alignment vertical="center"/>
    </xf>
    <xf numFmtId="0" fontId="77" fillId="0" borderId="6" applyFill="0" applyBorder="0" applyProtection="0">
      <alignment horizontal="left" vertical="top"/>
    </xf>
    <xf numFmtId="49" fontId="70" fillId="0" borderId="0" applyFont="0" applyFill="0" applyBorder="0" applyAlignment="0" applyProtection="0"/>
    <xf numFmtId="0" fontId="18" fillId="0" borderId="3" applyProtection="0"/>
    <xf numFmtId="179" fontId="18" fillId="0" borderId="3" applyProtection="0"/>
    <xf numFmtId="199" fontId="18" fillId="0" borderId="3" applyProtection="0"/>
    <xf numFmtId="179" fontId="18" fillId="0" borderId="3" applyProtection="0"/>
    <xf numFmtId="199" fontId="18" fillId="0" borderId="3" applyProtection="0"/>
    <xf numFmtId="179" fontId="18" fillId="0" borderId="3" applyProtection="0"/>
    <xf numFmtId="199" fontId="18" fillId="0" borderId="3" applyProtection="0"/>
    <xf numFmtId="0" fontId="18" fillId="0" borderId="3" applyProtection="0"/>
    <xf numFmtId="179" fontId="18" fillId="0" borderId="3" applyProtection="0"/>
    <xf numFmtId="199" fontId="18" fillId="0" borderId="3" applyProtection="0"/>
    <xf numFmtId="179" fontId="18" fillId="0" borderId="3" applyProtection="0"/>
    <xf numFmtId="199" fontId="18" fillId="0" borderId="3" applyProtection="0"/>
    <xf numFmtId="0" fontId="18" fillId="0" borderId="3" applyProtection="0"/>
    <xf numFmtId="179" fontId="18" fillId="0" borderId="3" applyProtection="0"/>
    <xf numFmtId="199" fontId="18" fillId="0" borderId="3" applyProtection="0"/>
    <xf numFmtId="0" fontId="2" fillId="0" borderId="4" applyNumberFormat="0" applyFont="0" applyFill="0" applyAlignment="0" applyProtection="0"/>
    <xf numFmtId="0" fontId="2" fillId="0" borderId="0" applyNumberFormat="0" applyFont="0" applyFill="0" applyBorder="0" applyProtection="0">
      <alignment vertical="center" wrapText="1"/>
    </xf>
    <xf numFmtId="0" fontId="2" fillId="0" borderId="0" applyNumberFormat="0" applyFont="0" applyFill="0" applyBorder="0" applyProtection="0">
      <alignment wrapText="1"/>
    </xf>
    <xf numFmtId="0" fontId="2" fillId="0" borderId="0" applyNumberFormat="0" applyFont="0" applyFill="0" applyBorder="0" applyProtection="0">
      <alignment vertical="top" wrapText="1"/>
    </xf>
    <xf numFmtId="0" fontId="17" fillId="0" borderId="0">
      <alignment horizontal="center"/>
    </xf>
    <xf numFmtId="1" fontId="78" fillId="0" borderId="9" applyFont="0" applyFill="0" applyBorder="0" applyAlignment="0" applyProtection="0">
      <alignment horizontal="left"/>
    </xf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4" fillId="34" borderId="67">
      <alignment vertical="center"/>
    </xf>
    <xf numFmtId="0" fontId="34" fillId="33" borderId="67"/>
    <xf numFmtId="0" fontId="34" fillId="36" borderId="66"/>
    <xf numFmtId="0" fontId="83" fillId="35" borderId="66" applyProtection="0">
      <alignment horizontal="left" vertical="center" wrapText="1"/>
    </xf>
    <xf numFmtId="43" fontId="2" fillId="0" borderId="0" applyFont="0" applyFill="0" applyBorder="0" applyAlignment="0" applyProtection="0"/>
    <xf numFmtId="0" fontId="32" fillId="0" borderId="0"/>
    <xf numFmtId="0" fontId="32" fillId="0" borderId="0"/>
    <xf numFmtId="0" fontId="84" fillId="9" borderId="0" applyNumberFormat="0" applyBorder="0" applyAlignment="0" applyProtection="0"/>
    <xf numFmtId="0" fontId="83" fillId="35" borderId="67" applyProtection="0">
      <alignment horizontal="left" vertical="center"/>
    </xf>
    <xf numFmtId="0" fontId="83" fillId="35" borderId="67" applyProtection="0">
      <alignment horizontal="left" vertical="center"/>
    </xf>
    <xf numFmtId="0" fontId="82" fillId="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1" fillId="8" borderId="0" applyNumberFormat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43" fontId="2" fillId="0" borderId="0" applyFont="0" applyFill="0" applyBorder="0" applyAlignment="0" applyProtection="0"/>
    <xf numFmtId="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70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5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Protection="1"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3" fillId="0" borderId="6" xfId="0" applyFont="1" applyBorder="1" applyProtection="1">
      <protection locked="0"/>
    </xf>
    <xf numFmtId="0" fontId="5" fillId="0" borderId="7" xfId="0" applyFont="1" applyBorder="1" applyProtection="1">
      <protection locked="0"/>
    </xf>
    <xf numFmtId="0" fontId="5" fillId="0" borderId="6" xfId="0" applyFont="1" applyBorder="1" applyProtection="1">
      <protection locked="0"/>
    </xf>
    <xf numFmtId="0" fontId="5" fillId="0" borderId="0" xfId="0" applyFont="1"/>
    <xf numFmtId="0" fontId="4" fillId="0" borderId="6" xfId="0" applyFont="1" applyBorder="1" applyProtection="1">
      <protection locked="0"/>
    </xf>
    <xf numFmtId="0" fontId="5" fillId="0" borderId="6" xfId="0" applyFont="1" applyBorder="1"/>
    <xf numFmtId="0" fontId="7" fillId="0" borderId="0" xfId="0" applyFont="1"/>
    <xf numFmtId="0" fontId="3" fillId="0" borderId="6" xfId="0" applyFont="1" applyBorder="1"/>
    <xf numFmtId="3" fontId="0" fillId="0" borderId="5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9" fontId="0" fillId="0" borderId="0" xfId="0" applyNumberFormat="1"/>
    <xf numFmtId="0" fontId="5" fillId="0" borderId="5" xfId="0" applyFont="1" applyBorder="1" applyAlignment="1">
      <alignment horizontal="center"/>
    </xf>
    <xf numFmtId="0" fontId="5" fillId="0" borderId="0" xfId="652"/>
    <xf numFmtId="0" fontId="3" fillId="0" borderId="0" xfId="652" applyFont="1"/>
    <xf numFmtId="0" fontId="5" fillId="0" borderId="8" xfId="652" applyBorder="1"/>
    <xf numFmtId="0" fontId="5" fillId="0" borderId="9" xfId="652" applyBorder="1"/>
    <xf numFmtId="0" fontId="5" fillId="0" borderId="10" xfId="652" applyBorder="1"/>
    <xf numFmtId="0" fontId="5" fillId="0" borderId="11" xfId="652" applyBorder="1"/>
    <xf numFmtId="0" fontId="3" fillId="0" borderId="5" xfId="652" applyFont="1" applyBorder="1" applyAlignment="1">
      <alignment horizontal="center"/>
    </xf>
    <xf numFmtId="0" fontId="3" fillId="0" borderId="6" xfId="652" applyFont="1" applyBorder="1" applyAlignment="1">
      <alignment horizontal="center"/>
    </xf>
    <xf numFmtId="0" fontId="3" fillId="0" borderId="0" xfId="652" applyFont="1" applyAlignment="1">
      <alignment horizontal="left"/>
    </xf>
    <xf numFmtId="0" fontId="3" fillId="0" borderId="7" xfId="652" applyFont="1" applyBorder="1" applyAlignment="1">
      <alignment horizontal="center"/>
    </xf>
    <xf numFmtId="0" fontId="5" fillId="0" borderId="12" xfId="652" applyBorder="1"/>
    <xf numFmtId="0" fontId="5" fillId="0" borderId="13" xfId="652" applyBorder="1"/>
    <xf numFmtId="0" fontId="5" fillId="0" borderId="14" xfId="652" applyBorder="1"/>
    <xf numFmtId="0" fontId="5" fillId="0" borderId="15" xfId="652" applyBorder="1"/>
    <xf numFmtId="0" fontId="5" fillId="0" borderId="5" xfId="652" applyBorder="1"/>
    <xf numFmtId="0" fontId="5" fillId="0" borderId="7" xfId="652" applyBorder="1"/>
    <xf numFmtId="0" fontId="5" fillId="0" borderId="6" xfId="652" applyBorder="1"/>
    <xf numFmtId="0" fontId="5" fillId="0" borderId="6" xfId="652" applyBorder="1" applyProtection="1">
      <protection locked="0"/>
    </xf>
    <xf numFmtId="0" fontId="5" fillId="0" borderId="5" xfId="652" applyBorder="1" applyAlignment="1">
      <alignment horizontal="center"/>
    </xf>
    <xf numFmtId="0" fontId="5" fillId="0" borderId="5" xfId="652" applyBorder="1" applyProtection="1">
      <protection locked="0"/>
    </xf>
    <xf numFmtId="0" fontId="3" fillId="0" borderId="6" xfId="652" applyFont="1" applyBorder="1" applyProtection="1">
      <protection locked="0"/>
    </xf>
    <xf numFmtId="0" fontId="5" fillId="0" borderId="0" xfId="652" applyProtection="1">
      <protection locked="0"/>
    </xf>
    <xf numFmtId="0" fontId="5" fillId="0" borderId="5" xfId="652" applyBorder="1" applyAlignment="1">
      <alignment horizontal="right"/>
    </xf>
    <xf numFmtId="0" fontId="5" fillId="0" borderId="5" xfId="652" applyBorder="1" applyAlignment="1" applyProtection="1">
      <alignment horizontal="center"/>
      <protection locked="0"/>
    </xf>
    <xf numFmtId="0" fontId="5" fillId="0" borderId="10" xfId="652" applyBorder="1" applyAlignment="1">
      <alignment horizontal="center"/>
    </xf>
    <xf numFmtId="0" fontId="5" fillId="0" borderId="0" xfId="652" applyAlignment="1">
      <alignment horizontal="center"/>
    </xf>
    <xf numFmtId="171" fontId="5" fillId="0" borderId="0" xfId="652" applyNumberFormat="1"/>
    <xf numFmtId="4" fontId="5" fillId="0" borderId="0" xfId="652" applyNumberFormat="1"/>
    <xf numFmtId="0" fontId="5" fillId="0" borderId="0" xfId="652" applyAlignment="1">
      <alignment horizontal="left"/>
    </xf>
    <xf numFmtId="171" fontId="5" fillId="0" borderId="0" xfId="229" applyNumberFormat="1" applyFont="1" applyAlignment="1">
      <alignment horizontal="right"/>
    </xf>
    <xf numFmtId="171" fontId="5" fillId="0" borderId="0" xfId="508" applyNumberFormat="1" applyFont="1" applyBorder="1" applyAlignment="1">
      <alignment horizontal="right"/>
    </xf>
    <xf numFmtId="43" fontId="5" fillId="0" borderId="0" xfId="508" applyNumberFormat="1" applyFont="1" applyBorder="1" applyAlignment="1">
      <alignment horizontal="right"/>
    </xf>
    <xf numFmtId="4" fontId="3" fillId="0" borderId="0" xfId="522" applyNumberFormat="1" applyFont="1" applyBorder="1" applyAlignment="1">
      <alignment horizontal="right"/>
    </xf>
    <xf numFmtId="0" fontId="3" fillId="0" borderId="8" xfId="652" applyFont="1" applyBorder="1" applyAlignment="1">
      <alignment horizontal="left"/>
    </xf>
    <xf numFmtId="0" fontId="3" fillId="0" borderId="10" xfId="652" applyFont="1" applyBorder="1" applyAlignment="1">
      <alignment horizontal="left"/>
    </xf>
    <xf numFmtId="0" fontId="3" fillId="0" borderId="8" xfId="652" applyFont="1" applyBorder="1" applyAlignment="1">
      <alignment horizontal="center"/>
    </xf>
    <xf numFmtId="171" fontId="3" fillId="0" borderId="8" xfId="508" applyNumberFormat="1" applyFont="1" applyBorder="1" applyAlignment="1">
      <alignment horizontal="right"/>
    </xf>
    <xf numFmtId="43" fontId="3" fillId="0" borderId="8" xfId="508" applyNumberFormat="1" applyFont="1" applyBorder="1" applyAlignment="1">
      <alignment horizontal="right"/>
    </xf>
    <xf numFmtId="4" fontId="3" fillId="0" borderId="8" xfId="522" applyNumberFormat="1" applyFont="1" applyBorder="1" applyAlignment="1">
      <alignment horizontal="centerContinuous"/>
    </xf>
    <xf numFmtId="0" fontId="3" fillId="0" borderId="5" xfId="652" applyFont="1" applyBorder="1" applyAlignment="1">
      <alignment horizontal="left"/>
    </xf>
    <xf numFmtId="171" fontId="3" fillId="0" borderId="5" xfId="229" applyNumberFormat="1" applyFont="1" applyBorder="1" applyAlignment="1">
      <alignment horizontal="center"/>
    </xf>
    <xf numFmtId="43" fontId="3" fillId="0" borderId="5" xfId="508" applyNumberFormat="1" applyFont="1" applyBorder="1" applyAlignment="1">
      <alignment horizontal="center"/>
    </xf>
    <xf numFmtId="4" fontId="3" fillId="0" borderId="5" xfId="522" applyNumberFormat="1" applyFont="1" applyBorder="1" applyAlignment="1">
      <alignment horizontal="centerContinuous"/>
    </xf>
    <xf numFmtId="0" fontId="3" fillId="0" borderId="12" xfId="652" applyFont="1" applyBorder="1" applyAlignment="1">
      <alignment horizontal="left"/>
    </xf>
    <xf numFmtId="0" fontId="3" fillId="0" borderId="14" xfId="652" applyFont="1" applyBorder="1" applyAlignment="1">
      <alignment horizontal="left"/>
    </xf>
    <xf numFmtId="0" fontId="3" fillId="0" borderId="12" xfId="652" applyFont="1" applyBorder="1" applyAlignment="1">
      <alignment horizontal="center"/>
    </xf>
    <xf numFmtId="171" fontId="3" fillId="0" borderId="12" xfId="229" applyNumberFormat="1" applyFont="1" applyBorder="1" applyAlignment="1">
      <alignment horizontal="center"/>
    </xf>
    <xf numFmtId="43" fontId="3" fillId="0" borderId="12" xfId="508" applyNumberFormat="1" applyFont="1" applyBorder="1" applyAlignment="1">
      <alignment horizontal="right"/>
    </xf>
    <xf numFmtId="4" fontId="3" fillId="0" borderId="12" xfId="522" applyNumberFormat="1" applyFont="1" applyBorder="1"/>
    <xf numFmtId="0" fontId="5" fillId="0" borderId="5" xfId="652" applyBorder="1" applyAlignment="1">
      <alignment horizontal="left"/>
    </xf>
    <xf numFmtId="171" fontId="5" fillId="0" borderId="5" xfId="508" applyNumberFormat="1" applyFont="1" applyBorder="1" applyAlignment="1">
      <alignment horizontal="right"/>
    </xf>
    <xf numFmtId="43" fontId="5" fillId="0" borderId="5" xfId="508" applyNumberFormat="1" applyFont="1" applyBorder="1" applyAlignment="1">
      <alignment horizontal="right"/>
    </xf>
    <xf numFmtId="4" fontId="5" fillId="0" borderId="5" xfId="522" applyNumberFormat="1" applyFont="1" applyBorder="1"/>
    <xf numFmtId="0" fontId="4" fillId="0" borderId="0" xfId="891" applyFont="1" applyAlignment="1">
      <alignment horizontal="left"/>
    </xf>
    <xf numFmtId="0" fontId="11" fillId="0" borderId="0" xfId="652" applyFont="1" applyAlignment="1">
      <alignment horizontal="left"/>
    </xf>
    <xf numFmtId="171" fontId="5" fillId="0" borderId="5" xfId="652" applyNumberFormat="1" applyBorder="1" applyAlignment="1">
      <alignment horizontal="right"/>
    </xf>
    <xf numFmtId="171" fontId="5" fillId="0" borderId="5" xfId="522" applyNumberFormat="1" applyFont="1" applyBorder="1" applyAlignment="1">
      <alignment horizontal="right"/>
    </xf>
    <xf numFmtId="43" fontId="5" fillId="0" borderId="5" xfId="508" applyNumberFormat="1" applyFont="1" applyFill="1" applyBorder="1" applyAlignment="1">
      <alignment horizontal="right"/>
    </xf>
    <xf numFmtId="0" fontId="5" fillId="0" borderId="0" xfId="652" quotePrefix="1" applyAlignment="1">
      <alignment horizontal="left"/>
    </xf>
    <xf numFmtId="0" fontId="5" fillId="0" borderId="10" xfId="652" applyBorder="1" applyAlignment="1">
      <alignment horizontal="left"/>
    </xf>
    <xf numFmtId="171" fontId="5" fillId="0" borderId="10" xfId="508" applyNumberFormat="1" applyFont="1" applyBorder="1" applyAlignment="1">
      <alignment horizontal="right"/>
    </xf>
    <xf numFmtId="43" fontId="5" fillId="0" borderId="10" xfId="508" applyNumberFormat="1" applyFont="1" applyBorder="1" applyAlignment="1">
      <alignment horizontal="right"/>
    </xf>
    <xf numFmtId="4" fontId="5" fillId="0" borderId="8" xfId="522" applyNumberFormat="1" applyFont="1" applyBorder="1" applyAlignment="1" applyProtection="1">
      <alignment horizontal="right"/>
      <protection locked="0"/>
    </xf>
    <xf numFmtId="4" fontId="5" fillId="0" borderId="5" xfId="522" applyNumberFormat="1" applyFont="1" applyBorder="1" applyAlignment="1" applyProtection="1">
      <alignment horizontal="right"/>
      <protection locked="0"/>
    </xf>
    <xf numFmtId="0" fontId="5" fillId="0" borderId="12" xfId="652" applyBorder="1" applyAlignment="1">
      <alignment horizontal="left"/>
    </xf>
    <xf numFmtId="0" fontId="5" fillId="0" borderId="14" xfId="652" applyBorder="1" applyAlignment="1">
      <alignment horizontal="left"/>
    </xf>
    <xf numFmtId="0" fontId="5" fillId="0" borderId="14" xfId="652" applyBorder="1" applyAlignment="1">
      <alignment horizontal="center"/>
    </xf>
    <xf numFmtId="171" fontId="5" fillId="0" borderId="14" xfId="508" applyNumberFormat="1" applyFont="1" applyBorder="1" applyAlignment="1">
      <alignment horizontal="right"/>
    </xf>
    <xf numFmtId="43" fontId="5" fillId="0" borderId="14" xfId="508" applyNumberFormat="1" applyFont="1" applyBorder="1" applyAlignment="1">
      <alignment horizontal="right"/>
    </xf>
    <xf numFmtId="4" fontId="5" fillId="0" borderId="12" xfId="522" applyNumberFormat="1" applyFont="1" applyBorder="1"/>
    <xf numFmtId="4" fontId="5" fillId="0" borderId="0" xfId="522" applyNumberFormat="1" applyFont="1" applyBorder="1"/>
    <xf numFmtId="171" fontId="3" fillId="0" borderId="5" xfId="508" applyNumberFormat="1" applyFont="1" applyBorder="1" applyAlignment="1">
      <alignment horizontal="center"/>
    </xf>
    <xf numFmtId="171" fontId="3" fillId="0" borderId="12" xfId="508" applyNumberFormat="1" applyFont="1" applyBorder="1" applyAlignment="1">
      <alignment horizontal="center"/>
    </xf>
    <xf numFmtId="43" fontId="3" fillId="0" borderId="12" xfId="508" applyNumberFormat="1" applyFont="1" applyBorder="1" applyAlignment="1">
      <alignment horizontal="center"/>
    </xf>
    <xf numFmtId="171" fontId="5" fillId="0" borderId="0" xfId="272" applyNumberFormat="1" applyFont="1" applyAlignment="1">
      <alignment horizontal="right"/>
    </xf>
    <xf numFmtId="0" fontId="3" fillId="0" borderId="10" xfId="652" applyFont="1" applyBorder="1"/>
    <xf numFmtId="171" fontId="3" fillId="0" borderId="8" xfId="509" applyNumberFormat="1" applyFont="1" applyBorder="1" applyAlignment="1">
      <alignment horizontal="right"/>
    </xf>
    <xf numFmtId="43" fontId="3" fillId="0" borderId="8" xfId="509" applyNumberFormat="1" applyFont="1" applyBorder="1" applyAlignment="1">
      <alignment horizontal="right"/>
    </xf>
    <xf numFmtId="171" fontId="3" fillId="0" borderId="5" xfId="272" applyNumberFormat="1" applyFont="1" applyBorder="1" applyAlignment="1">
      <alignment horizontal="center"/>
    </xf>
    <xf numFmtId="43" fontId="3" fillId="0" borderId="5" xfId="509" applyNumberFormat="1" applyFont="1" applyBorder="1" applyAlignment="1">
      <alignment horizontal="center"/>
    </xf>
    <xf numFmtId="0" fontId="3" fillId="0" borderId="14" xfId="652" applyFont="1" applyBorder="1"/>
    <xf numFmtId="171" fontId="3" fillId="0" borderId="12" xfId="272" applyNumberFormat="1" applyFont="1" applyBorder="1" applyAlignment="1">
      <alignment horizontal="center"/>
    </xf>
    <xf numFmtId="43" fontId="3" fillId="0" borderId="12" xfId="509" applyNumberFormat="1" applyFont="1" applyBorder="1" applyAlignment="1">
      <alignment horizontal="right"/>
    </xf>
    <xf numFmtId="171" fontId="5" fillId="0" borderId="5" xfId="509" applyNumberFormat="1" applyFont="1" applyBorder="1" applyAlignment="1">
      <alignment horizontal="right"/>
    </xf>
    <xf numFmtId="43" fontId="5" fillId="0" borderId="5" xfId="509" applyNumberFormat="1" applyFont="1" applyBorder="1" applyAlignment="1">
      <alignment horizontal="right"/>
    </xf>
    <xf numFmtId="0" fontId="4" fillId="0" borderId="0" xfId="891" applyFont="1"/>
    <xf numFmtId="0" fontId="11" fillId="0" borderId="0" xfId="900" applyFont="1"/>
    <xf numFmtId="173" fontId="5" fillId="0" borderId="5" xfId="522" applyNumberFormat="1" applyFont="1" applyBorder="1" applyAlignment="1">
      <alignment horizontal="right"/>
    </xf>
    <xf numFmtId="171" fontId="5" fillId="0" borderId="10" xfId="509" applyNumberFormat="1" applyFont="1" applyBorder="1" applyAlignment="1">
      <alignment horizontal="right"/>
    </xf>
    <xf numFmtId="43" fontId="5" fillId="0" borderId="10" xfId="509" applyNumberFormat="1" applyFont="1" applyBorder="1" applyAlignment="1">
      <alignment horizontal="right"/>
    </xf>
    <xf numFmtId="171" fontId="5" fillId="0" borderId="0" xfId="509" applyNumberFormat="1" applyFont="1" applyBorder="1" applyAlignment="1">
      <alignment horizontal="right"/>
    </xf>
    <xf numFmtId="43" fontId="5" fillId="0" borderId="0" xfId="509" applyNumberFormat="1" applyFont="1" applyBorder="1" applyAlignment="1">
      <alignment horizontal="right"/>
    </xf>
    <xf numFmtId="171" fontId="5" fillId="0" borderId="14" xfId="509" applyNumberFormat="1" applyFont="1" applyBorder="1" applyAlignment="1">
      <alignment horizontal="right"/>
    </xf>
    <xf numFmtId="43" fontId="5" fillId="0" borderId="14" xfId="509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9" fillId="0" borderId="5" xfId="0" applyFont="1" applyBorder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9" fillId="0" borderId="7" xfId="0" applyFont="1" applyBorder="1" applyProtection="1">
      <protection locked="0"/>
    </xf>
    <xf numFmtId="3" fontId="5" fillId="0" borderId="5" xfId="0" applyNumberFormat="1" applyFont="1" applyBorder="1" applyAlignment="1" applyProtection="1">
      <alignment horizontal="center"/>
      <protection locked="0"/>
    </xf>
    <xf numFmtId="3" fontId="0" fillId="0" borderId="0" xfId="0" applyNumberFormat="1"/>
    <xf numFmtId="0" fontId="9" fillId="0" borderId="7" xfId="0" applyFont="1" applyBorder="1" applyAlignment="1">
      <alignment vertical="top" wrapText="1"/>
    </xf>
    <xf numFmtId="4" fontId="5" fillId="0" borderId="5" xfId="522" applyNumberFormat="1" applyFont="1" applyBorder="1" applyAlignment="1">
      <alignment horizontal="right"/>
    </xf>
    <xf numFmtId="0" fontId="5" fillId="0" borderId="6" xfId="652" applyBorder="1" applyAlignment="1">
      <alignment horizontal="left"/>
    </xf>
    <xf numFmtId="0" fontId="3" fillId="0" borderId="5" xfId="652" applyFont="1" applyBorder="1" applyAlignment="1" applyProtection="1">
      <alignment horizontal="left"/>
      <protection locked="0"/>
    </xf>
    <xf numFmtId="0" fontId="3" fillId="0" borderId="12" xfId="652" applyFont="1" applyBorder="1"/>
    <xf numFmtId="0" fontId="3" fillId="0" borderId="12" xfId="0" applyFont="1" applyBorder="1" applyAlignment="1">
      <alignment horizontal="center"/>
    </xf>
    <xf numFmtId="0" fontId="14" fillId="0" borderId="0" xfId="0" applyFont="1"/>
    <xf numFmtId="0" fontId="14" fillId="0" borderId="0" xfId="652" applyFont="1" applyAlignment="1">
      <alignment horizontal="left"/>
    </xf>
    <xf numFmtId="0" fontId="3" fillId="0" borderId="6" xfId="652" applyFont="1" applyBorder="1"/>
    <xf numFmtId="1" fontId="3" fillId="0" borderId="0" xfId="652" applyNumberFormat="1" applyFont="1" applyAlignment="1">
      <alignment horizontal="left"/>
    </xf>
    <xf numFmtId="0" fontId="5" fillId="0" borderId="8" xfId="652" applyBorder="1" applyAlignment="1">
      <alignment horizontal="center"/>
    </xf>
    <xf numFmtId="0" fontId="5" fillId="0" borderId="12" xfId="652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1" fontId="5" fillId="0" borderId="5" xfId="652" applyNumberFormat="1" applyBorder="1" applyAlignment="1">
      <alignment horizontal="center"/>
    </xf>
    <xf numFmtId="0" fontId="33" fillId="0" borderId="5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5" fillId="0" borderId="5" xfId="0" applyFont="1" applyBorder="1" applyAlignment="1" applyProtection="1">
      <alignment horizontal="center" vertical="center"/>
      <protection locked="0"/>
    </xf>
    <xf numFmtId="44" fontId="0" fillId="0" borderId="0" xfId="0" applyNumberFormat="1"/>
    <xf numFmtId="169" fontId="5" fillId="0" borderId="0" xfId="557" applyFont="1" applyBorder="1" applyAlignment="1">
      <alignment horizontal="left"/>
    </xf>
    <xf numFmtId="0" fontId="14" fillId="0" borderId="47" xfId="0" applyFont="1" applyBorder="1"/>
    <xf numFmtId="0" fontId="0" fillId="0" borderId="47" xfId="0" applyBorder="1"/>
    <xf numFmtId="0" fontId="3" fillId="0" borderId="47" xfId="0" applyFont="1" applyBorder="1"/>
    <xf numFmtId="0" fontId="3" fillId="0" borderId="47" xfId="0" applyFont="1" applyBorder="1" applyAlignment="1">
      <alignment horizontal="center"/>
    </xf>
    <xf numFmtId="0" fontId="5" fillId="0" borderId="47" xfId="0" applyFont="1" applyBorder="1"/>
    <xf numFmtId="1" fontId="3" fillId="0" borderId="47" xfId="0" applyNumberFormat="1" applyFont="1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5" fillId="0" borderId="47" xfId="0" applyFont="1" applyBorder="1" applyAlignment="1" applyProtection="1">
      <alignment horizontal="center"/>
      <protection locked="0"/>
    </xf>
    <xf numFmtId="0" fontId="0" fillId="0" borderId="47" xfId="0" applyBorder="1" applyAlignment="1">
      <alignment horizontal="center"/>
    </xf>
    <xf numFmtId="0" fontId="5" fillId="0" borderId="47" xfId="0" applyFont="1" applyBorder="1" applyProtection="1">
      <protection locked="0"/>
    </xf>
    <xf numFmtId="0" fontId="5" fillId="0" borderId="47" xfId="0" applyFont="1" applyBorder="1" applyAlignment="1">
      <alignment horizontal="left"/>
    </xf>
    <xf numFmtId="3" fontId="3" fillId="0" borderId="47" xfId="0" applyNumberFormat="1" applyFont="1" applyBorder="1" applyAlignment="1">
      <alignment horizontal="center"/>
    </xf>
    <xf numFmtId="0" fontId="3" fillId="0" borderId="47" xfId="0" applyFont="1" applyBorder="1" applyAlignment="1">
      <alignment horizontal="right"/>
    </xf>
    <xf numFmtId="169" fontId="5" fillId="0" borderId="47" xfId="557" applyFont="1" applyBorder="1" applyAlignment="1">
      <alignment horizontal="left"/>
    </xf>
    <xf numFmtId="169" fontId="5" fillId="0" borderId="48" xfId="557" applyFont="1" applyBorder="1" applyAlignment="1">
      <alignment horizontal="left"/>
    </xf>
    <xf numFmtId="169" fontId="5" fillId="0" borderId="49" xfId="557" applyFont="1" applyBorder="1" applyAlignment="1">
      <alignment horizontal="left"/>
    </xf>
    <xf numFmtId="0" fontId="0" fillId="0" borderId="48" xfId="0" applyBorder="1" applyAlignment="1">
      <alignment horizontal="center"/>
    </xf>
    <xf numFmtId="0" fontId="0" fillId="0" borderId="50" xfId="0" applyBorder="1"/>
    <xf numFmtId="0" fontId="0" fillId="0" borderId="51" xfId="0" applyBorder="1"/>
    <xf numFmtId="0" fontId="3" fillId="0" borderId="52" xfId="0" applyFont="1" applyBorder="1" applyAlignment="1">
      <alignment horizontal="left"/>
    </xf>
    <xf numFmtId="0" fontId="3" fillId="0" borderId="48" xfId="0" applyFont="1" applyBorder="1"/>
    <xf numFmtId="0" fontId="0" fillId="0" borderId="48" xfId="0" applyBorder="1"/>
    <xf numFmtId="0" fontId="0" fillId="0" borderId="53" xfId="0" applyBorder="1"/>
    <xf numFmtId="0" fontId="3" fillId="0" borderId="16" xfId="0" applyFont="1" applyBorder="1" applyAlignment="1">
      <alignment horizontal="right"/>
    </xf>
    <xf numFmtId="0" fontId="0" fillId="0" borderId="54" xfId="0" applyBorder="1"/>
    <xf numFmtId="0" fontId="5" fillId="0" borderId="54" xfId="0" applyFont="1" applyBorder="1"/>
    <xf numFmtId="0" fontId="0" fillId="0" borderId="55" xfId="0" applyBorder="1"/>
    <xf numFmtId="0" fontId="0" fillId="0" borderId="56" xfId="0" applyBorder="1"/>
    <xf numFmtId="0" fontId="0" fillId="0" borderId="17" xfId="0" applyBorder="1"/>
    <xf numFmtId="0" fontId="0" fillId="0" borderId="18" xfId="0" applyBorder="1"/>
    <xf numFmtId="169" fontId="0" fillId="0" borderId="0" xfId="557" applyFont="1"/>
    <xf numFmtId="9" fontId="5" fillId="0" borderId="5" xfId="652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19" xfId="0" applyFont="1" applyBorder="1"/>
    <xf numFmtId="0" fontId="0" fillId="0" borderId="20" xfId="0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4" fillId="0" borderId="0" xfId="0" applyFont="1"/>
    <xf numFmtId="0" fontId="3" fillId="0" borderId="26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 wrapText="1"/>
    </xf>
    <xf numFmtId="181" fontId="0" fillId="0" borderId="5" xfId="0" applyNumberFormat="1" applyBorder="1"/>
    <xf numFmtId="181" fontId="5" fillId="0" borderId="0" xfId="652" applyNumberFormat="1"/>
    <xf numFmtId="181" fontId="5" fillId="0" borderId="8" xfId="652" applyNumberFormat="1" applyBorder="1"/>
    <xf numFmtId="181" fontId="3" fillId="0" borderId="5" xfId="652" applyNumberFormat="1" applyFont="1" applyBorder="1" applyAlignment="1">
      <alignment horizontal="center"/>
    </xf>
    <xf numFmtId="181" fontId="5" fillId="0" borderId="12" xfId="652" applyNumberFormat="1" applyBorder="1"/>
    <xf numFmtId="181" fontId="5" fillId="0" borderId="5" xfId="652" applyNumberFormat="1" applyBorder="1"/>
    <xf numFmtId="181" fontId="5" fillId="0" borderId="5" xfId="557" applyNumberFormat="1" applyFont="1" applyBorder="1"/>
    <xf numFmtId="181" fontId="5" fillId="0" borderId="5" xfId="652" applyNumberFormat="1" applyBorder="1" applyAlignment="1">
      <alignment horizontal="center"/>
    </xf>
    <xf numFmtId="181" fontId="5" fillId="0" borderId="10" xfId="652" applyNumberFormat="1" applyBorder="1" applyAlignment="1">
      <alignment horizontal="center"/>
    </xf>
    <xf numFmtId="181" fontId="33" fillId="0" borderId="5" xfId="20" applyNumberFormat="1" applyFont="1" applyFill="1" applyBorder="1" applyAlignment="1">
      <alignment horizontal="center"/>
    </xf>
    <xf numFmtId="181" fontId="5" fillId="0" borderId="5" xfId="1" applyNumberFormat="1" applyFont="1" applyBorder="1"/>
    <xf numFmtId="9" fontId="0" fillId="0" borderId="0" xfId="913" applyFo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8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2" xfId="0" applyBorder="1" applyAlignment="1">
      <alignment horizontal="center"/>
    </xf>
    <xf numFmtId="0" fontId="4" fillId="0" borderId="28" xfId="0" applyFont="1" applyBorder="1" applyProtection="1">
      <protection locked="0"/>
    </xf>
    <xf numFmtId="0" fontId="3" fillId="0" borderId="28" xfId="0" applyFont="1" applyBorder="1" applyProtection="1">
      <protection locked="0"/>
    </xf>
    <xf numFmtId="0" fontId="5" fillId="0" borderId="28" xfId="0" applyFont="1" applyBorder="1" applyProtection="1">
      <protection locked="0"/>
    </xf>
    <xf numFmtId="169" fontId="5" fillId="0" borderId="5" xfId="557" applyFont="1" applyBorder="1"/>
    <xf numFmtId="169" fontId="5" fillId="0" borderId="5" xfId="557" applyFont="1" applyBorder="1" applyAlignment="1">
      <alignment horizontal="right"/>
    </xf>
    <xf numFmtId="169" fontId="5" fillId="0" borderId="5" xfId="557" applyFont="1" applyFill="1" applyBorder="1"/>
    <xf numFmtId="0" fontId="0" fillId="0" borderId="5" xfId="0" applyBorder="1" applyAlignment="1">
      <alignment horizontal="right"/>
    </xf>
    <xf numFmtId="0" fontId="9" fillId="0" borderId="0" xfId="0" applyFont="1"/>
    <xf numFmtId="0" fontId="9" fillId="0" borderId="7" xfId="0" applyFont="1" applyBorder="1"/>
    <xf numFmtId="0" fontId="5" fillId="0" borderId="0" xfId="652" applyAlignment="1">
      <alignment horizontal="right"/>
    </xf>
    <xf numFmtId="0" fontId="0" fillId="0" borderId="10" xfId="0" applyBorder="1" applyAlignment="1">
      <alignment horizontal="left"/>
    </xf>
    <xf numFmtId="171" fontId="5" fillId="0" borderId="10" xfId="273" applyNumberFormat="1" applyBorder="1" applyAlignment="1">
      <alignment horizontal="right"/>
    </xf>
    <xf numFmtId="181" fontId="5" fillId="0" borderId="8" xfId="273" applyNumberFormat="1" applyBorder="1" applyAlignment="1">
      <alignment horizontal="right"/>
    </xf>
    <xf numFmtId="0" fontId="5" fillId="0" borderId="5" xfId="0" applyFont="1" applyBorder="1"/>
    <xf numFmtId="0" fontId="0" fillId="0" borderId="0" xfId="0" applyAlignment="1">
      <alignment horizontal="left"/>
    </xf>
    <xf numFmtId="171" fontId="5" fillId="0" borderId="0" xfId="273" applyNumberFormat="1" applyBorder="1" applyAlignment="1">
      <alignment horizontal="right"/>
    </xf>
    <xf numFmtId="0" fontId="0" fillId="0" borderId="14" xfId="0" applyBorder="1" applyAlignment="1">
      <alignment horizontal="left"/>
    </xf>
    <xf numFmtId="181" fontId="5" fillId="0" borderId="12" xfId="273" applyNumberFormat="1" applyBorder="1" applyAlignment="1">
      <alignment horizontal="right"/>
    </xf>
    <xf numFmtId="181" fontId="5" fillId="0" borderId="0" xfId="273" applyNumberFormat="1" applyBorder="1" applyAlignment="1">
      <alignment horizontal="right"/>
    </xf>
    <xf numFmtId="171" fontId="5" fillId="0" borderId="14" xfId="273" applyNumberFormat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171" fontId="3" fillId="0" borderId="8" xfId="273" applyNumberFormat="1" applyFont="1" applyBorder="1" applyAlignment="1">
      <alignment horizontal="right"/>
    </xf>
    <xf numFmtId="181" fontId="3" fillId="0" borderId="8" xfId="273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171" fontId="3" fillId="0" borderId="5" xfId="273" applyNumberFormat="1" applyFont="1" applyBorder="1" applyAlignment="1">
      <alignment horizontal="center"/>
    </xf>
    <xf numFmtId="181" fontId="3" fillId="0" borderId="5" xfId="273" applyNumberFormat="1" applyFont="1" applyBorder="1" applyAlignment="1">
      <alignment horizontal="center"/>
    </xf>
    <xf numFmtId="181" fontId="3" fillId="0" borderId="5" xfId="537" applyNumberFormat="1" applyFont="1" applyFill="1" applyBorder="1" applyAlignment="1">
      <alignment horizontal="centerContinuous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171" fontId="3" fillId="0" borderId="12" xfId="273" applyNumberFormat="1" applyFont="1" applyBorder="1" applyAlignment="1">
      <alignment horizontal="center"/>
    </xf>
    <xf numFmtId="181" fontId="3" fillId="0" borderId="12" xfId="273" applyNumberFormat="1" applyFont="1" applyBorder="1" applyAlignment="1">
      <alignment horizontal="center"/>
    </xf>
    <xf numFmtId="181" fontId="3" fillId="0" borderId="12" xfId="537" applyNumberFormat="1" applyFont="1" applyFill="1" applyBorder="1"/>
    <xf numFmtId="0" fontId="0" fillId="0" borderId="9" xfId="0" applyBorder="1" applyAlignment="1">
      <alignment horizontal="left"/>
    </xf>
    <xf numFmtId="181" fontId="5" fillId="0" borderId="5" xfId="273" applyNumberFormat="1" applyBorder="1" applyAlignment="1">
      <alignment horizontal="right"/>
    </xf>
    <xf numFmtId="181" fontId="23" fillId="0" borderId="5" xfId="537" applyNumberFormat="1" applyFont="1" applyFill="1" applyBorder="1" applyAlignment="1" applyProtection="1">
      <alignment horizontal="right"/>
      <protection locked="0"/>
    </xf>
    <xf numFmtId="1" fontId="0" fillId="0" borderId="5" xfId="0" applyNumberFormat="1" applyBorder="1" applyAlignment="1">
      <alignment horizontal="center"/>
    </xf>
    <xf numFmtId="0" fontId="5" fillId="0" borderId="0" xfId="0" applyFont="1" applyAlignment="1">
      <alignment horizontal="right"/>
    </xf>
    <xf numFmtId="169" fontId="5" fillId="0" borderId="5" xfId="558" applyFont="1" applyFill="1" applyBorder="1" applyAlignment="1">
      <alignment horizontal="right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10" xfId="0" applyFont="1" applyBorder="1"/>
    <xf numFmtId="0" fontId="5" fillId="0" borderId="0" xfId="0" applyFont="1" applyAlignment="1">
      <alignment vertical="top" wrapText="1"/>
    </xf>
    <xf numFmtId="0" fontId="5" fillId="0" borderId="7" xfId="0" applyFont="1" applyBorder="1"/>
    <xf numFmtId="0" fontId="5" fillId="0" borderId="7" xfId="890" applyBorder="1" applyAlignment="1">
      <alignment vertical="center" wrapText="1"/>
    </xf>
    <xf numFmtId="0" fontId="5" fillId="0" borderId="7" xfId="652" applyBorder="1" applyAlignment="1">
      <alignment horizontal="left" vertical="center" wrapText="1"/>
    </xf>
    <xf numFmtId="49" fontId="5" fillId="0" borderId="0" xfId="890" applyNumberFormat="1" applyAlignment="1">
      <alignment horizontal="left" vertical="center"/>
    </xf>
    <xf numFmtId="49" fontId="5" fillId="0" borderId="0" xfId="890" applyNumberFormat="1" applyAlignment="1">
      <alignment vertical="center" wrapText="1"/>
    </xf>
    <xf numFmtId="0" fontId="5" fillId="0" borderId="7" xfId="652" applyBorder="1" applyAlignment="1">
      <alignment horizontal="center"/>
    </xf>
    <xf numFmtId="0" fontId="5" fillId="0" borderId="12" xfId="0" applyFont="1" applyBorder="1"/>
    <xf numFmtId="0" fontId="5" fillId="0" borderId="15" xfId="0" applyFont="1" applyBorder="1"/>
    <xf numFmtId="0" fontId="5" fillId="0" borderId="14" xfId="0" applyFont="1" applyBorder="1"/>
    <xf numFmtId="0" fontId="5" fillId="0" borderId="13" xfId="0" applyFont="1" applyBorder="1"/>
    <xf numFmtId="0" fontId="5" fillId="0" borderId="12" xfId="0" applyFont="1" applyBorder="1" applyAlignment="1">
      <alignment horizontal="center"/>
    </xf>
    <xf numFmtId="0" fontId="5" fillId="0" borderId="8" xfId="0" applyFont="1" applyBorder="1"/>
    <xf numFmtId="0" fontId="5" fillId="0" borderId="11" xfId="0" applyFont="1" applyBorder="1"/>
    <xf numFmtId="0" fontId="5" fillId="0" borderId="9" xfId="0" applyFont="1" applyBorder="1"/>
    <xf numFmtId="0" fontId="5" fillId="0" borderId="0" xfId="0" applyFont="1" applyAlignment="1">
      <alignment horizontal="left" vertical="top" wrapText="1"/>
    </xf>
    <xf numFmtId="0" fontId="5" fillId="0" borderId="5" xfId="607" applyFont="1" applyFill="1" applyBorder="1" applyAlignment="1">
      <alignment horizontal="center"/>
    </xf>
    <xf numFmtId="0" fontId="3" fillId="0" borderId="5" xfId="0" applyFont="1" applyBorder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0" fontId="3" fillId="0" borderId="6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5" xfId="652" applyFont="1" applyBorder="1" applyAlignment="1">
      <alignment horizontal="right"/>
    </xf>
    <xf numFmtId="0" fontId="3" fillId="0" borderId="12" xfId="652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3" fillId="0" borderId="5" xfId="0" applyFont="1" applyBorder="1" applyAlignment="1" applyProtection="1">
      <alignment horizontal="right"/>
      <protection locked="0"/>
    </xf>
    <xf numFmtId="0" fontId="0" fillId="0" borderId="8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0" xfId="0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5" fillId="0" borderId="5" xfId="0" applyFont="1" applyBorder="1" applyAlignment="1" applyProtection="1">
      <alignment horizontal="right"/>
      <protection locked="0"/>
    </xf>
    <xf numFmtId="0" fontId="3" fillId="0" borderId="5" xfId="0" quotePrefix="1" applyFont="1" applyBorder="1" applyAlignment="1">
      <alignment horizontal="right"/>
    </xf>
    <xf numFmtId="0" fontId="5" fillId="0" borderId="5" xfId="0" quotePrefix="1" applyFont="1" applyBorder="1" applyAlignment="1">
      <alignment horizontal="right"/>
    </xf>
    <xf numFmtId="0" fontId="33" fillId="0" borderId="5" xfId="0" applyFont="1" applyBorder="1" applyAlignment="1">
      <alignment horizontal="left" vertical="top"/>
    </xf>
    <xf numFmtId="0" fontId="34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/>
    <xf numFmtId="3" fontId="5" fillId="0" borderId="5" xfId="514" applyBorder="1" applyAlignment="1" applyProtection="1">
      <alignment horizontal="center"/>
    </xf>
    <xf numFmtId="0" fontId="4" fillId="0" borderId="0" xfId="0" applyFont="1" applyProtection="1">
      <protection locked="0"/>
    </xf>
    <xf numFmtId="181" fontId="0" fillId="0" borderId="5" xfId="558" applyNumberFormat="1" applyFont="1" applyBorder="1" applyAlignment="1">
      <alignment horizontal="center"/>
    </xf>
    <xf numFmtId="181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3" fontId="0" fillId="0" borderId="0" xfId="0" applyNumberFormat="1" applyAlignment="1">
      <alignment horizontal="center"/>
    </xf>
    <xf numFmtId="0" fontId="34" fillId="0" borderId="5" xfId="0" applyFont="1" applyBorder="1" applyAlignment="1">
      <alignment horizontal="right" vertical="center" wrapText="1"/>
    </xf>
    <xf numFmtId="3" fontId="0" fillId="0" borderId="5" xfId="0" applyNumberFormat="1" applyBorder="1" applyAlignment="1">
      <alignment horizontal="center" vertical="center"/>
    </xf>
    <xf numFmtId="0" fontId="5" fillId="0" borderId="8" xfId="652" applyBorder="1" applyAlignment="1">
      <alignment horizontal="right"/>
    </xf>
    <xf numFmtId="0" fontId="5" fillId="0" borderId="5" xfId="652" applyBorder="1" applyAlignment="1" applyProtection="1">
      <alignment horizontal="right"/>
      <protection locked="0"/>
    </xf>
    <xf numFmtId="0" fontId="5" fillId="0" borderId="10" xfId="652" applyBorder="1" applyAlignment="1">
      <alignment horizontal="right"/>
    </xf>
    <xf numFmtId="181" fontId="5" fillId="0" borderId="7" xfId="652" applyNumberFormat="1" applyBorder="1"/>
    <xf numFmtId="0" fontId="3" fillId="0" borderId="5" xfId="652" applyFont="1" applyBorder="1"/>
    <xf numFmtId="0" fontId="4" fillId="0" borderId="6" xfId="652" applyFont="1" applyBorder="1"/>
    <xf numFmtId="0" fontId="5" fillId="0" borderId="29" xfId="0" applyFont="1" applyBorder="1" applyAlignment="1">
      <alignment horizontal="right" vertical="center"/>
    </xf>
    <xf numFmtId="0" fontId="5" fillId="0" borderId="30" xfId="0" applyFont="1" applyBorder="1" applyAlignment="1">
      <alignment horizontal="right" vertical="center"/>
    </xf>
    <xf numFmtId="0" fontId="3" fillId="0" borderId="7" xfId="652" applyFont="1" applyBorder="1"/>
    <xf numFmtId="0" fontId="33" fillId="0" borderId="6" xfId="0" applyFont="1" applyBorder="1" applyAlignment="1">
      <alignment horizontal="left" vertical="top"/>
    </xf>
    <xf numFmtId="0" fontId="33" fillId="0" borderId="0" xfId="0" applyFont="1"/>
    <xf numFmtId="3" fontId="33" fillId="0" borderId="0" xfId="0" applyNumberFormat="1" applyFont="1" applyAlignment="1">
      <alignment horizontal="center"/>
    </xf>
    <xf numFmtId="0" fontId="22" fillId="0" borderId="0" xfId="0" applyFont="1"/>
    <xf numFmtId="0" fontId="33" fillId="0" borderId="6" xfId="0" applyFont="1" applyBorder="1"/>
    <xf numFmtId="181" fontId="3" fillId="0" borderId="0" xfId="652" applyNumberFormat="1" applyFont="1"/>
    <xf numFmtId="181" fontId="5" fillId="0" borderId="5" xfId="652" applyNumberFormat="1" applyBorder="1" applyAlignment="1">
      <alignment horizontal="center" vertical="center"/>
    </xf>
    <xf numFmtId="181" fontId="5" fillId="0" borderId="11" xfId="652" applyNumberFormat="1" applyBorder="1"/>
    <xf numFmtId="181" fontId="5" fillId="0" borderId="15" xfId="652" applyNumberFormat="1" applyBorder="1"/>
    <xf numFmtId="181" fontId="5" fillId="0" borderId="0" xfId="652" applyNumberFormat="1" applyAlignment="1">
      <alignment horizontal="center" vertical="center"/>
    </xf>
    <xf numFmtId="44" fontId="3" fillId="0" borderId="19" xfId="0" applyNumberFormat="1" applyFont="1" applyBorder="1" applyAlignment="1">
      <alignment horizontal="center"/>
    </xf>
    <xf numFmtId="44" fontId="0" fillId="0" borderId="29" xfId="557" applyNumberFormat="1" applyFont="1" applyBorder="1"/>
    <xf numFmtId="44" fontId="0" fillId="0" borderId="30" xfId="557" applyNumberFormat="1" applyFont="1" applyBorder="1"/>
    <xf numFmtId="44" fontId="0" fillId="0" borderId="31" xfId="557" applyNumberFormat="1" applyFont="1" applyBorder="1"/>
    <xf numFmtId="44" fontId="0" fillId="0" borderId="0" xfId="913" applyNumberFormat="1" applyFont="1"/>
    <xf numFmtId="169" fontId="24" fillId="0" borderId="5" xfId="915" applyNumberFormat="1" applyFont="1" applyFill="1" applyBorder="1" applyAlignment="1">
      <alignment horizontal="center" vertical="center"/>
    </xf>
    <xf numFmtId="169" fontId="35" fillId="0" borderId="5" xfId="575" applyFont="1" applyFill="1" applyBorder="1"/>
    <xf numFmtId="169" fontId="24" fillId="0" borderId="5" xfId="569" applyFont="1" applyFill="1" applyBorder="1" applyAlignment="1">
      <alignment horizontal="center" vertical="center"/>
    </xf>
    <xf numFmtId="169" fontId="5" fillId="0" borderId="5" xfId="575" applyFont="1" applyFill="1" applyBorder="1"/>
    <xf numFmtId="169" fontId="5" fillId="0" borderId="5" xfId="569" applyFont="1" applyFill="1" applyBorder="1"/>
    <xf numFmtId="169" fontId="24" fillId="0" borderId="5" xfId="930" applyNumberFormat="1" applyFont="1" applyFill="1" applyBorder="1" applyAlignment="1">
      <alignment horizontal="center" vertical="center"/>
    </xf>
    <xf numFmtId="9" fontId="24" fillId="0" borderId="5" xfId="930" applyFont="1" applyFill="1" applyBorder="1" applyAlignment="1">
      <alignment horizontal="center"/>
    </xf>
    <xf numFmtId="169" fontId="24" fillId="0" borderId="5" xfId="575" applyFont="1" applyFill="1" applyBorder="1"/>
    <xf numFmtId="169" fontId="24" fillId="0" borderId="5" xfId="575" applyFont="1" applyFill="1" applyBorder="1" applyAlignment="1">
      <alignment horizontal="center" vertical="center"/>
    </xf>
    <xf numFmtId="0" fontId="36" fillId="5" borderId="57" xfId="0" applyFont="1" applyFill="1" applyBorder="1" applyAlignment="1">
      <alignment horizontal="center" vertical="center" wrapText="1"/>
    </xf>
    <xf numFmtId="0" fontId="36" fillId="5" borderId="58" xfId="0" applyFont="1" applyFill="1" applyBorder="1" applyAlignment="1">
      <alignment horizontal="center" vertical="center" wrapText="1"/>
    </xf>
    <xf numFmtId="0" fontId="36" fillId="5" borderId="59" xfId="0" applyFont="1" applyFill="1" applyBorder="1" applyAlignment="1">
      <alignment horizontal="center" vertical="center" wrapText="1"/>
    </xf>
    <xf numFmtId="0" fontId="37" fillId="6" borderId="60" xfId="0" applyFont="1" applyFill="1" applyBorder="1" applyAlignment="1">
      <alignment vertical="center" wrapText="1"/>
    </xf>
    <xf numFmtId="0" fontId="4" fillId="0" borderId="6" xfId="652" applyFont="1" applyBorder="1" applyProtection="1">
      <protection locked="0"/>
    </xf>
    <xf numFmtId="0" fontId="5" fillId="0" borderId="32" xfId="0" applyFont="1" applyBorder="1" applyAlignment="1">
      <alignment horizontal="right" vertical="center"/>
    </xf>
    <xf numFmtId="44" fontId="0" fillId="0" borderId="32" xfId="557" applyNumberFormat="1" applyFont="1" applyBorder="1"/>
    <xf numFmtId="0" fontId="5" fillId="0" borderId="12" xfId="0" applyFont="1" applyBorder="1" applyAlignment="1" applyProtection="1">
      <alignment horizontal="center" vertical="center"/>
      <protection locked="0"/>
    </xf>
    <xf numFmtId="181" fontId="5" fillId="0" borderId="12" xfId="0" applyNumberFormat="1" applyFont="1" applyBorder="1" applyAlignment="1">
      <alignment horizontal="center" vertical="center"/>
    </xf>
    <xf numFmtId="169" fontId="5" fillId="0" borderId="0" xfId="557" applyFont="1" applyBorder="1"/>
    <xf numFmtId="169" fontId="23" fillId="0" borderId="5" xfId="557" applyFont="1" applyFill="1" applyBorder="1" applyAlignment="1" applyProtection="1">
      <alignment horizontal="right"/>
      <protection locked="0"/>
    </xf>
    <xf numFmtId="169" fontId="5" fillId="0" borderId="0" xfId="557" applyFont="1" applyBorder="1" applyAlignment="1">
      <alignment horizontal="center" vertical="center"/>
    </xf>
    <xf numFmtId="169" fontId="5" fillId="0" borderId="5" xfId="557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3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7" borderId="0" xfId="0" applyFont="1" applyFill="1" applyAlignment="1">
      <alignment horizontal="center"/>
    </xf>
    <xf numFmtId="0" fontId="5" fillId="7" borderId="0" xfId="0" applyFont="1" applyFill="1"/>
    <xf numFmtId="0" fontId="0" fillId="7" borderId="0" xfId="0" applyFill="1"/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3" fontId="5" fillId="0" borderId="5" xfId="0" applyNumberFormat="1" applyFont="1" applyBorder="1"/>
    <xf numFmtId="169" fontId="5" fillId="0" borderId="8" xfId="557" applyFont="1" applyFill="1" applyBorder="1"/>
    <xf numFmtId="169" fontId="5" fillId="0" borderId="5" xfId="558" applyFont="1" applyFill="1" applyBorder="1" applyAlignment="1">
      <alignment horizontal="center"/>
    </xf>
    <xf numFmtId="9" fontId="5" fillId="0" borderId="0" xfId="913" applyFont="1" applyFill="1" applyAlignment="1">
      <alignment horizontal="center"/>
    </xf>
    <xf numFmtId="44" fontId="5" fillId="0" borderId="0" xfId="0" applyNumberFormat="1" applyFont="1"/>
    <xf numFmtId="169" fontId="0" fillId="0" borderId="5" xfId="557" applyFont="1" applyFill="1" applyBorder="1"/>
    <xf numFmtId="9" fontId="0" fillId="0" borderId="5" xfId="930" applyFont="1" applyFill="1" applyBorder="1" applyAlignment="1">
      <alignment horizontal="center"/>
    </xf>
    <xf numFmtId="169" fontId="0" fillId="0" borderId="5" xfId="930" applyNumberFormat="1" applyFont="1" applyFill="1" applyBorder="1" applyAlignment="1">
      <alignment horizontal="center" vertical="center"/>
    </xf>
    <xf numFmtId="169" fontId="0" fillId="0" borderId="5" xfId="575" applyFont="1" applyFill="1" applyBorder="1"/>
    <xf numFmtId="0" fontId="0" fillId="0" borderId="7" xfId="0" applyBorder="1" applyAlignment="1">
      <alignment horizontal="center"/>
    </xf>
    <xf numFmtId="169" fontId="0" fillId="0" borderId="5" xfId="575" applyFont="1" applyFill="1" applyBorder="1" applyAlignment="1">
      <alignment horizontal="center" vertical="center"/>
    </xf>
    <xf numFmtId="169" fontId="0" fillId="0" borderId="0" xfId="575" applyFont="1" applyFill="1" applyBorder="1" applyAlignment="1">
      <alignment horizontal="center" vertical="center"/>
    </xf>
    <xf numFmtId="1" fontId="9" fillId="0" borderId="5" xfId="0" applyNumberFormat="1" applyFont="1" applyBorder="1" applyAlignment="1" applyProtection="1">
      <alignment horizontal="center"/>
      <protection locked="0"/>
    </xf>
    <xf numFmtId="169" fontId="5" fillId="0" borderId="5" xfId="557" applyFont="1" applyFill="1" applyBorder="1" applyAlignment="1">
      <alignment horizontal="right"/>
    </xf>
    <xf numFmtId="169" fontId="0" fillId="0" borderId="0" xfId="575" applyFont="1" applyFill="1" applyAlignment="1">
      <alignment horizontal="center" vertical="center"/>
    </xf>
    <xf numFmtId="9" fontId="5" fillId="0" borderId="5" xfId="913" applyFont="1" applyFill="1" applyBorder="1" applyAlignment="1">
      <alignment horizontal="center"/>
    </xf>
    <xf numFmtId="181" fontId="5" fillId="0" borderId="0" xfId="0" applyNumberFormat="1" applyFont="1"/>
    <xf numFmtId="2" fontId="5" fillId="0" borderId="5" xfId="652" applyNumberFormat="1" applyBorder="1" applyAlignment="1">
      <alignment horizontal="center"/>
    </xf>
    <xf numFmtId="169" fontId="5" fillId="0" borderId="7" xfId="557" applyFont="1" applyFill="1" applyBorder="1"/>
    <xf numFmtId="44" fontId="5" fillId="0" borderId="5" xfId="0" applyNumberFormat="1" applyFont="1" applyBorder="1"/>
    <xf numFmtId="0" fontId="5" fillId="0" borderId="7" xfId="0" applyFont="1" applyBorder="1" applyAlignment="1">
      <alignment horizontal="left" vertical="top" wrapText="1"/>
    </xf>
    <xf numFmtId="0" fontId="36" fillId="5" borderId="61" xfId="0" applyFont="1" applyFill="1" applyBorder="1" applyAlignment="1">
      <alignment horizontal="center" vertical="center" wrapText="1"/>
    </xf>
    <xf numFmtId="0" fontId="5" fillId="7" borderId="0" xfId="652" applyFill="1"/>
    <xf numFmtId="9" fontId="5" fillId="7" borderId="0" xfId="652" applyNumberFormat="1" applyFill="1"/>
    <xf numFmtId="169" fontId="5" fillId="0" borderId="5" xfId="558" applyFont="1" applyFill="1" applyBorder="1"/>
    <xf numFmtId="174" fontId="5" fillId="0" borderId="5" xfId="514" applyNumberFormat="1" applyBorder="1" applyAlignment="1" applyProtection="1">
      <alignment horizontal="center"/>
    </xf>
    <xf numFmtId="169" fontId="25" fillId="0" borderId="5" xfId="557" applyFont="1" applyFill="1" applyBorder="1"/>
    <xf numFmtId="169" fontId="25" fillId="0" borderId="5" xfId="575" applyFont="1" applyFill="1" applyBorder="1"/>
    <xf numFmtId="181" fontId="5" fillId="0" borderId="15" xfId="652" applyNumberFormat="1" applyBorder="1" applyAlignment="1">
      <alignment horizontal="center"/>
    </xf>
    <xf numFmtId="181" fontId="5" fillId="0" borderId="7" xfId="652" applyNumberFormat="1" applyBorder="1" applyAlignment="1">
      <alignment horizontal="center"/>
    </xf>
    <xf numFmtId="181" fontId="5" fillId="0" borderId="11" xfId="652" applyNumberFormat="1" applyBorder="1" applyAlignment="1">
      <alignment horizontal="center"/>
    </xf>
    <xf numFmtId="181" fontId="5" fillId="0" borderId="0" xfId="557" applyNumberFormat="1" applyFont="1" applyBorder="1" applyAlignment="1">
      <alignment horizontal="center"/>
    </xf>
    <xf numFmtId="181" fontId="5" fillId="0" borderId="0" xfId="652" applyNumberFormat="1" applyAlignment="1">
      <alignment horizontal="center"/>
    </xf>
    <xf numFmtId="181" fontId="5" fillId="0" borderId="5" xfId="557" applyNumberFormat="1" applyFont="1" applyBorder="1" applyAlignment="1">
      <alignment horizontal="center"/>
    </xf>
    <xf numFmtId="181" fontId="5" fillId="0" borderId="12" xfId="652" applyNumberFormat="1" applyBorder="1" applyAlignment="1">
      <alignment horizontal="center"/>
    </xf>
    <xf numFmtId="181" fontId="5" fillId="0" borderId="8" xfId="652" applyNumberFormat="1" applyBorder="1" applyAlignment="1">
      <alignment horizontal="center"/>
    </xf>
    <xf numFmtId="181" fontId="3" fillId="0" borderId="0" xfId="652" applyNumberFormat="1" applyFont="1" applyAlignment="1">
      <alignment horizontal="center"/>
    </xf>
    <xf numFmtId="181" fontId="0" fillId="0" borderId="14" xfId="0" applyNumberFormat="1" applyBorder="1" applyAlignment="1">
      <alignment horizontal="center"/>
    </xf>
    <xf numFmtId="181" fontId="33" fillId="0" borderId="5" xfId="557" applyNumberFormat="1" applyFont="1" applyFill="1" applyBorder="1" applyAlignment="1">
      <alignment horizontal="center"/>
    </xf>
    <xf numFmtId="181" fontId="33" fillId="0" borderId="0" xfId="0" applyNumberFormat="1" applyFont="1" applyAlignment="1">
      <alignment horizontal="center"/>
    </xf>
    <xf numFmtId="9" fontId="5" fillId="0" borderId="0" xfId="652" applyNumberFormat="1"/>
    <xf numFmtId="0" fontId="5" fillId="0" borderId="0" xfId="652" applyAlignment="1">
      <alignment horizontal="center" vertical="center"/>
    </xf>
    <xf numFmtId="0" fontId="3" fillId="0" borderId="0" xfId="652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7" xfId="652" applyBorder="1" applyProtection="1">
      <protection locked="0"/>
    </xf>
    <xf numFmtId="44" fontId="5" fillId="0" borderId="0" xfId="273" applyNumberFormat="1" applyBorder="1" applyAlignment="1">
      <alignment horizontal="right"/>
    </xf>
    <xf numFmtId="44" fontId="5" fillId="0" borderId="14" xfId="273" applyNumberFormat="1" applyBorder="1" applyAlignment="1">
      <alignment horizontal="right"/>
    </xf>
    <xf numFmtId="44" fontId="3" fillId="0" borderId="8" xfId="273" applyNumberFormat="1" applyFont="1" applyBorder="1" applyAlignment="1">
      <alignment horizontal="right"/>
    </xf>
    <xf numFmtId="44" fontId="3" fillId="0" borderId="5" xfId="273" applyNumberFormat="1" applyFont="1" applyBorder="1" applyAlignment="1">
      <alignment horizontal="center"/>
    </xf>
    <xf numFmtId="44" fontId="3" fillId="0" borderId="12" xfId="273" applyNumberFormat="1" applyFont="1" applyBorder="1" applyAlignment="1">
      <alignment horizontal="center"/>
    </xf>
    <xf numFmtId="44" fontId="5" fillId="0" borderId="5" xfId="652" applyNumberFormat="1" applyBorder="1"/>
    <xf numFmtId="44" fontId="5" fillId="0" borderId="5" xfId="557" applyNumberFormat="1" applyFont="1" applyBorder="1"/>
    <xf numFmtId="44" fontId="5" fillId="0" borderId="11" xfId="652" applyNumberFormat="1" applyBorder="1"/>
    <xf numFmtId="44" fontId="5" fillId="0" borderId="7" xfId="652" applyNumberFormat="1" applyBorder="1"/>
    <xf numFmtId="44" fontId="5" fillId="0" borderId="15" xfId="652" applyNumberFormat="1" applyBorder="1"/>
    <xf numFmtId="44" fontId="5" fillId="0" borderId="10" xfId="652" applyNumberFormat="1" applyBorder="1" applyAlignment="1">
      <alignment horizontal="center"/>
    </xf>
    <xf numFmtId="44" fontId="5" fillId="0" borderId="0" xfId="652" applyNumberFormat="1"/>
    <xf numFmtId="171" fontId="5" fillId="0" borderId="0" xfId="301" applyNumberFormat="1" applyFont="1" applyAlignment="1">
      <alignment horizontal="right"/>
    </xf>
    <xf numFmtId="3" fontId="3" fillId="0" borderId="0" xfId="522" applyFont="1" applyAlignment="1"/>
    <xf numFmtId="3" fontId="3" fillId="0" borderId="0" xfId="522" applyFont="1" applyAlignment="1">
      <alignment horizontal="right"/>
    </xf>
    <xf numFmtId="171" fontId="3" fillId="0" borderId="8" xfId="510" applyNumberFormat="1" applyFont="1" applyBorder="1" applyAlignment="1">
      <alignment horizontal="right"/>
    </xf>
    <xf numFmtId="43" fontId="3" fillId="0" borderId="8" xfId="510" applyNumberFormat="1" applyFont="1" applyBorder="1" applyAlignment="1">
      <alignment horizontal="right"/>
    </xf>
    <xf numFmtId="171" fontId="3" fillId="0" borderId="5" xfId="301" applyNumberFormat="1" applyFont="1" applyBorder="1" applyAlignment="1">
      <alignment horizontal="center"/>
    </xf>
    <xf numFmtId="43" fontId="3" fillId="0" borderId="5" xfId="510" applyNumberFormat="1" applyFont="1" applyBorder="1" applyAlignment="1">
      <alignment horizontal="center"/>
    </xf>
    <xf numFmtId="171" fontId="3" fillId="0" borderId="12" xfId="301" applyNumberFormat="1" applyFont="1" applyBorder="1" applyAlignment="1">
      <alignment horizontal="center"/>
    </xf>
    <xf numFmtId="43" fontId="3" fillId="0" borderId="12" xfId="510" applyNumberFormat="1" applyFont="1" applyBorder="1" applyAlignment="1">
      <alignment horizontal="right"/>
    </xf>
    <xf numFmtId="171" fontId="5" fillId="0" borderId="5" xfId="510" applyNumberFormat="1" applyFont="1" applyBorder="1" applyAlignment="1">
      <alignment horizontal="right"/>
    </xf>
    <xf numFmtId="43" fontId="5" fillId="0" borderId="5" xfId="510" applyNumberFormat="1" applyFont="1" applyBorder="1" applyAlignment="1">
      <alignment horizontal="right"/>
    </xf>
    <xf numFmtId="0" fontId="4" fillId="0" borderId="0" xfId="652" applyFont="1"/>
    <xf numFmtId="2" fontId="5" fillId="0" borderId="5" xfId="931" applyNumberFormat="1" applyFont="1" applyBorder="1" applyAlignment="1">
      <alignment horizontal="center"/>
    </xf>
    <xf numFmtId="169" fontId="5" fillId="0" borderId="5" xfId="576" applyFont="1" applyBorder="1" applyAlignment="1">
      <alignment horizontal="right"/>
    </xf>
    <xf numFmtId="169" fontId="5" fillId="0" borderId="5" xfId="576" applyFont="1" applyBorder="1"/>
    <xf numFmtId="171" fontId="5" fillId="0" borderId="5" xfId="510" applyNumberFormat="1" applyFont="1" applyBorder="1" applyAlignment="1">
      <alignment horizontal="center"/>
    </xf>
    <xf numFmtId="9" fontId="5" fillId="0" borderId="5" xfId="931" applyFont="1" applyBorder="1" applyAlignment="1">
      <alignment horizontal="center"/>
    </xf>
    <xf numFmtId="169" fontId="5" fillId="0" borderId="5" xfId="931" applyNumberFormat="1" applyFont="1" applyBorder="1" applyAlignment="1">
      <alignment horizontal="right"/>
    </xf>
    <xf numFmtId="0" fontId="5" fillId="0" borderId="0" xfId="652" quotePrefix="1"/>
    <xf numFmtId="0" fontId="3" fillId="0" borderId="6" xfId="652" applyFont="1" applyBorder="1" applyAlignment="1">
      <alignment horizontal="left"/>
    </xf>
    <xf numFmtId="0" fontId="5" fillId="0" borderId="8" xfId="652" applyBorder="1" applyAlignment="1">
      <alignment horizontal="left"/>
    </xf>
    <xf numFmtId="171" fontId="5" fillId="0" borderId="10" xfId="510" applyNumberFormat="1" applyFont="1" applyBorder="1" applyAlignment="1">
      <alignment horizontal="right"/>
    </xf>
    <xf numFmtId="43" fontId="5" fillId="0" borderId="10" xfId="510" applyNumberFormat="1" applyFont="1" applyBorder="1" applyAlignment="1">
      <alignment horizontal="right"/>
    </xf>
    <xf numFmtId="3" fontId="3" fillId="0" borderId="5" xfId="652" applyNumberFormat="1" applyFont="1" applyBorder="1" applyAlignment="1">
      <alignment horizontal="left"/>
    </xf>
    <xf numFmtId="0" fontId="3" fillId="0" borderId="0" xfId="652" applyFont="1" applyAlignment="1">
      <alignment horizontal="center"/>
    </xf>
    <xf numFmtId="171" fontId="3" fillId="0" borderId="0" xfId="510" applyNumberFormat="1" applyFont="1" applyBorder="1" applyAlignment="1">
      <alignment horizontal="right"/>
    </xf>
    <xf numFmtId="43" fontId="3" fillId="0" borderId="0" xfId="510" applyNumberFormat="1" applyFont="1" applyBorder="1" applyAlignment="1">
      <alignment horizontal="right"/>
    </xf>
    <xf numFmtId="171" fontId="5" fillId="0" borderId="14" xfId="510" applyNumberFormat="1" applyFont="1" applyBorder="1" applyAlignment="1">
      <alignment horizontal="right"/>
    </xf>
    <xf numFmtId="43" fontId="5" fillId="0" borderId="14" xfId="510" applyNumberFormat="1" applyFont="1" applyBorder="1" applyAlignment="1">
      <alignment horizontal="right"/>
    </xf>
    <xf numFmtId="0" fontId="5" fillId="0" borderId="33" xfId="0" applyFont="1" applyBorder="1" applyAlignment="1">
      <alignment horizontal="right" vertical="center"/>
    </xf>
    <xf numFmtId="0" fontId="5" fillId="0" borderId="34" xfId="0" applyFont="1" applyBorder="1" applyAlignment="1">
      <alignment horizontal="left" vertical="center"/>
    </xf>
    <xf numFmtId="0" fontId="7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5" fillId="0" borderId="12" xfId="652" applyBorder="1" applyAlignment="1">
      <alignment horizontal="right"/>
    </xf>
    <xf numFmtId="0" fontId="33" fillId="0" borderId="5" xfId="0" applyFont="1" applyBorder="1" applyAlignment="1">
      <alignment horizontal="right" vertical="top"/>
    </xf>
    <xf numFmtId="0" fontId="3" fillId="0" borderId="5" xfId="652" applyFont="1" applyBorder="1" applyAlignment="1" applyProtection="1">
      <alignment horizontal="right"/>
      <protection locked="0"/>
    </xf>
    <xf numFmtId="0" fontId="33" fillId="0" borderId="0" xfId="0" applyFont="1" applyAlignment="1">
      <alignment horizontal="left" vertical="top"/>
    </xf>
    <xf numFmtId="0" fontId="33" fillId="0" borderId="0" xfId="0" applyFont="1" applyAlignment="1">
      <alignment horizontal="center"/>
    </xf>
    <xf numFmtId="181" fontId="33" fillId="0" borderId="0" xfId="20" applyNumberFormat="1" applyFont="1" applyFill="1" applyBorder="1" applyAlignment="1">
      <alignment horizontal="center"/>
    </xf>
    <xf numFmtId="0" fontId="33" fillId="0" borderId="0" xfId="0" applyFont="1" applyAlignment="1">
      <alignment horizontal="left" indent="1"/>
    </xf>
    <xf numFmtId="174" fontId="33" fillId="0" borderId="0" xfId="0" applyNumberFormat="1" applyFont="1" applyAlignment="1">
      <alignment horizontal="center"/>
    </xf>
    <xf numFmtId="166" fontId="33" fillId="0" borderId="0" xfId="20" applyFont="1" applyFill="1" applyBorder="1" applyAlignment="1">
      <alignment horizontal="center"/>
    </xf>
    <xf numFmtId="169" fontId="33" fillId="0" borderId="0" xfId="557" applyFont="1" applyFill="1" applyBorder="1" applyAlignment="1">
      <alignment horizontal="center"/>
    </xf>
    <xf numFmtId="44" fontId="5" fillId="0" borderId="5" xfId="558" applyNumberFormat="1" applyFont="1" applyFill="1" applyBorder="1"/>
    <xf numFmtId="44" fontId="5" fillId="0" borderId="5" xfId="558" applyNumberFormat="1" applyFont="1" applyBorder="1"/>
    <xf numFmtId="169" fontId="5" fillId="0" borderId="5" xfId="558" applyFont="1" applyBorder="1"/>
    <xf numFmtId="181" fontId="0" fillId="0" borderId="5" xfId="0" applyNumberFormat="1" applyBorder="1" applyAlignment="1">
      <alignment horizontal="center"/>
    </xf>
    <xf numFmtId="181" fontId="5" fillId="0" borderId="14" xfId="273" applyNumberFormat="1" applyBorder="1" applyAlignment="1">
      <alignment horizontal="right"/>
    </xf>
    <xf numFmtId="181" fontId="3" fillId="0" borderId="5" xfId="273" applyNumberFormat="1" applyFont="1" applyBorder="1" applyAlignment="1">
      <alignment horizontal="right"/>
    </xf>
    <xf numFmtId="181" fontId="5" fillId="0" borderId="7" xfId="0" applyNumberFormat="1" applyFont="1" applyBorder="1" applyAlignment="1">
      <alignment horizontal="center" vertical="center"/>
    </xf>
    <xf numFmtId="0" fontId="3" fillId="0" borderId="35" xfId="0" applyFont="1" applyBorder="1" applyProtection="1">
      <protection locked="0"/>
    </xf>
    <xf numFmtId="0" fontId="5" fillId="0" borderId="0" xfId="625" applyProtection="1">
      <protection locked="0"/>
    </xf>
    <xf numFmtId="0" fontId="3" fillId="0" borderId="0" xfId="652" applyFont="1" applyAlignment="1">
      <alignment horizontal="right"/>
    </xf>
    <xf numFmtId="1" fontId="3" fillId="0" borderId="0" xfId="652" applyNumberFormat="1" applyFont="1" applyAlignment="1">
      <alignment horizontal="right"/>
    </xf>
    <xf numFmtId="0" fontId="3" fillId="0" borderId="7" xfId="0" applyFont="1" applyBorder="1"/>
    <xf numFmtId="3" fontId="33" fillId="0" borderId="12" xfId="0" applyNumberFormat="1" applyFont="1" applyBorder="1" applyAlignment="1">
      <alignment horizontal="center"/>
    </xf>
    <xf numFmtId="0" fontId="0" fillId="0" borderId="8" xfId="0" applyBorder="1" applyAlignment="1">
      <alignment horizontal="left"/>
    </xf>
    <xf numFmtId="2" fontId="5" fillId="0" borderId="7" xfId="652" applyNumberFormat="1" applyBorder="1" applyAlignment="1">
      <alignment horizontal="center"/>
    </xf>
    <xf numFmtId="0" fontId="5" fillId="0" borderId="5" xfId="652" quotePrefix="1" applyBorder="1" applyAlignment="1" applyProtection="1">
      <alignment horizontal="right"/>
      <protection locked="0"/>
    </xf>
    <xf numFmtId="171" fontId="3" fillId="0" borderId="9" xfId="273" applyNumberFormat="1" applyFont="1" applyBorder="1" applyAlignment="1">
      <alignment horizontal="right"/>
    </xf>
    <xf numFmtId="181" fontId="3" fillId="0" borderId="6" xfId="273" applyNumberFormat="1" applyFont="1" applyBorder="1" applyAlignment="1">
      <alignment horizontal="center"/>
    </xf>
    <xf numFmtId="181" fontId="3" fillId="0" borderId="13" xfId="273" applyNumberFormat="1" applyFont="1" applyBorder="1" applyAlignment="1">
      <alignment horizontal="center"/>
    </xf>
    <xf numFmtId="169" fontId="0" fillId="0" borderId="6" xfId="575" applyFont="1" applyFill="1" applyBorder="1"/>
    <xf numFmtId="169" fontId="0" fillId="0" borderId="6" xfId="575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quotePrefix="1" applyAlignment="1">
      <alignment horizontal="center"/>
    </xf>
    <xf numFmtId="44" fontId="0" fillId="0" borderId="0" xfId="0" applyNumberFormat="1" applyAlignment="1">
      <alignment horizontal="right"/>
    </xf>
    <xf numFmtId="44" fontId="3" fillId="0" borderId="0" xfId="0" applyNumberFormat="1" applyFont="1" applyAlignment="1">
      <alignment horizontal="right"/>
    </xf>
    <xf numFmtId="44" fontId="0" fillId="0" borderId="14" xfId="0" applyNumberFormat="1" applyBorder="1" applyAlignment="1">
      <alignment horizontal="right"/>
    </xf>
    <xf numFmtId="44" fontId="0" fillId="0" borderId="5" xfId="0" applyNumberFormat="1" applyBorder="1" applyAlignment="1">
      <alignment horizontal="right"/>
    </xf>
    <xf numFmtId="44" fontId="3" fillId="0" borderId="5" xfId="0" applyNumberFormat="1" applyFont="1" applyBorder="1" applyAlignment="1">
      <alignment horizontal="right"/>
    </xf>
    <xf numFmtId="44" fontId="0" fillId="0" borderId="12" xfId="0" applyNumberFormat="1" applyBorder="1" applyAlignment="1">
      <alignment horizontal="right"/>
    </xf>
    <xf numFmtId="44" fontId="0" fillId="0" borderId="8" xfId="0" applyNumberFormat="1" applyBorder="1" applyAlignment="1">
      <alignment horizontal="right"/>
    </xf>
    <xf numFmtId="44" fontId="0" fillId="0" borderId="5" xfId="557" applyNumberFormat="1" applyFont="1" applyFill="1" applyBorder="1" applyAlignment="1">
      <alignment horizontal="right"/>
    </xf>
    <xf numFmtId="44" fontId="0" fillId="0" borderId="5" xfId="558" applyNumberFormat="1" applyFont="1" applyFill="1" applyBorder="1" applyAlignment="1">
      <alignment horizontal="right"/>
    </xf>
    <xf numFmtId="44" fontId="5" fillId="0" borderId="8" xfId="273" applyNumberFormat="1" applyBorder="1" applyAlignment="1">
      <alignment horizontal="right"/>
    </xf>
    <xf numFmtId="44" fontId="5" fillId="0" borderId="5" xfId="537" applyNumberFormat="1" applyFont="1" applyFill="1" applyBorder="1" applyAlignment="1" applyProtection="1">
      <alignment horizontal="right"/>
      <protection locked="0"/>
    </xf>
    <xf numFmtId="44" fontId="5" fillId="0" borderId="12" xfId="273" applyNumberFormat="1" applyBorder="1" applyAlignment="1">
      <alignment horizontal="right"/>
    </xf>
    <xf numFmtId="44" fontId="3" fillId="0" borderId="5" xfId="273" applyNumberFormat="1" applyFont="1" applyBorder="1" applyAlignment="1">
      <alignment horizontal="right"/>
    </xf>
    <xf numFmtId="44" fontId="3" fillId="0" borderId="5" xfId="537" applyNumberFormat="1" applyFont="1" applyFill="1" applyBorder="1" applyAlignment="1">
      <alignment horizontal="right"/>
    </xf>
    <xf numFmtId="44" fontId="3" fillId="0" borderId="12" xfId="537" applyNumberFormat="1" applyFont="1" applyFill="1" applyBorder="1" applyAlignment="1">
      <alignment horizontal="right"/>
    </xf>
    <xf numFmtId="44" fontId="5" fillId="0" borderId="5" xfId="273" applyNumberFormat="1" applyBorder="1" applyAlignment="1">
      <alignment horizontal="right"/>
    </xf>
    <xf numFmtId="44" fontId="23" fillId="0" borderId="5" xfId="537" applyNumberFormat="1" applyFont="1" applyFill="1" applyBorder="1" applyAlignment="1" applyProtection="1">
      <alignment horizontal="right"/>
      <protection locked="0"/>
    </xf>
    <xf numFmtId="44" fontId="5" fillId="0" borderId="5" xfId="558" applyNumberFormat="1" applyFont="1" applyFill="1" applyBorder="1" applyAlignment="1">
      <alignment horizontal="right"/>
    </xf>
    <xf numFmtId="44" fontId="0" fillId="0" borderId="5" xfId="0" applyNumberFormat="1" applyBorder="1" applyAlignment="1">
      <alignment horizontal="right" vertical="center"/>
    </xf>
    <xf numFmtId="44" fontId="0" fillId="0" borderId="5" xfId="557" applyNumberFormat="1" applyFont="1" applyBorder="1"/>
    <xf numFmtId="44" fontId="0" fillId="0" borderId="8" xfId="0" applyNumberFormat="1" applyBorder="1"/>
    <xf numFmtId="44" fontId="3" fillId="0" borderId="5" xfId="0" applyNumberFormat="1" applyFont="1" applyBorder="1" applyAlignment="1">
      <alignment horizontal="center"/>
    </xf>
    <xf numFmtId="44" fontId="0" fillId="0" borderId="12" xfId="0" applyNumberFormat="1" applyBorder="1"/>
    <xf numFmtId="44" fontId="0" fillId="0" borderId="5" xfId="0" applyNumberFormat="1" applyBorder="1"/>
    <xf numFmtId="44" fontId="5" fillId="0" borderId="5" xfId="557" applyNumberFormat="1" applyFont="1" applyFill="1" applyBorder="1"/>
    <xf numFmtId="44" fontId="0" fillId="0" borderId="5" xfId="557" applyNumberFormat="1" applyFont="1" applyFill="1" applyBorder="1"/>
    <xf numFmtId="181" fontId="5" fillId="0" borderId="0" xfId="0" applyNumberFormat="1" applyFont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181" fontId="5" fillId="0" borderId="8" xfId="0" applyNumberFormat="1" applyFont="1" applyBorder="1" applyAlignment="1">
      <alignment horizontal="center" vertical="center"/>
    </xf>
    <xf numFmtId="181" fontId="3" fillId="0" borderId="5" xfId="0" applyNumberFormat="1" applyFont="1" applyBorder="1" applyAlignment="1">
      <alignment horizontal="center" vertical="center"/>
    </xf>
    <xf numFmtId="181" fontId="0" fillId="0" borderId="5" xfId="557" applyNumberFormat="1" applyFont="1" applyBorder="1" applyAlignment="1">
      <alignment horizontal="center"/>
    </xf>
    <xf numFmtId="181" fontId="5" fillId="0" borderId="0" xfId="558" applyNumberFormat="1" applyFont="1" applyFill="1" applyBorder="1" applyAlignment="1">
      <alignment horizontal="center" vertical="center"/>
    </xf>
    <xf numFmtId="181" fontId="5" fillId="0" borderId="10" xfId="273" applyNumberFormat="1" applyBorder="1" applyAlignment="1">
      <alignment horizontal="right"/>
    </xf>
    <xf numFmtId="181" fontId="5" fillId="0" borderId="5" xfId="557" applyNumberFormat="1" applyFont="1" applyFill="1" applyBorder="1" applyAlignment="1">
      <alignment horizontal="center" vertical="center"/>
    </xf>
    <xf numFmtId="181" fontId="5" fillId="0" borderId="5" xfId="558" applyNumberFormat="1" applyFont="1" applyFill="1" applyBorder="1" applyAlignment="1">
      <alignment horizontal="center" vertical="center"/>
    </xf>
    <xf numFmtId="169" fontId="0" fillId="0" borderId="0" xfId="0" applyNumberFormat="1"/>
    <xf numFmtId="0" fontId="5" fillId="0" borderId="10" xfId="0" applyFont="1" applyBorder="1" applyAlignment="1" applyProtection="1">
      <alignment horizontal="center" vertical="center"/>
      <protection locked="0"/>
    </xf>
    <xf numFmtId="3" fontId="33" fillId="0" borderId="10" xfId="0" applyNumberFormat="1" applyFont="1" applyBorder="1" applyAlignment="1">
      <alignment horizontal="center"/>
    </xf>
    <xf numFmtId="44" fontId="0" fillId="0" borderId="11" xfId="0" applyNumberFormat="1" applyBorder="1" applyAlignment="1">
      <alignment horizontal="right"/>
    </xf>
    <xf numFmtId="44" fontId="23" fillId="0" borderId="7" xfId="537" applyNumberFormat="1" applyFont="1" applyFill="1" applyBorder="1" applyAlignment="1" applyProtection="1">
      <alignment horizontal="right"/>
      <protection locked="0"/>
    </xf>
    <xf numFmtId="44" fontId="5" fillId="0" borderId="15" xfId="273" applyNumberFormat="1" applyBorder="1" applyAlignment="1">
      <alignment horizontal="right"/>
    </xf>
    <xf numFmtId="181" fontId="5" fillId="0" borderId="11" xfId="557" applyNumberFormat="1" applyFont="1" applyFill="1" applyBorder="1" applyAlignment="1">
      <alignment horizontal="center" vertical="center"/>
    </xf>
    <xf numFmtId="181" fontId="5" fillId="0" borderId="7" xfId="273" applyNumberFormat="1" applyBorder="1" applyAlignment="1">
      <alignment horizontal="right"/>
    </xf>
    <xf numFmtId="181" fontId="0" fillId="0" borderId="15" xfId="0" applyNumberFormat="1" applyBorder="1" applyAlignment="1">
      <alignment horizontal="center"/>
    </xf>
    <xf numFmtId="181" fontId="0" fillId="0" borderId="0" xfId="0" quotePrefix="1" applyNumberFormat="1" applyAlignment="1">
      <alignment horizontal="center"/>
    </xf>
    <xf numFmtId="44" fontId="0" fillId="0" borderId="0" xfId="0" quotePrefix="1" applyNumberFormat="1" applyAlignment="1">
      <alignment horizontal="center"/>
    </xf>
    <xf numFmtId="44" fontId="3" fillId="0" borderId="5" xfId="537" applyNumberFormat="1" applyFont="1" applyFill="1" applyBorder="1" applyAlignment="1">
      <alignment horizontal="centerContinuous"/>
    </xf>
    <xf numFmtId="44" fontId="3" fillId="0" borderId="12" xfId="537" applyNumberFormat="1" applyFont="1" applyFill="1" applyBorder="1"/>
    <xf numFmtId="44" fontId="5" fillId="0" borderId="8" xfId="652" applyNumberFormat="1" applyBorder="1"/>
    <xf numFmtId="44" fontId="5" fillId="0" borderId="12" xfId="652" applyNumberFormat="1" applyBorder="1"/>
    <xf numFmtId="181" fontId="0" fillId="0" borderId="5" xfId="557" applyNumberFormat="1" applyFont="1" applyBorder="1"/>
    <xf numFmtId="181" fontId="5" fillId="0" borderId="5" xfId="558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/>
    <xf numFmtId="0" fontId="2" fillId="0" borderId="5" xfId="0" applyFont="1" applyBorder="1" applyAlignment="1">
      <alignment horizontal="right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9" fillId="0" borderId="8" xfId="0" applyFont="1" applyBorder="1" applyAlignment="1">
      <alignment horizontal="right"/>
    </xf>
    <xf numFmtId="171" fontId="2" fillId="0" borderId="10" xfId="1250" applyNumberFormat="1" applyBorder="1" applyAlignment="1">
      <alignment horizontal="right"/>
    </xf>
    <xf numFmtId="181" fontId="2" fillId="0" borderId="8" xfId="1250" applyNumberFormat="1" applyBorder="1" applyAlignment="1">
      <alignment horizontal="right"/>
    </xf>
    <xf numFmtId="0" fontId="85" fillId="0" borderId="5" xfId="0" applyFont="1" applyBorder="1" applyAlignment="1">
      <alignment horizontal="right"/>
    </xf>
    <xf numFmtId="171" fontId="2" fillId="0" borderId="0" xfId="1250" applyNumberFormat="1" applyBorder="1" applyAlignment="1">
      <alignment horizontal="right"/>
    </xf>
    <xf numFmtId="181" fontId="2" fillId="0" borderId="5" xfId="975" applyNumberFormat="1" applyFont="1" applyFill="1" applyBorder="1" applyAlignment="1" applyProtection="1">
      <alignment horizontal="right"/>
      <protection locked="0"/>
    </xf>
    <xf numFmtId="0" fontId="9" fillId="0" borderId="12" xfId="0" applyFont="1" applyBorder="1" applyAlignment="1">
      <alignment horizontal="right"/>
    </xf>
    <xf numFmtId="181" fontId="2" fillId="0" borderId="12" xfId="1250" applyNumberFormat="1" applyBorder="1" applyAlignment="1">
      <alignment horizontal="right"/>
    </xf>
    <xf numFmtId="0" fontId="9" fillId="0" borderId="0" xfId="0" applyFont="1" applyAlignment="1">
      <alignment horizontal="right"/>
    </xf>
    <xf numFmtId="181" fontId="2" fillId="0" borderId="0" xfId="1250" applyNumberFormat="1" applyBorder="1" applyAlignment="1">
      <alignment horizontal="right"/>
    </xf>
    <xf numFmtId="171" fontId="2" fillId="0" borderId="14" xfId="1250" applyNumberFormat="1" applyBorder="1" applyAlignment="1">
      <alignment horizontal="right"/>
    </xf>
    <xf numFmtId="181" fontId="2" fillId="0" borderId="14" xfId="1250" applyNumberFormat="1" applyBorder="1" applyAlignment="1">
      <alignment horizontal="right"/>
    </xf>
    <xf numFmtId="0" fontId="85" fillId="0" borderId="8" xfId="0" applyFont="1" applyBorder="1" applyAlignment="1">
      <alignment horizontal="right"/>
    </xf>
    <xf numFmtId="171" fontId="3" fillId="0" borderId="8" xfId="1250" applyNumberFormat="1" applyFont="1" applyBorder="1" applyAlignment="1">
      <alignment horizontal="right"/>
    </xf>
    <xf numFmtId="181" fontId="3" fillId="0" borderId="5" xfId="1250" applyNumberFormat="1" applyFont="1" applyBorder="1" applyAlignment="1">
      <alignment horizontal="right"/>
    </xf>
    <xf numFmtId="171" fontId="3" fillId="0" borderId="5" xfId="1250" applyNumberFormat="1" applyFont="1" applyBorder="1" applyAlignment="1">
      <alignment horizontal="center"/>
    </xf>
    <xf numFmtId="181" fontId="3" fillId="0" borderId="5" xfId="1250" applyNumberFormat="1" applyFont="1" applyBorder="1" applyAlignment="1">
      <alignment horizontal="center"/>
    </xf>
    <xf numFmtId="181" fontId="3" fillId="0" borderId="5" xfId="975" applyNumberFormat="1" applyFont="1" applyFill="1" applyBorder="1" applyAlignment="1">
      <alignment horizontal="centerContinuous"/>
    </xf>
    <xf numFmtId="0" fontId="85" fillId="0" borderId="12" xfId="0" applyFont="1" applyBorder="1" applyAlignment="1">
      <alignment horizontal="right"/>
    </xf>
    <xf numFmtId="171" fontId="3" fillId="0" borderId="12" xfId="1250" applyNumberFormat="1" applyFont="1" applyBorder="1" applyAlignment="1">
      <alignment horizontal="center"/>
    </xf>
    <xf numFmtId="181" fontId="3" fillId="0" borderId="12" xfId="1250" applyNumberFormat="1" applyFont="1" applyBorder="1" applyAlignment="1">
      <alignment horizontal="center"/>
    </xf>
    <xf numFmtId="181" fontId="3" fillId="0" borderId="12" xfId="975" applyNumberFormat="1" applyFont="1" applyFill="1" applyBorder="1"/>
    <xf numFmtId="44" fontId="2" fillId="0" borderId="0" xfId="0" applyNumberFormat="1" applyFont="1"/>
    <xf numFmtId="181" fontId="2" fillId="0" borderId="5" xfId="1250" applyNumberForma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0" xfId="948"/>
    <xf numFmtId="0" fontId="2" fillId="0" borderId="7" xfId="948" applyBorder="1"/>
    <xf numFmtId="0" fontId="2" fillId="0" borderId="6" xfId="948" applyBorder="1"/>
    <xf numFmtId="0" fontId="3" fillId="0" borderId="6" xfId="948" applyFont="1" applyBorder="1"/>
    <xf numFmtId="0" fontId="2" fillId="0" borderId="5" xfId="948" applyBorder="1" applyAlignment="1">
      <alignment horizontal="right"/>
    </xf>
    <xf numFmtId="169" fontId="2" fillId="0" borderId="5" xfId="575" applyFont="1" applyFill="1" applyBorder="1" applyAlignment="1">
      <alignment horizontal="center" vertical="center"/>
    </xf>
    <xf numFmtId="169" fontId="2" fillId="0" borderId="5" xfId="575" applyFont="1" applyFill="1" applyBorder="1"/>
    <xf numFmtId="0" fontId="2" fillId="0" borderId="5" xfId="0" applyFont="1" applyBorder="1"/>
    <xf numFmtId="0" fontId="2" fillId="0" borderId="7" xfId="0" applyFont="1" applyBorder="1"/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171" fontId="5" fillId="0" borderId="5" xfId="273" applyNumberFormat="1" applyBorder="1" applyAlignment="1">
      <alignment horizontal="right"/>
    </xf>
    <xf numFmtId="169" fontId="5" fillId="0" borderId="6" xfId="557" applyFont="1" applyFill="1" applyBorder="1" applyAlignment="1">
      <alignment horizontal="right"/>
    </xf>
    <xf numFmtId="0" fontId="9" fillId="0" borderId="5" xfId="948" applyFont="1" applyBorder="1" applyAlignment="1">
      <alignment horizontal="right"/>
    </xf>
    <xf numFmtId="169" fontId="2" fillId="0" borderId="5" xfId="557" applyFont="1" applyFill="1" applyBorder="1"/>
    <xf numFmtId="0" fontId="2" fillId="0" borderId="6" xfId="0" applyFont="1" applyBorder="1"/>
    <xf numFmtId="9" fontId="2" fillId="0" borderId="0" xfId="913" applyFont="1" applyFill="1" applyAlignment="1">
      <alignment horizontal="center"/>
    </xf>
    <xf numFmtId="169" fontId="2" fillId="0" borderId="5" xfId="558" applyFont="1" applyFill="1" applyBorder="1" applyAlignment="1">
      <alignment horizontal="center"/>
    </xf>
    <xf numFmtId="169" fontId="2" fillId="0" borderId="5" xfId="558" applyFont="1" applyFill="1" applyBorder="1" applyAlignment="1">
      <alignment horizontal="right"/>
    </xf>
    <xf numFmtId="0" fontId="2" fillId="0" borderId="7" xfId="948" applyBorder="1" applyAlignment="1">
      <alignment horizontal="left" vertical="center" wrapText="1"/>
    </xf>
    <xf numFmtId="0" fontId="2" fillId="0" borderId="7" xfId="948" applyBorder="1" applyAlignment="1">
      <alignment horizontal="center"/>
    </xf>
    <xf numFmtId="169" fontId="2" fillId="0" borderId="5" xfId="558" applyFont="1" applyFill="1" applyBorder="1"/>
    <xf numFmtId="0" fontId="2" fillId="0" borderId="7" xfId="890" applyFont="1" applyBorder="1" applyAlignment="1">
      <alignment vertical="center" wrapText="1"/>
    </xf>
    <xf numFmtId="3" fontId="2" fillId="0" borderId="5" xfId="514" applyFont="1" applyBorder="1" applyAlignment="1" applyProtection="1">
      <alignment horizontal="center"/>
    </xf>
    <xf numFmtId="0" fontId="2" fillId="0" borderId="0" xfId="890" applyFont="1" applyAlignment="1">
      <alignment vertical="center" wrapText="1"/>
    </xf>
    <xf numFmtId="0" fontId="86" fillId="0" borderId="0" xfId="0" applyFont="1"/>
    <xf numFmtId="0" fontId="2" fillId="0" borderId="0" xfId="890" applyFont="1" applyAlignment="1">
      <alignment horizontal="left" vertical="center"/>
    </xf>
    <xf numFmtId="0" fontId="2" fillId="0" borderId="7" xfId="890" applyFont="1" applyBorder="1" applyAlignment="1">
      <alignment horizontal="left" vertical="center" wrapText="1"/>
    </xf>
    <xf numFmtId="9" fontId="2" fillId="0" borderId="5" xfId="913" applyFont="1" applyFill="1" applyBorder="1" applyAlignment="1" applyProtection="1">
      <alignment horizontal="center"/>
    </xf>
    <xf numFmtId="49" fontId="2" fillId="0" borderId="0" xfId="890" applyNumberFormat="1" applyFont="1" applyAlignment="1">
      <alignment horizontal="left" vertical="center"/>
    </xf>
    <xf numFmtId="0" fontId="2" fillId="0" borderId="5" xfId="948" applyBorder="1" applyAlignment="1">
      <alignment horizontal="center"/>
    </xf>
    <xf numFmtId="169" fontId="2" fillId="0" borderId="5" xfId="557" applyFont="1" applyFill="1" applyBorder="1" applyAlignment="1">
      <alignment horizontal="right"/>
    </xf>
    <xf numFmtId="0" fontId="2" fillId="0" borderId="0" xfId="652" applyFont="1"/>
    <xf numFmtId="0" fontId="2" fillId="0" borderId="5" xfId="652" applyFont="1" applyBorder="1" applyAlignment="1">
      <alignment horizontal="center"/>
    </xf>
    <xf numFmtId="0" fontId="3" fillId="0" borderId="5" xfId="948" quotePrefix="1" applyFont="1" applyBorder="1" applyAlignment="1" applyProtection="1">
      <alignment horizontal="right"/>
      <protection locked="0"/>
    </xf>
    <xf numFmtId="0" fontId="3" fillId="0" borderId="6" xfId="948" applyFont="1" applyBorder="1" applyProtection="1">
      <protection locked="0"/>
    </xf>
    <xf numFmtId="2" fontId="2" fillId="0" borderId="5" xfId="948" applyNumberFormat="1" applyBorder="1" applyAlignment="1">
      <alignment horizontal="center"/>
    </xf>
    <xf numFmtId="3" fontId="2" fillId="0" borderId="5" xfId="948" applyNumberFormat="1" applyBorder="1"/>
    <xf numFmtId="181" fontId="2" fillId="0" borderId="5" xfId="948" applyNumberFormat="1" applyBorder="1"/>
    <xf numFmtId="0" fontId="2" fillId="0" borderId="6" xfId="948" applyBorder="1" applyProtection="1">
      <protection locked="0"/>
    </xf>
    <xf numFmtId="0" fontId="2" fillId="0" borderId="5" xfId="0" applyFont="1" applyBorder="1" applyAlignment="1">
      <alignment horizontal="right" vertical="top"/>
    </xf>
    <xf numFmtId="169" fontId="2" fillId="0" borderId="7" xfId="557" applyFont="1" applyFill="1" applyBorder="1"/>
    <xf numFmtId="1" fontId="2" fillId="0" borderId="5" xfId="948" applyNumberFormat="1" applyBorder="1" applyAlignment="1">
      <alignment horizontal="center"/>
    </xf>
    <xf numFmtId="169" fontId="2" fillId="0" borderId="5" xfId="557" applyFont="1" applyFill="1" applyBorder="1" applyAlignment="1">
      <alignment horizontal="center" vertical="center"/>
    </xf>
    <xf numFmtId="169" fontId="0" fillId="0" borderId="5" xfId="557" applyFont="1" applyBorder="1"/>
    <xf numFmtId="181" fontId="2" fillId="0" borderId="5" xfId="0" applyNumberFormat="1" applyFont="1" applyBorder="1" applyAlignment="1">
      <alignment horizontal="center" vertical="center"/>
    </xf>
    <xf numFmtId="169" fontId="2" fillId="0" borderId="5" xfId="558" applyFont="1" applyFill="1" applyBorder="1" applyAlignment="1">
      <alignment horizontal="center" vertical="center"/>
    </xf>
    <xf numFmtId="169" fontId="0" fillId="0" borderId="5" xfId="558" applyFont="1" applyFill="1" applyBorder="1"/>
    <xf numFmtId="0" fontId="2" fillId="0" borderId="0" xfId="0" applyFont="1" applyProtection="1">
      <protection locked="0"/>
    </xf>
    <xf numFmtId="0" fontId="2" fillId="0" borderId="28" xfId="0" applyFont="1" applyBorder="1" applyProtection="1">
      <protection locked="0"/>
    </xf>
    <xf numFmtId="3" fontId="2" fillId="0" borderId="5" xfId="0" applyNumberFormat="1" applyFont="1" applyBorder="1" applyAlignment="1">
      <alignment horizontal="center"/>
    </xf>
    <xf numFmtId="181" fontId="0" fillId="0" borderId="5" xfId="0" applyNumberFormat="1" applyBorder="1" applyAlignment="1">
      <alignment vertical="center"/>
    </xf>
    <xf numFmtId="44" fontId="2" fillId="0" borderId="5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/>
    </xf>
    <xf numFmtId="44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 applyProtection="1">
      <alignment horizontal="center"/>
      <protection locked="0"/>
    </xf>
    <xf numFmtId="3" fontId="2" fillId="0" borderId="6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0" fontId="35" fillId="0" borderId="5" xfId="0" applyFont="1" applyBorder="1" applyAlignment="1">
      <alignment horizontal="center"/>
    </xf>
    <xf numFmtId="0" fontId="2" fillId="0" borderId="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5" xfId="948" applyBorder="1"/>
    <xf numFmtId="44" fontId="2" fillId="0" borderId="5" xfId="558" applyNumberFormat="1" applyFont="1" applyBorder="1"/>
    <xf numFmtId="169" fontId="2" fillId="0" borderId="5" xfId="558" applyFont="1" applyBorder="1"/>
    <xf numFmtId="0" fontId="3" fillId="0" borderId="5" xfId="948" applyFont="1" applyBorder="1"/>
    <xf numFmtId="0" fontId="4" fillId="0" borderId="6" xfId="948" applyFont="1" applyBorder="1"/>
    <xf numFmtId="0" fontId="3" fillId="0" borderId="0" xfId="948" applyFont="1"/>
    <xf numFmtId="44" fontId="2" fillId="0" borderId="5" xfId="948" applyNumberFormat="1" applyBorder="1"/>
    <xf numFmtId="0" fontId="3" fillId="0" borderId="5" xfId="948" applyFont="1" applyBorder="1" applyAlignment="1">
      <alignment horizontal="right"/>
    </xf>
    <xf numFmtId="0" fontId="0" fillId="0" borderId="0" xfId="0" applyAlignment="1">
      <alignment horizontal="center" vertical="center"/>
    </xf>
    <xf numFmtId="0" fontId="2" fillId="0" borderId="5" xfId="948" applyBorder="1" applyAlignment="1">
      <alignment horizontal="center" vertical="center"/>
    </xf>
    <xf numFmtId="169" fontId="2" fillId="0" borderId="5" xfId="557" applyFont="1" applyBorder="1"/>
    <xf numFmtId="0" fontId="2" fillId="0" borderId="5" xfId="948" applyBorder="1" applyAlignment="1" applyProtection="1">
      <alignment horizontal="right"/>
      <protection locked="0"/>
    </xf>
    <xf numFmtId="0" fontId="2" fillId="0" borderId="0" xfId="948" applyProtection="1">
      <protection locked="0"/>
    </xf>
    <xf numFmtId="0" fontId="2" fillId="0" borderId="7" xfId="948" applyBorder="1" applyProtection="1">
      <protection locked="0"/>
    </xf>
    <xf numFmtId="0" fontId="2" fillId="0" borderId="5" xfId="948" applyBorder="1" applyAlignment="1" applyProtection="1">
      <alignment horizontal="center"/>
      <protection locked="0"/>
    </xf>
    <xf numFmtId="44" fontId="2" fillId="0" borderId="5" xfId="558" applyNumberFormat="1" applyFont="1" applyFill="1" applyBorder="1"/>
    <xf numFmtId="0" fontId="2" fillId="0" borderId="5" xfId="948" applyBorder="1" applyAlignment="1" applyProtection="1">
      <alignment horizontal="left"/>
      <protection locked="0"/>
    </xf>
    <xf numFmtId="181" fontId="2" fillId="0" borderId="5" xfId="948" applyNumberFormat="1" applyBorder="1" applyAlignment="1">
      <alignment horizontal="center"/>
    </xf>
    <xf numFmtId="0" fontId="34" fillId="0" borderId="5" xfId="625" applyFont="1" applyBorder="1" applyAlignment="1">
      <alignment horizontal="left" vertical="top"/>
    </xf>
    <xf numFmtId="0" fontId="33" fillId="0" borderId="5" xfId="625" applyFont="1" applyBorder="1" applyAlignment="1">
      <alignment horizontal="center"/>
    </xf>
    <xf numFmtId="181" fontId="2" fillId="0" borderId="0" xfId="558" applyNumberFormat="1" applyFont="1" applyBorder="1" applyAlignment="1">
      <alignment horizontal="center"/>
    </xf>
    <xf numFmtId="0" fontId="5" fillId="0" borderId="0" xfId="625"/>
    <xf numFmtId="9" fontId="2" fillId="0" borderId="0" xfId="948" applyNumberFormat="1"/>
    <xf numFmtId="0" fontId="33" fillId="0" borderId="5" xfId="625" applyFont="1" applyBorder="1" applyAlignment="1">
      <alignment horizontal="left" vertical="top"/>
    </xf>
    <xf numFmtId="181" fontId="2" fillId="0" borderId="0" xfId="557" applyNumberFormat="1" applyFont="1" applyBorder="1" applyAlignment="1">
      <alignment horizontal="center"/>
    </xf>
    <xf numFmtId="181" fontId="2" fillId="0" borderId="5" xfId="948" applyNumberFormat="1" applyBorder="1" applyAlignment="1">
      <alignment horizontal="center" vertical="center"/>
    </xf>
    <xf numFmtId="181" fontId="2" fillId="0" borderId="5" xfId="1" applyNumberFormat="1" applyFont="1" applyBorder="1"/>
    <xf numFmtId="0" fontId="3" fillId="0" borderId="5" xfId="948" applyFont="1" applyBorder="1" applyAlignment="1" applyProtection="1">
      <alignment horizontal="left"/>
      <protection locked="0"/>
    </xf>
    <xf numFmtId="181" fontId="2" fillId="0" borderId="0" xfId="948" applyNumberFormat="1"/>
    <xf numFmtId="9" fontId="2" fillId="0" borderId="5" xfId="948" applyNumberFormat="1" applyBorder="1" applyAlignment="1">
      <alignment horizontal="center"/>
    </xf>
    <xf numFmtId="0" fontId="2" fillId="0" borderId="6" xfId="0" applyFont="1" applyBorder="1" applyProtection="1">
      <protection locked="0"/>
    </xf>
    <xf numFmtId="0" fontId="5" fillId="0" borderId="15" xfId="0" applyFont="1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5" xfId="0" applyBorder="1" applyAlignment="1">
      <alignment horizontal="left"/>
    </xf>
    <xf numFmtId="181" fontId="5" fillId="0" borderId="11" xfId="273" applyNumberFormat="1" applyBorder="1" applyAlignment="1">
      <alignment horizontal="right"/>
    </xf>
    <xf numFmtId="0" fontId="2" fillId="0" borderId="6" xfId="652" applyFont="1" applyBorder="1" applyProtection="1">
      <protection locked="0"/>
    </xf>
    <xf numFmtId="0" fontId="2" fillId="0" borderId="5" xfId="0" applyFont="1" applyBorder="1" applyAlignment="1" applyProtection="1">
      <alignment horizontal="right"/>
      <protection locked="0"/>
    </xf>
    <xf numFmtId="0" fontId="0" fillId="0" borderId="0" xfId="0" quotePrefix="1" applyAlignment="1">
      <alignment horizontal="right"/>
    </xf>
    <xf numFmtId="0" fontId="2" fillId="0" borderId="7" xfId="0" applyFont="1" applyBorder="1" applyProtection="1">
      <protection locked="0"/>
    </xf>
    <xf numFmtId="44" fontId="3" fillId="0" borderId="0" xfId="652" applyNumberFormat="1" applyFont="1" applyAlignment="1">
      <alignment horizontal="right"/>
    </xf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169" fontId="5" fillId="0" borderId="0" xfId="557" applyFont="1" applyBorder="1" applyAlignment="1">
      <alignment horizontal="right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6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7" xfId="0" applyFont="1" applyBorder="1" applyAlignment="1">
      <alignment horizontal="left" vertical="top" wrapText="1"/>
    </xf>
    <xf numFmtId="49" fontId="5" fillId="0" borderId="0" xfId="890" applyNumberFormat="1" applyAlignment="1">
      <alignment vertical="center" wrapText="1"/>
    </xf>
    <xf numFmtId="0" fontId="5" fillId="0" borderId="7" xfId="652" applyBorder="1" applyAlignment="1">
      <alignment vertical="center" wrapText="1"/>
    </xf>
    <xf numFmtId="49" fontId="5" fillId="0" borderId="7" xfId="890" applyNumberFormat="1" applyBorder="1" applyAlignment="1">
      <alignment vertical="center" wrapText="1"/>
    </xf>
    <xf numFmtId="0" fontId="2" fillId="0" borderId="0" xfId="890" applyFont="1" applyAlignment="1">
      <alignment vertical="center" wrapText="1"/>
    </xf>
    <xf numFmtId="0" fontId="2" fillId="0" borderId="7" xfId="890" applyFont="1" applyBorder="1" applyAlignment="1">
      <alignment vertical="center" wrapText="1"/>
    </xf>
    <xf numFmtId="0" fontId="36" fillId="5" borderId="61" xfId="0" applyFont="1" applyFill="1" applyBorder="1" applyAlignment="1">
      <alignment horizontal="center" vertical="center" wrapText="1"/>
    </xf>
    <xf numFmtId="0" fontId="0" fillId="0" borderId="0" xfId="0" quotePrefix="1" applyAlignment="1">
      <alignment horizontal="center"/>
    </xf>
    <xf numFmtId="0" fontId="5" fillId="0" borderId="6" xfId="652" applyBorder="1" applyAlignment="1">
      <alignment horizontal="left"/>
    </xf>
    <xf numFmtId="0" fontId="5" fillId="0" borderId="0" xfId="652" applyAlignment="1">
      <alignment horizontal="left"/>
    </xf>
    <xf numFmtId="0" fontId="5" fillId="0" borderId="0" xfId="652" applyAlignment="1">
      <alignment horizontal="center"/>
    </xf>
    <xf numFmtId="0" fontId="5" fillId="0" borderId="0" xfId="652" applyAlignment="1">
      <alignment horizontal="left" vertical="top" wrapText="1"/>
    </xf>
    <xf numFmtId="0" fontId="5" fillId="0" borderId="10" xfId="652" applyBorder="1" applyAlignment="1">
      <alignment horizontal="center"/>
    </xf>
    <xf numFmtId="3" fontId="3" fillId="0" borderId="0" xfId="522" applyFont="1" applyAlignment="1">
      <alignment horizontal="left"/>
    </xf>
    <xf numFmtId="0" fontId="3" fillId="0" borderId="0" xfId="652" applyFont="1" applyAlignment="1">
      <alignment horizontal="left" vertical="top" wrapText="1"/>
    </xf>
    <xf numFmtId="169" fontId="5" fillId="0" borderId="17" xfId="557" applyFont="1" applyBorder="1" applyAlignment="1">
      <alignment horizontal="left"/>
    </xf>
    <xf numFmtId="169" fontId="5" fillId="0" borderId="0" xfId="557" applyFont="1" applyBorder="1" applyAlignment="1">
      <alignment horizontal="left"/>
    </xf>
    <xf numFmtId="0" fontId="16" fillId="0" borderId="0" xfId="652" applyFont="1" applyAlignment="1">
      <alignment horizontal="left" vertical="top" wrapText="1"/>
    </xf>
    <xf numFmtId="169" fontId="5" fillId="0" borderId="0" xfId="557" quotePrefix="1" applyFont="1" applyBorder="1" applyAlignment="1">
      <alignment horizontal="left"/>
    </xf>
    <xf numFmtId="44" fontId="3" fillId="0" borderId="38" xfId="0" applyNumberFormat="1" applyFont="1" applyBorder="1" applyAlignment="1">
      <alignment horizontal="center"/>
    </xf>
    <xf numFmtId="44" fontId="3" fillId="0" borderId="39" xfId="0" applyNumberFormat="1" applyFont="1" applyBorder="1" applyAlignment="1">
      <alignment horizontal="center"/>
    </xf>
    <xf numFmtId="44" fontId="3" fillId="0" borderId="40" xfId="0" applyNumberFormat="1" applyFont="1" applyBorder="1" applyAlignment="1">
      <alignment horizontal="center"/>
    </xf>
    <xf numFmtId="44" fontId="3" fillId="0" borderId="41" xfId="0" applyNumberFormat="1" applyFont="1" applyBorder="1" applyAlignment="1">
      <alignment horizontal="center"/>
    </xf>
    <xf numFmtId="169" fontId="3" fillId="0" borderId="36" xfId="557" applyFont="1" applyBorder="1" applyAlignment="1">
      <alignment horizontal="left"/>
    </xf>
    <xf numFmtId="169" fontId="3" fillId="0" borderId="37" xfId="557" applyFont="1" applyBorder="1" applyAlignment="1">
      <alignment horizontal="left"/>
    </xf>
    <xf numFmtId="0" fontId="3" fillId="0" borderId="42" xfId="0" applyFont="1" applyBorder="1" applyAlignment="1">
      <alignment horizontal="right" vertical="center"/>
    </xf>
    <xf numFmtId="0" fontId="3" fillId="0" borderId="43" xfId="0" applyFont="1" applyBorder="1" applyAlignment="1">
      <alignment horizontal="right" vertical="center"/>
    </xf>
    <xf numFmtId="0" fontId="3" fillId="0" borderId="44" xfId="0" applyFont="1" applyBorder="1" applyAlignment="1">
      <alignment horizontal="center" wrapText="1"/>
    </xf>
    <xf numFmtId="0" fontId="3" fillId="0" borderId="45" xfId="0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33" fillId="0" borderId="0" xfId="0" applyFont="1" applyBorder="1" applyAlignment="1">
      <alignment horizontal="left" vertical="top"/>
    </xf>
    <xf numFmtId="44" fontId="0" fillId="0" borderId="34" xfId="557" applyNumberFormat="1" applyFont="1" applyBorder="1"/>
  </cellXfs>
  <cellStyles count="1988">
    <cellStyle name=".Assumption" xfId="976" xr:uid="{0648A464-2B65-4F23-8D2E-AE0917BBB5D9}"/>
    <cellStyle name=".Pickup" xfId="977" xr:uid="{4BDA4F31-DFBE-4B5F-9629-C222BBBA52A8}"/>
    <cellStyle name=".Warning" xfId="978" xr:uid="{8094064E-7DED-414B-99D9-9CEB7537B180}"/>
    <cellStyle name="??" xfId="979" xr:uid="{E3EEEB2F-D13F-4D16-9FA6-C32F7390218C}"/>
    <cellStyle name="?? [0.00]_PERSONAL" xfId="980" xr:uid="{BF3D6332-BB91-48F2-BC37-5C5A5A1B3AC4}"/>
    <cellStyle name="???? [0.00]_PERSONAL" xfId="981" xr:uid="{A327382F-5FFF-491E-B061-029D0FA97571}"/>
    <cellStyle name="????_PERSONAL" xfId="982" xr:uid="{7299BC57-B86B-450B-AA17-CAC33DCDCCB9}"/>
    <cellStyle name="??_PERSONAL" xfId="983" xr:uid="{2B52202F-0FEA-496E-B900-617F100E2A68}"/>
    <cellStyle name="_Book2" xfId="984" xr:uid="{B34ED104-58A9-45C2-9E87-B35208145227}"/>
    <cellStyle name="_Capex inclusion" xfId="985" xr:uid="{EEB6DD95-0128-43D1-BAAA-FD45F36A8AFD}"/>
    <cellStyle name="_Capital Estimate - 29 June 06- Option 5 rev 4f Ingwe (2)" xfId="986" xr:uid="{2F64E524-7633-4C25-884B-05984EF4BE6E}"/>
    <cellStyle name="_Replacement Capital - Mining + IT + Eng + Office 2006-10-31 07-33" xfId="987" xr:uid="{9EAED3AD-D6D1-44FD-BA8D-047936C6DB30}"/>
    <cellStyle name="_Sheet1" xfId="988" xr:uid="{7E688C21-ABE6-458A-9554-592BADD5436A}"/>
    <cellStyle name="4" xfId="989" xr:uid="{42A10E82-A338-48F6-BC44-9AEA69E5C019}"/>
    <cellStyle name="Accent1 - 20%" xfId="990" xr:uid="{AA1BCF7E-0B9C-42E5-A9C1-9EA96D4C2773}"/>
    <cellStyle name="Accent1 - 40%" xfId="991" xr:uid="{51DDB249-014D-481D-8CED-5AA7E8CB0260}"/>
    <cellStyle name="Accent1 - 60%" xfId="992" xr:uid="{38DD478D-EA60-44B9-A1EA-DE11BF03CF4B}"/>
    <cellStyle name="Accent2 - 20%" xfId="993" xr:uid="{133DDD05-7183-4E65-B042-D701C0B2EB19}"/>
    <cellStyle name="Accent2 - 40%" xfId="994" xr:uid="{A628FFA6-4BA3-4A40-8093-209FC292687E}"/>
    <cellStyle name="Accent2 - 60%" xfId="995" xr:uid="{DBBEF12A-5AD8-4AB3-9227-3A720224A053}"/>
    <cellStyle name="Accent3 - 20%" xfId="996" xr:uid="{37A89F34-5FF6-4A39-BCE7-55D63D2D872D}"/>
    <cellStyle name="Accent3 - 40%" xfId="997" xr:uid="{0243B3B4-6D75-4C2B-B48B-AF53F573B6BE}"/>
    <cellStyle name="Accent3 - 60%" xfId="998" xr:uid="{90599742-32B9-471B-9236-87F2A7A2D90F}"/>
    <cellStyle name="Accent4 - 20%" xfId="999" xr:uid="{F936F968-61DD-4E2F-AB97-4D6B0B06ED77}"/>
    <cellStyle name="Accent4 - 40%" xfId="1000" xr:uid="{9AF8BE04-52E0-43C9-870B-25D12D57A94A}"/>
    <cellStyle name="Accent4 - 60%" xfId="1001" xr:uid="{999FFD4A-8690-4318-98E8-293229B36496}"/>
    <cellStyle name="Accent5 - 20%" xfId="1002" xr:uid="{BC063118-C7AA-48A0-AC99-A355739AEB24}"/>
    <cellStyle name="Accent5 - 40%" xfId="1003" xr:uid="{F3442546-9159-4CDF-A4FF-62D29AF10588}"/>
    <cellStyle name="Accent5 - 60%" xfId="1004" xr:uid="{EAD22917-2721-4B36-99E8-848ADF6755E1}"/>
    <cellStyle name="Accent6 - 20%" xfId="1005" xr:uid="{EDBB4A21-7A51-456F-AAFA-1D8A308CA064}"/>
    <cellStyle name="Accent6 - 40%" xfId="1006" xr:uid="{E8C89913-037C-4081-BFB4-201F4BA2388A}"/>
    <cellStyle name="Accent6 - 60%" xfId="1007" xr:uid="{44143BCC-2BED-46BC-A0EC-475434508324}"/>
    <cellStyle name="Bad 2" xfId="1008" xr:uid="{B049CA4D-E457-4770-9396-B37DAFF269AA}"/>
    <cellStyle name="Bad 2 2" xfId="1872" xr:uid="{4340239C-C30B-4EC1-8844-5E743FDA0D3C}"/>
    <cellStyle name="BE Pickup Link" xfId="1009" xr:uid="{12F99AAF-E4C9-4BCA-A8E2-E89E3CFB517F}"/>
    <cellStyle name="Black" xfId="1010" xr:uid="{A7E5CA8A-D9DB-44CD-A940-D68625C27751}"/>
    <cellStyle name="Blank" xfId="1011" xr:uid="{D482A2EE-5915-4452-AA9F-4DC9DDA1070F}"/>
    <cellStyle name="Blank 2" xfId="1012" xr:uid="{81C7E4B8-6F13-49B3-994E-E13AA564417C}"/>
    <cellStyle name="Blank 3" xfId="1013" xr:uid="{3293D1AD-9E6F-4B70-A099-93C75A532489}"/>
    <cellStyle name="Blank 4" xfId="1014" xr:uid="{BF90E989-6446-46F7-81C5-F069BC7C9E9A}"/>
    <cellStyle name="Blue" xfId="1015" xr:uid="{1C454F39-0523-4208-9C2F-B87666790417}"/>
    <cellStyle name="Body_$Numeric" xfId="1016" xr:uid="{E3163E06-2640-4274-901B-9A12F7A5F293}"/>
    <cellStyle name="Book Link" xfId="1017" xr:uid="{981268E9-C684-4F18-9D61-A86C37635B4A}"/>
    <cellStyle name="CenterHeader1" xfId="1018" xr:uid="{9AD05184-18E4-461F-AF6B-70BE8A3044F2}"/>
    <cellStyle name="CenterHeader2" xfId="1019" xr:uid="{9376E652-176C-444B-9C75-0399B0817B1C}"/>
    <cellStyle name="Comet" xfId="1020" xr:uid="{4E73FFF4-1286-4516-89D7-6C28B9BB6E51}"/>
    <cellStyle name="Comet 2" xfId="1021" xr:uid="{386728BD-A6FA-4C7A-9764-52C01A0C0B6B}"/>
    <cellStyle name="Comet 3" xfId="1022" xr:uid="{5A14099F-9A2F-4BF0-A542-F355B9648BAD}"/>
    <cellStyle name="Comet 4" xfId="1023" xr:uid="{5C0F9330-8E8D-45ED-92A2-B5B6894657A0}"/>
    <cellStyle name="Comma" xfId="1" builtinId="3"/>
    <cellStyle name="Comma [0] 2" xfId="2" xr:uid="{7A46FD33-BFA6-49D6-B266-75D01DE73B5C}"/>
    <cellStyle name="Comma [0] 2 2" xfId="3" xr:uid="{FA677241-920B-4A44-A912-628651812C8E}"/>
    <cellStyle name="Comma [0] 2 2 2" xfId="4" xr:uid="{D3B83F03-572C-4BA9-BC56-2F15420EFEF5}"/>
    <cellStyle name="Comma [0] 2 2 2 2" xfId="5" xr:uid="{0CC84CB9-4379-4989-8511-5C922A46B974}"/>
    <cellStyle name="Comma [0] 2 2 2 2 2" xfId="6" xr:uid="{78DA273B-30F2-4521-8FE4-6FD77B94CA2F}"/>
    <cellStyle name="Comma [0] 2 2 2 2 3" xfId="7" xr:uid="{1524A794-F528-4988-843F-8DBF5421ED3A}"/>
    <cellStyle name="Comma [0] 2 2 2 3" xfId="8" xr:uid="{A0A029F8-6928-4459-B25E-0CE92478BA16}"/>
    <cellStyle name="Comma [0] 2 2 2 4" xfId="9" xr:uid="{ED2C60E5-8F73-4F2E-8429-426C3629D759}"/>
    <cellStyle name="Comma [0] 2 2 2 5" xfId="10" xr:uid="{42021587-D7B6-4D0D-B095-49F3D3A83FB1}"/>
    <cellStyle name="Comma [0] 2 2 3" xfId="11" xr:uid="{661616E0-788F-4804-B272-85B88A79DD55}"/>
    <cellStyle name="Comma [0] 2 2 3 2" xfId="12" xr:uid="{E01A0243-3452-4207-B0A0-AF352E907BE8}"/>
    <cellStyle name="Comma [0] 2 2 3 3" xfId="13" xr:uid="{BB5599B7-A4B5-447B-9D0C-8384AA11E956}"/>
    <cellStyle name="Comma [0] 2 2 3 4" xfId="14" xr:uid="{7DD4B6B8-5507-4A8E-A85E-64C32C5003BB}"/>
    <cellStyle name="Comma [0] 2 2 4" xfId="15" xr:uid="{B581D233-DCF9-4E88-9DF2-C46A89F790C4}"/>
    <cellStyle name="Comma [0] 2 2 5" xfId="16" xr:uid="{3D04752E-ABAE-4F5D-9C98-6452F01601FC}"/>
    <cellStyle name="Comma [0] 2 2 6" xfId="17" xr:uid="{25E57625-9CB0-4F15-A941-828381B28887}"/>
    <cellStyle name="Comma [0] 2 2 7" xfId="18" xr:uid="{C9307ED2-2AB6-4EBD-949B-81F93A47A350}"/>
    <cellStyle name="Comma [0] 2 3" xfId="19" xr:uid="{5EC54BA7-0F12-4C83-82C4-8224E2B596FC}"/>
    <cellStyle name="Comma [0] 2 4" xfId="1025" xr:uid="{CCD392D8-42D6-4D0A-B2A3-E97516EA63DF}"/>
    <cellStyle name="Comma [0] 3" xfId="1026" xr:uid="{582CC914-ED32-4775-A9CE-29805A525D21}"/>
    <cellStyle name="Comma 0" xfId="1027" xr:uid="{38EF12B4-FAEB-42F2-AAF7-3FB6F201725E}"/>
    <cellStyle name="Comma 1" xfId="1028" xr:uid="{416C7BCF-E8DA-4ACA-8B4B-4B3F54BD76B9}"/>
    <cellStyle name="Comma 10" xfId="20" xr:uid="{AA9E9390-3AFE-4A2A-AF85-19DED43EF267}"/>
    <cellStyle name="Comma 10 2" xfId="21" xr:uid="{F27F2B74-759E-4BEF-A26C-4073BE1325DF}"/>
    <cellStyle name="Comma 10 2 2" xfId="22" xr:uid="{ED4D0972-26D5-4B24-A700-01ED28AD8E99}"/>
    <cellStyle name="Comma 10 2 2 2" xfId="23" xr:uid="{B0762CAB-3866-42E5-A597-D8C13868E4E7}"/>
    <cellStyle name="Comma 10 2 2 2 2" xfId="24" xr:uid="{273D0D5D-6E1B-4599-8464-2F62DE7A7D7C}"/>
    <cellStyle name="Comma 10 2 2 2 3" xfId="25" xr:uid="{B6A33E06-A43C-4D9A-8231-02C1EFCB23AC}"/>
    <cellStyle name="Comma 10 2 2 2 4" xfId="1032" xr:uid="{F9C20FBC-3310-4A3B-9AF3-C448A9A9D032}"/>
    <cellStyle name="Comma 10 2 2 3" xfId="26" xr:uid="{1083513E-071A-4340-958E-5052CD321C6C}"/>
    <cellStyle name="Comma 10 2 2 4" xfId="27" xr:uid="{236758DB-383E-4244-AFAA-D658D71F04BC}"/>
    <cellStyle name="Comma 10 2 2 5" xfId="28" xr:uid="{D9CE23CF-730E-49A5-9E25-D039324674C9}"/>
    <cellStyle name="Comma 10 2 2 6" xfId="1031" xr:uid="{A2A11A60-3F03-4CA6-971F-B070938F9303}"/>
    <cellStyle name="Comma 10 2 3" xfId="29" xr:uid="{529B49E8-4CA1-4113-B507-FA0DA92CFEB3}"/>
    <cellStyle name="Comma 10 2 3 2" xfId="30" xr:uid="{A3259CBD-5605-4311-8B8B-99101F02A374}"/>
    <cellStyle name="Comma 10 2 3 3" xfId="31" xr:uid="{99993FAF-8568-450B-8F57-C4BB323A3D6E}"/>
    <cellStyle name="Comma 10 2 3 4" xfId="32" xr:uid="{9D706D0D-1359-439F-991F-78C56EBA82F9}"/>
    <cellStyle name="Comma 10 2 3 5" xfId="1033" xr:uid="{9A8607CB-0D9F-436E-A4E3-970693619A7C}"/>
    <cellStyle name="Comma 10 2 4" xfId="33" xr:uid="{464D6019-CE59-4176-B4F8-9F0FD168A97B}"/>
    <cellStyle name="Comma 10 2 4 2" xfId="34" xr:uid="{DF57264B-0FAB-4C9D-8D29-558C7AB0FEBF}"/>
    <cellStyle name="Comma 10 2 4 3" xfId="1930" xr:uid="{6D1EA28E-4721-4343-8F38-325E6B6E37A3}"/>
    <cellStyle name="Comma 10 2 5" xfId="35" xr:uid="{E130BF8D-62D9-45BC-9434-7EDD2972D0CE}"/>
    <cellStyle name="Comma 10 2 6" xfId="36" xr:uid="{75FFFF68-0F6D-46AD-89EA-50B11A07C2E7}"/>
    <cellStyle name="Comma 10 2 7" xfId="37" xr:uid="{19227D10-8295-41AF-97DF-148A59A1FB5C}"/>
    <cellStyle name="Comma 10 2 8" xfId="1030" xr:uid="{653C6213-1A54-4C9D-BA7F-9CCA366CB73A}"/>
    <cellStyle name="Comma 10 3" xfId="38" xr:uid="{83C2D1D9-8F51-4C18-88F1-9D2E1E58E5CC}"/>
    <cellStyle name="Comma 10 3 2" xfId="1034" xr:uid="{1826483B-C171-4D6D-AE34-87CE73A5217B}"/>
    <cellStyle name="Comma 10 4" xfId="39" xr:uid="{3AA59B08-B400-43B9-AE7D-60EE4DD71082}"/>
    <cellStyle name="Comma 10 4 2" xfId="1035" xr:uid="{5E16274F-7678-4552-88FE-C53146752D66}"/>
    <cellStyle name="Comma 10 5" xfId="40" xr:uid="{260AB463-0964-41B4-9D3C-534EF3E9CD3B}"/>
    <cellStyle name="Comma 10 6" xfId="1029" xr:uid="{078D5156-16A5-4608-9634-E8097F44ABBE}"/>
    <cellStyle name="Comma 100" xfId="41" xr:uid="{927106E1-D890-4BB0-874E-9790E9B59A1C}"/>
    <cellStyle name="Comma 100 2" xfId="42" xr:uid="{1E98FEC6-80E7-4000-A946-9B11EF7C787E}"/>
    <cellStyle name="Comma 101" xfId="43" xr:uid="{51C31659-44D1-4A91-9B45-63AC2E6284DE}"/>
    <cellStyle name="Comma 101 2" xfId="44" xr:uid="{42C583F3-E44D-4C9A-8EF0-A73D67C101BE}"/>
    <cellStyle name="Comma 102" xfId="45" xr:uid="{34DD8B9B-1F48-4619-8283-8AFAF19ACFFC}"/>
    <cellStyle name="Comma 102 2" xfId="46" xr:uid="{14C90DD5-C52C-42C7-B225-CBB69E45E87E}"/>
    <cellStyle name="Comma 103" xfId="47" xr:uid="{2264016F-D293-41E2-ACB8-DC6FE2F4D210}"/>
    <cellStyle name="Comma 103 2" xfId="48" xr:uid="{BA2F8D16-F155-4842-8C57-4E946BCAD28E}"/>
    <cellStyle name="Comma 104" xfId="49" xr:uid="{562D3726-6726-4E9D-8828-57BDF19CCB90}"/>
    <cellStyle name="Comma 104 2" xfId="50" xr:uid="{3F47F3F9-334B-41DB-9078-7D1FF0D8E4A5}"/>
    <cellStyle name="Comma 105" xfId="51" xr:uid="{ACD4A55C-3B81-4532-B129-11DDEF83497F}"/>
    <cellStyle name="Comma 105 2" xfId="52" xr:uid="{3862D4C2-AA0B-4808-B1E6-3837DE297F4C}"/>
    <cellStyle name="Comma 106" xfId="53" xr:uid="{CE010EC3-2527-4378-912D-BB6484B46DAF}"/>
    <cellStyle name="Comma 106 2" xfId="54" xr:uid="{1333CAB9-E38E-43EB-8462-DFB59587CCC7}"/>
    <cellStyle name="Comma 107" xfId="55" xr:uid="{10A1AB84-2491-489F-BA30-F4300DE6EC97}"/>
    <cellStyle name="Comma 107 2" xfId="56" xr:uid="{EC0CAB4F-B462-4E77-A59B-FD1221613264}"/>
    <cellStyle name="Comma 108" xfId="57" xr:uid="{0B166C4E-66AE-4371-9239-9E04829BE55A}"/>
    <cellStyle name="Comma 108 2" xfId="58" xr:uid="{B7B16E7F-BB99-454E-B47D-2348814F94A8}"/>
    <cellStyle name="Comma 109" xfId="59" xr:uid="{62B4C706-6AC3-4848-977A-D3D04FC69424}"/>
    <cellStyle name="Comma 109 2" xfId="60" xr:uid="{95AC264B-97F6-4737-8143-51B80079027F}"/>
    <cellStyle name="Comma 11" xfId="61" xr:uid="{3B479A3C-4EEE-49B1-A2EC-B217D4AEE0FA}"/>
    <cellStyle name="Comma 11 2" xfId="62" xr:uid="{EF87F9B1-3D8B-4196-B2A5-76A2B65554CC}"/>
    <cellStyle name="Comma 11 2 2" xfId="63" xr:uid="{192BC99D-D796-47B5-8626-7F00F00A50F5}"/>
    <cellStyle name="Comma 11 2 2 2" xfId="64" xr:uid="{77170E5A-1AA5-401C-82DB-7089674D02FA}"/>
    <cellStyle name="Comma 11 2 2 2 2" xfId="65" xr:uid="{8B99CC7C-E4B4-4923-BE3C-1B48AC3BF0F2}"/>
    <cellStyle name="Comma 11 2 2 2 3" xfId="66" xr:uid="{2995FFF6-472C-4EFD-9CCE-754C16D5BF5E}"/>
    <cellStyle name="Comma 11 2 2 2 4" xfId="1039" xr:uid="{07EEFB86-98E6-4C3D-A311-28DE48EA4356}"/>
    <cellStyle name="Comma 11 2 2 3" xfId="67" xr:uid="{05E6BE4F-9D50-4381-956D-906175C894F8}"/>
    <cellStyle name="Comma 11 2 2 3 2" xfId="1038" xr:uid="{C5CC18CB-A68A-4C50-988D-F179808AAC7E}"/>
    <cellStyle name="Comma 11 2 2 4" xfId="68" xr:uid="{0AF77FA2-E2AF-48E2-8AA9-432305209095}"/>
    <cellStyle name="Comma 11 2 2 5" xfId="69" xr:uid="{5637F7AE-4734-495A-8667-96C4C98CDFDB}"/>
    <cellStyle name="Comma 11 2 2 6" xfId="972" xr:uid="{7BF1AF52-D249-480E-BA48-FB0C42647C09}"/>
    <cellStyle name="Comma 11 2 3" xfId="70" xr:uid="{6CB1A6A4-3B51-495D-9A40-637C0D5B3339}"/>
    <cellStyle name="Comma 11 2 3 2" xfId="71" xr:uid="{2D39587C-E047-4C38-AA20-D3E7597D2F7F}"/>
    <cellStyle name="Comma 11 2 3 3" xfId="72" xr:uid="{9DF0836A-91B7-476F-8D09-2B9F564379F0}"/>
    <cellStyle name="Comma 11 2 3 4" xfId="73" xr:uid="{BAE520B3-E887-4B87-AC2D-AF36E2299F07}"/>
    <cellStyle name="Comma 11 2 3 5" xfId="1040" xr:uid="{CB56C68D-FC9F-4F62-BE2C-D1B4DFED7286}"/>
    <cellStyle name="Comma 11 2 4" xfId="74" xr:uid="{255ADDF2-0848-4BB3-BF29-F45C3C80FC67}"/>
    <cellStyle name="Comma 11 2 4 2" xfId="75" xr:uid="{193F488C-DE49-4B6B-85F0-1C63007CF7E6}"/>
    <cellStyle name="Comma 11 2 4 3" xfId="1037" xr:uid="{FF6DF62E-C588-4A7A-8BFF-8849EA72CD87}"/>
    <cellStyle name="Comma 11 2 5" xfId="76" xr:uid="{4725876F-7BD3-44B5-A2DB-C258C56096F8}"/>
    <cellStyle name="Comma 11 2 5 2" xfId="1926" xr:uid="{95CED0C0-CF08-4EEF-AF1D-E4642252A672}"/>
    <cellStyle name="Comma 11 2 6" xfId="77" xr:uid="{11AA34D0-9799-448B-8EC9-BC150B57189E}"/>
    <cellStyle name="Comma 11 2 7" xfId="78" xr:uid="{C300DFAC-6EFA-4C46-90C9-427BD9C8BFAA}"/>
    <cellStyle name="Comma 11 2 8" xfId="79" xr:uid="{2996CF37-3DB0-4F46-999E-358440F04AC4}"/>
    <cellStyle name="Comma 11 2 9" xfId="966" xr:uid="{537E30E4-B380-4FEA-B6D7-51B2C0B2EB57}"/>
    <cellStyle name="Comma 11 3" xfId="80" xr:uid="{D51FE63C-98E4-4E02-B221-6B3F56986037}"/>
    <cellStyle name="Comma 11 3 2" xfId="81" xr:uid="{4A696F61-40BB-4582-ACDD-205F9866295E}"/>
    <cellStyle name="Comma 11 3 2 2" xfId="1042" xr:uid="{5D96AB7B-E425-48B8-A88A-E5531CB12B22}"/>
    <cellStyle name="Comma 11 3 3" xfId="82" xr:uid="{801A3E18-72F8-40BC-AEB2-9B448C11F142}"/>
    <cellStyle name="Comma 11 3 3 2" xfId="1041" xr:uid="{7DFFF0AB-E877-442D-B41F-6661757FA22E}"/>
    <cellStyle name="Comma 11 3 4" xfId="953" xr:uid="{864F46CC-BC80-42DC-B4A2-0FD18BB3044A}"/>
    <cellStyle name="Comma 11 4" xfId="83" xr:uid="{36F06C68-7AE9-48C9-A032-A7C0EB07A308}"/>
    <cellStyle name="Comma 11 4 2" xfId="1044" xr:uid="{D6333384-BCD9-4AFF-A889-A54478213B5A}"/>
    <cellStyle name="Comma 11 4 3" xfId="1043" xr:uid="{ABC705FB-8544-4E85-945E-46CB75C916ED}"/>
    <cellStyle name="Comma 11 5" xfId="84" xr:uid="{921FD692-B8C6-43A3-9690-315E07CDC886}"/>
    <cellStyle name="Comma 11 5 2" xfId="1045" xr:uid="{AC98AD0D-DBE3-4BB7-86CD-E6898C201977}"/>
    <cellStyle name="Comma 11 6" xfId="85" xr:uid="{5754F39A-911C-4A51-B89E-C4FA637772CF}"/>
    <cellStyle name="Comma 11 7" xfId="1036" xr:uid="{1B1ABC80-D7B2-4FCE-82E8-C02CFC7B9050}"/>
    <cellStyle name="Comma 110" xfId="86" xr:uid="{5FB42072-E6F2-44EC-A4C5-8F9782A53CC7}"/>
    <cellStyle name="Comma 110 2" xfId="87" xr:uid="{BED36CDA-C9F9-49B0-A62C-37A77B96C2C0}"/>
    <cellStyle name="Comma 111" xfId="88" xr:uid="{33860924-1082-4239-BCF7-CD86975AD9DA}"/>
    <cellStyle name="Comma 111 2" xfId="89" xr:uid="{8CA3D772-5631-4E8B-98F0-BC620C0BA5E0}"/>
    <cellStyle name="Comma 112" xfId="90" xr:uid="{02B678E8-9780-44B9-85B5-FBAF5A3F5D97}"/>
    <cellStyle name="Comma 113" xfId="91" xr:uid="{8F4FE617-286A-4B6C-81B8-31F762D5138E}"/>
    <cellStyle name="Comma 114" xfId="92" xr:uid="{BDE63DCA-27EC-48B3-A0F0-9188BBFA6F92}"/>
    <cellStyle name="Comma 115" xfId="93" xr:uid="{9A4D62E8-3E8F-48C3-804D-4F9B1041F282}"/>
    <cellStyle name="Comma 116" xfId="94" xr:uid="{61D53EBA-E920-4AEC-B946-D4BC8A2F7ADB}"/>
    <cellStyle name="Comma 117" xfId="95" xr:uid="{34778CFC-84F9-47CD-825B-B393F0B32C24}"/>
    <cellStyle name="Comma 118" xfId="96" xr:uid="{B285B4C1-D446-4E6A-8A6C-E2B92B387719}"/>
    <cellStyle name="Comma 119" xfId="97" xr:uid="{71D92E6D-A5CF-4A1C-8E60-36AF7CC7FE5C}"/>
    <cellStyle name="Comma 12" xfId="98" xr:uid="{C333AC37-E1F4-4E40-BAB7-38A6C820FE71}"/>
    <cellStyle name="Comma 12 2" xfId="99" xr:uid="{C91A49AF-24E3-4436-8934-C296A8DD8B72}"/>
    <cellStyle name="Comma 12 2 2" xfId="100" xr:uid="{5E40F9A7-C886-437F-86A6-8E8EA4DDC1EE}"/>
    <cellStyle name="Comma 12 2 2 2" xfId="101" xr:uid="{1237F94C-1587-4331-A5A0-80566E0128EA}"/>
    <cellStyle name="Comma 12 2 2 2 2" xfId="102" xr:uid="{5CD876D3-41C1-4331-B720-3120FD2A0A05}"/>
    <cellStyle name="Comma 12 2 2 2 3" xfId="103" xr:uid="{BA5DF55E-BED1-4FE1-A4CB-9C62FC89F187}"/>
    <cellStyle name="Comma 12 2 2 3" xfId="104" xr:uid="{B8999103-4B1B-494C-B9CE-2BDAAC4CD439}"/>
    <cellStyle name="Comma 12 2 2 4" xfId="105" xr:uid="{AE25079E-6CB6-4443-B6D9-A7725E616B46}"/>
    <cellStyle name="Comma 12 2 2 5" xfId="106" xr:uid="{6307B1E8-8256-4047-8686-999EC76698F2}"/>
    <cellStyle name="Comma 12 2 2 6" xfId="1048" xr:uid="{83310F8F-B5CC-4314-89FF-4B99A3B7128D}"/>
    <cellStyle name="Comma 12 2 3" xfId="107" xr:uid="{F76C3792-0F67-4FDE-AA18-F29069830816}"/>
    <cellStyle name="Comma 12 2 3 2" xfId="108" xr:uid="{B1E6D95E-F39B-49DA-848D-CF05EAC539E0}"/>
    <cellStyle name="Comma 12 2 3 3" xfId="109" xr:uid="{DD8DC050-CB47-4AEB-8904-971CD84F529F}"/>
    <cellStyle name="Comma 12 2 3 4" xfId="110" xr:uid="{04C9E672-A966-4EE6-8133-B0FE378B569E}"/>
    <cellStyle name="Comma 12 2 4" xfId="111" xr:uid="{7498A8C4-E889-4541-BB09-CFD1E9C29CA9}"/>
    <cellStyle name="Comma 12 2 5" xfId="112" xr:uid="{157C89E8-4FFE-4127-8404-A2BCFA0B0261}"/>
    <cellStyle name="Comma 12 2 6" xfId="113" xr:uid="{8BAE5F7E-F84E-43D5-B97E-9A8FFACE76FC}"/>
    <cellStyle name="Comma 12 2 7" xfId="114" xr:uid="{3CD76C55-CC67-4AF4-80C3-7E240F303319}"/>
    <cellStyle name="Comma 12 2 8" xfId="1047" xr:uid="{EB66F82E-EB62-429E-AC51-66EE421FEF59}"/>
    <cellStyle name="Comma 12 3" xfId="115" xr:uid="{0387EF4B-3E26-4BCC-BD17-60C5006D8E1F}"/>
    <cellStyle name="Comma 12 3 2" xfId="1050" xr:uid="{D61DD1A2-6807-4487-B9FD-46698603D0EB}"/>
    <cellStyle name="Comma 12 3 3" xfId="1049" xr:uid="{DC593BE3-5DE6-4102-959A-426BBF4A3F1F}"/>
    <cellStyle name="Comma 12 4" xfId="116" xr:uid="{586D1B4B-A49D-4BC5-9251-34A193CD4B39}"/>
    <cellStyle name="Comma 12 4 2" xfId="1052" xr:uid="{FAC7EADD-8197-4257-9B45-00EA2207D5BF}"/>
    <cellStyle name="Comma 12 4 3" xfId="1051" xr:uid="{A0D0A18A-45F3-4C18-B10C-2DCF0A6E879C}"/>
    <cellStyle name="Comma 12 5" xfId="1053" xr:uid="{11671E37-E576-4031-B82C-91EFA1E8E95A}"/>
    <cellStyle name="Comma 12 6" xfId="1949" xr:uid="{A8DC213B-8C91-41D7-8DF2-91EDC0A3C2F8}"/>
    <cellStyle name="Comma 12 7" xfId="1046" xr:uid="{7E731D5A-6468-4107-8F3D-71F3EE45AEED}"/>
    <cellStyle name="Comma 120" xfId="117" xr:uid="{5D90B883-0BFE-4304-93F9-81FB8B05CA7F}"/>
    <cellStyle name="Comma 121" xfId="118" xr:uid="{0B81503E-1990-434A-B02D-FED75404C7EC}"/>
    <cellStyle name="Comma 122" xfId="119" xr:uid="{75236179-F436-4181-BC33-5F103BE100EA}"/>
    <cellStyle name="Comma 123" xfId="945" xr:uid="{91F2D0E3-A3C6-40D6-BDEB-38A6C223B73F}"/>
    <cellStyle name="Comma 13" xfId="120" xr:uid="{5FE28F69-9369-42F5-9CF5-7B7EFB286120}"/>
    <cellStyle name="Comma 13 2" xfId="121" xr:uid="{8C7F43D0-D64E-419B-9594-8F61B5D85B32}"/>
    <cellStyle name="Comma 13 2 2" xfId="122" xr:uid="{1834CC0E-BAEA-4919-AB82-313D958340E3}"/>
    <cellStyle name="Comma 13 2 2 2" xfId="1056" xr:uid="{CAE08517-F5C3-44AF-983A-32DB694A77AF}"/>
    <cellStyle name="Comma 13 2 3" xfId="1055" xr:uid="{9A83D319-BDAE-4A4F-ACBD-607CA5B39F8C}"/>
    <cellStyle name="Comma 13 3" xfId="123" xr:uid="{8D962B71-EA98-455B-BD11-5C8D6282601D}"/>
    <cellStyle name="Comma 13 3 2" xfId="1058" xr:uid="{A8B1B196-E269-4A95-B5D3-B2EBD678EBF3}"/>
    <cellStyle name="Comma 13 3 3" xfId="1057" xr:uid="{C3304459-3576-42A2-AC00-0824FC5281DA}"/>
    <cellStyle name="Comma 13 4" xfId="124" xr:uid="{8B6DE3C6-1164-44C8-B9E7-4BD80C2BB5DD}"/>
    <cellStyle name="Comma 13 4 2" xfId="1060" xr:uid="{354A0368-B504-4685-AF10-5916B7AE79F8}"/>
    <cellStyle name="Comma 13 4 3" xfId="1059" xr:uid="{E51FF056-6D57-47C1-9CB8-9A49DC12F90F}"/>
    <cellStyle name="Comma 13 5" xfId="1061" xr:uid="{D4518B42-25C4-4FE0-B049-226267EC0CCE}"/>
    <cellStyle name="Comma 13 6" xfId="1940" xr:uid="{956A98CE-EB02-4C34-9F13-3D4EAF43F434}"/>
    <cellStyle name="Comma 13 7" xfId="1054" xr:uid="{ABFFD494-19BE-4A75-B9E6-DCD089A89A16}"/>
    <cellStyle name="Comma 14" xfId="125" xr:uid="{E95383FE-9798-4D5D-8E6F-9922B02693EA}"/>
    <cellStyle name="Comma 14 2" xfId="126" xr:uid="{D58F61E9-834A-47A5-8DE2-821F2ABD543E}"/>
    <cellStyle name="Comma 14 2 2" xfId="1064" xr:uid="{1CBB36DB-8F15-4A33-8106-9A9DFC18B928}"/>
    <cellStyle name="Comma 14 2 3" xfId="1063" xr:uid="{F826E824-9971-4E62-AADA-D1D3908D2F82}"/>
    <cellStyle name="Comma 14 3" xfId="127" xr:uid="{AEBA48AE-919B-4E52-B8DB-B98D112DBF05}"/>
    <cellStyle name="Comma 14 3 2" xfId="1066" xr:uid="{4803B0B1-9592-40DB-AAF5-9F9C3106267B}"/>
    <cellStyle name="Comma 14 3 3" xfId="1065" xr:uid="{2D050EBC-4E99-4DD2-A2C7-4D830F784F39}"/>
    <cellStyle name="Comma 14 4" xfId="128" xr:uid="{FB95D621-B2D3-4337-BD24-81317ABFA107}"/>
    <cellStyle name="Comma 14 4 2" xfId="1068" xr:uid="{52D27475-D8B5-4C80-A917-59B2058EC1ED}"/>
    <cellStyle name="Comma 14 4 3" xfId="1067" xr:uid="{9E1AE3C9-D5C9-413E-BBDB-7A2C02D1DB0B}"/>
    <cellStyle name="Comma 14 5" xfId="1069" xr:uid="{D3850ECA-CA86-4BC3-93B4-FCB3E958A5BF}"/>
    <cellStyle name="Comma 14 6" xfId="1955" xr:uid="{66C27BD7-54C7-4A82-BC6C-57D06165E2BB}"/>
    <cellStyle name="Comma 14 7" xfId="1062" xr:uid="{28C6A111-A5C3-4C89-8441-1E9CFFEB7647}"/>
    <cellStyle name="Comma 15" xfId="129" xr:uid="{5002815B-86BB-4B02-A796-B1D85AEF64E5}"/>
    <cellStyle name="Comma 15 2" xfId="130" xr:uid="{8C9F0243-AA6E-41A6-9747-EDD8A12DC6A4}"/>
    <cellStyle name="Comma 15 2 2" xfId="1072" xr:uid="{02C693CC-5646-41F2-A86C-F38E6F958988}"/>
    <cellStyle name="Comma 15 2 3" xfId="1071" xr:uid="{6849E71F-1776-47A1-A0B2-40172D312BD0}"/>
    <cellStyle name="Comma 15 3" xfId="131" xr:uid="{72C4BF8B-0CAC-415B-8399-1C5B195634F8}"/>
    <cellStyle name="Comma 15 3 2" xfId="1074" xr:uid="{3C3A5032-7965-4366-9F71-4137782CD57D}"/>
    <cellStyle name="Comma 15 3 3" xfId="1073" xr:uid="{3EDA1088-0AF7-43F0-A05D-FE9F9411B39E}"/>
    <cellStyle name="Comma 15 4" xfId="132" xr:uid="{D8EC5D92-CC75-4F01-8D4C-7AAC47A6EEDC}"/>
    <cellStyle name="Comma 15 4 2" xfId="1076" xr:uid="{373918A4-BCA2-44A6-B1F8-4C659A52CCCC}"/>
    <cellStyle name="Comma 15 4 3" xfId="1075" xr:uid="{D5D0E5E4-C7E5-4640-9AE2-0CDEF72FEEC5}"/>
    <cellStyle name="Comma 15 5" xfId="1077" xr:uid="{84CF6718-60AD-41E4-9298-4BD9B996370C}"/>
    <cellStyle name="Comma 15 6" xfId="1933" xr:uid="{D5EBFD42-1BBF-4011-993F-7071A48A8745}"/>
    <cellStyle name="Comma 15 7" xfId="1070" xr:uid="{D29C0410-34D8-4308-9E0E-7A5FC785F681}"/>
    <cellStyle name="Comma 16" xfId="133" xr:uid="{AB8FD949-0F30-4F84-B337-8C15082F2DCD}"/>
    <cellStyle name="Comma 16 2" xfId="134" xr:uid="{68FF6305-A2E9-4ADD-9573-021C7485C7B5}"/>
    <cellStyle name="Comma 16 2 2" xfId="1080" xr:uid="{727C9CE1-3EB8-491E-83B9-B4411A61338E}"/>
    <cellStyle name="Comma 16 2 3" xfId="1079" xr:uid="{62CDD097-3D7B-4C8F-B134-2E4FCA42F188}"/>
    <cellStyle name="Comma 16 3" xfId="135" xr:uid="{2655309F-39FD-4390-9540-1A13775663E5}"/>
    <cellStyle name="Comma 16 3 2" xfId="1082" xr:uid="{50D7AB3E-4D45-4705-A629-FE9EDAA97C5F}"/>
    <cellStyle name="Comma 16 3 3" xfId="1081" xr:uid="{9DC250D3-CA1F-4CAD-B619-CCED19360CBE}"/>
    <cellStyle name="Comma 16 4" xfId="136" xr:uid="{0D8B02A5-358B-4E07-A087-78E650F242B6}"/>
    <cellStyle name="Comma 16 4 2" xfId="1084" xr:uid="{08A003F7-1DE8-4124-B5B6-6BEDED0268F6}"/>
    <cellStyle name="Comma 16 4 3" xfId="1083" xr:uid="{822FD81E-50DE-4DAB-BEF9-1F3DAE442058}"/>
    <cellStyle name="Comma 16 5" xfId="1085" xr:uid="{0C273E88-BEE3-4350-89DD-BA02C02F69E4}"/>
    <cellStyle name="Comma 16 6" xfId="1946" xr:uid="{2F376BD9-1765-40B8-BC8B-A07D2BD7AC1A}"/>
    <cellStyle name="Comma 16 7" xfId="1078" xr:uid="{E5D1C0C5-91FB-4B77-932E-A66C109DBD89}"/>
    <cellStyle name="Comma 17" xfId="137" xr:uid="{37B832C3-DCD4-40BA-8B38-11E0536F1E6F}"/>
    <cellStyle name="Comma 17 2" xfId="138" xr:uid="{A88B0A23-1999-4D10-95CE-0B8DAAA18FA8}"/>
    <cellStyle name="Comma 17 2 2" xfId="1088" xr:uid="{63328CEF-ACB7-41DA-83CC-BF848387D5A7}"/>
    <cellStyle name="Comma 17 2 3" xfId="1087" xr:uid="{AE85CF3C-E0F4-4518-AB30-7E0D8719DC11}"/>
    <cellStyle name="Comma 17 3" xfId="139" xr:uid="{E0BAFC93-5095-4632-927B-114AE7F9A846}"/>
    <cellStyle name="Comma 17 3 2" xfId="1090" xr:uid="{6FF69229-B497-49E3-B908-07464A0C800C}"/>
    <cellStyle name="Comma 17 3 3" xfId="1089" xr:uid="{EBE97BC8-5A2B-4B19-B69B-8E3C2C8664C5}"/>
    <cellStyle name="Comma 17 4" xfId="1091" xr:uid="{D3217601-9113-4FA3-97EA-BDACF39DA56C}"/>
    <cellStyle name="Comma 17 5" xfId="1929" xr:uid="{91EE6CE2-AFEF-4C99-9CBD-92C37E2904CB}"/>
    <cellStyle name="Comma 17 6" xfId="1086" xr:uid="{72EE5DE0-C6E3-4D3B-A759-A23A3E540ADB}"/>
    <cellStyle name="Comma 18" xfId="140" xr:uid="{1A87AB84-2223-4383-89D6-1FAFD0098595}"/>
    <cellStyle name="Comma 18 2" xfId="141" xr:uid="{556BDA63-72AB-4F14-9F71-39BDC17022CB}"/>
    <cellStyle name="Comma 18 2 2" xfId="1094" xr:uid="{677F08AF-DAF3-4A4E-9F65-E1EC6E71675A}"/>
    <cellStyle name="Comma 18 2 3" xfId="1093" xr:uid="{9AE125B5-A84E-46D0-95E8-25D81371EBCB}"/>
    <cellStyle name="Comma 18 3" xfId="142" xr:uid="{B1A68A7F-C9A0-41BA-8EE8-0AB129DBD375}"/>
    <cellStyle name="Comma 18 3 2" xfId="1096" xr:uid="{A8436E29-30C4-4337-88FF-500498E38250}"/>
    <cellStyle name="Comma 18 3 3" xfId="1095" xr:uid="{11197F55-D7C5-421F-BCBB-EAA9E1F834C5}"/>
    <cellStyle name="Comma 18 4" xfId="1097" xr:uid="{30F75F97-F143-4CA8-8232-017D200771F0}"/>
    <cellStyle name="Comma 18 5" xfId="1950" xr:uid="{B452C868-B2BB-474D-B66D-9BB37B8D5E2D}"/>
    <cellStyle name="Comma 18 6" xfId="1092" xr:uid="{E96FBAB7-E4FA-40F5-9E60-8D35DC98235E}"/>
    <cellStyle name="Comma 19" xfId="143" xr:uid="{FBD3FDCB-7050-4879-96A5-2CD61817D5CB}"/>
    <cellStyle name="Comma 19 2" xfId="144" xr:uid="{F5EFB8C6-9188-4277-859C-A09920E67CF9}"/>
    <cellStyle name="Comma 19 2 2" xfId="1100" xr:uid="{A7719B6E-A404-41CC-8FAE-BC81FD8A66A3}"/>
    <cellStyle name="Comma 19 2 3" xfId="1099" xr:uid="{0E929161-B986-4D79-9062-BDD97842A6BE}"/>
    <cellStyle name="Comma 19 3" xfId="145" xr:uid="{5C86EF30-307E-4F64-A5DB-389901ED98E6}"/>
    <cellStyle name="Comma 19 3 2" xfId="1102" xr:uid="{0B4F3565-C916-494C-B513-CA6DC4CEFC1E}"/>
    <cellStyle name="Comma 19 3 3" xfId="1101" xr:uid="{9DC7CC20-756B-412D-85A2-2D94C4607123}"/>
    <cellStyle name="Comma 19 4" xfId="1103" xr:uid="{49AAFB2F-634B-4F0E-BE61-45D1C29E4895}"/>
    <cellStyle name="Comma 19 5" xfId="1939" xr:uid="{3EBCE00B-F75A-478C-93A1-609D06B6E099}"/>
    <cellStyle name="Comma 19 6" xfId="1098" xr:uid="{12F04A61-74C6-460A-8D40-FB2FD394ACF2}"/>
    <cellStyle name="Comma 193" xfId="146" xr:uid="{3AE46D0F-2F37-46C0-B017-FFD23E561153}"/>
    <cellStyle name="Comma 193 2" xfId="1854" xr:uid="{58313575-C82D-4E5A-8391-1494A7A699BB}"/>
    <cellStyle name="Comma 193 3" xfId="960" xr:uid="{0E798CBC-16CD-438A-925A-7987C58CB30F}"/>
    <cellStyle name="Comma 2" xfId="147" xr:uid="{56AEFF2A-78B8-478D-8587-9C2D3C752CC5}"/>
    <cellStyle name="Comma 2 10" xfId="148" xr:uid="{F203E35A-9CB1-4283-A58F-5A21BDC18664}"/>
    <cellStyle name="Comma 2 11" xfId="149" xr:uid="{AFDE5A9B-4BE1-436B-85CE-CBCAFAB586EF}"/>
    <cellStyle name="Comma 2 12" xfId="150" xr:uid="{5ADED6C8-67D1-4D24-8F66-C384B3ABBB41}"/>
    <cellStyle name="Comma 2 13" xfId="151" xr:uid="{6C202398-7A3D-416C-A604-140BE3E85D89}"/>
    <cellStyle name="Comma 2 14" xfId="152" xr:uid="{5E4D7686-DF96-4755-82ED-984614F6A877}"/>
    <cellStyle name="Comma 2 15" xfId="153" xr:uid="{B9063B86-CCEE-4401-A96D-01B18BE57B93}"/>
    <cellStyle name="Comma 2 16" xfId="154" xr:uid="{55FC14F2-9DDF-41DA-9870-44641B47CD62}"/>
    <cellStyle name="Comma 2 17" xfId="155" xr:uid="{45B6A0D3-CCBA-4BCB-9916-D1DE3FC649CA}"/>
    <cellStyle name="Comma 2 18" xfId="156" xr:uid="{06ECF769-FA25-4891-834B-EDCA3D3769F5}"/>
    <cellStyle name="Comma 2 19" xfId="157" xr:uid="{B6BE92F7-56DD-4B27-A99E-D205AE4C4191}"/>
    <cellStyle name="Comma 2 2" xfId="158" xr:uid="{6FFF43D7-8432-485D-ACFF-C84944F94B90}"/>
    <cellStyle name="Comma 2 2 2" xfId="159" xr:uid="{82271A7E-356F-4BBA-B684-6875F6E1C653}"/>
    <cellStyle name="Comma 2 2 2 2" xfId="160" xr:uid="{5BD2E53F-81E0-49C3-A0BB-7100E47CAD86}"/>
    <cellStyle name="Comma 2 2 2 2 2" xfId="161" xr:uid="{3FCDCD25-4B67-4EDE-9104-B4F862865A04}"/>
    <cellStyle name="Comma 2 2 2 2 2 2" xfId="162" xr:uid="{1E76A60A-65A7-448C-B3AB-E8B2FCB3C4CE}"/>
    <cellStyle name="Comma 2 2 2 2 2 2 2" xfId="163" xr:uid="{D2854C43-5DFC-4147-BA67-BDC688E198B4}"/>
    <cellStyle name="Comma 2 2 2 2 2 2 3" xfId="164" xr:uid="{054A7884-A479-4968-94E8-6F2E1C93040D}"/>
    <cellStyle name="Comma 2 2 2 2 2 3" xfId="165" xr:uid="{B38CDD57-73A4-4354-B03D-615174F31642}"/>
    <cellStyle name="Comma 2 2 2 2 2 4" xfId="166" xr:uid="{03D58772-3AF7-4B74-9AE3-D434F92C7F62}"/>
    <cellStyle name="Comma 2 2 2 2 2 5" xfId="167" xr:uid="{3C2E52B9-CC9E-4CC8-85D3-03B79C15B27D}"/>
    <cellStyle name="Comma 2 2 2 2 3" xfId="168" xr:uid="{299E72AC-9FF0-4FF0-B685-6D60B1793F91}"/>
    <cellStyle name="Comma 2 2 2 2 3 2" xfId="169" xr:uid="{34C93575-079F-4977-8082-1F33AE47AB5B}"/>
    <cellStyle name="Comma 2 2 2 2 3 3" xfId="170" xr:uid="{72AC5D18-F6AD-4308-B098-EFA96D3CE160}"/>
    <cellStyle name="Comma 2 2 2 2 4" xfId="171" xr:uid="{C2F8908D-6D5A-417E-87D9-C1C1A5E8A019}"/>
    <cellStyle name="Comma 2 2 2 2 5" xfId="172" xr:uid="{DB3F998A-8CF0-4607-B03D-AE16E0C6565D}"/>
    <cellStyle name="Comma 2 2 2 2 6" xfId="173" xr:uid="{FA4785EE-963A-4C84-B383-A95B6B184B5B}"/>
    <cellStyle name="Comma 2 2 2 2 7" xfId="174" xr:uid="{1B37464C-CEDD-4C3F-B321-5206C01B7A3F}"/>
    <cellStyle name="Comma 2 2 2 2 8" xfId="1107" xr:uid="{E85019B5-082B-4353-A77D-12D22F9D8EE6}"/>
    <cellStyle name="Comma 2 2 2 3" xfId="175" xr:uid="{5C6033DD-12A8-4CE8-9A22-9598066982DE}"/>
    <cellStyle name="Comma 2 2 2 3 2" xfId="176" xr:uid="{90CC9461-A8FD-41B9-BA69-051D508BCE4C}"/>
    <cellStyle name="Comma 2 2 2 3 2 2" xfId="177" xr:uid="{B4861450-9365-47D5-856E-3CE3D3139950}"/>
    <cellStyle name="Comma 2 2 2 3 2 3" xfId="178" xr:uid="{7AA6A29B-CC68-48C7-B2F1-53DEC00133EE}"/>
    <cellStyle name="Comma 2 2 2 3 3" xfId="179" xr:uid="{FA63EDE7-E776-4EC1-A27D-E1EA7A000508}"/>
    <cellStyle name="Comma 2 2 2 3 4" xfId="180" xr:uid="{0EA18F79-AF96-4BA8-8B57-5BF63275F0F8}"/>
    <cellStyle name="Comma 2 2 2 3 5" xfId="181" xr:uid="{21BFD022-753C-457F-918C-3743E96E34D2}"/>
    <cellStyle name="Comma 2 2 2 4" xfId="182" xr:uid="{D781CC88-DF9D-495A-AB3A-03A30C4CCBA0}"/>
    <cellStyle name="Comma 2 2 2 4 2" xfId="183" xr:uid="{D3D2808C-27D8-43B8-A138-3ABFC883C4C9}"/>
    <cellStyle name="Comma 2 2 2 4 3" xfId="184" xr:uid="{64FFEAF7-A40E-4BED-B579-85E05079BCF5}"/>
    <cellStyle name="Comma 2 2 2 5" xfId="185" xr:uid="{12F9942F-374A-4F38-A1D7-B1A7956AE69C}"/>
    <cellStyle name="Comma 2 2 2 6" xfId="186" xr:uid="{91110004-8222-49C4-BF3A-1127C43E055B}"/>
    <cellStyle name="Comma 2 2 2 7" xfId="187" xr:uid="{E88D7956-8324-4AE7-A19A-E77304481268}"/>
    <cellStyle name="Comma 2 2 2 8" xfId="188" xr:uid="{604AA8CC-B862-4573-99F3-230CC56B71DD}"/>
    <cellStyle name="Comma 2 2 2 9" xfId="1106" xr:uid="{E5FA1024-2406-4402-A897-F519F2239EA9}"/>
    <cellStyle name="Comma 2 2 3" xfId="189" xr:uid="{F731531C-88C0-42D8-A1B8-72AA6130F5AE}"/>
    <cellStyle name="Comma 2 2 3 2" xfId="1109" xr:uid="{C7B9642E-BFF7-4D77-9EAE-2409A572E635}"/>
    <cellStyle name="Comma 2 2 3 3" xfId="1108" xr:uid="{E9FF80E3-022F-46A7-9C18-5237C6D6F4A1}"/>
    <cellStyle name="Comma 2 2 4" xfId="190" xr:uid="{67FA4F38-004E-448C-AC22-2679EB1D9E51}"/>
    <cellStyle name="Comma 2 2 4 2" xfId="1111" xr:uid="{3F509E86-4BEF-43F0-9EB1-C797756F9AA8}"/>
    <cellStyle name="Comma 2 2 4 3" xfId="1110" xr:uid="{BCE23243-DA26-4D78-AB0F-37247145FBCF}"/>
    <cellStyle name="Comma 2 2 5" xfId="1112" xr:uid="{05829002-EA1D-4C4D-A6BA-02DCFCFA745D}"/>
    <cellStyle name="Comma 2 2 6" xfId="1876" xr:uid="{D08FDF47-FC8F-4819-BAED-6E60AD95B368}"/>
    <cellStyle name="Comma 2 2 7" xfId="1105" xr:uid="{076819ED-8ADB-4E6A-A190-D2FD0481D441}"/>
    <cellStyle name="Comma 2 20" xfId="191" xr:uid="{1C87B6C7-5974-47C6-A107-BA44EBC3E06F}"/>
    <cellStyle name="Comma 2 21" xfId="192" xr:uid="{9449E16B-364E-4116-AEEB-8963AC0157D1}"/>
    <cellStyle name="Comma 2 22" xfId="193" xr:uid="{4AC29D49-2DE1-43A9-8225-5DD5F51BBFD8}"/>
    <cellStyle name="Comma 2 23" xfId="974" xr:uid="{7C53B1BE-EDC2-4A3A-AC34-53F8CC9C726B}"/>
    <cellStyle name="Comma 2 3" xfId="194" xr:uid="{7B1445C7-E622-429F-BFA4-7A1A1611F9B7}"/>
    <cellStyle name="Comma 2 3 2" xfId="195" xr:uid="{07B4F2DD-251A-4F35-A09D-CC543E5537F2}"/>
    <cellStyle name="Comma 2 3 2 2" xfId="196" xr:uid="{29A6E134-2A85-41B3-9B5D-3C13705E9A32}"/>
    <cellStyle name="Comma 2 3 3" xfId="197" xr:uid="{F4AFBAC6-2403-4CDF-8B68-04930D98CADF}"/>
    <cellStyle name="Comma 2 3 4" xfId="1113" xr:uid="{7F9A2E87-7305-4844-B424-A562B35132F0}"/>
    <cellStyle name="Comma 2 4" xfId="198" xr:uid="{36FBB647-066D-4622-AB0C-A6D9967208E6}"/>
    <cellStyle name="Comma 2 4 2" xfId="199" xr:uid="{BD66B010-56DA-469A-A54B-C4DEF7831DD8}"/>
    <cellStyle name="Comma 2 4 2 2" xfId="1115" xr:uid="{0DE39384-94C7-462C-86C6-B633BAF509BB}"/>
    <cellStyle name="Comma 2 4 3" xfId="1116" xr:uid="{6F18AFC7-71D9-4D68-8733-FF6CFF08E0B0}"/>
    <cellStyle name="Comma 2 4 4" xfId="1114" xr:uid="{D381B536-2A15-48D4-9B34-BA4AF392343F}"/>
    <cellStyle name="Comma 2 5" xfId="200" xr:uid="{D2CC9BAD-DD89-483D-A3A3-522EAF04763F}"/>
    <cellStyle name="Comma 2 5 2" xfId="201" xr:uid="{BF604D36-3DD5-4DF4-8DFC-2DCF27F2A718}"/>
    <cellStyle name="Comma 2 5 2 2" xfId="1118" xr:uid="{55BDC45C-A1D9-4006-81D0-A34F5B8D63FE}"/>
    <cellStyle name="Comma 2 5 3" xfId="1117" xr:uid="{D9D37F12-22FF-4E46-8552-C39828BE3953}"/>
    <cellStyle name="Comma 2 6" xfId="202" xr:uid="{C8E35520-5D9E-4394-9136-40891C09B134}"/>
    <cellStyle name="Comma 2 6 2" xfId="203" xr:uid="{1C08CD9B-315B-4D49-9D17-77D4138E0148}"/>
    <cellStyle name="Comma 2 6 2 2" xfId="1120" xr:uid="{CDD141E7-C88B-41D7-B479-D03BF00ADC62}"/>
    <cellStyle name="Comma 2 6 3" xfId="1119" xr:uid="{972E26B4-4D7A-4AAC-96EF-F88F1077793B}"/>
    <cellStyle name="Comma 2 7" xfId="204" xr:uid="{C2541BD0-9C0D-44A8-AF72-16A047133D37}"/>
    <cellStyle name="Comma 2 7 2" xfId="1121" xr:uid="{05616119-8582-4B48-9FE6-7A038A6F4F03}"/>
    <cellStyle name="Comma 2 8" xfId="205" xr:uid="{1F5161E8-57C5-4E18-ACD7-7BF70D47E4C1}"/>
    <cellStyle name="Comma 2 8 2" xfId="206" xr:uid="{8931FC89-2499-4880-9C90-2823CB641686}"/>
    <cellStyle name="Comma 2 8 3" xfId="1104" xr:uid="{0E2333BC-8B18-497E-99BC-EA4BA19191A2}"/>
    <cellStyle name="Comma 2 9" xfId="207" xr:uid="{B855BEE2-1DD3-4E99-8A53-B7A8FFA1FD8D}"/>
    <cellStyle name="Comma 2 9 2" xfId="1875" xr:uid="{71333FAB-87E8-4916-B6BE-E03C273822E6}"/>
    <cellStyle name="Comma 20" xfId="208" xr:uid="{BE5A54A7-D544-40C7-A1F8-17FEE4A2C8D4}"/>
    <cellStyle name="Comma 20 2" xfId="209" xr:uid="{FC89BB80-72E4-4A97-BC2B-FA7F71B8BD7A}"/>
    <cellStyle name="Comma 20 2 2" xfId="1124" xr:uid="{C7626DE7-57C4-4DDF-A256-798DD9813F7E}"/>
    <cellStyle name="Comma 20 2 3" xfId="1123" xr:uid="{41283F40-9896-46FA-903F-3BC71EF649C0}"/>
    <cellStyle name="Comma 20 3" xfId="210" xr:uid="{CEA41B16-71FC-4005-9EA8-DC41065DAF2B}"/>
    <cellStyle name="Comma 20 3 2" xfId="1126" xr:uid="{F64345FB-E640-4C3E-8C5A-3ED73EDAE9C0}"/>
    <cellStyle name="Comma 20 3 3" xfId="1125" xr:uid="{813CBC3E-FF73-4CAF-B75B-06EE793CC876}"/>
    <cellStyle name="Comma 20 4" xfId="1127" xr:uid="{D48FD2C2-92C9-43F8-AAAE-8C5AF0B5E439}"/>
    <cellStyle name="Comma 20 5" xfId="1945" xr:uid="{31E4CE0A-A8EE-473F-B894-5C3BEF788E6E}"/>
    <cellStyle name="Comma 20 6" xfId="1122" xr:uid="{1F9682AD-946A-47D6-B580-9B973B230520}"/>
    <cellStyle name="Comma 21" xfId="211" xr:uid="{1F4F5EA0-A780-424E-935C-8AD947B45B06}"/>
    <cellStyle name="Comma 21 2" xfId="212" xr:uid="{6872D481-520D-4A18-8670-A3E405486FFD}"/>
    <cellStyle name="Comma 21 2 2" xfId="1130" xr:uid="{1856C12B-1D03-453A-A642-E576C622C49F}"/>
    <cellStyle name="Comma 21 2 3" xfId="1129" xr:uid="{69C70AA4-5DC5-49B9-A4C9-7274FEB5E249}"/>
    <cellStyle name="Comma 21 3" xfId="1131" xr:uid="{EC09F971-1E16-4A13-A6EE-40A77F66DB57}"/>
    <cellStyle name="Comma 21 3 2" xfId="1132" xr:uid="{CDD719F5-AE3A-4058-8F74-9760510C6937}"/>
    <cellStyle name="Comma 21 4" xfId="1133" xr:uid="{945A29F8-1D57-46A4-B69D-38D50CE0DCF0}"/>
    <cellStyle name="Comma 21 5" xfId="1896" xr:uid="{F3505D19-4E56-4320-9EAF-D2CFD5A9ADA9}"/>
    <cellStyle name="Comma 21 6" xfId="1128" xr:uid="{3AE4F5AB-01AD-42EF-8BA5-5B14600C1ADF}"/>
    <cellStyle name="Comma 213" xfId="969" xr:uid="{3841FF4A-2EDD-4F60-8F6E-4DC8940ABED2}"/>
    <cellStyle name="Comma 213 2" xfId="1855" xr:uid="{BE8E060A-4557-4137-AB2C-A0E1D202336B}"/>
    <cellStyle name="Comma 215" xfId="970" xr:uid="{ADFEEAF6-5744-452C-89AE-CCBD7422E591}"/>
    <cellStyle name="Comma 215 2" xfId="1856" xr:uid="{A5EBDC97-BFAE-415F-BFEC-8E616AD72DA4}"/>
    <cellStyle name="Comma 217" xfId="973" xr:uid="{03492C60-A1B9-44EC-9E9B-FB808BBA22C3}"/>
    <cellStyle name="Comma 217 2" xfId="1857" xr:uid="{8CCC2904-0108-451D-8AD3-864C5C5DA26C}"/>
    <cellStyle name="Comma 22" xfId="213" xr:uid="{B3144064-8F39-442E-9C98-C43D0B70315F}"/>
    <cellStyle name="Comma 22 2" xfId="214" xr:uid="{348EC0F7-075E-4F85-B668-1414574A412F}"/>
    <cellStyle name="Comma 22 2 2" xfId="1136" xr:uid="{20947FA2-2FF4-417B-B0F1-CAEC455361BE}"/>
    <cellStyle name="Comma 22 2 3" xfId="1135" xr:uid="{2CF471B5-C4A7-4929-BFE0-C0D92E119CB4}"/>
    <cellStyle name="Comma 22 3" xfId="1137" xr:uid="{BD9160FE-09A1-4520-90B7-D580A09709FF}"/>
    <cellStyle name="Comma 22 3 2" xfId="1138" xr:uid="{93631F6A-103E-40E9-B227-ABF81605C3B0}"/>
    <cellStyle name="Comma 22 4" xfId="1139" xr:uid="{BDAEA42B-124D-412B-8A84-2EE00B6CAF8D}"/>
    <cellStyle name="Comma 22 5" xfId="1952" xr:uid="{4DC13316-D0ED-416F-BACB-29695B6DA6D6}"/>
    <cellStyle name="Comma 22 6" xfId="1134" xr:uid="{5B26EBFE-9BEB-41BA-8CF3-C9E5FBC5F2E1}"/>
    <cellStyle name="Comma 23" xfId="215" xr:uid="{C7AAAAA9-C070-43DB-B641-B89AA23FB4C2}"/>
    <cellStyle name="Comma 23 2" xfId="216" xr:uid="{F5BC6228-7A95-4ED7-A6DF-4C01329ADDAF}"/>
    <cellStyle name="Comma 23 2 2" xfId="1142" xr:uid="{A872D376-1A91-4142-8833-3F2075E687CF}"/>
    <cellStyle name="Comma 23 2 3" xfId="1141" xr:uid="{4F667177-7C9A-4332-B5E6-5AC380B47CEC}"/>
    <cellStyle name="Comma 23 3" xfId="1143" xr:uid="{123682FB-63EB-490E-BF04-E5B2CBD32775}"/>
    <cellStyle name="Comma 23 3 2" xfId="1144" xr:uid="{5CF079B0-C04D-43A5-B1A9-8181EE4B9980}"/>
    <cellStyle name="Comma 23 4" xfId="1145" xr:uid="{6B615C91-65CC-4E8C-A457-48B363721A6A}"/>
    <cellStyle name="Comma 23 5" xfId="1953" xr:uid="{68415D4F-BFC6-4DA9-9632-82C304ED8255}"/>
    <cellStyle name="Comma 23 6" xfId="1140" xr:uid="{143984AA-4111-45CF-B2E2-C14F10C3D722}"/>
    <cellStyle name="Comma 24" xfId="217" xr:uid="{5D18E3A7-1390-4DF0-AC82-9318A6F416F8}"/>
    <cellStyle name="Comma 24 2" xfId="218" xr:uid="{52CAE164-5470-449B-8260-1CEAD7EE42BE}"/>
    <cellStyle name="Comma 24 2 2" xfId="1148" xr:uid="{7EE9EC46-C632-4260-A05B-813921CA9FDF}"/>
    <cellStyle name="Comma 24 2 3" xfId="1147" xr:uid="{283D4B0A-69E1-44EF-922A-AB63D2B550A2}"/>
    <cellStyle name="Comma 24 3" xfId="1149" xr:uid="{122EBFF0-F077-4827-8A61-010EAEF6B2A1}"/>
    <cellStyle name="Comma 24 3 2" xfId="1150" xr:uid="{7365EB80-1839-4B07-A0C7-9948BB886EE7}"/>
    <cellStyle name="Comma 24 4" xfId="1151" xr:uid="{65538FCD-5C7F-477D-928C-AA9FA966DFD4}"/>
    <cellStyle name="Comma 24 5" xfId="1957" xr:uid="{DDB8FC43-6574-4838-BCAF-2762CFB462CC}"/>
    <cellStyle name="Comma 24 6" xfId="1146" xr:uid="{DD9BDBD8-CA22-4E5E-9311-8B4953051767}"/>
    <cellStyle name="Comma 25" xfId="219" xr:uid="{585DEC5F-0150-4E66-B97B-5A4F530A1E54}"/>
    <cellStyle name="Comma 25 2" xfId="220" xr:uid="{C134278D-52B4-4613-96A0-B80FFAC5434A}"/>
    <cellStyle name="Comma 25 2 2" xfId="1154" xr:uid="{04F374E5-A69D-476E-A065-B807BA151C49}"/>
    <cellStyle name="Comma 25 2 3" xfId="1153" xr:uid="{D29BA803-4AC0-49A7-B623-85B2E50842E1}"/>
    <cellStyle name="Comma 25 3" xfId="1155" xr:uid="{3AA000BF-A934-406D-91A7-68A48A61D989}"/>
    <cellStyle name="Comma 25 3 2" xfId="1156" xr:uid="{86EF7B56-305A-4E64-BAAE-47F2760C9606}"/>
    <cellStyle name="Comma 25 4" xfId="1157" xr:uid="{9BA0E055-8C10-4600-8DBA-8D13FF8E91EE}"/>
    <cellStyle name="Comma 25 5" xfId="1931" xr:uid="{1D213122-A127-4275-BC2F-BF860358AF1A}"/>
    <cellStyle name="Comma 25 6" xfId="1152" xr:uid="{8E949112-BE42-4B02-8778-A31E5B9197B8}"/>
    <cellStyle name="Comma 26" xfId="221" xr:uid="{5134098C-EFAA-4907-BA90-D3B29322EDBA}"/>
    <cellStyle name="Comma 26 2" xfId="222" xr:uid="{80BCEC34-1A77-4516-84E4-62BF831EDA42}"/>
    <cellStyle name="Comma 26 2 2" xfId="1160" xr:uid="{626D0654-4EAB-44FA-B624-A2A0BF7B704B}"/>
    <cellStyle name="Comma 26 2 3" xfId="1159" xr:uid="{298743E3-5680-4602-B9A9-D828FC3C0D20}"/>
    <cellStyle name="Comma 26 3" xfId="1161" xr:uid="{24B906E2-6835-4F74-9163-1657B99845B5}"/>
    <cellStyle name="Comma 26 3 2" xfId="1162" xr:uid="{677401B6-0B1D-4357-A788-CB63CF38E421}"/>
    <cellStyle name="Comma 26 4" xfId="1163" xr:uid="{FA6CA4A0-6C85-4E6D-AF8D-F55EE5562E1B}"/>
    <cellStyle name="Comma 26 5" xfId="1958" xr:uid="{077E02D2-130D-4339-8853-EB3530F21922}"/>
    <cellStyle name="Comma 26 6" xfId="1158" xr:uid="{1302FA2E-2862-4CFC-9922-5F3899A7EEEC}"/>
    <cellStyle name="Comma 27" xfId="223" xr:uid="{2926747E-5A60-4D10-951F-18F6249B3CCD}"/>
    <cellStyle name="Comma 27 2" xfId="224" xr:uid="{AC1260CD-17B3-42F0-9774-9B8E26322B71}"/>
    <cellStyle name="Comma 27 2 2" xfId="1166" xr:uid="{713DFC1B-678A-4424-8E37-38A93A3AE738}"/>
    <cellStyle name="Comma 27 2 3" xfId="1165" xr:uid="{73E33DB4-783D-4708-82C8-884BD8B663E2}"/>
    <cellStyle name="Comma 27 3" xfId="1167" xr:uid="{EC8A319E-B593-47E4-B522-CBDE75F0107E}"/>
    <cellStyle name="Comma 27 3 2" xfId="1168" xr:uid="{E7249C2D-132F-4251-8D93-1FC41A36242B}"/>
    <cellStyle name="Comma 27 4" xfId="1169" xr:uid="{ABC10BD0-DDD9-4A19-AD7E-DAA846C370F8}"/>
    <cellStyle name="Comma 27 5" xfId="1935" xr:uid="{F5214160-70F6-4FA2-9BAA-94855121B9EC}"/>
    <cellStyle name="Comma 27 6" xfId="1164" xr:uid="{29059A00-EA86-4CCB-9C47-987A2A1C82F1}"/>
    <cellStyle name="Comma 28" xfId="225" xr:uid="{152B7A46-1DE0-48C9-8EFD-BF8CD110BC83}"/>
    <cellStyle name="Comma 28 2" xfId="226" xr:uid="{0A718CB7-01F3-4BB6-923D-8FD613D0B155}"/>
    <cellStyle name="Comma 28 2 2" xfId="1172" xr:uid="{C06A5ECE-6142-49BC-AD86-71D621C290DD}"/>
    <cellStyle name="Comma 28 2 3" xfId="1171" xr:uid="{121F311F-241D-45E6-A4D6-9353DFE0082A}"/>
    <cellStyle name="Comma 28 3" xfId="1173" xr:uid="{1F612A95-38CE-41C1-9A64-535E1DFBFFA5}"/>
    <cellStyle name="Comma 28 3 2" xfId="1174" xr:uid="{7E26F8CC-6F74-4A0A-9172-5FCF7A5925FF}"/>
    <cellStyle name="Comma 28 4" xfId="1175" xr:uid="{4C9B6795-D082-4565-89B6-4482B30EDB58}"/>
    <cellStyle name="Comma 28 5" xfId="1938" xr:uid="{FCF14F73-767F-4399-B6B9-D33C38D7630D}"/>
    <cellStyle name="Comma 28 6" xfId="1170" xr:uid="{4AB12234-6C3B-4E8C-A23B-B9EECC434E18}"/>
    <cellStyle name="Comma 29" xfId="227" xr:uid="{DD9E788D-50B4-4853-A125-AAD7C09AFCCC}"/>
    <cellStyle name="Comma 29 2" xfId="228" xr:uid="{DC7765C8-B8AF-4C3B-B1E4-EEBDDED7D734}"/>
    <cellStyle name="Comma 29 2 2" xfId="1178" xr:uid="{88C8B5FF-B57B-4724-B10D-8F94C4A3A2D1}"/>
    <cellStyle name="Comma 29 2 3" xfId="1177" xr:uid="{8D395435-7179-41A5-B192-51B0293E3B61}"/>
    <cellStyle name="Comma 29 3" xfId="1179" xr:uid="{560F0D1F-7D13-4273-AB9F-962AA3DE19C3}"/>
    <cellStyle name="Comma 29 3 2" xfId="1180" xr:uid="{40A95351-42B6-48F0-9130-2567A0E0B6A1}"/>
    <cellStyle name="Comma 29 4" xfId="1181" xr:uid="{8B0C389B-1DCB-4FD8-B9FE-7EB783131039}"/>
    <cellStyle name="Comma 29 5" xfId="1942" xr:uid="{FEE3D6D0-0237-47A5-890B-E58D56C94F2C}"/>
    <cellStyle name="Comma 29 6" xfId="1176" xr:uid="{22FFD4FB-706A-4E8C-8508-CECC8A0E4949}"/>
    <cellStyle name="Comma 3" xfId="229" xr:uid="{4E84D7C5-A005-4B3E-903E-F9F03321680C}"/>
    <cellStyle name="Comma 3 2" xfId="230" xr:uid="{EA1C34AB-5FE3-4D3D-A5F4-D51B48220692}"/>
    <cellStyle name="Comma 3 2 2" xfId="1183" xr:uid="{ACCED784-456A-4D64-B25A-47210BA5F297}"/>
    <cellStyle name="Comma 3 3" xfId="231" xr:uid="{511A6C34-0D77-4EFD-B733-4D48A8C53182}"/>
    <cellStyle name="Comma 3 3 2" xfId="232" xr:uid="{DD49A156-DE51-4F3F-8E96-DCDA5DA20C15}"/>
    <cellStyle name="Comma 3 3 2 2" xfId="233" xr:uid="{EAB8BFF3-898C-4092-9228-88698BB70585}"/>
    <cellStyle name="Comma 3 3 2 2 2" xfId="234" xr:uid="{45AA7C27-D193-48E8-BAC8-888FD0BE96BD}"/>
    <cellStyle name="Comma 3 3 2 2 2 2" xfId="235" xr:uid="{9DA7CF3A-A5C0-4E5B-9CBD-377FC12449D3}"/>
    <cellStyle name="Comma 3 3 2 2 2 3" xfId="236" xr:uid="{7F36233F-87C5-42FC-8978-687EC32C6187}"/>
    <cellStyle name="Comma 3 3 2 2 3" xfId="237" xr:uid="{96BE4628-C856-4F76-8EC9-5DD2E7DB80D0}"/>
    <cellStyle name="Comma 3 3 2 2 4" xfId="238" xr:uid="{7C25621A-10A7-4D77-9104-C5E8F2DF3207}"/>
    <cellStyle name="Comma 3 3 2 2 5" xfId="239" xr:uid="{15A1EB63-F17E-435C-A001-2F3C6CE7BF4E}"/>
    <cellStyle name="Comma 3 3 2 2 6" xfId="1186" xr:uid="{C0FE66B4-A428-43CC-A469-690B0ED5941E}"/>
    <cellStyle name="Comma 3 3 2 3" xfId="240" xr:uid="{D2BB125C-E4AB-4486-B0AE-7A4E4E79D815}"/>
    <cellStyle name="Comma 3 3 2 3 2" xfId="241" xr:uid="{D40AA61E-9BC3-4AA9-BD15-510A36EEF258}"/>
    <cellStyle name="Comma 3 3 2 3 3" xfId="242" xr:uid="{57A22FA5-B178-46D8-A200-03E5C45C021B}"/>
    <cellStyle name="Comma 3 3 2 3 4" xfId="243" xr:uid="{C31FB868-534A-4D3B-ACA0-8EC9FE2D5574}"/>
    <cellStyle name="Comma 3 3 2 4" xfId="244" xr:uid="{42EFC2BA-A72F-4298-8357-C80E4D34F603}"/>
    <cellStyle name="Comma 3 3 2 5" xfId="245" xr:uid="{D254B5DB-E8A2-4FBC-B0AD-0F062BC66BC3}"/>
    <cellStyle name="Comma 3 3 2 6" xfId="246" xr:uid="{2C36D232-7745-4C11-B3FA-5F094A30148F}"/>
    <cellStyle name="Comma 3 3 2 7" xfId="247" xr:uid="{6C17D267-522E-4D02-8DE5-41AE11E68D9F}"/>
    <cellStyle name="Comma 3 3 2 8" xfId="1185" xr:uid="{F2664907-76A4-46DB-8360-CABF51AE7A5D}"/>
    <cellStyle name="Comma 3 3 3" xfId="248" xr:uid="{5A328B99-4125-4979-97A4-B2BD1F18DF2C}"/>
    <cellStyle name="Comma 3 3 3 2" xfId="1187" xr:uid="{70625C2D-E96D-417C-99EC-3E285389129C}"/>
    <cellStyle name="Comma 3 3 4" xfId="1891" xr:uid="{120DFB67-531E-46C2-B38F-817933A61B14}"/>
    <cellStyle name="Comma 3 3 5" xfId="1184" xr:uid="{EB0FA51C-81C6-459A-80A0-3BBFF4415A5C}"/>
    <cellStyle name="Comma 3 4" xfId="249" xr:uid="{424F1074-86C4-46F4-9B78-6623C948D662}"/>
    <cellStyle name="Comma 3 4 2" xfId="1189" xr:uid="{C11B4A2A-B9FC-4FE4-95B4-D1796CCB366B}"/>
    <cellStyle name="Comma 3 4 3" xfId="1188" xr:uid="{7B5A5BDD-D5BF-48A0-8B1C-F7C18E17FFF7}"/>
    <cellStyle name="Comma 3 5" xfId="250" xr:uid="{7E6C2590-C26E-4C34-91D9-715B8FBFB4DF}"/>
    <cellStyle name="Comma 3 5 2" xfId="1191" xr:uid="{64A7B5E8-2DAF-4E02-9897-0AC62AAA09A7}"/>
    <cellStyle name="Comma 3 5 3" xfId="1190" xr:uid="{57CAB1A2-6602-4F22-9DCC-B0F2F467FB0E}"/>
    <cellStyle name="Comma 3 6" xfId="251" xr:uid="{26918C07-870B-4705-8614-5864AC5A27BF}"/>
    <cellStyle name="Comma 3 7" xfId="1182" xr:uid="{712BBA69-DB8F-4368-90EE-4E4A77B0E345}"/>
    <cellStyle name="Comma 30" xfId="252" xr:uid="{4E0C41EA-4F0B-4FF9-B4BB-F5B4775E4D83}"/>
    <cellStyle name="Comma 30 2" xfId="253" xr:uid="{2681C39D-812C-4D8C-91A3-55A54DEEC9E2}"/>
    <cellStyle name="Comma 30 2 2" xfId="1194" xr:uid="{4B9BDCE3-AD64-4D84-9420-B038D4892B82}"/>
    <cellStyle name="Comma 30 2 3" xfId="1193" xr:uid="{73A7E5BF-1628-4EEC-A633-83A2D6ABF590}"/>
    <cellStyle name="Comma 30 3" xfId="1195" xr:uid="{69293511-D384-401E-AA66-9CC1577E82C2}"/>
    <cellStyle name="Comma 30 3 2" xfId="1196" xr:uid="{E53F0C1A-1D41-4E1B-AE06-D88D9AB17276}"/>
    <cellStyle name="Comma 30 4" xfId="1197" xr:uid="{1D7AD83A-C270-44C6-BFC2-263FE87EC613}"/>
    <cellStyle name="Comma 30 5" xfId="1956" xr:uid="{4D86922C-D3F5-4BC5-B0B6-4751C2A1DE90}"/>
    <cellStyle name="Comma 30 6" xfId="1192" xr:uid="{28277CB2-FDCB-454E-94FE-D5593B1CD393}"/>
    <cellStyle name="Comma 31" xfId="254" xr:uid="{77ACF72E-F37D-44C1-99E4-195CCE986CA0}"/>
    <cellStyle name="Comma 31 2" xfId="255" xr:uid="{A64DABE4-4915-4D4E-8ACB-D5A156147277}"/>
    <cellStyle name="Comma 31 2 2" xfId="1200" xr:uid="{3E2C85BB-2E35-4505-9D4A-1121C289502B}"/>
    <cellStyle name="Comma 31 2 3" xfId="1199" xr:uid="{8EEAC90A-E97A-447E-AD6E-D2D13ABEC37F}"/>
    <cellStyle name="Comma 31 3" xfId="1201" xr:uid="{61A7B573-65EE-4127-9D96-B2FFE4515BAC}"/>
    <cellStyle name="Comma 31 3 2" xfId="1202" xr:uid="{F1719FC1-FA5F-4BD3-B2C5-302A9E44BFB2}"/>
    <cellStyle name="Comma 31 4" xfId="1203" xr:uid="{92DBA878-7F18-405D-B71D-C4B88EF3B8C6}"/>
    <cellStyle name="Comma 31 5" xfId="1944" xr:uid="{77FB7074-E0A3-4601-AC4E-5DF63EF8D215}"/>
    <cellStyle name="Comma 31 6" xfId="1198" xr:uid="{ED4E7A0C-7CF0-44B1-BB14-9D6629B33C9A}"/>
    <cellStyle name="Comma 32" xfId="256" xr:uid="{F6AECCE8-5C66-405F-9DA6-B4F528EFC7AD}"/>
    <cellStyle name="Comma 32 2" xfId="257" xr:uid="{82530D1E-14EE-4907-B1D0-B13F68587274}"/>
    <cellStyle name="Comma 32 2 2" xfId="1206" xr:uid="{1417C671-4347-4571-874D-7B0E2F94DF08}"/>
    <cellStyle name="Comma 32 2 3" xfId="1205" xr:uid="{BFAC61C5-44F0-4A06-B8A2-7A0C62BF27B7}"/>
    <cellStyle name="Comma 32 3" xfId="1207" xr:uid="{3BC5DFDE-AD09-406E-AFBD-D05C5216A555}"/>
    <cellStyle name="Comma 32 3 2" xfId="1208" xr:uid="{C324784E-70F9-448C-BFF9-0E42BAD23AD4}"/>
    <cellStyle name="Comma 32 4" xfId="1209" xr:uid="{CE9566BF-FF9F-43CA-8279-A0CA350E19F8}"/>
    <cellStyle name="Comma 32 5" xfId="1954" xr:uid="{B78AE2D2-CBC8-4274-80A4-008086C3A451}"/>
    <cellStyle name="Comma 32 6" xfId="1204" xr:uid="{773C971C-7085-4ED2-9B77-71F0672A3E6F}"/>
    <cellStyle name="Comma 33" xfId="258" xr:uid="{864FEB42-9AE6-41AF-BB45-3E92E6304FE4}"/>
    <cellStyle name="Comma 33 2" xfId="259" xr:uid="{7B7B9AD5-A5E0-4F17-BD3B-8ED7FAF38685}"/>
    <cellStyle name="Comma 33 2 2" xfId="1212" xr:uid="{520CD8EE-3767-4BE2-B9B1-12408CEC6814}"/>
    <cellStyle name="Comma 33 2 3" xfId="1211" xr:uid="{F8594D49-1949-4646-ABB8-161E08DF499E}"/>
    <cellStyle name="Comma 33 3" xfId="1213" xr:uid="{DC1EA694-0D45-4446-8E21-823AF5115ABA}"/>
    <cellStyle name="Comma 33 3 2" xfId="1214" xr:uid="{E70FF9FB-6DC7-402B-AFC4-1A535EBF3CF7}"/>
    <cellStyle name="Comma 33 4" xfId="1215" xr:uid="{46BF3FE3-CE10-4880-8E10-1923783942C2}"/>
    <cellStyle name="Comma 33 5" xfId="1934" xr:uid="{33867FE0-1257-40C6-BF6A-3FA359B31596}"/>
    <cellStyle name="Comma 33 6" xfId="1210" xr:uid="{4C6A9659-6524-4598-B446-5626C8399E67}"/>
    <cellStyle name="Comma 34" xfId="260" xr:uid="{C5E57DF5-3BB1-442C-82A4-3805FF7E1D25}"/>
    <cellStyle name="Comma 34 2" xfId="261" xr:uid="{C57922CA-D665-4E09-AF10-BE496978906B}"/>
    <cellStyle name="Comma 34 2 2" xfId="1218" xr:uid="{4B3325CC-D89A-4A6D-8A0E-0269EB93F975}"/>
    <cellStyle name="Comma 34 2 3" xfId="1217" xr:uid="{F941C24E-B598-4AFD-BC59-C30796C828FD}"/>
    <cellStyle name="Comma 34 3" xfId="1219" xr:uid="{F45688D9-186D-452C-A673-A2DA6ADE6A76}"/>
    <cellStyle name="Comma 34 3 2" xfId="1220" xr:uid="{C72F27B2-6EB4-47D2-B079-A28D4E307923}"/>
    <cellStyle name="Comma 34 4" xfId="1221" xr:uid="{AA0EEA88-70F2-497F-A119-FCBB010D7DDD}"/>
    <cellStyle name="Comma 34 5" xfId="1932" xr:uid="{9DB17110-3336-4962-A765-7D69CE0FD048}"/>
    <cellStyle name="Comma 34 6" xfId="1216" xr:uid="{58AE3492-2A4E-4027-9B44-21145F50387F}"/>
    <cellStyle name="Comma 35" xfId="262" xr:uid="{D29DB9EC-056E-4C29-91CA-9DD3D9C61F67}"/>
    <cellStyle name="Comma 35 2" xfId="263" xr:uid="{5182B929-ADB2-4459-BDC9-2AE45F6D2692}"/>
    <cellStyle name="Comma 35 2 2" xfId="1224" xr:uid="{6384FC68-5A0E-467F-AC33-4BF36CEABB9E}"/>
    <cellStyle name="Comma 35 2 3" xfId="1223" xr:uid="{65AE8CD2-A911-4F9C-9D46-49F09DE48F73}"/>
    <cellStyle name="Comma 35 3" xfId="1225" xr:uid="{76CAEF4F-CBFF-470C-94F7-508F58DF0B49}"/>
    <cellStyle name="Comma 35 3 2" xfId="1226" xr:uid="{0A0C3CBC-E11D-477F-987E-616BC860C758}"/>
    <cellStyle name="Comma 35 4" xfId="1227" xr:uid="{EC2EDED2-EC32-4D22-8921-C6FEFB990043}"/>
    <cellStyle name="Comma 35 5" xfId="1936" xr:uid="{382852D4-5C50-4D68-A26A-04057AA3BE77}"/>
    <cellStyle name="Comma 35 6" xfId="1222" xr:uid="{1451B380-B9C1-492F-84A7-45CF98CF18CA}"/>
    <cellStyle name="Comma 36" xfId="264" xr:uid="{D831BEB6-3E0E-4F41-9F62-40071046C1AC}"/>
    <cellStyle name="Comma 36 2" xfId="265" xr:uid="{704CB538-046B-4544-B53C-C49D274F0B9B}"/>
    <cellStyle name="Comma 36 2 2" xfId="1230" xr:uid="{A6495B11-EDA2-450F-8142-B81B58FCC59B}"/>
    <cellStyle name="Comma 36 2 3" xfId="1229" xr:uid="{E13DB893-89C7-471E-AA90-C8819FF78993}"/>
    <cellStyle name="Comma 36 3" xfId="1231" xr:uid="{3691D1C7-9759-4E17-86A0-75B6ADEA7FA9}"/>
    <cellStyle name="Comma 36 3 2" xfId="1232" xr:uid="{87A8B8FA-C5B5-4893-BE39-0205CD9064A9}"/>
    <cellStyle name="Comma 36 4" xfId="1233" xr:uid="{EF5CA814-7865-47E6-B867-15315CE72825}"/>
    <cellStyle name="Comma 36 5" xfId="1943" xr:uid="{EF0F1B44-C232-42C5-8449-303013920ECA}"/>
    <cellStyle name="Comma 36 6" xfId="1228" xr:uid="{51F7AD48-E2FC-4019-940A-12C5E3475F24}"/>
    <cellStyle name="Comma 37" xfId="266" xr:uid="{7DA9E7BE-66E0-4B55-989E-48122B16BF23}"/>
    <cellStyle name="Comma 37 2" xfId="267" xr:uid="{96ECC66A-C61E-4BE7-9D2B-C6A898CA98C0}"/>
    <cellStyle name="Comma 37 2 2" xfId="1236" xr:uid="{AA743EB1-D3CD-4600-878E-356116D7BED6}"/>
    <cellStyle name="Comma 37 2 3" xfId="1235" xr:uid="{866D947C-F0DE-4C2B-9314-D48B0C0D5076}"/>
    <cellStyle name="Comma 37 3" xfId="1237" xr:uid="{97CA6197-00A0-47FE-AE43-72EE9ABE887B}"/>
    <cellStyle name="Comma 37 3 2" xfId="1238" xr:uid="{E355537E-B0CF-48B3-BB6B-BC3C7ED0C2F4}"/>
    <cellStyle name="Comma 37 4" xfId="1239" xr:uid="{64D9B478-E2D5-42C0-AF2C-50BBA40BB2F7}"/>
    <cellStyle name="Comma 37 5" xfId="1937" xr:uid="{D9965A4F-45A6-4E59-A79B-E22F7D44BA1C}"/>
    <cellStyle name="Comma 37 6" xfId="1234" xr:uid="{9F38C0B5-D714-415B-8B18-D8FC22E047A6}"/>
    <cellStyle name="Comma 38" xfId="268" xr:uid="{3F9393F8-60B7-4182-AE2E-A4C52BBA490E}"/>
    <cellStyle name="Comma 38 2" xfId="269" xr:uid="{25E5E895-2061-43C4-A0B6-2378199B7361}"/>
    <cellStyle name="Comma 38 2 2" xfId="1242" xr:uid="{9D8DCBD7-B565-4929-BC70-4C6CC71FD1A8}"/>
    <cellStyle name="Comma 38 2 3" xfId="1241" xr:uid="{7F69B07C-9C6E-4357-A09A-D44059A113BA}"/>
    <cellStyle name="Comma 38 3" xfId="1243" xr:uid="{384BFB89-5246-4A7F-ABB8-FE041545606A}"/>
    <cellStyle name="Comma 38 4" xfId="1959" xr:uid="{5D88E68C-7709-403D-A426-BA7C2DC53CBA}"/>
    <cellStyle name="Comma 38 5" xfId="1240" xr:uid="{9262E2A2-7CB5-4010-B49D-CF14220D1B1A}"/>
    <cellStyle name="Comma 39" xfId="270" xr:uid="{D0EB859B-64EA-4F73-B4DF-4A310C1417C2}"/>
    <cellStyle name="Comma 39 2" xfId="271" xr:uid="{BBB8794F-9631-48B9-813D-4830F97F6C1E}"/>
    <cellStyle name="Comma 39 2 2" xfId="1246" xr:uid="{DB945744-8CFB-4F84-95CD-E13A42975DFE}"/>
    <cellStyle name="Comma 39 2 3" xfId="1245" xr:uid="{62F730F6-7412-4AB2-94F2-97EE3AE6FDC6}"/>
    <cellStyle name="Comma 39 3" xfId="1247" xr:uid="{ACC00FE8-B653-42B1-98B7-34895FDD2AC6}"/>
    <cellStyle name="Comma 39 4" xfId="1948" xr:uid="{16D03173-D5C4-4CC6-8CFB-FD185995D069}"/>
    <cellStyle name="Comma 39 5" xfId="1244" xr:uid="{C135DF49-2E08-427F-A0B1-82BE358A3B44}"/>
    <cellStyle name="Comma 4" xfId="272" xr:uid="{457E3C6D-95F4-4710-84E2-AA6BF68AC319}"/>
    <cellStyle name="Comma 4 2" xfId="273" xr:uid="{78C5E511-30A7-4147-87E2-FE8C72C48C43}"/>
    <cellStyle name="Comma 4 2 2" xfId="274" xr:uid="{40293D7C-292F-413A-ADDC-F6718C434B3C}"/>
    <cellStyle name="Comma 4 2 2 2" xfId="275" xr:uid="{07A96E8C-A360-458A-A0F1-2FF8345595C0}"/>
    <cellStyle name="Comma 4 2 2 3" xfId="1250" xr:uid="{7A357647-4961-4A0D-B4BE-29BB47C5FA47}"/>
    <cellStyle name="Comma 4 2 3" xfId="1251" xr:uid="{DB5A623E-E542-4E90-A4F7-E4EFD75BCA28}"/>
    <cellStyle name="Comma 4 2 4" xfId="1249" xr:uid="{963D0D0D-02C0-4755-82B1-7C2D145766CC}"/>
    <cellStyle name="Comma 4 3" xfId="276" xr:uid="{92C82024-D474-42A9-A81E-706CDEB2C747}"/>
    <cellStyle name="Comma 4 3 2" xfId="277" xr:uid="{1A3A7706-234C-4CD3-907E-CA062F779458}"/>
    <cellStyle name="Comma 4 3 2 2" xfId="1254" xr:uid="{8481B5B3-2040-4396-B2A7-F531B129A25C}"/>
    <cellStyle name="Comma 4 3 2 3" xfId="1253" xr:uid="{A5720712-37E4-4FE1-AA63-D77290B20615}"/>
    <cellStyle name="Comma 4 3 3" xfId="278" xr:uid="{E5046CF7-8EB8-4533-AA5D-72F27F4376F1}"/>
    <cellStyle name="Comma 4 3 3 2" xfId="1255" xr:uid="{EEBF1E39-C265-4AF3-A607-125EFF1AA589}"/>
    <cellStyle name="Comma 4 3 4" xfId="279" xr:uid="{BD019232-16D1-4A03-8788-07B498787ABC}"/>
    <cellStyle name="Comma 4 3 4 2" xfId="1892" xr:uid="{EA3FC99C-258A-43C4-BB53-D9FDB29F349F}"/>
    <cellStyle name="Comma 4 3 5" xfId="1252" xr:uid="{FE36056F-F769-4E85-81C5-2D9FFBA275F8}"/>
    <cellStyle name="Comma 4 4" xfId="280" xr:uid="{49946FAE-3C4C-44B8-98D1-6E96132C252B}"/>
    <cellStyle name="Comma 4 5" xfId="1248" xr:uid="{B3FE36B7-4D29-4B59-AC0C-21E1F79269C8}"/>
    <cellStyle name="Comma 40" xfId="281" xr:uid="{24A42420-7622-45A0-9723-6CED76741AF2}"/>
    <cellStyle name="Comma 40 2" xfId="282" xr:uid="{FFBBEEDC-57C8-43BD-91CB-B6C0626FBAC0}"/>
    <cellStyle name="Comma 40 2 2" xfId="1258" xr:uid="{E719BA92-2E3A-4125-A33F-58983576690E}"/>
    <cellStyle name="Comma 40 2 3" xfId="1257" xr:uid="{B341CD52-7CAE-494A-BDC0-488E85DF5CB8}"/>
    <cellStyle name="Comma 40 3" xfId="1259" xr:uid="{FC66823D-2DF7-41F2-9AFB-FE43AD835D01}"/>
    <cellStyle name="Comma 40 4" xfId="1947" xr:uid="{9700039B-D2E7-45A4-B8D1-70A45D446507}"/>
    <cellStyle name="Comma 40 5" xfId="1256" xr:uid="{64CDBBD9-3461-415E-B756-73E0809C9A0B}"/>
    <cellStyle name="Comma 41" xfId="283" xr:uid="{8E9A96C7-6BD8-48BA-843F-4635E969F235}"/>
    <cellStyle name="Comma 41 2" xfId="284" xr:uid="{5C9823B4-400C-41BD-9DE1-0CD5FF923CA7}"/>
    <cellStyle name="Comma 41 2 2" xfId="1262" xr:uid="{C2D9ED78-50D2-40E0-902C-EF7DD0FF3543}"/>
    <cellStyle name="Comma 41 2 3" xfId="1261" xr:uid="{3DA01209-FCD0-4B54-BE4E-B4FF5D506BC6}"/>
    <cellStyle name="Comma 41 3" xfId="1263" xr:uid="{ABF1BB4B-0D12-403B-840F-8B665EB1F25F}"/>
    <cellStyle name="Comma 41 4" xfId="1941" xr:uid="{E98F9E14-1AE1-4D7C-99CD-EB64E1D48C69}"/>
    <cellStyle name="Comma 41 5" xfId="1260" xr:uid="{4E2650EB-E80D-49DC-AE80-19F0DD05354A}"/>
    <cellStyle name="Comma 42" xfId="285" xr:uid="{02EC5FF6-228B-438E-91E4-6448DF50F955}"/>
    <cellStyle name="Comma 42 2" xfId="286" xr:uid="{AEAC7162-443A-45CF-BCF3-E52695FEF82E}"/>
    <cellStyle name="Comma 42 2 2" xfId="1266" xr:uid="{5E4B5198-B7A4-4C7F-9D9E-6D7AE90E7FC9}"/>
    <cellStyle name="Comma 42 2 3" xfId="1265" xr:uid="{19CE0541-04AD-4536-BCF7-9320A60AF284}"/>
    <cellStyle name="Comma 42 3" xfId="1267" xr:uid="{B486F468-6D11-4ECB-BBBE-069626D65A24}"/>
    <cellStyle name="Comma 42 4" xfId="1951" xr:uid="{D25A0297-4FD9-418A-A87C-321BEC169C40}"/>
    <cellStyle name="Comma 42 5" xfId="1264" xr:uid="{AFD6C062-B4E3-48CF-BBBE-98D75BE7792A}"/>
    <cellStyle name="Comma 43" xfId="287" xr:uid="{853132A6-F15F-4E93-A874-87DCE2FF115E}"/>
    <cellStyle name="Comma 43 2" xfId="288" xr:uid="{A01956C8-22AC-4193-835A-F4F1C64337C8}"/>
    <cellStyle name="Comma 43 2 2" xfId="1270" xr:uid="{CA22A30C-C18D-4CC0-9C99-B547276DD5A5}"/>
    <cellStyle name="Comma 43 2 3" xfId="1269" xr:uid="{43FC4691-3550-4491-91E6-54D9EE03A2F7}"/>
    <cellStyle name="Comma 43 3" xfId="1271" xr:uid="{B95D0C8E-7B26-469E-B688-2AFE031B30FD}"/>
    <cellStyle name="Comma 43 4" xfId="1961" xr:uid="{8DA82097-E4C2-4AC0-9805-5D72F4FD267C}"/>
    <cellStyle name="Comma 43 5" xfId="1268" xr:uid="{D21D0A68-CAC2-42C1-9081-819D9D03A884}"/>
    <cellStyle name="Comma 44" xfId="289" xr:uid="{6728DD0E-CF6A-4303-AABF-8BF345278514}"/>
    <cellStyle name="Comma 44 2" xfId="290" xr:uid="{0F2E3049-578A-4A6F-B3E0-98D07BB28CBF}"/>
    <cellStyle name="Comma 44 2 2" xfId="1274" xr:uid="{00C18CE5-3FA9-44DB-A0E5-F34DAE9CF8FB}"/>
    <cellStyle name="Comma 44 2 3" xfId="1273" xr:uid="{A29529E4-B4ED-4110-90A2-12F3DFC4B51D}"/>
    <cellStyle name="Comma 44 3" xfId="1275" xr:uid="{641608A5-598F-4863-AD4F-EB1F08C5FF17}"/>
    <cellStyle name="Comma 44 4" xfId="1962" xr:uid="{D52679D8-8516-4488-B0AF-0E79044AD1A7}"/>
    <cellStyle name="Comma 44 5" xfId="1272" xr:uid="{0A73C534-026F-4E29-BBFD-5248E89C44BA}"/>
    <cellStyle name="Comma 45" xfId="291" xr:uid="{5A544D81-A78B-47B2-A5C7-A0099C275ECE}"/>
    <cellStyle name="Comma 45 2" xfId="292" xr:uid="{AE608488-452E-47FA-92A9-DDE90FAE5552}"/>
    <cellStyle name="Comma 45 2 2" xfId="1278" xr:uid="{ED9DCFB7-853A-4D00-9F29-280A754F1FB6}"/>
    <cellStyle name="Comma 45 2 3" xfId="1277" xr:uid="{8EA24B0A-1A9E-4AEE-A892-F86CB8DB75A2}"/>
    <cellStyle name="Comma 45 3" xfId="1279" xr:uid="{4B8AE6B3-C8AE-46A8-868B-1927EEB56BA6}"/>
    <cellStyle name="Comma 45 4" xfId="1960" xr:uid="{D92F3871-8879-4F0B-90E4-D686F908FD18}"/>
    <cellStyle name="Comma 45 5" xfId="1276" xr:uid="{E31EF625-1C1D-4761-AB9B-4C2931BA651B}"/>
    <cellStyle name="Comma 46" xfId="293" xr:uid="{C5E5830F-8A56-4796-8326-2C5729ADF82C}"/>
    <cellStyle name="Comma 46 2" xfId="294" xr:uid="{6D853E14-8F1B-41BE-9E93-E4748705A084}"/>
    <cellStyle name="Comma 46 2 2" xfId="1282" xr:uid="{A6036BAF-1A47-4BB7-A294-AEA280D38573}"/>
    <cellStyle name="Comma 46 2 3" xfId="1281" xr:uid="{9A5B165C-971E-4AEE-ADE9-088CCFFE50BF}"/>
    <cellStyle name="Comma 46 3" xfId="1283" xr:uid="{230F7E37-47B6-4DFA-9FD9-EFC00907725D}"/>
    <cellStyle name="Comma 46 4" xfId="1963" xr:uid="{E20F3BD0-64A3-4274-9559-60F3C0731615}"/>
    <cellStyle name="Comma 46 5" xfId="1280" xr:uid="{23BB6F7B-0237-4106-9D00-972897678125}"/>
    <cellStyle name="Comma 47" xfId="295" xr:uid="{EF32C777-B6DC-481D-8BB2-C2827A59452B}"/>
    <cellStyle name="Comma 47 2" xfId="296" xr:uid="{32174F1B-842A-4E25-997A-B1D6FA697D90}"/>
    <cellStyle name="Comma 47 2 2" xfId="1286" xr:uid="{FDBDB2E6-DA26-4B13-BEBA-876362F7967E}"/>
    <cellStyle name="Comma 47 2 3" xfId="1285" xr:uid="{F592EAAB-E74F-4F1B-BCCA-77812AAD813E}"/>
    <cellStyle name="Comma 47 3" xfId="1287" xr:uid="{40523483-D15F-4EED-ABF2-08C3D9D595CA}"/>
    <cellStyle name="Comma 47 4" xfId="1964" xr:uid="{B3FB909A-D43C-463A-95E0-6841DB2E16C2}"/>
    <cellStyle name="Comma 47 5" xfId="1284" xr:uid="{BB517E36-1BA7-4B98-AABB-C8487ECA348C}"/>
    <cellStyle name="Comma 48" xfId="297" xr:uid="{FDA9F6DE-388F-438F-B5E4-76CDB4300B8E}"/>
    <cellStyle name="Comma 48 2" xfId="298" xr:uid="{B9144D12-EB60-4357-B52F-6DC172108177}"/>
    <cellStyle name="Comma 48 2 2" xfId="1290" xr:uid="{97B2F492-0E62-4152-AA6D-3C8345EACAB3}"/>
    <cellStyle name="Comma 48 2 3" xfId="1289" xr:uid="{361B7562-B94B-497C-A13D-EC3C86FA56DC}"/>
    <cellStyle name="Comma 48 3" xfId="1291" xr:uid="{07ED3B48-5531-46FB-B5D0-0140BCBFFF0C}"/>
    <cellStyle name="Comma 48 4" xfId="1965" xr:uid="{98F3A366-2806-4797-876B-73E5AC0A4E2F}"/>
    <cellStyle name="Comma 48 5" xfId="1288" xr:uid="{4F4324B0-9C0E-4A12-915F-FF49F70186C7}"/>
    <cellStyle name="Comma 49" xfId="299" xr:uid="{CB0D1A2F-B32A-43DD-8246-7C69F7CCD31E}"/>
    <cellStyle name="Comma 49 2" xfId="300" xr:uid="{451F4693-5169-4857-82B9-35CB3C9DC2A5}"/>
    <cellStyle name="Comma 49 2 2" xfId="1294" xr:uid="{1DDDFAEF-8CD1-4F47-8612-F3CDB376BBCD}"/>
    <cellStyle name="Comma 49 2 3" xfId="1293" xr:uid="{41BF437B-970E-48BC-AA25-B2CE17D6CE9A}"/>
    <cellStyle name="Comma 49 3" xfId="1295" xr:uid="{0B6523D2-9E67-499F-A6DC-DC320AFDADCB}"/>
    <cellStyle name="Comma 49 4" xfId="1966" xr:uid="{E712082C-A941-40F9-BB7E-3D830B8E6120}"/>
    <cellStyle name="Comma 49 5" xfId="1292" xr:uid="{35621950-A861-40EB-B0A3-847909E47C39}"/>
    <cellStyle name="Comma 5" xfId="301" xr:uid="{E30DB96F-5DFA-4D6E-BD6A-825ABA929FAA}"/>
    <cellStyle name="Comma 5 2" xfId="302" xr:uid="{6E047889-CEED-4B82-870F-C1F42BD3DFD9}"/>
    <cellStyle name="Comma 5 2 2" xfId="303" xr:uid="{6FDB565E-B24F-4A0D-BEC7-0911FCB76D3A}"/>
    <cellStyle name="Comma 5 2 2 2" xfId="1298" xr:uid="{6460D4F7-24D4-41CD-B0EA-7CCC3D23C774}"/>
    <cellStyle name="Comma 5 2 3" xfId="304" xr:uid="{D6CC65D2-9366-4E49-A7D6-D7B5EA839A4C}"/>
    <cellStyle name="Comma 5 2 3 2" xfId="1300" xr:uid="{FFE51A32-1795-4AB2-86B2-BFBD0D66B233}"/>
    <cellStyle name="Comma 5 2 3 3" xfId="1299" xr:uid="{D78248C4-CE8A-47E4-9B47-A8D27A515359}"/>
    <cellStyle name="Comma 5 2 4" xfId="305" xr:uid="{C2C07393-4441-4D03-A211-A59FEFC8D419}"/>
    <cellStyle name="Comma 5 2 4 2" xfId="1301" xr:uid="{7AA7E6A7-EC1A-4852-B5B7-FBA2927CE7ED}"/>
    <cellStyle name="Comma 5 2 5" xfId="1912" xr:uid="{46C4C3C8-71C5-4F44-B436-4061AC39FC6A}"/>
    <cellStyle name="Comma 5 2 6" xfId="1297" xr:uid="{2524FE9D-9C1A-40A7-9836-D7338F58FC3E}"/>
    <cellStyle name="Comma 5 3" xfId="306" xr:uid="{960F4ADF-35B8-432C-9B11-91131DC6DE3A}"/>
    <cellStyle name="Comma 5 3 2" xfId="307" xr:uid="{B8D25CED-6C96-4F53-872F-A5A350C652C0}"/>
    <cellStyle name="Comma 5 3 2 2" xfId="1304" xr:uid="{989D6FD7-927C-490B-BC9B-A05484A961EE}"/>
    <cellStyle name="Comma 5 3 2 3" xfId="1303" xr:uid="{2B27B13D-6963-47CB-B1D7-689A7CDCD660}"/>
    <cellStyle name="Comma 5 3 3" xfId="308" xr:uid="{37000772-81AB-41C0-9EDD-B51D3E97092D}"/>
    <cellStyle name="Comma 5 3 3 2" xfId="1306" xr:uid="{267C26CB-E9F1-492B-B9CC-56FD4FBAC8C6}"/>
    <cellStyle name="Comma 5 3 3 3" xfId="1305" xr:uid="{E395FD1A-FA4B-4B88-AF22-A45A3ECA2040}"/>
    <cellStyle name="Comma 5 3 4" xfId="309" xr:uid="{5C4CF20B-337A-40F8-A41A-2197BEA1142B}"/>
    <cellStyle name="Comma 5 3 4 2" xfId="1308" xr:uid="{FB241030-99DB-4FD6-95B1-C300CE74F29D}"/>
    <cellStyle name="Comma 5 3 4 3" xfId="1307" xr:uid="{7BB92A25-380E-4E52-8070-A4113D7C13AD}"/>
    <cellStyle name="Comma 5 3 5" xfId="1309" xr:uid="{30EB9DF6-2C8C-4E1A-AF3E-B20B4CEC8759}"/>
    <cellStyle name="Comma 5 3 6" xfId="1895" xr:uid="{8103B571-0168-46E1-907B-828F57FA2BA3}"/>
    <cellStyle name="Comma 5 3 7" xfId="1302" xr:uid="{721F473F-092C-464A-851C-1EEC35E909E7}"/>
    <cellStyle name="Comma 5 4" xfId="310" xr:uid="{12A53886-D01A-4781-99D3-5252D5B96A73}"/>
    <cellStyle name="Comma 5 4 2" xfId="1310" xr:uid="{C97AD794-47A0-4E11-BE55-5B44D0C2E4AE}"/>
    <cellStyle name="Comma 5 5" xfId="311" xr:uid="{B77745F9-F8B5-45BE-A506-7B3912350BEA}"/>
    <cellStyle name="Comma 5 5 2" xfId="1312" xr:uid="{E96E61D2-E463-472A-9DC0-5B6BF72EF9EC}"/>
    <cellStyle name="Comma 5 5 3" xfId="1311" xr:uid="{F40DFB76-AB3D-4A79-BBC8-2E26CD4179A3}"/>
    <cellStyle name="Comma 5 6" xfId="312" xr:uid="{BC806B25-D06D-42BE-85A1-A53405016F69}"/>
    <cellStyle name="Comma 5 6 2" xfId="1313" xr:uid="{48329898-9129-4219-817D-E29C5D5C4337}"/>
    <cellStyle name="Comma 5 7" xfId="1889" xr:uid="{0C3B5F1F-AF3B-43AA-8E53-ACD5E464FB4E}"/>
    <cellStyle name="Comma 5 8" xfId="1296" xr:uid="{F390659F-E24B-469C-B7BF-9B8E64A1677F}"/>
    <cellStyle name="Comma 50" xfId="313" xr:uid="{6D0C0389-6BB1-4375-B627-544AC10CFD7B}"/>
    <cellStyle name="Comma 50 2" xfId="314" xr:uid="{F74D0371-F436-44F0-A81E-2D149A540DB9}"/>
    <cellStyle name="Comma 50 2 2" xfId="1316" xr:uid="{F3AD6974-3FB0-47AC-9294-FBAF80F1845B}"/>
    <cellStyle name="Comma 50 2 3" xfId="1315" xr:uid="{3C10E1BC-B661-45E5-881A-FFFDDEC80DD0}"/>
    <cellStyle name="Comma 50 3" xfId="1317" xr:uid="{9F0B46EA-FAAC-4E1D-A4E6-9F4CD1FB6128}"/>
    <cellStyle name="Comma 50 4" xfId="1967" xr:uid="{FDD436B9-0EAE-464F-8E30-18D40126F998}"/>
    <cellStyle name="Comma 50 5" xfId="1314" xr:uid="{0BF2F3DB-F9EF-4B60-A1BE-3D1E111E8FC5}"/>
    <cellStyle name="Comma 51" xfId="315" xr:uid="{9C7BC4BF-2B90-4759-8F2B-3095055D41BF}"/>
    <cellStyle name="Comma 51 2" xfId="316" xr:uid="{F566FD9C-12E2-4433-A0E4-2124303D3234}"/>
    <cellStyle name="Comma 51 2 2" xfId="1320" xr:uid="{C236988C-1638-4D1D-AE36-A8833FE7BDE2}"/>
    <cellStyle name="Comma 51 2 3" xfId="1319" xr:uid="{D4371362-FF93-44F8-BC58-AE3EDED35B2D}"/>
    <cellStyle name="Comma 51 3" xfId="1321" xr:uid="{72D8442C-82F9-406E-99F3-449784D8E8E9}"/>
    <cellStyle name="Comma 51 4" xfId="1968" xr:uid="{9318D398-2F9B-4D04-B437-8419156EE421}"/>
    <cellStyle name="Comma 51 5" xfId="1318" xr:uid="{DFA0AD90-6959-4B55-9929-6499497DB42B}"/>
    <cellStyle name="Comma 52" xfId="317" xr:uid="{0747FD94-6BAD-428C-AF4A-A0FDF6456771}"/>
    <cellStyle name="Comma 52 2" xfId="318" xr:uid="{CD6F16FD-4B6A-4491-BE62-3F79835DEF54}"/>
    <cellStyle name="Comma 52 2 2" xfId="1324" xr:uid="{A0A6D4C6-5536-4C85-B2D0-11488606B015}"/>
    <cellStyle name="Comma 52 2 3" xfId="1323" xr:uid="{E7FDEA7C-FFC6-4264-92EC-074B1017C3E9}"/>
    <cellStyle name="Comma 52 3" xfId="1325" xr:uid="{41CD9983-D3C8-49DB-A3CD-2F5B15263C81}"/>
    <cellStyle name="Comma 52 4" xfId="1969" xr:uid="{75DCB881-53A5-4F70-8F45-F67C5807C9E8}"/>
    <cellStyle name="Comma 52 5" xfId="1322" xr:uid="{51C0307F-7D28-475E-86F0-749327D06856}"/>
    <cellStyle name="Comma 53" xfId="319" xr:uid="{5228A30B-65F0-4078-B1EE-ECE7FB8A8E00}"/>
    <cellStyle name="Comma 53 2" xfId="320" xr:uid="{33C6CE3C-F647-49D0-BB7D-29E476769C01}"/>
    <cellStyle name="Comma 53 2 2" xfId="1328" xr:uid="{E08D1F00-3BBD-4B88-AB73-0A6CEFF0B5A4}"/>
    <cellStyle name="Comma 53 2 3" xfId="1327" xr:uid="{D1B9BEC2-398D-4606-87D7-5571D0135FC4}"/>
    <cellStyle name="Comma 53 3" xfId="1329" xr:uid="{79CF4504-55B6-4D9B-8B9F-B67A0B61E56D}"/>
    <cellStyle name="Comma 53 4" xfId="1970" xr:uid="{2D6298C7-07D8-4F90-9077-1529011B44C7}"/>
    <cellStyle name="Comma 53 5" xfId="1326" xr:uid="{530B4AE7-5AEE-4136-9F3B-A979FA8E5A6B}"/>
    <cellStyle name="Comma 54" xfId="321" xr:uid="{2B832344-CEB8-40A5-98C5-8572AFFE2E45}"/>
    <cellStyle name="Comma 54 2" xfId="322" xr:uid="{A5B18E58-F850-4879-9DCF-FE3D450B10E7}"/>
    <cellStyle name="Comma 54 2 2" xfId="1332" xr:uid="{1D9C2825-894F-4C86-BA63-D0F019509CE5}"/>
    <cellStyle name="Comma 54 2 3" xfId="1331" xr:uid="{54AAE797-CAED-4234-BAC1-56AE1DD40F09}"/>
    <cellStyle name="Comma 54 3" xfId="1333" xr:uid="{0C0C6D17-FA40-4119-A5FB-2236D54795E8}"/>
    <cellStyle name="Comma 54 4" xfId="1972" xr:uid="{00B2102F-632A-4E4D-B6C0-913D667E566E}"/>
    <cellStyle name="Comma 54 5" xfId="1330" xr:uid="{D63DB822-655B-40B0-A5D2-D63166D7D548}"/>
    <cellStyle name="Comma 55" xfId="323" xr:uid="{87438FD2-A8C9-43A6-BEE2-02D684242A86}"/>
    <cellStyle name="Comma 55 2" xfId="324" xr:uid="{F7B5A1BE-3EEF-4753-A5CC-C775DC5E6F27}"/>
    <cellStyle name="Comma 55 2 2" xfId="1336" xr:uid="{0B96AC0F-4FDB-4505-9C71-6E3BA7933E3B}"/>
    <cellStyle name="Comma 55 2 3" xfId="1335" xr:uid="{94C3F549-AA9D-49AC-BDBF-1982824C6B65}"/>
    <cellStyle name="Comma 55 3" xfId="1337" xr:uid="{76F9228F-EC01-4D99-9FC8-1D2C2B7023CB}"/>
    <cellStyle name="Comma 55 4" xfId="1974" xr:uid="{12F4F2EE-D32A-4C97-859A-01D912760665}"/>
    <cellStyle name="Comma 55 5" xfId="1334" xr:uid="{C8225A45-729E-4058-842E-47B8C180BA8F}"/>
    <cellStyle name="Comma 56" xfId="325" xr:uid="{06F69894-B2FC-440F-95E8-C7FAFF372F3E}"/>
    <cellStyle name="Comma 56 2" xfId="326" xr:uid="{9AF44052-F721-4A41-80A0-B2E10BAD60C6}"/>
    <cellStyle name="Comma 56 2 2" xfId="1340" xr:uid="{20C9B784-AD31-48FD-ABD7-0EE6DA50F65D}"/>
    <cellStyle name="Comma 56 2 3" xfId="1339" xr:uid="{073EDE32-6A28-4B4F-8706-FCE92E1E70F1}"/>
    <cellStyle name="Comma 56 3" xfId="1341" xr:uid="{B5595147-0507-467B-8824-1A5E6EAE19C0}"/>
    <cellStyle name="Comma 56 4" xfId="1971" xr:uid="{738D43AE-3CFD-4405-9BA3-CCB8C329EE5C}"/>
    <cellStyle name="Comma 56 5" xfId="1338" xr:uid="{0A31CD2B-44B2-4A8B-82DF-9AEBB7C4A771}"/>
    <cellStyle name="Comma 57" xfId="327" xr:uid="{AB8B09D9-3A0A-4F58-8A28-ADFDA37C334A}"/>
    <cellStyle name="Comma 57 2" xfId="328" xr:uid="{FFB539FC-2A27-410F-A934-2D3D1470946A}"/>
    <cellStyle name="Comma 57 2 2" xfId="1344" xr:uid="{3622160A-4A9E-4758-A645-939C01DA3327}"/>
    <cellStyle name="Comma 57 2 3" xfId="1343" xr:uid="{2C5BE92E-81E8-45C0-911D-AEF0134DC342}"/>
    <cellStyle name="Comma 57 3" xfId="1345" xr:uid="{F32FEB73-F091-41C8-AFED-82DE2DF61364}"/>
    <cellStyle name="Comma 57 4" xfId="1975" xr:uid="{36EA1202-4F79-47DF-A7FE-743AC245C18F}"/>
    <cellStyle name="Comma 57 5" xfId="1342" xr:uid="{621674DD-44D2-43E9-BE3F-891B21FFA1AB}"/>
    <cellStyle name="Comma 58" xfId="329" xr:uid="{C2E2B4F2-675A-4CDB-AD30-1D071A335643}"/>
    <cellStyle name="Comma 58 2" xfId="330" xr:uid="{4CBB8BC0-7E66-4FA6-BF54-4104CB1F30BF}"/>
    <cellStyle name="Comma 58 2 2" xfId="1348" xr:uid="{61558944-3EC2-4B92-9ABB-5FE67078728C}"/>
    <cellStyle name="Comma 58 2 3" xfId="1347" xr:uid="{87DFCF71-8EB1-4B07-AF99-CB1007C92E56}"/>
    <cellStyle name="Comma 58 3" xfId="1349" xr:uid="{68A99FFE-F53E-4EDB-8674-79F38E6A5978}"/>
    <cellStyle name="Comma 58 4" xfId="1977" xr:uid="{A80762C9-33B4-45DF-A4D6-8B10C2C0DC94}"/>
    <cellStyle name="Comma 58 5" xfId="1346" xr:uid="{B41C76BF-52ED-43D4-87EC-A724F5E444CC}"/>
    <cellStyle name="Comma 59" xfId="331" xr:uid="{9AA6725E-FD1F-4AFE-A720-A7C521C1A3C3}"/>
    <cellStyle name="Comma 59 2" xfId="332" xr:uid="{F255B474-87EA-42D8-9135-ECE63CA16B70}"/>
    <cellStyle name="Comma 59 2 2" xfId="1352" xr:uid="{FD0B4782-B5D1-4A69-B993-3C4E81009E64}"/>
    <cellStyle name="Comma 59 2 3" xfId="1351" xr:uid="{C14603A0-B9AB-4F73-B1C3-2D4A702BCC9F}"/>
    <cellStyle name="Comma 59 3" xfId="1353" xr:uid="{EF5DB1F1-5564-4E87-9AB1-2C054F821D38}"/>
    <cellStyle name="Comma 59 4" xfId="1978" xr:uid="{F02AFBEC-D2CB-417E-B7D6-116199E526CB}"/>
    <cellStyle name="Comma 59 5" xfId="1350" xr:uid="{DE1EBA1A-34CB-4195-8136-D00940830D35}"/>
    <cellStyle name="Comma 6" xfId="333" xr:uid="{295079D1-AF7B-4DEA-B1DA-74937990EEFF}"/>
    <cellStyle name="Comma 6 10" xfId="334" xr:uid="{847FAC84-6755-4625-BC80-FBC1B1430BD2}"/>
    <cellStyle name="Comma 6 11" xfId="335" xr:uid="{9F72BC03-7A1C-49E6-A21F-B0808663104B}"/>
    <cellStyle name="Comma 6 12" xfId="336" xr:uid="{10B86703-9565-4856-949E-6F56EC776E41}"/>
    <cellStyle name="Comma 6 13" xfId="337" xr:uid="{DBBBD0AD-7B94-49BF-92D7-9E7ADF19F860}"/>
    <cellStyle name="Comma 6 14" xfId="338" xr:uid="{600905EE-3254-46F8-8FDD-7D6269086DAF}"/>
    <cellStyle name="Comma 6 15" xfId="339" xr:uid="{39C9731F-C160-4BBA-A14D-7ADC0CD634A3}"/>
    <cellStyle name="Comma 6 16" xfId="340" xr:uid="{FC4FD856-61B6-45C5-AE93-EF830965D830}"/>
    <cellStyle name="Comma 6 17" xfId="341" xr:uid="{70EB2DE1-997C-4070-BD3F-AB9E9CED45EB}"/>
    <cellStyle name="Comma 6 18" xfId="342" xr:uid="{71E39D45-96A8-4E61-AB9C-083C1724D2CC}"/>
    <cellStyle name="Comma 6 19" xfId="343" xr:uid="{BC7271A8-E23A-41DB-96A9-CFA240566727}"/>
    <cellStyle name="Comma 6 2" xfId="344" xr:uid="{64E245A7-7C05-4892-91E5-089262A01252}"/>
    <cellStyle name="Comma 6 2 2" xfId="345" xr:uid="{D2019345-0702-4614-99C5-471237ADE681}"/>
    <cellStyle name="Comma 6 2 2 2" xfId="1357" xr:uid="{9C938955-E3CB-4AB4-A037-B22075DC2F44}"/>
    <cellStyle name="Comma 6 2 2 3" xfId="1356" xr:uid="{4FE0E708-ECA5-43F5-A75F-035A1B1F05AD}"/>
    <cellStyle name="Comma 6 2 3" xfId="346" xr:uid="{40625B49-557F-478E-875F-AD7FB92CC289}"/>
    <cellStyle name="Comma 6 2 3 2" xfId="1358" xr:uid="{F0EF9434-A01E-4B5B-9052-C380AC07250A}"/>
    <cellStyle name="Comma 6 2 4" xfId="347" xr:uid="{B54A51F0-3AE1-421D-B08C-8F617378197B}"/>
    <cellStyle name="Comma 6 2 4 2" xfId="1894" xr:uid="{8958FF80-F1BF-4DF4-904F-F8E7350D35DD}"/>
    <cellStyle name="Comma 6 2 5" xfId="1355" xr:uid="{F4658C0C-C9AA-4DFB-8AE7-486B17FFD21F}"/>
    <cellStyle name="Comma 6 20" xfId="348" xr:uid="{CCA7E5EB-D192-4B87-8201-5D71148CAF9D}"/>
    <cellStyle name="Comma 6 21" xfId="349" xr:uid="{5B5B50CF-C189-4444-8498-6DAE4080AB7C}"/>
    <cellStyle name="Comma 6 22" xfId="350" xr:uid="{4375DE87-BBB2-40E6-9822-89710CB8C799}"/>
    <cellStyle name="Comma 6 23" xfId="1354" xr:uid="{F6544E20-88E6-4400-A443-5CB813A1E8BB}"/>
    <cellStyle name="Comma 6 3" xfId="351" xr:uid="{4FBE3093-059C-4E02-BDA6-64012D1F2AEF}"/>
    <cellStyle name="Comma 6 3 2" xfId="352" xr:uid="{01376DA0-89F4-4722-9002-79C3AB49BF3A}"/>
    <cellStyle name="Comma 6 3 2 2" xfId="353" xr:uid="{E64D5E53-E678-4D8B-A48E-285C64F765EE}"/>
    <cellStyle name="Comma 6 3 2 2 2" xfId="354" xr:uid="{3B0E81BC-5523-4DEC-81C9-3E18EF29B06F}"/>
    <cellStyle name="Comma 6 3 2 2 2 2" xfId="355" xr:uid="{E665D189-D194-4AC8-A253-5D59D0DC5A28}"/>
    <cellStyle name="Comma 6 3 2 2 2 3" xfId="356" xr:uid="{056EE5B7-BAA9-4DAB-A97F-5454F3D84E81}"/>
    <cellStyle name="Comma 6 3 2 2 3" xfId="357" xr:uid="{08CD78E2-B91D-41A8-96E2-10B448923D74}"/>
    <cellStyle name="Comma 6 3 2 2 4" xfId="358" xr:uid="{30CD2C04-47D9-452A-9803-D48695CCA5ED}"/>
    <cellStyle name="Comma 6 3 2 2 5" xfId="359" xr:uid="{E1295DAD-AE7C-4EE7-B81E-9F9F91CC9BC2}"/>
    <cellStyle name="Comma 6 3 2 3" xfId="360" xr:uid="{D027D123-344C-4A56-8830-08C29A6FB52C}"/>
    <cellStyle name="Comma 6 3 2 3 2" xfId="361" xr:uid="{C9355448-8F73-47DE-A1DA-11B4A503B379}"/>
    <cellStyle name="Comma 6 3 2 3 3" xfId="362" xr:uid="{7A32E971-8406-4747-A5B1-5ED88DCF54DF}"/>
    <cellStyle name="Comma 6 3 2 4" xfId="363" xr:uid="{BE8315E2-11CC-4EB3-8A9A-04EB8ECABF60}"/>
    <cellStyle name="Comma 6 3 2 5" xfId="364" xr:uid="{C2B46D3A-BB53-4AC5-8938-E8814175A205}"/>
    <cellStyle name="Comma 6 3 2 6" xfId="365" xr:uid="{F6231DEB-B9C4-44CD-9FA7-A192E42E6D6C}"/>
    <cellStyle name="Comma 6 3 2 7" xfId="366" xr:uid="{33840120-2F79-4A8E-B903-7141CC17BBA2}"/>
    <cellStyle name="Comma 6 3 2 8" xfId="1360" xr:uid="{E752BFC5-302A-4A9D-B48E-6A3C822B1151}"/>
    <cellStyle name="Comma 6 3 3" xfId="367" xr:uid="{4A7237B0-9272-41C0-9E32-BD4338926FE1}"/>
    <cellStyle name="Comma 6 3 3 2" xfId="368" xr:uid="{7706AB3D-D957-4AB6-9C41-4D1AF2B32B53}"/>
    <cellStyle name="Comma 6 3 4" xfId="1359" xr:uid="{DA6529C5-998F-46BB-9106-8F92F4885665}"/>
    <cellStyle name="Comma 6 4" xfId="369" xr:uid="{87A4D2AB-FCE7-4361-80C8-57A723DB41B8}"/>
    <cellStyle name="Comma 6 4 2" xfId="1362" xr:uid="{2C8767A8-75CD-4564-B192-CD36A5235E61}"/>
    <cellStyle name="Comma 6 4 3" xfId="1361" xr:uid="{EE6A752B-3405-445B-9A81-4A78083FC0F8}"/>
    <cellStyle name="Comma 6 5" xfId="370" xr:uid="{E4E2C324-8276-4B3C-8062-CDCDBB1A0F93}"/>
    <cellStyle name="Comma 6 5 2" xfId="371" xr:uid="{4AC9AF1D-4C30-4CEB-AC17-901450C42A7E}"/>
    <cellStyle name="Comma 6 5 3" xfId="1363" xr:uid="{D970E961-ADD8-4034-9868-959E96FC02C2}"/>
    <cellStyle name="Comma 6 6" xfId="372" xr:uid="{9C416870-44C3-43BC-A20B-B5ECB8C12339}"/>
    <cellStyle name="Comma 6 7" xfId="373" xr:uid="{2A7B5C52-AD50-4235-A6B8-41C881F950B5}"/>
    <cellStyle name="Comma 6 8" xfId="374" xr:uid="{731AE62A-AC54-4095-B615-CFE1B8DD9558}"/>
    <cellStyle name="Comma 6 9" xfId="375" xr:uid="{56BE2417-032D-4658-B4D8-8E48D5A5DC5D}"/>
    <cellStyle name="Comma 60" xfId="376" xr:uid="{E7297159-91CA-49DF-AB05-5DEC51BBA41D}"/>
    <cellStyle name="Comma 60 2" xfId="377" xr:uid="{D42E9711-0247-4300-9D8D-45CB1EDD1C0E}"/>
    <cellStyle name="Comma 60 2 2" xfId="1366" xr:uid="{11E0DB3F-2B79-4ECF-98F7-99DCE75CC646}"/>
    <cellStyle name="Comma 60 2 3" xfId="1365" xr:uid="{5AA2D5F7-2877-4755-B20E-86D25FE23C90}"/>
    <cellStyle name="Comma 60 3" xfId="1367" xr:uid="{BCEFE6E1-164D-4F88-95F2-B12AFE3AE427}"/>
    <cellStyle name="Comma 60 4" xfId="1973" xr:uid="{ACE8E022-C9A8-4866-B962-DB4D44267F37}"/>
    <cellStyle name="Comma 60 5" xfId="1364" xr:uid="{054B1446-3024-488C-954D-2F6147A7ED03}"/>
    <cellStyle name="Comma 61" xfId="378" xr:uid="{4317A652-27E0-4EBD-94E4-027944BFAB87}"/>
    <cellStyle name="Comma 61 2" xfId="379" xr:uid="{247AF63D-8DF0-4C1D-8C87-C55905B5365C}"/>
    <cellStyle name="Comma 61 2 2" xfId="1370" xr:uid="{8795FDAD-2269-400D-9887-478C8D2C03C5}"/>
    <cellStyle name="Comma 61 2 3" xfId="1369" xr:uid="{740180F4-54BF-4390-99F3-82004E1E7E54}"/>
    <cellStyle name="Comma 61 3" xfId="1371" xr:uid="{47C1B936-9B48-4C79-AC9C-68857B1630BB}"/>
    <cellStyle name="Comma 61 4" xfId="1980" xr:uid="{BC52250C-A46F-42DD-84F4-61838F407907}"/>
    <cellStyle name="Comma 61 5" xfId="1368" xr:uid="{D8EB1FE7-72EC-4EE1-A984-5A9D90BAB020}"/>
    <cellStyle name="Comma 62" xfId="380" xr:uid="{30345AE3-F349-42E8-A844-816420167AB6}"/>
    <cellStyle name="Comma 62 2" xfId="381" xr:uid="{23E79530-5BD8-48B2-8477-6EA318CDAF3A}"/>
    <cellStyle name="Comma 62 2 2" xfId="1374" xr:uid="{6F95A0E9-2D1C-46E1-ABD9-7E004AC3EA2B}"/>
    <cellStyle name="Comma 62 2 3" xfId="1373" xr:uid="{46EA8EA5-6653-403A-896F-5CB8DE7BEA8C}"/>
    <cellStyle name="Comma 62 3" xfId="1375" xr:uid="{A9846C5C-3273-4738-B601-B89299A60950}"/>
    <cellStyle name="Comma 62 4" xfId="1979" xr:uid="{425F7EB3-7B36-413F-A5FC-59110E37F711}"/>
    <cellStyle name="Comma 62 5" xfId="1372" xr:uid="{C35DDD78-B96E-4FE2-84EB-1B752176164B}"/>
    <cellStyle name="Comma 63" xfId="382" xr:uid="{AEAE8076-2E9A-4A47-A21C-FD4D3DB753B4}"/>
    <cellStyle name="Comma 63 2" xfId="383" xr:uid="{7146F27E-62C0-4B54-B0BD-F664C97CF35E}"/>
    <cellStyle name="Comma 63 2 2" xfId="1378" xr:uid="{ABA31FE7-1E0B-47B2-AF07-CDFC3576A428}"/>
    <cellStyle name="Comma 63 2 3" xfId="1377" xr:uid="{E47F6321-E2E9-49AC-A08D-4FCB9C24EBD4}"/>
    <cellStyle name="Comma 63 3" xfId="1379" xr:uid="{A609C2B6-9691-4836-B077-929E38B12ABF}"/>
    <cellStyle name="Comma 63 4" xfId="1976" xr:uid="{C1C2A86A-14AE-4488-A13C-EC781909F628}"/>
    <cellStyle name="Comma 63 5" xfId="1376" xr:uid="{114F33CE-93C8-46FF-84AD-581E8EF305A5}"/>
    <cellStyle name="Comma 64" xfId="384" xr:uid="{02D1477D-8A3C-4375-B8B5-816489BC5907}"/>
    <cellStyle name="Comma 64 2" xfId="385" xr:uid="{697A7E48-903E-429A-8759-55B888754C42}"/>
    <cellStyle name="Comma 64 2 2" xfId="1382" xr:uid="{6B15C206-B71F-4AEB-8053-E0EF909B993D}"/>
    <cellStyle name="Comma 64 2 3" xfId="1381" xr:uid="{17C1444E-4886-4832-BC25-979CC4CDC523}"/>
    <cellStyle name="Comma 64 3" xfId="1383" xr:uid="{1BF439E7-A44E-4075-B241-6E860BEC80FA}"/>
    <cellStyle name="Comma 64 4" xfId="1981" xr:uid="{C8BD01FD-E5A0-4E8D-8D3E-DD5CE6E00B3C}"/>
    <cellStyle name="Comma 64 5" xfId="1380" xr:uid="{2CED9CA0-20FD-434A-BF2D-7E69568594D2}"/>
    <cellStyle name="Comma 65" xfId="386" xr:uid="{9B1E0B66-9F41-4686-B7FC-8E73D8A3A83E}"/>
    <cellStyle name="Comma 65 2" xfId="387" xr:uid="{5B0561EB-7051-441C-920C-BEFBF157BEFF}"/>
    <cellStyle name="Comma 65 2 2" xfId="1386" xr:uid="{B81C41E2-79CB-4532-A46B-8F9728893BD0}"/>
    <cellStyle name="Comma 65 2 3" xfId="1385" xr:uid="{2F8DEF2D-0008-435F-A32C-F6BE75150324}"/>
    <cellStyle name="Comma 65 3" xfId="1387" xr:uid="{800C1FFC-D924-4732-AF37-15124EBF801F}"/>
    <cellStyle name="Comma 65 4" xfId="1983" xr:uid="{7489643A-EE33-4FE8-BDF5-FA30F5DA8CCA}"/>
    <cellStyle name="Comma 65 5" xfId="1384" xr:uid="{017C0766-930F-41D5-A279-E476C1268A7C}"/>
    <cellStyle name="Comma 66" xfId="388" xr:uid="{83D3DB93-55E7-461C-AD69-4F7D61368AF3}"/>
    <cellStyle name="Comma 66 2" xfId="389" xr:uid="{F0CDB62A-2D6C-4E85-8B56-ABA800912CE5}"/>
    <cellStyle name="Comma 66 2 2" xfId="1390" xr:uid="{FE15314C-42A6-4248-9AFE-780A3595692F}"/>
    <cellStyle name="Comma 66 2 3" xfId="1389" xr:uid="{378BF068-88D5-448C-B31E-ABC7DACAB111}"/>
    <cellStyle name="Comma 66 3" xfId="1391" xr:uid="{726E9BB6-D8FB-4E1B-AF3D-5A02AFCE3B29}"/>
    <cellStyle name="Comma 66 4" xfId="1984" xr:uid="{AF8E7697-F5D8-47C1-922E-DB17AA955A2E}"/>
    <cellStyle name="Comma 66 5" xfId="1388" xr:uid="{1B01C2D6-1EEB-4963-90DC-A19474DFDF12}"/>
    <cellStyle name="Comma 67" xfId="390" xr:uid="{E11C57CB-3438-4C39-8B12-AB4E5217E2E7}"/>
    <cellStyle name="Comma 67 2" xfId="391" xr:uid="{D2CCFF06-E9DE-4887-9F99-4C121AD7E8F3}"/>
    <cellStyle name="Comma 67 2 2" xfId="1394" xr:uid="{86F24041-CF61-4572-92EB-87EDF73A6D8C}"/>
    <cellStyle name="Comma 67 2 3" xfId="1393" xr:uid="{72C091BD-CCAD-4993-9A63-1C1B69908013}"/>
    <cellStyle name="Comma 67 3" xfId="1395" xr:uid="{648BEC12-B2EE-4BD5-A327-FACE0EB999CE}"/>
    <cellStyle name="Comma 67 4" xfId="1985" xr:uid="{128917EF-C7FB-4EB8-92DF-1098BA319FCD}"/>
    <cellStyle name="Comma 67 5" xfId="1392" xr:uid="{AE7405BA-65DE-4968-8543-0EC046E7631B}"/>
    <cellStyle name="Comma 68" xfId="392" xr:uid="{73128E66-DEBA-498B-84B7-4E32EA0C9803}"/>
    <cellStyle name="Comma 68 2" xfId="393" xr:uid="{5A938971-B0F3-494F-A1A8-4BE57B2783EE}"/>
    <cellStyle name="Comma 68 2 2" xfId="1398" xr:uid="{107FA185-3159-4D7A-BFF9-BDC7224DDF83}"/>
    <cellStyle name="Comma 68 2 3" xfId="1397" xr:uid="{FD1D7ABE-DF2A-4987-9E3E-FC6CA24BD714}"/>
    <cellStyle name="Comma 68 3" xfId="1399" xr:uid="{D08047AD-00ED-44AE-89A5-BD9D0C4A6CDF}"/>
    <cellStyle name="Comma 68 4" xfId="1986" xr:uid="{4A7C2D7B-17E1-43D5-9B42-F77C3DD76B79}"/>
    <cellStyle name="Comma 68 5" xfId="1396" xr:uid="{52F2B229-E946-4FAB-8A87-2F3FB2CD351D}"/>
    <cellStyle name="Comma 69" xfId="394" xr:uid="{A7E2DF86-28A9-4B32-A08C-3C2188B6E4F7}"/>
    <cellStyle name="Comma 69 2" xfId="395" xr:uid="{F9FA27DE-68B2-4D2A-ACD9-AC520DF80739}"/>
    <cellStyle name="Comma 69 2 2" xfId="1401" xr:uid="{571C6C61-282C-43B9-96BD-D7BD8674EC5D}"/>
    <cellStyle name="Comma 69 3" xfId="1870" xr:uid="{BFB64361-E477-4152-974F-FB3D76CD919C}"/>
    <cellStyle name="Comma 69 4" xfId="1890" xr:uid="{10D22D13-D8B9-41CA-852F-AAF3B7C5AB3F}"/>
    <cellStyle name="Comma 69 5" xfId="1400" xr:uid="{D90A0782-D483-4B03-A61F-581F25392D3E}"/>
    <cellStyle name="Comma 7" xfId="396" xr:uid="{971CAE22-1891-438C-8161-AC0B81942161}"/>
    <cellStyle name="Comma 7 2" xfId="397" xr:uid="{AA3C87A3-30E6-4152-ACB7-228A607ABD12}"/>
    <cellStyle name="Comma 7 2 2" xfId="398" xr:uid="{7273FA2D-35D1-482C-8234-B917E6CE57E0}"/>
    <cellStyle name="Comma 7 2 2 2" xfId="1405" xr:uid="{11D22034-9E5C-462E-B47D-79E699C3CC45}"/>
    <cellStyle name="Comma 7 2 2 3" xfId="1404" xr:uid="{8CC18F90-FAF4-4596-AC7A-EE1DA1084F75}"/>
    <cellStyle name="Comma 7 2 3" xfId="1406" xr:uid="{129123EA-FB17-4CEF-98FC-42FC2E6B67EB}"/>
    <cellStyle name="Comma 7 2 3 2" xfId="1407" xr:uid="{72025C0B-D8A4-4D69-9C19-50BB9DD70914}"/>
    <cellStyle name="Comma 7 2 4" xfId="1408" xr:uid="{BE2BF4B5-C25C-4BCC-A4E8-B58677267D36}"/>
    <cellStyle name="Comma 7 2 4 2" xfId="1409" xr:uid="{AB9CD7B8-EEF8-410C-B117-C3F18B8EE4E7}"/>
    <cellStyle name="Comma 7 2 5" xfId="1410" xr:uid="{091D517F-7977-4D15-AD9C-FB2316407C12}"/>
    <cellStyle name="Comma 7 2 6" xfId="1893" xr:uid="{EA51EC19-64CB-402E-9768-85467E835F37}"/>
    <cellStyle name="Comma 7 2 7" xfId="1403" xr:uid="{A406D7E4-AF7F-4F48-BE22-0A539FC8D2BC}"/>
    <cellStyle name="Comma 7 3" xfId="399" xr:uid="{7D345814-1ABD-4B36-9863-77522D7A76AA}"/>
    <cellStyle name="Comma 7 3 2" xfId="1411" xr:uid="{3F9AB6E1-5B0C-4544-9B55-DA7C032AE54A}"/>
    <cellStyle name="Comma 7 4" xfId="400" xr:uid="{D4CBD817-AE7F-4707-9977-5F1A4AEC2C05}"/>
    <cellStyle name="Comma 7 4 2" xfId="1412" xr:uid="{DFC99C89-0608-4E35-B70D-25BAAC17E333}"/>
    <cellStyle name="Comma 7 5" xfId="401" xr:uid="{2EF67005-9F81-4A5D-BE1A-342F90445530}"/>
    <cellStyle name="Comma 7 6" xfId="1402" xr:uid="{8E7FE1A6-D93E-4676-ADCF-977BDC015A62}"/>
    <cellStyle name="Comma 70" xfId="402" xr:uid="{2A5F5BB4-770F-4A15-B0FD-050527698966}"/>
    <cellStyle name="Comma 70 2" xfId="403" xr:uid="{14F863FE-2104-4440-B278-3CD7A0094B2B}"/>
    <cellStyle name="Comma 70 2 2" xfId="1414" xr:uid="{878BB711-5CB6-4FC0-8913-1E3C54B13986}"/>
    <cellStyle name="Comma 70 3" xfId="1869" xr:uid="{64E64DFA-E090-4F8F-9428-C4C24B11B328}"/>
    <cellStyle name="Comma 70 4" xfId="1898" xr:uid="{79C3CF1A-BDB7-46B7-9CC0-89AE73458C4F}"/>
    <cellStyle name="Comma 70 5" xfId="1413" xr:uid="{0C2B57A5-7801-41AF-A9D8-CAB2B174B1CA}"/>
    <cellStyle name="Comma 71" xfId="404" xr:uid="{4B98ECA9-07C8-4D83-B5B3-DA71E3D20A6D}"/>
    <cellStyle name="Comma 71 2" xfId="405" xr:uid="{D3C59EB0-3E29-4BDC-8C92-C0F92276CB9E}"/>
    <cellStyle name="Comma 71 2 2" xfId="1416" xr:uid="{523435A7-B309-48F4-8FCD-91910B07A699}"/>
    <cellStyle name="Comma 71 3" xfId="1415" xr:uid="{CA7F954B-C9E6-4D2E-8B6B-7DF0D734453C}"/>
    <cellStyle name="Comma 72" xfId="406" xr:uid="{03B93C58-7C5F-42C9-B35C-0AA3C6B2FF7E}"/>
    <cellStyle name="Comma 72 2" xfId="407" xr:uid="{ABCAD7BE-A63B-4A8A-BA40-B970E88B2448}"/>
    <cellStyle name="Comma 72 2 2" xfId="1418" xr:uid="{F95BB7F1-9847-4860-A224-116E25B76610}"/>
    <cellStyle name="Comma 72 3" xfId="1417" xr:uid="{383ABCA2-593B-4B6D-B614-E194564288D8}"/>
    <cellStyle name="Comma 73" xfId="408" xr:uid="{F8385874-013A-4DE0-B0CB-5CE46C9560B7}"/>
    <cellStyle name="Comma 73 2" xfId="409" xr:uid="{C6FD7449-6B60-4D13-8485-03F6B86722B5}"/>
    <cellStyle name="Comma 73 2 2" xfId="1420" xr:uid="{C9C01B85-CB4A-479B-BD97-DF302EBB49D3}"/>
    <cellStyle name="Comma 73 3" xfId="1419" xr:uid="{E7B49FCD-4345-4D83-AC0F-8708F5BAEA7F}"/>
    <cellStyle name="Comma 74" xfId="410" xr:uid="{D9CC2898-130A-487D-9F16-4A4D639C8F8E}"/>
    <cellStyle name="Comma 74 2" xfId="411" xr:uid="{FF0497E5-768D-4EF2-99C4-AC807603C8DB}"/>
    <cellStyle name="Comma 74 2 2" xfId="1422" xr:uid="{4C3EC6BC-E34D-4809-B0EF-70B136C1FD86}"/>
    <cellStyle name="Comma 74 3" xfId="1421" xr:uid="{C5BDA52F-73BC-4ABD-857D-D72FA0544D32}"/>
    <cellStyle name="Comma 75" xfId="412" xr:uid="{1970A182-2106-4663-A852-2F76F82D7A3F}"/>
    <cellStyle name="Comma 75 2" xfId="413" xr:uid="{36D670FF-71EF-41B6-8D42-AD55D45D3A28}"/>
    <cellStyle name="Comma 75 2 2" xfId="1424" xr:uid="{0964D62A-E411-401C-AA04-3CD4EB25951F}"/>
    <cellStyle name="Comma 75 3" xfId="1423" xr:uid="{C937795C-250A-47D7-8673-9113F03192C3}"/>
    <cellStyle name="Comma 76" xfId="414" xr:uid="{05267CAB-2056-4D70-B3A8-52DB039C1674}"/>
    <cellStyle name="Comma 76 2" xfId="415" xr:uid="{9405DF3D-08A5-4EF2-9367-EC710928C237}"/>
    <cellStyle name="Comma 76 2 2" xfId="1426" xr:uid="{726FF3F8-0E69-4E13-84C0-25D06CE5F5EC}"/>
    <cellStyle name="Comma 76 3" xfId="1425" xr:uid="{8695D5C5-3761-4D46-9BFD-B7F47C2A744B}"/>
    <cellStyle name="Comma 77" xfId="416" xr:uid="{404B2DB1-3CC8-40A0-B74A-3474F08D4210}"/>
    <cellStyle name="Comma 77 2" xfId="417" xr:uid="{19FFD4BF-EDDE-474C-8B54-6A20E45C67E6}"/>
    <cellStyle name="Comma 77 2 2" xfId="418" xr:uid="{2C711779-7DFC-4ECE-943F-DABD7832B51E}"/>
    <cellStyle name="Comma 77 2 3" xfId="1428" xr:uid="{B34CE9BA-3AA7-424F-86FE-9A3CC6DE6A79}"/>
    <cellStyle name="Comma 77 3" xfId="419" xr:uid="{CA612310-6335-4EB3-B293-071178A071C2}"/>
    <cellStyle name="Comma 77 4" xfId="1427" xr:uid="{651CDBBD-094C-4032-B1B0-B5DE8AA732B9}"/>
    <cellStyle name="Comma 78" xfId="420" xr:uid="{EB915413-5A47-4FA0-92B7-C91B4C6D0074}"/>
    <cellStyle name="Comma 78 2" xfId="421" xr:uid="{276304BB-7A21-458A-9060-57290665350F}"/>
    <cellStyle name="Comma 78 2 2" xfId="1430" xr:uid="{AE7A0B27-1600-4A3C-A703-BB94481FCCCC}"/>
    <cellStyle name="Comma 78 3" xfId="422" xr:uid="{861DC01A-16CC-4F0A-AD9F-734C9E961F64}"/>
    <cellStyle name="Comma 78 3 2" xfId="1429" xr:uid="{833DBE44-562B-4B90-A01C-C946F95C67EB}"/>
    <cellStyle name="Comma 78 4" xfId="961" xr:uid="{73AEA9C1-F954-499A-8E83-1A14C8F8042A}"/>
    <cellStyle name="Comma 79" xfId="423" xr:uid="{A21A143E-4D39-421F-9A27-C6ECC287C9E6}"/>
    <cellStyle name="Comma 79 2" xfId="424" xr:uid="{1BCA07BE-3AE3-406E-A12F-87021BA4B401}"/>
    <cellStyle name="Comma 79 2 2" xfId="1432" xr:uid="{DCBDA1ED-40F6-477F-8C13-8A27D665E43C}"/>
    <cellStyle name="Comma 79 3" xfId="425" xr:uid="{0B5C5DCF-9595-4758-B6C8-307160D651FE}"/>
    <cellStyle name="Comma 79 3 2" xfId="1431" xr:uid="{5E6FB340-B5E4-4EF3-B7E8-B20C2EA1AFDA}"/>
    <cellStyle name="Comma 79 4" xfId="963" xr:uid="{E8863933-210E-43DC-8259-B3C982518D48}"/>
    <cellStyle name="Comma 8" xfId="426" xr:uid="{0F95A8B3-91DA-4E86-B36C-BFAC4831C8A5}"/>
    <cellStyle name="Comma 8 2" xfId="427" xr:uid="{54C910C2-D095-4912-B251-8930C11F495B}"/>
    <cellStyle name="Comma 8 2 2" xfId="428" xr:uid="{1A746C0A-C021-4DDA-8D56-E55025DA86D5}"/>
    <cellStyle name="Comma 8 2 2 2" xfId="429" xr:uid="{59791388-978A-41E4-A551-604E6FDB479E}"/>
    <cellStyle name="Comma 8 2 2 2 2" xfId="430" xr:uid="{2A7E9907-E8CD-4446-838D-F33795F77BE4}"/>
    <cellStyle name="Comma 8 2 2 2 3" xfId="431" xr:uid="{4774A649-7496-43A5-B373-2840C089BD70}"/>
    <cellStyle name="Comma 8 2 2 2 4" xfId="1436" xr:uid="{4857B78C-FB2E-4FBB-8D93-C7EDDD0FE84E}"/>
    <cellStyle name="Comma 8 2 2 3" xfId="432" xr:uid="{EAD2EBF8-96D0-4A40-8113-CE206E925B6B}"/>
    <cellStyle name="Comma 8 2 2 4" xfId="433" xr:uid="{749B89B8-4C7A-4C29-AAE0-D7317883A5E8}"/>
    <cellStyle name="Comma 8 2 2 5" xfId="434" xr:uid="{22C2C784-53A4-419E-8972-547C46532679}"/>
    <cellStyle name="Comma 8 2 2 6" xfId="1435" xr:uid="{F4CFBCC4-1303-438F-A9D3-7015310E37FC}"/>
    <cellStyle name="Comma 8 2 3" xfId="435" xr:uid="{26E01EA8-7F7F-43F1-98C1-386B47D98F12}"/>
    <cellStyle name="Comma 8 2 3 2" xfId="436" xr:uid="{EB1ADCF6-1F1A-415B-B847-3705E47D9BCB}"/>
    <cellStyle name="Comma 8 2 3 2 2" xfId="1438" xr:uid="{60EC31D7-9B86-49AA-9A73-35F8C10BEA6B}"/>
    <cellStyle name="Comma 8 2 3 3" xfId="437" xr:uid="{8B914AE4-A333-41BC-AFA7-DF12D54D82E8}"/>
    <cellStyle name="Comma 8 2 3 4" xfId="438" xr:uid="{2A79D20E-39AC-48CC-8F74-495951A1A1A2}"/>
    <cellStyle name="Comma 8 2 3 5" xfId="1437" xr:uid="{B89C170D-3D62-46B5-999E-3877FB45B163}"/>
    <cellStyle name="Comma 8 2 4" xfId="439" xr:uid="{47CD7EF7-AC8C-4427-845A-5E6C2B5179FD}"/>
    <cellStyle name="Comma 8 2 4 2" xfId="440" xr:uid="{2DABFEF1-0251-4485-96E5-3B5DC92FAF61}"/>
    <cellStyle name="Comma 8 2 4 2 2" xfId="1440" xr:uid="{F7E4B7FD-AFA0-431C-82CB-C7785F439CFC}"/>
    <cellStyle name="Comma 8 2 4 3" xfId="1439" xr:uid="{B5584D05-7B65-4037-94FE-7F3670FF59C4}"/>
    <cellStyle name="Comma 8 2 5" xfId="441" xr:uid="{38B69904-04D0-48E4-9BC3-79F1A99CEF1D}"/>
    <cellStyle name="Comma 8 2 5 2" xfId="1441" xr:uid="{357E98D9-BF02-4472-9B6A-EC881DFEA7AC}"/>
    <cellStyle name="Comma 8 2 6" xfId="442" xr:uid="{94B67460-8FF6-4F9F-A5DD-8626DAD863B9}"/>
    <cellStyle name="Comma 8 2 6 2" xfId="1928" xr:uid="{C0451D7C-5176-43B9-9044-0BD7483ED448}"/>
    <cellStyle name="Comma 8 2 7" xfId="443" xr:uid="{D84659ED-321A-4E6F-A9A8-CC3FC1DE10DC}"/>
    <cellStyle name="Comma 8 2 8" xfId="1434" xr:uid="{2DAD593A-5106-4A75-9525-33DFFC611CB3}"/>
    <cellStyle name="Comma 8 3" xfId="444" xr:uid="{82EA022A-610E-4130-BE02-A0B8F6227BBD}"/>
    <cellStyle name="Comma 8 3 2" xfId="1443" xr:uid="{77F8DC88-A5D2-4236-9008-A7AD8C7234F6}"/>
    <cellStyle name="Comma 8 3 3" xfId="1442" xr:uid="{17E6FC0A-129D-4D1C-A5ED-C7EDDEA0AF0B}"/>
    <cellStyle name="Comma 8 4" xfId="445" xr:uid="{BAC41085-B638-4562-9F96-1377F8712F49}"/>
    <cellStyle name="Comma 8 4 2" xfId="1445" xr:uid="{262AD824-3188-4969-80E9-FDF7977D3FA5}"/>
    <cellStyle name="Comma 8 4 3" xfId="1444" xr:uid="{B4569249-5DA9-4D59-8EF9-BA8B998D745C}"/>
    <cellStyle name="Comma 8 5" xfId="446" xr:uid="{ECC39C3A-2F05-4E67-BE31-86BADD8CFA19}"/>
    <cellStyle name="Comma 8 5 2" xfId="1446" xr:uid="{DB9CB3E4-35FD-4F34-B133-C261C9117BC1}"/>
    <cellStyle name="Comma 8 6" xfId="1433" xr:uid="{54F616D7-3F7D-444F-A183-02C1C9F97CAF}"/>
    <cellStyle name="Comma 80" xfId="447" xr:uid="{20B4E5FA-CC44-410D-A7A9-198E8FE70BE1}"/>
    <cellStyle name="Comma 80 2" xfId="448" xr:uid="{2E2AD8F5-9D05-4EED-B0B8-D7CF003429E8}"/>
    <cellStyle name="Comma 80 2 2" xfId="1448" xr:uid="{97E1CB35-CF50-4F68-AF41-F4ADF8C3CC16}"/>
    <cellStyle name="Comma 80 3" xfId="1447" xr:uid="{741DC3A7-9070-47CC-B9A6-3AFCFCF87950}"/>
    <cellStyle name="Comma 81" xfId="449" xr:uid="{26FD5AD8-7B02-468B-9F50-1D5973A08A13}"/>
    <cellStyle name="Comma 81 2" xfId="450" xr:uid="{7B723BE6-EA52-4DDA-9C59-9169EB249A96}"/>
    <cellStyle name="Comma 81 2 2" xfId="1450" xr:uid="{1037D502-0EAD-49FB-BF83-D9EEB00B5E78}"/>
    <cellStyle name="Comma 81 3" xfId="1449" xr:uid="{1EC6581A-C887-45E9-8D16-80374E45FF0C}"/>
    <cellStyle name="Comma 82" xfId="451" xr:uid="{7A90C7FF-A5BE-4FDC-9063-A031BFA72C67}"/>
    <cellStyle name="Comma 82 2" xfId="452" xr:uid="{0C5D4B14-F5AB-44B4-A865-EAEE3133247C}"/>
    <cellStyle name="Comma 82 3" xfId="1451" xr:uid="{43686AE3-BB18-49CB-BB10-769CD0A9C974}"/>
    <cellStyle name="Comma 83" xfId="453" xr:uid="{10CE123F-0B60-407E-A2B5-C77213AAFA93}"/>
    <cellStyle name="Comma 83 2" xfId="454" xr:uid="{0BAAE11C-BC56-4E7A-976E-775D64751832}"/>
    <cellStyle name="Comma 83 3" xfId="1452" xr:uid="{E66333FD-1CD0-401A-B6C5-0700F9604CD4}"/>
    <cellStyle name="Comma 84" xfId="455" xr:uid="{63C7F39B-6309-4382-AF09-1A0F3456FCC5}"/>
    <cellStyle name="Comma 84 2" xfId="456" xr:uid="{AD0FB9C3-C951-482A-B8C3-4BDC1F3B20AA}"/>
    <cellStyle name="Comma 84 3" xfId="1453" xr:uid="{6BEA1F55-680C-4383-8DE2-9BB23FB9FCEB}"/>
    <cellStyle name="Comma 85" xfId="457" xr:uid="{F324AD1B-2A5E-4B8D-AC66-A64F8A9A6D11}"/>
    <cellStyle name="Comma 85 2" xfId="458" xr:uid="{1484B943-3036-432A-8F34-AD885DCD0B4D}"/>
    <cellStyle name="Comma 85 3" xfId="1454" xr:uid="{86F4A0B7-8B7C-472F-A458-A6775E5B03D2}"/>
    <cellStyle name="Comma 86" xfId="459" xr:uid="{3C779A88-4DB9-4515-9DE3-D2B75468E7ED}"/>
    <cellStyle name="Comma 86 2" xfId="460" xr:uid="{6CFA8E48-EDE0-4720-9071-71D043D9A910}"/>
    <cellStyle name="Comma 86 3" xfId="1024" xr:uid="{8562A889-B29C-434D-8BFA-0EA162703D8F}"/>
    <cellStyle name="Comma 87" xfId="461" xr:uid="{CD37D1D4-9ECC-4FAC-A4E6-6FBA3BDFD7FB}"/>
    <cellStyle name="Comma 87 2" xfId="462" xr:uid="{C02AE60C-FAEA-4E38-BAAE-EE98ECEF903E}"/>
    <cellStyle name="Comma 87 3" xfId="1850" xr:uid="{533EC7E4-315A-4C34-B40C-33B20A3D8D32}"/>
    <cellStyle name="Comma 88" xfId="463" xr:uid="{3356765B-5820-4A1A-8DF5-1DD307CA7FD8}"/>
    <cellStyle name="Comma 88 2" xfId="464" xr:uid="{86F1DFAC-192A-4C63-ABA8-3283C821179A}"/>
    <cellStyle name="Comma 88 3" xfId="1871" xr:uid="{7A5B63A1-11B6-455C-A7CB-1585458D7413}"/>
    <cellStyle name="Comma 89" xfId="465" xr:uid="{4F2BC4CF-5ED3-4D5E-B82E-EE629CB1138C}"/>
    <cellStyle name="Comma 89 2" xfId="466" xr:uid="{2DC76AFA-2BDE-4EA5-AE01-C15551A689DC}"/>
    <cellStyle name="Comma 89 3" xfId="1862" xr:uid="{389889CA-2C65-4868-AC4B-D5319592D9E2}"/>
    <cellStyle name="Comma 9" xfId="467" xr:uid="{958B687B-FE66-4D32-B27D-FC83E6BBB898}"/>
    <cellStyle name="Comma 9 2" xfId="468" xr:uid="{D0A63232-7C0F-41D2-B6AB-CD66B4F6F2D9}"/>
    <cellStyle name="Comma 9 2 2" xfId="469" xr:uid="{55E47393-7A69-4AFC-806D-7E857158E7E1}"/>
    <cellStyle name="Comma 9 2 2 2" xfId="470" xr:uid="{F1932CD0-1C64-42F4-BE0B-B8F6936EE6E2}"/>
    <cellStyle name="Comma 9 2 2 2 2" xfId="471" xr:uid="{24DF749F-BA93-454D-98CC-82CCA77EED1C}"/>
    <cellStyle name="Comma 9 2 2 2 3" xfId="472" xr:uid="{C979928B-0B95-4A7E-9273-83645B80394D}"/>
    <cellStyle name="Comma 9 2 2 2 4" xfId="1458" xr:uid="{13FBFF44-D005-4116-840C-453E9F390FAA}"/>
    <cellStyle name="Comma 9 2 2 3" xfId="473" xr:uid="{5125A8D2-C7DF-4DFE-82C5-AC96286429F5}"/>
    <cellStyle name="Comma 9 2 2 4" xfId="474" xr:uid="{B7F68D32-0AAB-4FCC-A51D-DA2225E5A595}"/>
    <cellStyle name="Comma 9 2 2 5" xfId="475" xr:uid="{0165FCA5-11C5-4E85-945F-AAB8B76CFC46}"/>
    <cellStyle name="Comma 9 2 2 6" xfId="1457" xr:uid="{9BFF0FBF-6B66-4826-9513-DBE4602EE3F6}"/>
    <cellStyle name="Comma 9 2 3" xfId="476" xr:uid="{0C7E1FBA-5AAD-416E-869E-F601CBA6B444}"/>
    <cellStyle name="Comma 9 2 3 2" xfId="477" xr:uid="{29BA0F90-B930-436F-8A99-92286D1F3519}"/>
    <cellStyle name="Comma 9 2 3 2 2" xfId="1460" xr:uid="{60E9D5FD-1393-40F0-AF2A-1973816AF1EE}"/>
    <cellStyle name="Comma 9 2 3 3" xfId="478" xr:uid="{0572366D-1837-4D2A-AE95-0672693B8782}"/>
    <cellStyle name="Comma 9 2 3 4" xfId="479" xr:uid="{8304BAEF-AA54-4B8D-BFA7-6959CB6C52DA}"/>
    <cellStyle name="Comma 9 2 3 5" xfId="1459" xr:uid="{521B209E-27FF-484C-BE5C-D99F35B552B8}"/>
    <cellStyle name="Comma 9 2 4" xfId="480" xr:uid="{A1F76001-7128-4398-BF1E-0035355D9AC8}"/>
    <cellStyle name="Comma 9 2 4 2" xfId="481" xr:uid="{FB2A969C-F542-4A7B-84A9-E6F20C8028D0}"/>
    <cellStyle name="Comma 9 2 4 2 2" xfId="1462" xr:uid="{0C661681-5533-4311-AB04-225CB4EC6A6C}"/>
    <cellStyle name="Comma 9 2 4 3" xfId="1461" xr:uid="{969BC6B1-071F-405A-91B1-9F3A0B63BF04}"/>
    <cellStyle name="Comma 9 2 5" xfId="482" xr:uid="{4AC8CD3F-0E32-4840-8347-BFB075E376F9}"/>
    <cellStyle name="Comma 9 2 5 2" xfId="1464" xr:uid="{EBA3172F-EA7A-4788-A1B8-88978EFF8FDE}"/>
    <cellStyle name="Comma 9 2 5 3" xfId="1463" xr:uid="{3EDAC44D-84B3-4D9E-8A02-1194A5DBAC97}"/>
    <cellStyle name="Comma 9 2 6" xfId="483" xr:uid="{9E03EA3E-28E6-4034-91D9-E14D9828F9EA}"/>
    <cellStyle name="Comma 9 2 6 2" xfId="1465" xr:uid="{3E90B753-8D5F-4605-8965-230C0ECAAAF0}"/>
    <cellStyle name="Comma 9 2 7" xfId="484" xr:uid="{74ED04FD-76F6-4934-AB8D-B7AC437225C6}"/>
    <cellStyle name="Comma 9 2 7 2" xfId="1927" xr:uid="{976B61CF-290B-475D-8CF0-0466BC56EA22}"/>
    <cellStyle name="Comma 9 2 8" xfId="1456" xr:uid="{4A7A49DB-A2EB-4AFE-BAFC-924E74EA4856}"/>
    <cellStyle name="Comma 9 3" xfId="485" xr:uid="{CC5C720C-372B-4661-A81C-E4E8ED2B268F}"/>
    <cellStyle name="Comma 9 3 2" xfId="1467" xr:uid="{59994564-7991-4EEA-9E70-BA22B76B7821}"/>
    <cellStyle name="Comma 9 3 3" xfId="1466" xr:uid="{316251D9-249B-4342-9136-F3F62DB0BB05}"/>
    <cellStyle name="Comma 9 4" xfId="486" xr:uid="{C7A30AB3-79B4-4D8A-B92C-7CC6FBD3DD78}"/>
    <cellStyle name="Comma 9 4 2" xfId="1469" xr:uid="{C4783113-6BFA-4825-88A1-5C4BD3B4DB35}"/>
    <cellStyle name="Comma 9 4 3" xfId="1468" xr:uid="{9FA0F717-0FB2-4196-BB02-9B8F90F29689}"/>
    <cellStyle name="Comma 9 5" xfId="487" xr:uid="{BDA92400-2BAA-4E0B-A29F-E269820EF7AB}"/>
    <cellStyle name="Comma 9 5 2" xfId="1471" xr:uid="{8668D23B-557C-4F43-9863-BE1CA8620601}"/>
    <cellStyle name="Comma 9 5 3" xfId="1470" xr:uid="{5910F622-3CB9-47E6-91E9-79F297A155A0}"/>
    <cellStyle name="Comma 9 6" xfId="1472" xr:uid="{1C1F5439-F698-4666-955D-B1C29F2EC7CE}"/>
    <cellStyle name="Comma 9 7" xfId="1455" xr:uid="{20EAF5D0-17FE-4089-801E-A1BBA33EA1E4}"/>
    <cellStyle name="Comma 90" xfId="488" xr:uid="{A2883082-2DAF-4ABD-859D-5523FB8F1B3F}"/>
    <cellStyle name="Comma 90 2" xfId="489" xr:uid="{57AE2964-0D4C-4971-B696-4DDC94253482}"/>
    <cellStyle name="Comma 90 3" xfId="1873" xr:uid="{A0CCA214-F3F7-44B5-87E0-F80FF22F8531}"/>
    <cellStyle name="Comma 91" xfId="490" xr:uid="{5B514B3A-2C46-44DC-8244-0820EADCBF21}"/>
    <cellStyle name="Comma 91 2" xfId="491" xr:uid="{A061121A-1360-42BA-9E67-16ACC2637066}"/>
    <cellStyle name="Comma 92" xfId="492" xr:uid="{8DFE5A73-E128-439D-8583-3CA279AB450C}"/>
    <cellStyle name="Comma 92 2" xfId="493" xr:uid="{761B703E-8FB2-4586-AA23-FFE6CA8BA977}"/>
    <cellStyle name="Comma 93" xfId="494" xr:uid="{C1686FA8-5DEF-4DEB-86D9-FFD3155B2F22}"/>
    <cellStyle name="Comma 93 2" xfId="495" xr:uid="{28DD71FF-3813-4A47-A7F4-5DDB21DA518B}"/>
    <cellStyle name="Comma 94" xfId="496" xr:uid="{30ABCB32-B7B6-4D8A-8EC7-F75B3FFB7AA0}"/>
    <cellStyle name="Comma 94 2" xfId="497" xr:uid="{D31CAE58-F918-4F86-A52A-E11B5F2D3E8B}"/>
    <cellStyle name="Comma 95" xfId="498" xr:uid="{74902BD4-2A22-4C13-BCE8-D773511BF2D9}"/>
    <cellStyle name="Comma 95 2" xfId="499" xr:uid="{28B7FEC9-E1D1-4FB4-B332-7C91D49BE7C3}"/>
    <cellStyle name="Comma 96" xfId="500" xr:uid="{531E2459-E33D-4A6C-B0D5-96458374883F}"/>
    <cellStyle name="Comma 96 2" xfId="501" xr:uid="{03B727A1-C35B-499A-88DE-4AE182CECD1A}"/>
    <cellStyle name="Comma 97" xfId="502" xr:uid="{AADF80C4-2E1F-49D2-B057-88803CDD0E09}"/>
    <cellStyle name="Comma 97 2" xfId="503" xr:uid="{072536FD-4D5D-4CBD-BE94-0D90F622E97B}"/>
    <cellStyle name="Comma 98" xfId="504" xr:uid="{28B6E74B-0243-4098-9850-E945973B2266}"/>
    <cellStyle name="Comma 98 2" xfId="505" xr:uid="{6A058D25-17D6-47AB-82DE-D8931250C0C1}"/>
    <cellStyle name="Comma 99" xfId="506" xr:uid="{F6122548-5681-43C2-8D9F-0ED5F8B09F1E}"/>
    <cellStyle name="Comma 99 2" xfId="507" xr:uid="{D722EEE0-4C91-4D4F-B41D-3D6F239E6703}"/>
    <cellStyle name="Comma_Schedule of Quantities" xfId="508" xr:uid="{B0FF2273-E216-4808-9E73-F152DA5314D0}"/>
    <cellStyle name="Comma_Schedule of Quantities 2" xfId="509" xr:uid="{2F487594-2D7E-487F-AC19-276ABA59F59F}"/>
    <cellStyle name="Comma_Schedule of Quantities 3" xfId="510" xr:uid="{D5D55AB4-74C4-4656-9CFA-20404E292497}"/>
    <cellStyle name="Comma0" xfId="511" xr:uid="{E841874D-F689-441F-9F97-21A7E3424E39}"/>
    <cellStyle name="Comma0 10" xfId="512" xr:uid="{02E594AC-F44A-4F22-8FDB-6582A8772AB7}"/>
    <cellStyle name="Comma0 11" xfId="513" xr:uid="{DF32AD7F-8502-4C4C-BC2C-93E47BAF4DA6}"/>
    <cellStyle name="Comma0 12" xfId="514" xr:uid="{FAC1872B-8326-4071-AA87-8DF50E41A80E}"/>
    <cellStyle name="Comma0 13" xfId="515" xr:uid="{F7A6A7B7-A2EB-41BD-B0A8-C8C2E1F04320}"/>
    <cellStyle name="Comma0 14" xfId="516" xr:uid="{03AADD2C-B711-4F52-8B62-9BB0F1E284F4}"/>
    <cellStyle name="Comma0 15" xfId="517" xr:uid="{088020B6-4DC3-424D-8B3C-CE9A6FDD9F63}"/>
    <cellStyle name="Comma0 16" xfId="518" xr:uid="{FEA1F26A-D955-4E84-B4C7-3324E35E4916}"/>
    <cellStyle name="Comma0 17" xfId="519" xr:uid="{CEE1BDD8-2277-47C2-9FF0-6038B3316BD7}"/>
    <cellStyle name="Comma0 18" xfId="520" xr:uid="{290C43F4-B672-499E-828F-2EF2CF5A1E6B}"/>
    <cellStyle name="Comma0 19" xfId="521" xr:uid="{77A0CA93-2A99-4631-8744-29BF13D086E7}"/>
    <cellStyle name="Comma0 2" xfId="522" xr:uid="{8AB2EAE4-B668-4BD8-A082-A49A3C223493}"/>
    <cellStyle name="Comma0 2 2" xfId="523" xr:uid="{C5D56202-2A02-46F9-B19B-ED9D251DFDC6}"/>
    <cellStyle name="Comma0 2 2 2" xfId="524" xr:uid="{148DDF2A-B0C3-423D-AC76-4C34A4665EF5}"/>
    <cellStyle name="Comma0 2 2 2 2" xfId="962" xr:uid="{9E811584-2A63-4188-8058-9BBEC6180D49}"/>
    <cellStyle name="Comma0 2 2 3" xfId="1473" xr:uid="{F1BD744E-F139-41D4-A944-6E65A0749685}"/>
    <cellStyle name="Comma0 2 3" xfId="525" xr:uid="{889EEA6B-C395-4107-BD38-0624D552D0D6}"/>
    <cellStyle name="Comma0 2 3 2" xfId="1475" xr:uid="{7FFF5D07-5F39-4F20-BE26-BAF023C4186F}"/>
    <cellStyle name="Comma0 2 3 3" xfId="1476" xr:uid="{11815BDF-FA59-4381-9F54-EBE953492A6E}"/>
    <cellStyle name="Comma0 2 3 4" xfId="1474" xr:uid="{1F2EEECC-FFCB-445F-B46F-2A900BC69249}"/>
    <cellStyle name="Comma0 2 4" xfId="526" xr:uid="{EE1F218B-70A5-4C1C-AF64-057E5E4F2FEE}"/>
    <cellStyle name="Comma0 2 4 2" xfId="1477" xr:uid="{765201A0-0282-4428-8316-E19C0A111384}"/>
    <cellStyle name="Comma0 2 5" xfId="527" xr:uid="{B30F3EDC-2E36-4E74-8163-3E6E7D28D859}"/>
    <cellStyle name="Comma0 2 5 2" xfId="956" xr:uid="{C0BEE7D6-B841-47D6-A01E-5107B2CD90DC}"/>
    <cellStyle name="Comma0 2 6" xfId="949" xr:uid="{AAF55C84-E494-42B5-900F-81A0A8B3E074}"/>
    <cellStyle name="Comma0 20" xfId="528" xr:uid="{5EE2B881-1C35-4BEB-BE64-B4E539631C86}"/>
    <cellStyle name="Comma0 21" xfId="529" xr:uid="{FDC71B3E-567A-4017-A742-4EBF304F8494}"/>
    <cellStyle name="Comma0 22" xfId="530" xr:uid="{B289785F-61D9-430B-8F86-EC9350269AF1}"/>
    <cellStyle name="Comma0 23" xfId="531" xr:uid="{02DD907C-8099-4CDA-AA11-9B84CB520D4C}"/>
    <cellStyle name="Comma0 24" xfId="532" xr:uid="{0C3CE07D-4C3D-4B9A-949E-9E3B6762683B}"/>
    <cellStyle name="Comma0 25" xfId="947" xr:uid="{B56B7BBE-D61B-479B-9EC8-EBA97A3D3A27}"/>
    <cellStyle name="Comma0 3" xfId="533" xr:uid="{B93CD061-DA33-4D15-B164-CF8E586CD81A}"/>
    <cellStyle name="Comma0 3 2" xfId="534" xr:uid="{EDF4D34E-4D2B-4B4F-928D-77262AF2568E}"/>
    <cellStyle name="Comma0 3 2 2" xfId="1479" xr:uid="{C5E756CE-0A92-4CF5-BCD7-BAE6984105D0}"/>
    <cellStyle name="Comma0 3 3" xfId="535" xr:uid="{4F04342F-EA4C-4DF7-9FC1-89AA3149E843}"/>
    <cellStyle name="Comma0 3 3 2" xfId="1480" xr:uid="{30AE7144-56C5-4465-A4DB-6A1B192A93C1}"/>
    <cellStyle name="Comma0 3 4" xfId="1478" xr:uid="{5DA9A00F-8A0A-4209-9781-F8961F4B1BE6}"/>
    <cellStyle name="Comma0 4" xfId="536" xr:uid="{667FDD13-E361-4AD2-ADE7-525C988D2B9B}"/>
    <cellStyle name="Comma0 4 2" xfId="537" xr:uid="{FBD05694-A6A4-4517-9B49-92FF21333ABF}"/>
    <cellStyle name="Comma0 4 2 2" xfId="538" xr:uid="{C7A82CE7-5F50-445F-A9CB-83CBD0B465E3}"/>
    <cellStyle name="Comma0 4 2 2 2" xfId="1482" xr:uid="{1A49208C-7D57-471A-857F-E976034E1582}"/>
    <cellStyle name="Comma0 4 2 3" xfId="975" xr:uid="{4620E115-2074-4942-B71A-D8BD450B2944}"/>
    <cellStyle name="Comma0 4 3" xfId="539" xr:uid="{9B3F4B99-17FC-4120-9AFC-0AEBE88B241B}"/>
    <cellStyle name="Comma0 4 3 2" xfId="1483" xr:uid="{851D2184-1E59-4044-9CA9-875885F73CB9}"/>
    <cellStyle name="Comma0 4 4" xfId="540" xr:uid="{ADDD9412-7000-4751-BFDE-B4CBEDD865C4}"/>
    <cellStyle name="Comma0 4 4 2" xfId="1484" xr:uid="{FBC2390F-0ADD-4D07-BE35-794FE06D0102}"/>
    <cellStyle name="Comma0 4 5" xfId="1481" xr:uid="{2E32D983-DF79-47ED-862E-1AAA79C85C91}"/>
    <cellStyle name="Comma0 5" xfId="541" xr:uid="{E7B47504-0ED0-4AF8-B82A-79D59428A6F0}"/>
    <cellStyle name="Comma0 5 2" xfId="542" xr:uid="{5683AFE0-943C-4300-B4D2-A6FFA3CD51EA}"/>
    <cellStyle name="Comma0 5 3" xfId="543" xr:uid="{8CB3095C-34BB-4BA7-ADA8-109533ACDA46}"/>
    <cellStyle name="Comma0 5 4" xfId="1485" xr:uid="{A00C270B-5A79-4835-8A28-E15FB90AFF3D}"/>
    <cellStyle name="Comma0 6" xfId="544" xr:uid="{990720ED-A13C-4DF9-8D16-3ECA7C1638EE}"/>
    <cellStyle name="Comma0 6 2" xfId="1486" xr:uid="{E3B99E75-184A-408B-B03B-F0D45B5C9F61}"/>
    <cellStyle name="Comma0 7" xfId="545" xr:uid="{C10D4F80-4705-408E-B740-50081F944B94}"/>
    <cellStyle name="Comma0 7 2" xfId="1488" xr:uid="{CAFC119D-F1FA-4C2B-8339-6C16518D5E66}"/>
    <cellStyle name="Comma0 7 3" xfId="1487" xr:uid="{3AC77B37-1A71-493C-B52A-59F6903677E8}"/>
    <cellStyle name="Comma0 8" xfId="546" xr:uid="{6E9D7AB9-E91C-4AD2-B220-793C9A0AF560}"/>
    <cellStyle name="Comma0 8 2" xfId="1490" xr:uid="{51892C94-3720-451A-91ED-C480E733964E}"/>
    <cellStyle name="Comma0 8 3" xfId="1489" xr:uid="{272BD454-53F6-4832-9C5C-8D570C9F9057}"/>
    <cellStyle name="Comma0 9" xfId="547" xr:uid="{01431E3E-D2DF-434D-80BE-80ACAFBC3BA1}"/>
    <cellStyle name="Comma0 9 2" xfId="1491" xr:uid="{CEFA90B5-ED3B-4AFF-9947-5FB9A4ED2433}"/>
    <cellStyle name="Comma0_102874-BoQ-Schedule B-Bridges 1-3" xfId="548" xr:uid="{3608347F-C401-45B9-8298-D2FCCD46B02D}"/>
    <cellStyle name="Comma1" xfId="549" xr:uid="{B9C378F5-074D-4A8E-BE72-F49DF56889DE}"/>
    <cellStyle name="Comma1 2" xfId="550" xr:uid="{056EDBE6-707B-4501-8A43-CF211E875CE8}"/>
    <cellStyle name="Comma1 2 2" xfId="551" xr:uid="{B4EF8F5C-4160-4922-B17D-D67D5817FD2C}"/>
    <cellStyle name="Comma1 2 2 2" xfId="1494" xr:uid="{667121AA-51B5-47B2-A707-CFBEFDAB927B}"/>
    <cellStyle name="Comma1 2 3" xfId="552" xr:uid="{D88CF074-94FD-4D61-A5D9-EBE97577FC0D}"/>
    <cellStyle name="Comma1 2 4" xfId="1493" xr:uid="{6DC3D734-1F91-41E7-81CC-DD32B683520C}"/>
    <cellStyle name="Comma1 3" xfId="1492" xr:uid="{6160F8E1-9AD5-4525-9F08-FAFA5DCF89DF}"/>
    <cellStyle name="Comma2" xfId="553" xr:uid="{7DEF3452-22EC-4869-B4BB-9B92E801BD7B}"/>
    <cellStyle name="Comma2 2" xfId="554" xr:uid="{19745CF1-D4CB-40D8-BF13-16856B37556A}"/>
    <cellStyle name="Comma3" xfId="555" xr:uid="{34C26789-6503-400D-AC2A-46596E7ABC73}"/>
    <cellStyle name="Comma3 2" xfId="556" xr:uid="{A55987C3-98BC-41F8-95A9-048F99918976}"/>
    <cellStyle name="Comma3 2 2" xfId="1496" xr:uid="{07C2F7A2-1FA3-46C9-8F01-302A3101EFBB}"/>
    <cellStyle name="Comma3 3" xfId="1495" xr:uid="{40DEBB70-2C48-456B-94C8-CB9BB33DFCB8}"/>
    <cellStyle name="ContentsHyperlink" xfId="1497" xr:uid="{33B37E39-8840-4E85-84E8-B29676AEFEB3}"/>
    <cellStyle name="Curren - Style2" xfId="1498" xr:uid="{337472C7-1A38-4C92-BF69-18A2A275BEE8}"/>
    <cellStyle name="Currency" xfId="557" builtinId="4"/>
    <cellStyle name="Currency 10" xfId="558" xr:uid="{3EAC2DCF-D2E6-4459-96A6-F7C04774B4E3}"/>
    <cellStyle name="Currency 10 2" xfId="559" xr:uid="{7A3C47E4-762C-47CF-B049-0109DC853445}"/>
    <cellStyle name="Currency 11" xfId="560" xr:uid="{27BCC3CD-2D24-483A-B8EB-AF5CD62C473C}"/>
    <cellStyle name="Currency 11 2" xfId="561" xr:uid="{0CEBAA81-B245-419B-B82F-9973CB8F29CE}"/>
    <cellStyle name="Currency 2" xfId="562" xr:uid="{0CD7E9B1-3DF4-4E3E-A888-153291A0329C}"/>
    <cellStyle name="Currency 2 2" xfId="563" xr:uid="{693DDECB-28EB-4938-B21C-B7F1C58B00DF}"/>
    <cellStyle name="Currency 2 2 2" xfId="1499" xr:uid="{ACDB016B-CE26-4A4B-A5DD-1DAC09EFFADA}"/>
    <cellStyle name="Currency 2 3" xfId="564" xr:uid="{8C24D13B-7931-4F1B-915B-30FAC3B57C7C}"/>
    <cellStyle name="Currency 2 3 2" xfId="565" xr:uid="{159391F2-14CE-4A59-BCD4-782A480877E1}"/>
    <cellStyle name="Currency 2 3 2 2" xfId="1500" xr:uid="{395F09CC-9E2F-4DE1-8579-6F96EB8CEF09}"/>
    <cellStyle name="Currency 2 3 3" xfId="959" xr:uid="{585D9A99-F9D9-4669-97F0-6BFDBB528F7A}"/>
    <cellStyle name="Currency 2 4" xfId="566" xr:uid="{B049E023-031E-47E7-8E6B-721C6D10AACA}"/>
    <cellStyle name="Currency 2 4 2" xfId="1502" xr:uid="{4AD20351-332B-47C0-9481-441CB29732F4}"/>
    <cellStyle name="Currency 2 4 2 2" xfId="1503" xr:uid="{785B8EB1-1D2A-45A4-810E-B83316ABA585}"/>
    <cellStyle name="Currency 2 4 3" xfId="1504" xr:uid="{5664DAEA-A21C-4D15-ABCB-E13A4616F8FB}"/>
    <cellStyle name="Currency 2 4 4" xfId="1501" xr:uid="{4D23A8A7-766B-4B34-8E3F-B9B7E65B8E3C}"/>
    <cellStyle name="Currency 2 5" xfId="567" xr:uid="{12DE5B4B-898B-4412-8CD0-12948F4F360D}"/>
    <cellStyle name="Currency 2 6" xfId="568" xr:uid="{852ABC95-EDC3-49D1-B0C5-5ABC7029B9E3}"/>
    <cellStyle name="Currency 2 7" xfId="964" xr:uid="{DB58B61D-3407-4075-A558-EEA313E6DA9A}"/>
    <cellStyle name="Currency 3" xfId="569" xr:uid="{CDAD28B5-D57B-4236-8AEB-93B20FC98E40}"/>
    <cellStyle name="Currency 3 2" xfId="570" xr:uid="{D28B9FEB-4FFF-4803-A4C2-A43431C7C5D3}"/>
    <cellStyle name="Currency 3 2 2" xfId="571" xr:uid="{F557CA76-2207-40BC-96B8-9A8801E1D6A4}"/>
    <cellStyle name="Currency 3 2 3" xfId="1506" xr:uid="{81F0480B-BB1C-4C64-AE49-AF1B5A21A635}"/>
    <cellStyle name="Currency 3 3" xfId="572" xr:uid="{432EDD6E-A852-49C5-BBC1-856B8064B2B5}"/>
    <cellStyle name="Currency 3 3 2" xfId="1507" xr:uid="{F82801DF-336D-4DC6-8272-0B284BE9AFCC}"/>
    <cellStyle name="Currency 3 4" xfId="573" xr:uid="{8DD30EBB-9CDD-4DE8-9EA9-F4613F7DE27C}"/>
    <cellStyle name="Currency 3 5" xfId="574" xr:uid="{E903D492-A54F-4EED-AC87-947CA0905118}"/>
    <cellStyle name="Currency 3 6" xfId="1505" xr:uid="{7C03DD3A-F25E-4C28-9A5A-F8C17A1860F8}"/>
    <cellStyle name="Currency 4" xfId="575" xr:uid="{713F7E64-01F8-4ED2-87D3-899F95DA6327}"/>
    <cellStyle name="Currency 4 2" xfId="576" xr:uid="{69750CBC-3EEB-4AF5-9251-DEE73A08E463}"/>
    <cellStyle name="Currency 4 3" xfId="577" xr:uid="{611ECF36-729B-48C8-91EB-32A80382B979}"/>
    <cellStyle name="Currency 4 4" xfId="1508" xr:uid="{8AAB69FD-564B-43A8-9761-2850E74A20DD}"/>
    <cellStyle name="Currency 5" xfId="578" xr:uid="{7C1780C1-5BA8-4005-BD63-B4E211EBB847}"/>
    <cellStyle name="Currency 5 2" xfId="579" xr:uid="{14C3F4BE-396A-47CF-9871-735ABF5AE2B8}"/>
    <cellStyle name="Currency 5 2 2" xfId="580" xr:uid="{4F869A68-9D4C-41EF-ABAB-E6CCFA773878}"/>
    <cellStyle name="Currency 5 3" xfId="581" xr:uid="{6D1D23DD-C2AB-44EA-BFD5-4B2ECEE6D809}"/>
    <cellStyle name="Currency 5 4" xfId="1851" xr:uid="{5288BDF2-C03C-497C-A787-D1288F9522DB}"/>
    <cellStyle name="Currency 6" xfId="582" xr:uid="{F5BF4A04-4155-4C91-B39E-E22C175B9888}"/>
    <cellStyle name="Currency 6 2" xfId="583" xr:uid="{8483D082-12E2-4345-A894-D47E3FE39361}"/>
    <cellStyle name="Currency 7" xfId="584" xr:uid="{16D604B5-7A91-4131-8DFF-23D71411252C}"/>
    <cellStyle name="Currency 7 2" xfId="585" xr:uid="{B54125E3-360C-429E-8B30-7D5FA102DB25}"/>
    <cellStyle name="Currency 8" xfId="946" xr:uid="{72699DCE-A81B-465E-8354-96775FA78AC5}"/>
    <cellStyle name="Currency0" xfId="586" xr:uid="{08C5BA74-8DFE-4C1F-BE28-39CF8C82E18C}"/>
    <cellStyle name="Currency0 2" xfId="587" xr:uid="{BC85738B-BF45-4F50-874E-0DF690CF6C97}"/>
    <cellStyle name="Currency0 2 2" xfId="1510" xr:uid="{CE945F26-EA00-4BD0-94A8-2224956E83E8}"/>
    <cellStyle name="Currency0 3" xfId="588" xr:uid="{64E36815-6405-4B69-A476-4728F5B67561}"/>
    <cellStyle name="Currency0 4" xfId="1509" xr:uid="{51B8318D-96C4-4E29-A903-40ED64D42634}"/>
    <cellStyle name="Data" xfId="1511" xr:uid="{D1936E5D-85BD-4706-8A8A-38C80F063D81}"/>
    <cellStyle name="Data 2" xfId="1512" xr:uid="{1C1D5390-2636-46EA-8CDD-3E7AD934FC30}"/>
    <cellStyle name="Data 3" xfId="1513" xr:uid="{6EE26AC6-2588-45D6-95E5-0B525F1E26E6}"/>
    <cellStyle name="Data 4" xfId="1514" xr:uid="{DB1050FC-95F6-4C6E-BC95-84C80112F216}"/>
    <cellStyle name="Date" xfId="589" xr:uid="{721BDADA-9C58-47B4-BC54-7B2BB58747D9}"/>
    <cellStyle name="Date - Style1" xfId="1515" xr:uid="{5B3D2210-E43E-4485-B39B-020ED43D57FC}"/>
    <cellStyle name="Date 10" xfId="1516" xr:uid="{718ABBE4-8F0F-4324-BE25-B50E48C4142B}"/>
    <cellStyle name="Date 11" xfId="1517" xr:uid="{868062E0-562A-459D-BBD2-BF371B607778}"/>
    <cellStyle name="Date 12" xfId="1518" xr:uid="{634BF564-9612-479C-B3AC-965BA801178E}"/>
    <cellStyle name="Date 13" xfId="1519" xr:uid="{4B3B1F72-7284-487A-8012-97ACF0318930}"/>
    <cellStyle name="Date 14" xfId="1520" xr:uid="{02129C37-7BA1-484A-A48C-F3472BA65243}"/>
    <cellStyle name="Date 15" xfId="1521" xr:uid="{8F9FC0B0-9611-459E-90E8-D29F25AD4597}"/>
    <cellStyle name="Date 2" xfId="590" xr:uid="{927E4FB1-2799-4612-ADCC-1E4418A854DA}"/>
    <cellStyle name="Date 2 2" xfId="591" xr:uid="{47A70EFA-9AC2-49A2-8CD9-DB3B5168710F}"/>
    <cellStyle name="Date 2 2 2" xfId="1522" xr:uid="{BF66C20E-DBC8-41AB-8EE5-FEA897C6C607}"/>
    <cellStyle name="Date 2 2 3" xfId="1523" xr:uid="{8D83C559-266E-405D-9FA2-0587A69B4FCC}"/>
    <cellStyle name="Date 2 3" xfId="592" xr:uid="{1912F70D-08CE-4069-869F-8FD453947A3B}"/>
    <cellStyle name="Date 2 3 2" xfId="1524" xr:uid="{ECCBDD7F-2F43-4A45-A8AA-8378D650DFE8}"/>
    <cellStyle name="Date 2 3 3" xfId="1525" xr:uid="{32D41BDD-AD25-444F-BAA3-F005479C0693}"/>
    <cellStyle name="Date 2 4" xfId="593" xr:uid="{734D29B7-2F5A-4B61-88CF-EA52D0B5984E}"/>
    <cellStyle name="Date 2 4 2" xfId="1526" xr:uid="{6C10A81B-8330-4F76-8FC3-0B99E49AB461}"/>
    <cellStyle name="Date 2 5" xfId="1527" xr:uid="{316633D2-B0A3-4597-A13B-BBD549790D69}"/>
    <cellStyle name="Date 2 6" xfId="1528" xr:uid="{BEE40D8A-7A48-4881-AC86-149B95A8B879}"/>
    <cellStyle name="Date 3" xfId="594" xr:uid="{11877688-7B28-45DB-9E6E-50875D210E0B}"/>
    <cellStyle name="Date 3 2" xfId="595" xr:uid="{4AF12D25-DFAA-471C-83AF-3CF0942E4EAF}"/>
    <cellStyle name="Date 3 2 2" xfId="1529" xr:uid="{7F57DC09-131B-4B63-9BB6-1298E4E0034C}"/>
    <cellStyle name="Date 3 2 3" xfId="1530" xr:uid="{D5B81B8C-8EBC-4FC3-B4A0-D32D6006EC49}"/>
    <cellStyle name="Date 3 3" xfId="1531" xr:uid="{B348CBEF-51F1-491E-B209-9FE1BA5F320E}"/>
    <cellStyle name="Date 3 4" xfId="1532" xr:uid="{BE5EC38B-56BB-4972-B781-76CA0CA28087}"/>
    <cellStyle name="Date 3 5" xfId="1533" xr:uid="{D0FC7C74-FCB4-4792-BAE0-F140B776D489}"/>
    <cellStyle name="Date 4" xfId="596" xr:uid="{22CF15E0-E642-4A4B-9F1F-02147B918C12}"/>
    <cellStyle name="Date 4 2" xfId="597" xr:uid="{7CBE5FBD-DFC6-48D8-9394-49B913FDDA9C}"/>
    <cellStyle name="Date 4 2 2" xfId="1534" xr:uid="{B5EA6044-6A8F-4AB2-A5CC-A4C0E710A93F}"/>
    <cellStyle name="Date 4 3" xfId="598" xr:uid="{AB35CCF5-CFD1-42DF-A58B-367D6E9C47C6}"/>
    <cellStyle name="Date 4 3 2" xfId="1535" xr:uid="{34107BFB-0320-43BC-9F3F-95663904F12A}"/>
    <cellStyle name="Date 5" xfId="599" xr:uid="{B9984D61-953B-407C-9695-EBE1097CA220}"/>
    <cellStyle name="Date 5 2" xfId="1536" xr:uid="{A39E90A9-C698-4236-A0B9-40E829113B57}"/>
    <cellStyle name="Date 6" xfId="600" xr:uid="{8C51F8E9-FD6F-401D-854A-70D76A20B6DC}"/>
    <cellStyle name="Date 6 2" xfId="1537" xr:uid="{48A80435-BE86-480F-BB12-2BD31712A9AE}"/>
    <cellStyle name="Date 7" xfId="601" xr:uid="{EF203F94-16FA-4FD2-99E3-8ACD3A2F794D}"/>
    <cellStyle name="Date 7 2" xfId="1538" xr:uid="{4070E3F9-083F-44CF-BC77-CC671DEF9534}"/>
    <cellStyle name="Date 8" xfId="1539" xr:uid="{D3AA286E-E74D-4CEB-B8AB-64C057FE4349}"/>
    <cellStyle name="Date 9" xfId="1540" xr:uid="{C3346997-196A-48A1-A80E-4FBB33FEAF5B}"/>
    <cellStyle name="Date_0909 5 Year Nominal Exchange Rate Forecast" xfId="1541" xr:uid="{472D80CA-669F-4C69-87BE-45D75E9F22B5}"/>
    <cellStyle name="Dollars M" xfId="1542" xr:uid="{533BC91F-4483-4A09-8AC3-3F9D5401F4C7}"/>
    <cellStyle name="Emphasis 1" xfId="1543" xr:uid="{68D978BF-653A-4125-A143-E40A0A30C267}"/>
    <cellStyle name="Emphasis 2" xfId="1544" xr:uid="{8390FFA3-061C-4CE9-9759-D6C577CF2BCF}"/>
    <cellStyle name="Emphasis 3" xfId="1545" xr:uid="{8C4AC15C-C726-44D8-9E11-C3CD9FF747EF}"/>
    <cellStyle name="Error" xfId="1546" xr:uid="{7DCB8FF8-75E6-4450-B6BD-546F6BE9E221}"/>
    <cellStyle name="Euro" xfId="1547" xr:uid="{1782618D-1F96-4FB9-8D32-FA4D300D927B}"/>
    <cellStyle name="F2" xfId="1548" xr:uid="{7677B89B-F671-4548-B66D-820564AF5582}"/>
    <cellStyle name="F3" xfId="1549" xr:uid="{C7DCD45B-6C67-4D3A-A934-33CCB8C9968E}"/>
    <cellStyle name="F3 2" xfId="1550" xr:uid="{86A3C393-D913-4968-A2C2-C59730F716CC}"/>
    <cellStyle name="F4" xfId="1551" xr:uid="{2032E6F0-B11A-4F32-8C92-B554415701E4}"/>
    <cellStyle name="F4 2" xfId="1552" xr:uid="{168C4A7F-3F4C-488D-99E1-5A889AF0571B}"/>
    <cellStyle name="F5" xfId="1553" xr:uid="{E04E0D47-2D55-45B0-8902-DB0B1A5C2142}"/>
    <cellStyle name="F6" xfId="1554" xr:uid="{A0230BC3-38E9-4FA0-9D0C-7C9D788D061C}"/>
    <cellStyle name="F7" xfId="1555" xr:uid="{5C4E8B39-C95C-48D6-82D6-25B54B685B88}"/>
    <cellStyle name="F7 2" xfId="1556" xr:uid="{81E62CCC-69DB-48AD-B58A-35173D58B10F}"/>
    <cellStyle name="F8" xfId="1557" xr:uid="{14CAFF75-0C28-4A7E-88D3-6E528E0323DD}"/>
    <cellStyle name="fetch" xfId="1558" xr:uid="{C0C4BF96-39EA-483C-A7AE-47A9622CB3DC}"/>
    <cellStyle name="fetch 2" xfId="1559" xr:uid="{2BD36F7D-6877-4349-B585-728264D77273}"/>
    <cellStyle name="fetch 3" xfId="1560" xr:uid="{504817A5-B92A-45FF-B5B3-B1A1AC6C8E73}"/>
    <cellStyle name="fetch 4" xfId="1561" xr:uid="{7151E8F5-C424-4B77-ABF6-362D71979318}"/>
    <cellStyle name="Fixed" xfId="602" xr:uid="{CA4B56F2-A4D5-4B2E-A187-A9CC1C075A67}"/>
    <cellStyle name="Fixed 2" xfId="603" xr:uid="{EECBADC8-01A1-4F79-AF41-6FC52CC45DF0}"/>
    <cellStyle name="Fixed 3" xfId="604" xr:uid="{F871BA57-6DD8-4E4B-9B16-42533B90D0D8}"/>
    <cellStyle name="Fixed 3 2" xfId="1562" xr:uid="{DD1BEB52-1EE3-4FA5-8420-0121ADE41086}"/>
    <cellStyle name="Fixed 3 3" xfId="1563" xr:uid="{4F1B917B-14B2-4A79-9D7E-55344B263568}"/>
    <cellStyle name="Fixed 4" xfId="605" xr:uid="{FC4B70F7-F3CF-4F1E-ACE4-D297AB8AA0DC}"/>
    <cellStyle name="Fixed 4 2" xfId="1564" xr:uid="{13191889-BBF3-4801-9B7A-5F7B52EA1BA2}"/>
    <cellStyle name="Fixed 5" xfId="606" xr:uid="{C3CE2DE6-6CD7-4956-BE58-46839D557676}"/>
    <cellStyle name="Fixed0" xfId="1565" xr:uid="{EB5E259F-F38F-4ABD-B14E-A109DDFC8305}"/>
    <cellStyle name="Fixed2" xfId="1566" xr:uid="{C0AECC6D-7CD5-4D57-86F2-43E4935169C6}"/>
    <cellStyle name="Footer1" xfId="1567" xr:uid="{3D3334F2-B236-4C22-A561-E15832EFBF62}"/>
    <cellStyle name="Formula" xfId="1568" xr:uid="{C97CAD29-B23F-40BF-B4AE-38C8B2F7EB76}"/>
    <cellStyle name="Good" xfId="607" builtinId="26"/>
    <cellStyle name="Good 2" xfId="1569" xr:uid="{B0A64C2A-D17C-4E58-8298-7950040BEC97}"/>
    <cellStyle name="Good 2 2" xfId="1868" xr:uid="{C278EFAD-AEBD-420D-A0DE-446F6C49E24F}"/>
    <cellStyle name="Header1" xfId="1570" xr:uid="{80867BFE-A2D5-4554-8C6C-8BC61F1F199F}"/>
    <cellStyle name="Heading 1 2" xfId="608" xr:uid="{1DEADB02-4369-4177-B7DA-758FC033B96D}"/>
    <cellStyle name="Heading 1 2 2" xfId="1867" xr:uid="{3FD8CC28-B55C-4FB1-98F0-579968B042A9}"/>
    <cellStyle name="Heading 1 2 3" xfId="1571" xr:uid="{8C2CF2EA-19B7-4DC3-8D4B-F8AE4F38AC3E}"/>
    <cellStyle name="Heading 1 3" xfId="609" xr:uid="{D1F94D7E-35B7-48AA-82DC-5C9B2779B8BE}"/>
    <cellStyle name="Heading 1 3 2" xfId="1866" xr:uid="{64601995-7CC8-483D-AA25-7EF150FD8DA9}"/>
    <cellStyle name="Heading 1 3 3" xfId="1572" xr:uid="{69AFA8F0-F25A-4E4A-B5B7-81FF6558C35A}"/>
    <cellStyle name="Heading 2 2" xfId="610" xr:uid="{7791C49B-AD76-4E00-85C1-F0E4DA32C225}"/>
    <cellStyle name="Heading 2 3" xfId="611" xr:uid="{EEF8A079-7688-4981-8BF1-653D826EA324}"/>
    <cellStyle name="HEADING1" xfId="612" xr:uid="{D55D81A2-71C4-432F-9BDF-36B6C0EE3A71}"/>
    <cellStyle name="HEADING1 2" xfId="613" xr:uid="{3E754C23-A835-4D5A-B7BE-A68E82BF83D4}"/>
    <cellStyle name="HEADING1 2 2" xfId="614" xr:uid="{FC5B5FB9-CA69-48C8-A204-8C81DAC6A468}"/>
    <cellStyle name="HEADING1 2 2 2" xfId="1573" xr:uid="{BA9F5FE6-B1A0-46A4-9570-DE01468E78B3}"/>
    <cellStyle name="HEADING1 2 2 3" xfId="1574" xr:uid="{0CF89E5C-C4E7-43B6-BB91-8D29740B66ED}"/>
    <cellStyle name="HEADING1 2 3" xfId="1575" xr:uid="{5A55CAE9-F838-4240-B3BB-38633A300297}"/>
    <cellStyle name="HEADING1 2 4" xfId="1576" xr:uid="{570FA27F-8874-438F-ADEF-7A27F53A67F8}"/>
    <cellStyle name="HEADING1 2 5" xfId="1577" xr:uid="{6C70A5E3-5F78-47BD-B933-085CE5D68137}"/>
    <cellStyle name="HEADING1 3" xfId="615" xr:uid="{E123B1E0-EB0A-4B5E-BED6-BB5E6DAE6C38}"/>
    <cellStyle name="HEADING1 3 2" xfId="616" xr:uid="{EC5CCC47-E271-47AA-8147-D2434E61A154}"/>
    <cellStyle name="HEADING1 3 2 2" xfId="1578" xr:uid="{26166810-2324-41E5-8442-29100236883E}"/>
    <cellStyle name="HEADING1 3 3" xfId="617" xr:uid="{615C2834-1C7B-43D5-9126-63B6BF61ABCA}"/>
    <cellStyle name="HEADING1 3 3 2" xfId="1579" xr:uid="{1D43887A-E4D1-4ED2-B955-B45A91823AC1}"/>
    <cellStyle name="HEADING1 4" xfId="1580" xr:uid="{E5456EE9-5158-4DA7-AF1C-7236494B6793}"/>
    <cellStyle name="HEADING1 5" xfId="1581" xr:uid="{5A6B9D86-5080-4FAC-BFA3-0C5561C275E3}"/>
    <cellStyle name="HEADING2" xfId="618" xr:uid="{4387805F-8B7D-4851-84CA-47DED3C77B0F}"/>
    <cellStyle name="HEADING2 2" xfId="619" xr:uid="{483EED68-F723-4E2B-924B-5A9A2FECEA9D}"/>
    <cellStyle name="HEADING2 2 2" xfId="620" xr:uid="{39EBA52E-B9D8-4DB0-8FAB-48FF73948A7D}"/>
    <cellStyle name="HEADING2 2 2 2" xfId="1582" xr:uid="{107C1DDB-ED94-4316-9CA5-4BEB3CF09C32}"/>
    <cellStyle name="HEADING2 2 2 3" xfId="1583" xr:uid="{0BAB8CC3-E796-49D6-A832-671641DCBAE0}"/>
    <cellStyle name="HEADING2 2 3" xfId="1584" xr:uid="{92D3ECFF-72A1-4C15-B586-1518BBDEF468}"/>
    <cellStyle name="HEADING2 2 4" xfId="1585" xr:uid="{6B65772D-2B2F-4C68-9C10-68C3164BB4E0}"/>
    <cellStyle name="HEADING2 2 5" xfId="1586" xr:uid="{9D52991F-8CE9-4E3C-8622-784A63432606}"/>
    <cellStyle name="HEADING2 3" xfId="621" xr:uid="{0FFDAB30-9FBD-4B42-A4AC-DBEC31E6A965}"/>
    <cellStyle name="HEADING2 3 2" xfId="622" xr:uid="{B2E92954-3FD9-4C99-9946-09522F01654F}"/>
    <cellStyle name="HEADING2 3 2 2" xfId="1587" xr:uid="{7BD16C01-DFE0-4D07-8A6B-545AFCF0D3A9}"/>
    <cellStyle name="HEADING2 3 3" xfId="623" xr:uid="{F9A96639-CEF6-43D4-960F-15AC9B5D2066}"/>
    <cellStyle name="HEADING2 3 3 2" xfId="1588" xr:uid="{9DCD0EAB-11AA-43DC-8331-CF6CC557EF17}"/>
    <cellStyle name="HEADING2 4" xfId="1589" xr:uid="{12F40F18-840C-47A1-B184-3CADD39F42A7}"/>
    <cellStyle name="HEADING2 5" xfId="1590" xr:uid="{23553A87-6B19-4B7E-B8BA-4EA4F3AA6010}"/>
    <cellStyle name="hide" xfId="1591" xr:uid="{BC5EFBB2-B412-4D95-813E-21161E322BB5}"/>
    <cellStyle name="Input - Style3" xfId="1592" xr:uid="{9E45A8AE-B522-4E64-B8C3-AFA50BADD76C}"/>
    <cellStyle name="Input 2" xfId="1593" xr:uid="{61C3F185-9AC6-4C88-9292-D437DDA59E93}"/>
    <cellStyle name="Input Cell" xfId="1594" xr:uid="{CE9A2C6B-21D8-473D-AC08-A32AB2C68D53}"/>
    <cellStyle name="Moneda [0]_phases" xfId="1595" xr:uid="{57C3D3BB-F991-44CC-B447-708C410DE79D}"/>
    <cellStyle name="Moneda_phases" xfId="1596" xr:uid="{F2CF190E-9AB0-44E8-A731-F0DDF2E858A1}"/>
    <cellStyle name="Month" xfId="1597" xr:uid="{B3BCA9A8-D201-4E0C-8633-BDAC576DC31A}"/>
    <cellStyle name="Month - Style4" xfId="1598" xr:uid="{BAA8D32D-5D15-495E-9EEB-1BFED9B6BB4F}"/>
    <cellStyle name="Month_0909 5 Year Nominal Exchange Rate Forecast" xfId="1599" xr:uid="{13ECB198-077B-40A1-A8BD-F85E3400DCCB}"/>
    <cellStyle name="Neutral 2" xfId="1600" xr:uid="{F314A6BC-30F8-4DD0-8B33-75E599376A27}"/>
    <cellStyle name="Neutral 2 2" xfId="1865" xr:uid="{BC6EA944-3B64-4945-96E6-CBF80D314D43}"/>
    <cellStyle name="Nominal $" xfId="1601" xr:uid="{0FB6A936-F28A-4A76-902A-9E8263947736}"/>
    <cellStyle name="Normal" xfId="0" builtinId="0"/>
    <cellStyle name="Normal 10" xfId="624" xr:uid="{53427761-AED2-4003-9831-1AF5F1B5C299}"/>
    <cellStyle name="Normal 10 2" xfId="625" xr:uid="{8CD481AE-F912-43D9-93D2-F0966EED989E}"/>
    <cellStyle name="Normal 10 2 2" xfId="1603" xr:uid="{58583960-1ED4-4D61-937A-CDD18D2262B3}"/>
    <cellStyle name="Normal 10 2 3" xfId="1604" xr:uid="{116C665A-6154-4005-BFFB-46092ECABD48}"/>
    <cellStyle name="Normal 10 2 4" xfId="1602" xr:uid="{37BD102A-4C86-4DD4-89B6-21C9EDD75C2D}"/>
    <cellStyle name="Normal 10 2 5" xfId="968" xr:uid="{0009976B-4AA0-4A03-990C-96A5E718354F}"/>
    <cellStyle name="Normal 10 3" xfId="626" xr:uid="{B20245E3-D55D-4D7D-BF40-4423D29D39C3}"/>
    <cellStyle name="Normal 10 3 2" xfId="1605" xr:uid="{571E2FCF-142D-482E-9A5D-4D28AD298547}"/>
    <cellStyle name="Normal 10 4" xfId="627" xr:uid="{4A3F8C4C-2AF8-43B1-9168-0D2D5EB39EDB}"/>
    <cellStyle name="Normal 10 4 2" xfId="1606" xr:uid="{13BC8E84-D5DD-4B37-972E-9CC13552BCD5}"/>
    <cellStyle name="Normal 10 5" xfId="628" xr:uid="{6966F391-135C-44E6-B2DF-C8923827F233}"/>
    <cellStyle name="Normal 10 5 2" xfId="1607" xr:uid="{CB8A1C78-D9DC-4846-81E7-662EE8D799A9}"/>
    <cellStyle name="Normal 10 6" xfId="629" xr:uid="{EEF3AED2-74C3-42DB-9808-4A738EB21E80}"/>
    <cellStyle name="Normal 10 7" xfId="957" xr:uid="{CBBDBBBC-B0CD-4DC1-9186-264CADA65F53}"/>
    <cellStyle name="Normal 11" xfId="630" xr:uid="{D3F417E1-DCF2-43F1-B652-60B2D85181AE}"/>
    <cellStyle name="Normal 11 2" xfId="631" xr:uid="{9825B96B-ED33-4FE4-A5EC-3EB1982294D5}"/>
    <cellStyle name="Normal 11 2 2" xfId="1609" xr:uid="{0D87A3DE-F545-4B2C-88FE-6EF1ACFFA5C8}"/>
    <cellStyle name="Normal 11 3" xfId="632" xr:uid="{C93C693C-9EFA-4722-A18E-4B0761EE3038}"/>
    <cellStyle name="Normal 11 3 2" xfId="1610" xr:uid="{62FE4D22-0B2B-4956-B379-894A9858706F}"/>
    <cellStyle name="Normal 11 4" xfId="633" xr:uid="{BBAE9F77-C5AD-468C-88EB-99F19FF2C9EB}"/>
    <cellStyle name="Normal 11 5" xfId="1608" xr:uid="{59F6C1C3-7546-4885-9EA4-5BD315F8050D}"/>
    <cellStyle name="Normal 12" xfId="634" xr:uid="{07068316-D643-41A7-BFE4-05184B4125ED}"/>
    <cellStyle name="Normal 12 2" xfId="635" xr:uid="{DCB2B9B1-704D-46C8-ACF9-E03570D3F45A}"/>
    <cellStyle name="Normal 12 2 2" xfId="965" xr:uid="{2CCC19B0-0E42-4D10-AE78-BCCDE087CD67}"/>
    <cellStyle name="Normal 12 3" xfId="636" xr:uid="{E07F84B6-36DA-47CB-A8CB-A5F4D3B2C9AD}"/>
    <cellStyle name="Normal 12 3 2" xfId="1853" xr:uid="{652DAF5C-D942-430E-A45C-93FDBC9F9CD9}"/>
    <cellStyle name="Normal 12 4" xfId="637" xr:uid="{EF0B7E9D-25C6-4D11-BFA0-B4361F3D7A1C}"/>
    <cellStyle name="Normal 12 5" xfId="638" xr:uid="{3663B6CC-4E13-42C5-B01D-4C14AB9EBF8A}"/>
    <cellStyle name="Normal 12 6" xfId="639" xr:uid="{E1E7026A-50DA-478E-9AD8-7B7D2910DE12}"/>
    <cellStyle name="Normal 12 7" xfId="958" xr:uid="{1E910A98-F3B9-4C29-943D-DBA198531FE2}"/>
    <cellStyle name="Normal 13" xfId="640" xr:uid="{9DF8970D-7343-4F96-8073-36F7AED2DB74}"/>
    <cellStyle name="Normal 13 2" xfId="641" xr:uid="{E105DC87-ECC8-419E-97A4-5BAEF89C7772}"/>
    <cellStyle name="Normal 13 2 2" xfId="1612" xr:uid="{00AB97B8-8905-4384-BACC-FF8E81EAB1B4}"/>
    <cellStyle name="Normal 13 3" xfId="642" xr:uid="{1858EF9E-AC27-40AC-940D-12BE5C2A1A1A}"/>
    <cellStyle name="Normal 13 3 2" xfId="1611" xr:uid="{AEBB88FF-BDC5-4F36-9234-595AB39B7AC6}"/>
    <cellStyle name="Normal 13 4" xfId="1852" xr:uid="{4FA6EF4D-2A9F-43EE-BDDD-778B657411D2}"/>
    <cellStyle name="Normal 13 5" xfId="951" xr:uid="{DB62F7CC-553C-4231-8645-98CE89E38969}"/>
    <cellStyle name="Normal 14" xfId="643" xr:uid="{7ED4EAD5-F7BF-4BF3-8B94-9DCDDB573FFE}"/>
    <cellStyle name="Normal 14 2" xfId="644" xr:uid="{C077869A-A42C-428F-9173-FF9FB49ABA4F}"/>
    <cellStyle name="Normal 14 2 2" xfId="1614" xr:uid="{075DD415-84F9-4D3D-A676-5E2BC2FD3C88}"/>
    <cellStyle name="Normal 14 3" xfId="645" xr:uid="{60D6D935-F96E-4FED-9A0F-B3E6381A4554}"/>
    <cellStyle name="Normal 14 4" xfId="1613" xr:uid="{D72E5F51-F205-4640-A8A0-C2B99EDD13C0}"/>
    <cellStyle name="Normal 15" xfId="646" xr:uid="{66C391DE-95C3-4C5A-BF77-A812373CF010}"/>
    <cellStyle name="Normal 15 2" xfId="1616" xr:uid="{63BFEAB3-9245-4D9A-AF13-EF5460575F64}"/>
    <cellStyle name="Normal 15 3" xfId="1615" xr:uid="{D570875B-5E6D-4098-8948-9F4F9ADFE915}"/>
    <cellStyle name="Normal 16" xfId="647" xr:uid="{2DB73CF6-A442-4F2F-B045-A8B4EF03F6D7}"/>
    <cellStyle name="Normal 16 2" xfId="648" xr:uid="{E52BC0ED-F28C-45B9-8360-CFF64A403B5E}"/>
    <cellStyle name="Normal 16 2 2" xfId="1618" xr:uid="{90C73B26-0E22-40EF-9B9E-D0F062A3EC7F}"/>
    <cellStyle name="Normal 16 3" xfId="649" xr:uid="{2F7E9AF0-93D8-4202-A7A4-FC4AE435E4BB}"/>
    <cellStyle name="Normal 16 4" xfId="1617" xr:uid="{CCE6AB6C-5D7B-41B7-8521-9060B7C0310B}"/>
    <cellStyle name="Normal 17" xfId="650" xr:uid="{707D242F-E047-4214-842C-BD6577830EF7}"/>
    <cellStyle name="Normal 17 2" xfId="651" xr:uid="{21355C8E-297E-4F48-9FC2-9AD2472AA739}"/>
    <cellStyle name="Normal 17 2 2" xfId="1620" xr:uid="{5CC66691-2B0E-4243-A7A1-77B39E5B4C26}"/>
    <cellStyle name="Normal 17 3" xfId="1619" xr:uid="{19509FD3-04A0-4891-9E5E-99E4C0D2ED38}"/>
    <cellStyle name="Normal 18" xfId="1621" xr:uid="{42EA1730-AAF7-4CB8-A10C-F308F18F527D}"/>
    <cellStyle name="Normal 18 2" xfId="1622" xr:uid="{3F9236C8-940E-487E-A161-2E51610BB6F8}"/>
    <cellStyle name="Normal 18 3" xfId="1623" xr:uid="{29D2829A-A520-4713-84CC-310FAA36E39A}"/>
    <cellStyle name="Normal 19" xfId="1624" xr:uid="{02A42249-33F1-4E9A-A627-13FC51335B8F}"/>
    <cellStyle name="Normal 19 2" xfId="1625" xr:uid="{EA2A26B0-D049-40E4-AED6-84C63FB28500}"/>
    <cellStyle name="Normal 2" xfId="652" xr:uid="{223051A1-A67F-4509-ADCA-67F09A0DAD27}"/>
    <cellStyle name="Normal 2 10" xfId="653" xr:uid="{0AFDFAEB-1796-4072-B970-0C277D3E8865}"/>
    <cellStyle name="Normal 2 10 2" xfId="654" xr:uid="{9ED3AC9A-FAAA-44F7-9504-B014F5E42F59}"/>
    <cellStyle name="Normal 2 10 3" xfId="655" xr:uid="{DC3D6082-5182-4036-BEA4-3A361D0FAE96}"/>
    <cellStyle name="Normal 2 11" xfId="656" xr:uid="{2CAA777F-C836-48F6-AB4E-20A412BFD98D}"/>
    <cellStyle name="Normal 2 11 2" xfId="657" xr:uid="{89B4AE10-4B4C-45D6-AEA0-EC5987E52F27}"/>
    <cellStyle name="Normal 2 11 3" xfId="658" xr:uid="{81903F8B-619F-47FE-9D76-61A888B49229}"/>
    <cellStyle name="Normal 2 12" xfId="659" xr:uid="{FCDDB5A4-BAA3-4E79-82CA-0DE9D75C7832}"/>
    <cellStyle name="Normal 2 12 2" xfId="660" xr:uid="{1B127010-A1AA-45DF-A402-8DE4436D5CE6}"/>
    <cellStyle name="Normal 2 12 3" xfId="661" xr:uid="{2B64657A-8322-45E1-9E37-EBF3AF4D3988}"/>
    <cellStyle name="Normal 2 13" xfId="662" xr:uid="{3E2E8F2E-C917-45E7-A868-6C1A7BED1727}"/>
    <cellStyle name="Normal 2 13 2" xfId="663" xr:uid="{7AC06588-EBD5-4763-BFF1-D20DA2814AEA}"/>
    <cellStyle name="Normal 2 13 3" xfId="664" xr:uid="{B760BD92-19F8-4044-B95E-E26BA10209BB}"/>
    <cellStyle name="Normal 2 14" xfId="665" xr:uid="{748DCC26-97AC-4348-82E7-DD4CA3462099}"/>
    <cellStyle name="Normal 2 14 2" xfId="666" xr:uid="{7046372F-587A-403C-A46B-0B46A4C25592}"/>
    <cellStyle name="Normal 2 14 3" xfId="667" xr:uid="{C0A4E817-4ECD-40F6-A57B-BA0F09A8FE58}"/>
    <cellStyle name="Normal 2 15" xfId="668" xr:uid="{6145973B-1304-4737-9F3A-0AF99D736E8D}"/>
    <cellStyle name="Normal 2 15 2" xfId="669" xr:uid="{C57BD389-B3F4-4728-B4B6-4D198FF79ED0}"/>
    <cellStyle name="Normal 2 15 3" xfId="670" xr:uid="{AAB7B6E6-2EEA-4142-92F1-83794B5CDF09}"/>
    <cellStyle name="Normal 2 16" xfId="671" xr:uid="{614F9ABB-828B-4DB0-933D-513479B59587}"/>
    <cellStyle name="Normal 2 17" xfId="672" xr:uid="{8ECE5DC5-D6F7-40DE-B6C7-1F3E1E2AB2D5}"/>
    <cellStyle name="Normal 2 18" xfId="673" xr:uid="{09FD5358-E2BC-4F10-80E5-E0B18D163037}"/>
    <cellStyle name="Normal 2 19" xfId="948" xr:uid="{AC09073C-7E42-40BD-8B5B-1CC21A959C3A}"/>
    <cellStyle name="Normal 2 2" xfId="674" xr:uid="{E0D44E85-B22B-4B13-BF68-6B1E105EB4E0}"/>
    <cellStyle name="Normal 2 2 2" xfId="675" xr:uid="{6557C481-602E-459D-8434-CBB0281CDC05}"/>
    <cellStyle name="Normal 2 2 2 2" xfId="676" xr:uid="{2993538A-A5B8-4922-9A63-8B08A82DD400}"/>
    <cellStyle name="Normal 2 2 2 2 2" xfId="677" xr:uid="{C116854D-FF8B-44CE-959B-AAB1588A72C7}"/>
    <cellStyle name="Normal 2 2 2 2 3" xfId="1628" xr:uid="{0E3162BD-70E2-41E4-BFCA-4F98602EBDD8}"/>
    <cellStyle name="Normal 2 2 2 3" xfId="678" xr:uid="{9AF136BE-C628-4CBB-A7BC-76839D10DF24}"/>
    <cellStyle name="Normal 2 2 2 3 2" xfId="1629" xr:uid="{F8B6668D-33F8-447D-A805-DA29A745B0A8}"/>
    <cellStyle name="Normal 2 2 2 4" xfId="1630" xr:uid="{84BEA74E-3ECE-42E4-B529-FBF7A11F354C}"/>
    <cellStyle name="Normal 2 2 2 5" xfId="1627" xr:uid="{242F93BF-2866-48B5-A347-357F2CCBAC60}"/>
    <cellStyle name="Normal 2 2 3" xfId="679" xr:uid="{F5C99B4F-8267-4CFF-8F98-1CA1743F0A1E}"/>
    <cellStyle name="Normal 2 2 3 2" xfId="680" xr:uid="{5BF69C23-B95A-4EB0-9C3D-89CC6A7B2C57}"/>
    <cellStyle name="Normal 2 2 3 2 2" xfId="1631" xr:uid="{78471521-C6AB-417D-9B2E-ECB029B6D6E6}"/>
    <cellStyle name="Normal 2 2 3 3" xfId="681" xr:uid="{36333766-E9B4-47B0-974F-3D6109DF5F1C}"/>
    <cellStyle name="Normal 2 2 3 3 2" xfId="1632" xr:uid="{ABF379F5-6C4A-4A77-9C88-94CA72927623}"/>
    <cellStyle name="Normal 2 2 3 4" xfId="1633" xr:uid="{D9ABA4D7-6474-4753-B3B5-242A6BB9CE51}"/>
    <cellStyle name="Normal 2 2 4" xfId="682" xr:uid="{F26B09EA-738A-4051-80FE-4C42596D82A2}"/>
    <cellStyle name="Normal 2 2 4 2" xfId="683" xr:uid="{B006AF15-BD4A-4DD6-8245-69679F8EAE4B}"/>
    <cellStyle name="Normal 2 2 4 2 2" xfId="971" xr:uid="{C26BAD76-6444-4F84-BB28-2CA9F26D9903}"/>
    <cellStyle name="Normal 2 2 4 3" xfId="950" xr:uid="{6E7C767A-F708-4E23-8CF7-74091D578473}"/>
    <cellStyle name="Normal 2 2 5" xfId="684" xr:uid="{351A5DF0-BE01-44E6-9EFE-1FBE0E863A0B}"/>
    <cellStyle name="Normal 2 2 5 2" xfId="1635" xr:uid="{2F537A96-C39C-42AD-9460-D7828045B397}"/>
    <cellStyle name="Normal 2 2 5 3" xfId="1634" xr:uid="{FD12F981-25A1-462B-9847-9E39629218EC}"/>
    <cellStyle name="Normal 2 2 5 4" xfId="952" xr:uid="{B3A2DE69-3C72-49FC-BCDF-CB70AFD164A2}"/>
    <cellStyle name="Normal 2 2 6" xfId="685" xr:uid="{FB0A1FE2-ECFB-49CA-93FB-CA226A98B98A}"/>
    <cellStyle name="Normal 2 2 7" xfId="686" xr:uid="{A608AAD3-5EDE-4865-8007-06C29A95A6FE}"/>
    <cellStyle name="Normal 2 2 8" xfId="687" xr:uid="{9B9BD993-6C0B-40A9-A545-8D4708658845}"/>
    <cellStyle name="Normal 2 2 9" xfId="1626" xr:uid="{BD96C988-D5E9-4B33-A9B0-4B2FA728CB16}"/>
    <cellStyle name="Normal 2 3" xfId="688" xr:uid="{80216527-B316-4B96-B85E-753B5B44CADC}"/>
    <cellStyle name="Normal 2 3 2" xfId="689" xr:uid="{ED640BD0-4F1D-4CD2-AC34-B4D07A3C173E}"/>
    <cellStyle name="Normal 2 3 2 2" xfId="690" xr:uid="{8AF271FE-B493-45C9-A293-060B8F0DA1D3}"/>
    <cellStyle name="Normal 2 3 2 3" xfId="691" xr:uid="{45AFDABF-E147-4150-875A-669510809E39}"/>
    <cellStyle name="Normal 2 3 2 4" xfId="1636" xr:uid="{473B9A1B-8880-48C9-A4D8-E6F1FAA50DE5}"/>
    <cellStyle name="Normal 2 3 3" xfId="692" xr:uid="{BCA4B564-7D37-418E-8C67-6D266DCFAA70}"/>
    <cellStyle name="Normal 2 3 3 2" xfId="1637" xr:uid="{DBCA57A0-9566-4B30-9EE2-E258B1B51E18}"/>
    <cellStyle name="Normal 2 3 4" xfId="693" xr:uid="{42DD3C8E-BE64-4D9B-AFC3-5D0B0D44568E}"/>
    <cellStyle name="Normal 2 3 4 2" xfId="1638" xr:uid="{6CFD8B86-863E-4131-BDD1-BE13FA3A4043}"/>
    <cellStyle name="Normal 2 3 5" xfId="1639" xr:uid="{CA1D7EA5-D68E-4AA5-B2E6-74EC9CCC7D6A}"/>
    <cellStyle name="Normal 2 3 6" xfId="1640" xr:uid="{29AA0A6D-619A-47D4-8D21-1E225379599A}"/>
    <cellStyle name="Normal 2 4" xfId="694" xr:uid="{DF09170A-9220-41CE-8D1B-59249AD8ADED}"/>
    <cellStyle name="Normal 2 4 2" xfId="695" xr:uid="{71517A99-1F13-4556-955E-BD10BEBB0B4C}"/>
    <cellStyle name="Normal 2 4 2 2" xfId="1641" xr:uid="{390385AC-F30C-4658-B029-B2AACEFE9161}"/>
    <cellStyle name="Normal 2 4 3" xfId="696" xr:uid="{6E299FB0-6C40-491C-AC98-1795FC8DE07A}"/>
    <cellStyle name="Normal 2 4 3 2" xfId="1642" xr:uid="{C399B848-981A-424C-9182-3FD26B3CF8C9}"/>
    <cellStyle name="Normal 2 4 4" xfId="697" xr:uid="{22DDB97E-8E53-4F94-8DA1-FF2727DD4E73}"/>
    <cellStyle name="Normal 2 4 4 2" xfId="1643" xr:uid="{3D37968B-4486-4EB4-A8BC-733703DB7A5D}"/>
    <cellStyle name="Normal 2 5" xfId="698" xr:uid="{72A01566-A913-4F7C-B4F7-0E41027DB63D}"/>
    <cellStyle name="Normal 2 5 2" xfId="699" xr:uid="{6B2D1458-2959-4D53-90C7-C282F98293B6}"/>
    <cellStyle name="Normal 2 5 2 2" xfId="700" xr:uid="{005C3841-7BCE-4060-ABF9-266F1B4E85C6}"/>
    <cellStyle name="Normal 2 5 2 3" xfId="1645" xr:uid="{24AD36FF-9823-45A9-AC0D-4E0455B6C067}"/>
    <cellStyle name="Normal 2 5 3" xfId="701" xr:uid="{E507D219-DBE6-4B42-8F7F-298A10FFBCC4}"/>
    <cellStyle name="Normal 2 5 3 2" xfId="1646" xr:uid="{6C818EE5-999E-4E98-B1CF-724019F6E93C}"/>
    <cellStyle name="Normal 2 5 4" xfId="702" xr:uid="{B97A7771-AB50-4B1B-B281-2E26CCF5D995}"/>
    <cellStyle name="Normal 2 5 4 2" xfId="1647" xr:uid="{9670462A-89B4-4C5D-89ED-7E0A213DDA2E}"/>
    <cellStyle name="Normal 2 5 5" xfId="1982" xr:uid="{6AA7E6A8-D344-4EE3-99C8-05B8C8A7F878}"/>
    <cellStyle name="Normal 2 5 6" xfId="1644" xr:uid="{9F8B495C-C23E-4B13-9005-007E50B28127}"/>
    <cellStyle name="Normal 2 6" xfId="703" xr:uid="{B7E1C0AA-FC6F-4B62-BD36-ADD904DE4F21}"/>
    <cellStyle name="Normal 2 6 2" xfId="704" xr:uid="{70B99ABC-4F1B-40A7-89E7-33ED6F7621C8}"/>
    <cellStyle name="Normal 2 6 2 2" xfId="1649" xr:uid="{8F5FFC38-7408-40D1-A037-8E34C2623930}"/>
    <cellStyle name="Normal 2 6 3" xfId="705" xr:uid="{51C66AE2-0057-4ECB-B773-E3B87A9E32E2}"/>
    <cellStyle name="Normal 2 6 3 2" xfId="1650" xr:uid="{11992147-8645-46BF-B2F5-7CC6832CF6A1}"/>
    <cellStyle name="Normal 2 6 4" xfId="706" xr:uid="{AF14447E-26C8-46DB-84D4-1627353ED9F6}"/>
    <cellStyle name="Normal 2 6 4 2" xfId="1651" xr:uid="{463E4DC6-0DB3-4227-8305-25522B5CF20C}"/>
    <cellStyle name="Normal 2 6 5" xfId="1864" xr:uid="{A0EB3202-8A8F-4E2C-9ACF-85DA3EA0F423}"/>
    <cellStyle name="Normal 2 6 6" xfId="1648" xr:uid="{1311A839-0FEE-4A60-865C-488FDD950938}"/>
    <cellStyle name="Normal 2 7" xfId="707" xr:uid="{6726D34D-6042-4186-AA25-68978E59CE14}"/>
    <cellStyle name="Normal 2 7 2" xfId="708" xr:uid="{D70572E2-4DAC-4138-AEE5-4900BDD193F6}"/>
    <cellStyle name="Normal 2 7 3" xfId="709" xr:uid="{03FC8330-E020-4057-A46D-93C73E7D5B25}"/>
    <cellStyle name="Normal 2 7 4" xfId="955" xr:uid="{DF04F159-4436-4D20-A5B5-4158C24097B7}"/>
    <cellStyle name="Normal 2 8" xfId="710" xr:uid="{428D6540-02B8-414F-A821-B67F7BA3FB03}"/>
    <cellStyle name="Normal 2 8 2" xfId="711" xr:uid="{3F96FBE2-6A5E-46F9-9D6B-6CD9E1719D5E}"/>
    <cellStyle name="Normal 2 8 3" xfId="712" xr:uid="{C83CA54D-B1A1-4B25-B719-7E6F617FA5FD}"/>
    <cellStyle name="Normal 2 8 4" xfId="1652" xr:uid="{BF898EDE-E344-4676-8C33-298376219A35}"/>
    <cellStyle name="Normal 2 9" xfId="713" xr:uid="{8C80FD1D-B183-4316-A813-9EF14321F1DE}"/>
    <cellStyle name="Normal 2 9 2" xfId="714" xr:uid="{9EB72049-1145-4213-8BF5-2E4D3F2DC797}"/>
    <cellStyle name="Normal 2 9 3" xfId="715" xr:uid="{528C9D7D-5A8C-420B-B853-E47C7F5116F5}"/>
    <cellStyle name="Normal 2_Keyplan_CapExOpEx_090518" xfId="1653" xr:uid="{83481D15-ECBA-49CD-B197-3340904A2A2D}"/>
    <cellStyle name="Normal 20" xfId="1654" xr:uid="{F42592B1-D9D3-4179-931F-A37D919C3BCF}"/>
    <cellStyle name="Normal 20 2" xfId="1655" xr:uid="{D42B8552-DDC7-4F07-ABA1-1C571867ED86}"/>
    <cellStyle name="Normal 21" xfId="1656" xr:uid="{F6A9BCD5-0ED2-4A50-BA92-67B4FD599406}"/>
    <cellStyle name="Normal 21 2" xfId="1657" xr:uid="{061AEB22-3EF1-437E-AC52-693D7FB9C6A3}"/>
    <cellStyle name="Normal 22" xfId="1658" xr:uid="{0F37176F-B321-45F6-9FF9-69E29BCEC791}"/>
    <cellStyle name="Normal 22 2" xfId="1659" xr:uid="{68D404B3-31B2-4A89-8144-6CFED4BE3BD9}"/>
    <cellStyle name="Normal 23" xfId="1660" xr:uid="{D38383C3-B53E-4E00-BD8C-8BFC2D643481}"/>
    <cellStyle name="Normal 23 2" xfId="1661" xr:uid="{D70DE492-7830-4118-ACD8-767AEB666BA7}"/>
    <cellStyle name="Normal 24" xfId="1662" xr:uid="{DCAA47B7-3A22-4937-B012-462F02CF3DD4}"/>
    <cellStyle name="Normal 24 2" xfId="1663" xr:uid="{2C94D4D7-998C-4801-96E6-6FB402A18BD4}"/>
    <cellStyle name="Normal 25" xfId="1664" xr:uid="{1D2FA221-3441-48EF-94A6-EA34D40B3413}"/>
    <cellStyle name="Normal 25 2" xfId="1665" xr:uid="{B6053E81-A64C-4C70-BE35-FF0FA0CBC01F}"/>
    <cellStyle name="Normal 26" xfId="1666" xr:uid="{9B83E2C6-F80D-4A3B-8687-84A7E9D6D689}"/>
    <cellStyle name="Normal 27" xfId="944" xr:uid="{1BC70DE3-58AD-4469-86AC-E2B623051E0E}"/>
    <cellStyle name="Normal 3" xfId="716" xr:uid="{36DA609C-D05C-4F1D-A9E7-3069297D61E4}"/>
    <cellStyle name="Normal 3 10" xfId="717" xr:uid="{846D9F9A-BCFA-40F4-9437-353288CA13C1}"/>
    <cellStyle name="Normal 3 10 2" xfId="718" xr:uid="{B7DBBB1A-9751-4A53-9386-36958D1E4866}"/>
    <cellStyle name="Normal 3 10 3" xfId="1987" xr:uid="{26412A3F-BE7F-4AD4-8020-B6AC6C418861}"/>
    <cellStyle name="Normal 3 11" xfId="719" xr:uid="{23C32652-0942-411D-943B-824B78723A46}"/>
    <cellStyle name="Normal 3 11 2" xfId="720" xr:uid="{74B526E6-556C-42F6-B291-2639919F1F02}"/>
    <cellStyle name="Normal 3 12" xfId="721" xr:uid="{1723FF58-333F-4D18-8E65-836A2B974AC2}"/>
    <cellStyle name="Normal 3 12 2" xfId="722" xr:uid="{5F609C88-6CE4-4745-9BC3-A91C875C8590}"/>
    <cellStyle name="Normal 3 13" xfId="723" xr:uid="{0835FED9-9961-4EFC-8460-2E7AB6F9FCC0}"/>
    <cellStyle name="Normal 3 13 2" xfId="724" xr:uid="{79FA1D12-3E30-47C2-8938-6C53BC5F082E}"/>
    <cellStyle name="Normal 3 14" xfId="725" xr:uid="{8C659846-4B37-4645-9BDA-06CF7BF34B9F}"/>
    <cellStyle name="Normal 3 14 2" xfId="726" xr:uid="{F7BC16D8-B4C7-4437-A71E-22EFDB279693}"/>
    <cellStyle name="Normal 3 15" xfId="727" xr:uid="{9FD53673-1296-4054-9CEF-10D9D64A917E}"/>
    <cellStyle name="Normal 3 15 2" xfId="728" xr:uid="{28EF3548-6A1D-41EC-BB9A-F77027A8E760}"/>
    <cellStyle name="Normal 3 16" xfId="729" xr:uid="{9CCC4EDF-3F94-4452-BC7C-967D2B3C4F72}"/>
    <cellStyle name="Normal 3 17" xfId="730" xr:uid="{313D3AC8-39F5-4A40-AAE2-02181D6BD941}"/>
    <cellStyle name="Normal 3 18" xfId="967" xr:uid="{533708C8-D9D1-461D-A2C3-E279E13C760F}"/>
    <cellStyle name="Normal 3 2" xfId="731" xr:uid="{F51F8C59-32E3-42F9-B50D-C6BACA5599CB}"/>
    <cellStyle name="Normal 3 2 2" xfId="732" xr:uid="{A563E6C4-92F8-4593-92E5-D6B52C512FAF}"/>
    <cellStyle name="Normal 3 2 2 2" xfId="733" xr:uid="{84D1034D-0215-4814-B091-65C65602DDCB}"/>
    <cellStyle name="Normal 3 2 2 2 2" xfId="1668" xr:uid="{32D9E529-3CB8-4598-A2EA-32271CD32240}"/>
    <cellStyle name="Normal 3 2 2 3" xfId="734" xr:uid="{8F10270E-4208-42C5-B375-5E14F286C016}"/>
    <cellStyle name="Normal 3 2 2 4" xfId="735" xr:uid="{F724EB90-C8F9-4F3F-8BDC-DA52FE886A76}"/>
    <cellStyle name="Normal 3 2 2 5" xfId="954" xr:uid="{0502D280-AC56-429A-BBEA-882783E198EB}"/>
    <cellStyle name="Normal 3 2 3" xfId="736" xr:uid="{37B29F84-8714-4DD4-B374-32EAE2D4F622}"/>
    <cellStyle name="Normal 3 2 4" xfId="1669" xr:uid="{AAD8AD88-C1B7-41C5-A47A-91302D0D04D6}"/>
    <cellStyle name="Normal 3 2 5" xfId="1670" xr:uid="{00FCA4C5-C9FC-48AA-84EC-61C0E839EF0B}"/>
    <cellStyle name="Normal 3 3" xfId="737" xr:uid="{B5AD0ECC-E39A-486F-9203-D5071A505694}"/>
    <cellStyle name="Normal 3 3 2" xfId="738" xr:uid="{636D1C16-BCEF-44AA-A5C6-FB3FDBFE2483}"/>
    <cellStyle name="Normal 3 3 2 2" xfId="739" xr:uid="{402D2BE0-55FE-45BD-9364-7551F95B8710}"/>
    <cellStyle name="Normal 3 3 2 2 2" xfId="1899" xr:uid="{CA640AEF-5D6A-4C9C-9B67-5057EEBB90B0}"/>
    <cellStyle name="Normal 3 3 2 3" xfId="740" xr:uid="{C75BEE3B-BBAA-45AA-8DE3-D9CE0BC08446}"/>
    <cellStyle name="Normal 3 3 2 4" xfId="741" xr:uid="{68146451-B71E-4E82-8FEF-826D925151D6}"/>
    <cellStyle name="Normal 3 3 2 5" xfId="1672" xr:uid="{D8DFEF76-1E85-468E-964A-7DF5F2EAB244}"/>
    <cellStyle name="Normal 3 3 3" xfId="742" xr:uid="{9AC10811-4011-4969-8EFB-7EBEBBE7047D}"/>
    <cellStyle name="Normal 3 3 4" xfId="743" xr:uid="{444BEB17-7CB2-424D-A8E7-E005A88033D8}"/>
    <cellStyle name="Normal 3 3 5" xfId="744" xr:uid="{1EA671AA-CC16-4748-B2FE-2B29CC1BA351}"/>
    <cellStyle name="Normal 3 3 6" xfId="1671" xr:uid="{DB532970-D56E-4FDF-99B9-AAFAA31C19CC}"/>
    <cellStyle name="Normal 3 4" xfId="745" xr:uid="{429665AE-82F4-47FC-A319-484353179514}"/>
    <cellStyle name="Normal 3 4 2" xfId="746" xr:uid="{C07BDD14-8893-4A01-A8E8-B74559775358}"/>
    <cellStyle name="Normal 3 4 2 2" xfId="747" xr:uid="{2F1FA039-C100-45EC-9FB4-93EF2D6EDA6C}"/>
    <cellStyle name="Normal 3 4 2 3" xfId="1674" xr:uid="{6B6E3A6C-79C2-472B-863F-51AAB51A6E45}"/>
    <cellStyle name="Normal 3 4 3" xfId="748" xr:uid="{3F9D18A0-ADDB-4788-AEFC-6078F6489FFA}"/>
    <cellStyle name="Normal 3 4 3 2" xfId="1913" xr:uid="{079920BB-7658-4C01-916F-8A4D4E4F8328}"/>
    <cellStyle name="Normal 3 4 4" xfId="1673" xr:uid="{493102FE-261C-4A00-8A85-2FC3A60A9E4C}"/>
    <cellStyle name="Normal 3 5" xfId="749" xr:uid="{CA419CBF-631E-4AC7-9E72-F21BB899349F}"/>
    <cellStyle name="Normal 3 5 2" xfId="750" xr:uid="{74DAB9FF-80CC-463E-A3B5-66568A351A0E}"/>
    <cellStyle name="Normal 3 5 2 2" xfId="751" xr:uid="{A85F4913-E79C-4D27-B487-00AB1232A120}"/>
    <cellStyle name="Normal 3 5 2 3" xfId="1676" xr:uid="{8CFF72C1-1169-44EA-B2BF-BCD8B7416C5C}"/>
    <cellStyle name="Normal 3 5 3" xfId="752" xr:uid="{8C3014EA-E395-4BCE-A2DD-E6F99F3E23BB}"/>
    <cellStyle name="Normal 3 5 3 2" xfId="1897" xr:uid="{6E25D1F9-5C6F-4C78-9468-ED2D1B344C29}"/>
    <cellStyle name="Normal 3 5 4" xfId="1675" xr:uid="{2209FF5A-8E61-4F93-AB8B-75079E176EC3}"/>
    <cellStyle name="Normal 3 6" xfId="753" xr:uid="{7F07B103-9368-459F-8285-7CE31B2A5ABE}"/>
    <cellStyle name="Normal 3 6 2" xfId="754" xr:uid="{06924CCD-D543-451D-99D5-A781DD77E84A}"/>
    <cellStyle name="Normal 3 6 3" xfId="755" xr:uid="{9CD4DEEF-1F62-4789-A413-B3B6ECEF79B1}"/>
    <cellStyle name="Normal 3 6 4" xfId="1677" xr:uid="{73A4FCB3-3A11-4EAA-9713-E2D8C81FABE8}"/>
    <cellStyle name="Normal 3 7" xfId="756" xr:uid="{9154FA17-E7A7-4ADB-B339-7D1BC1A87A80}"/>
    <cellStyle name="Normal 3 7 2" xfId="757" xr:uid="{FECC29AC-4DA1-474B-9E76-698A34845659}"/>
    <cellStyle name="Normal 3 7 2 2" xfId="758" xr:uid="{0FD0379A-3D61-4772-AEF5-562C4F572D01}"/>
    <cellStyle name="Normal 3 7 3" xfId="759" xr:uid="{1C37373B-B44E-4365-AADA-232857925ED6}"/>
    <cellStyle name="Normal 3 7 4" xfId="1678" xr:uid="{F0675929-9D41-4850-851F-884DA7495F69}"/>
    <cellStyle name="Normal 3 8" xfId="760" xr:uid="{68B68BE9-C6B0-4D52-ADE8-4E095B9463D4}"/>
    <cellStyle name="Normal 3 8 2" xfId="761" xr:uid="{273C21AF-3295-44CB-AD2A-6755164AE6BF}"/>
    <cellStyle name="Normal 3 8 3" xfId="1667" xr:uid="{40407BED-0F46-4CA7-8E4E-3D1207CB2412}"/>
    <cellStyle name="Normal 3 9" xfId="762" xr:uid="{BCACC289-162C-476F-A906-3FFA101C8FB3}"/>
    <cellStyle name="Normal 3 9 2" xfId="763" xr:uid="{268FD600-7994-4F7C-AA32-25935A5C41BE}"/>
    <cellStyle name="Normal 3 9 3" xfId="1874" xr:uid="{CD01C95F-F1F9-47E1-B380-8D1AE59C0933}"/>
    <cellStyle name="Normal 4" xfId="764" xr:uid="{001BAB2B-41B2-41BF-9BB4-A0FD09F3CB1D}"/>
    <cellStyle name="Normal 4 10" xfId="765" xr:uid="{3E3075E4-BF24-4D39-8166-D18359C5CC1C}"/>
    <cellStyle name="Normal 4 10 2" xfId="1877" xr:uid="{67EF77AF-FF3D-4334-90E9-B571D85B6CF5}"/>
    <cellStyle name="Normal 4 11" xfId="766" xr:uid="{C2E6177D-BC78-4C7F-ADC5-EE8A6EDF1DB0}"/>
    <cellStyle name="Normal 4 12" xfId="1679" xr:uid="{1AE21F68-A35A-4ED0-BCD8-80D18C065325}"/>
    <cellStyle name="Normal 4 2" xfId="767" xr:uid="{EE5D20E2-1C5D-4DA1-9C25-A12F9F026A76}"/>
    <cellStyle name="Normal 4 2 2" xfId="768" xr:uid="{A4C60344-EBCA-4592-953F-04E99015BC1F}"/>
    <cellStyle name="Normal 4 2 2 2" xfId="769" xr:uid="{51B0FA35-5A51-4394-AD17-3B8F8F12BB65}"/>
    <cellStyle name="Normal 4 2 2 2 2" xfId="770" xr:uid="{506A3EBD-0CF8-41EE-9579-E58DC25A7A10}"/>
    <cellStyle name="Normal 4 2 2 2 2 2" xfId="771" xr:uid="{AE008FD5-5D55-4FA7-A881-413B2D5C37AC}"/>
    <cellStyle name="Normal 4 2 2 2 2 2 2" xfId="1903" xr:uid="{8EB9786E-58B8-4DD3-B5CF-9222AC347BA6}"/>
    <cellStyle name="Normal 4 2 2 2 2 3" xfId="1683" xr:uid="{F030C29E-00CE-4AD1-8A97-70EAA47F96CC}"/>
    <cellStyle name="Normal 4 2 2 2 3" xfId="772" xr:uid="{E3304866-662A-4252-902C-6EBB332E480B}"/>
    <cellStyle name="Normal 4 2 2 2 3 2" xfId="773" xr:uid="{5AC2FF80-BA6C-4C31-B9A9-FBF5D6C14CCE}"/>
    <cellStyle name="Normal 4 2 2 2 3 2 2" xfId="1685" xr:uid="{11A67F86-0AAD-42ED-87E1-DE28F0603EA8}"/>
    <cellStyle name="Normal 4 2 2 2 3 3" xfId="1917" xr:uid="{9709D10F-C933-4852-BC5C-4310E9126D29}"/>
    <cellStyle name="Normal 4 2 2 2 3 4" xfId="1684" xr:uid="{544AEE65-4F4D-468B-8FE5-78A0DCC54261}"/>
    <cellStyle name="Normal 4 2 2 2 4" xfId="774" xr:uid="{5348BAF7-FFB6-4AA2-85D4-CDBBE41E367C}"/>
    <cellStyle name="Normal 4 2 2 2 4 2" xfId="1880" xr:uid="{11F6CC1E-FD55-4459-BDC1-41E0468E3967}"/>
    <cellStyle name="Normal 4 2 2 2 5" xfId="775" xr:uid="{8F43A277-F10D-4DC7-993C-AA41B3537C80}"/>
    <cellStyle name="Normal 4 2 2 2 6" xfId="776" xr:uid="{F825105C-8E95-4A1B-8305-874CA08BF70D}"/>
    <cellStyle name="Normal 4 2 2 2 7" xfId="1682" xr:uid="{3A660F26-6D2D-4E6C-8ED5-B54D01BDEC52}"/>
    <cellStyle name="Normal 4 2 2 3" xfId="777" xr:uid="{1FB134E8-A77A-4514-90BF-7CBDC2F65DF4}"/>
    <cellStyle name="Normal 4 2 2 3 2" xfId="778" xr:uid="{68843B30-99B1-4FAB-B80F-8988FC262EA6}"/>
    <cellStyle name="Normal 4 2 2 3 2 2" xfId="1902" xr:uid="{C9F6D762-A5D9-4F88-A4D9-21B1D371D615}"/>
    <cellStyle name="Normal 4 2 2 3 3" xfId="1686" xr:uid="{6D5044E8-7061-43C7-A5AF-85111364D6A1}"/>
    <cellStyle name="Normal 4 2 2 4" xfId="779" xr:uid="{E890EE40-0A75-4CA5-B5B9-DBCDF50CC2B5}"/>
    <cellStyle name="Normal 4 2 2 4 2" xfId="780" xr:uid="{63EF29F1-9459-4864-9BB1-9E982A1AE0E8}"/>
    <cellStyle name="Normal 4 2 2 4 2 2" xfId="1688" xr:uid="{15F20B5C-F5DC-4EBB-9C1C-16FFDEA82EF1}"/>
    <cellStyle name="Normal 4 2 2 4 3" xfId="1916" xr:uid="{8602EE2A-5E71-4EB8-B510-E9A0A287E225}"/>
    <cellStyle name="Normal 4 2 2 4 4" xfId="1687" xr:uid="{5A1EB21E-EE89-471C-904D-C6C1DE3F7D6B}"/>
    <cellStyle name="Normal 4 2 2 5" xfId="781" xr:uid="{86B0AF0F-A273-47BC-BE9D-83717BD44C7C}"/>
    <cellStyle name="Normal 4 2 2 5 2" xfId="1879" xr:uid="{FBBD4A08-59FF-47EB-87E4-CD626B8C81DE}"/>
    <cellStyle name="Normal 4 2 2 6" xfId="782" xr:uid="{5DEA3858-DC4E-41DE-9A95-1129A4E8709D}"/>
    <cellStyle name="Normal 4 2 2 7" xfId="783" xr:uid="{56ABDADC-664D-464D-93A7-30BA26F0A503}"/>
    <cellStyle name="Normal 4 2 2 8" xfId="1681" xr:uid="{CE44D72E-29D8-4ADB-BB3B-7B63925B4754}"/>
    <cellStyle name="Normal 4 2 3" xfId="784" xr:uid="{184B7F57-CBE0-4017-B28A-A1A2054DAEAF}"/>
    <cellStyle name="Normal 4 2 3 2" xfId="785" xr:uid="{ACEEF56C-D80B-4BE4-B7E6-FA01AE2C7A7D}"/>
    <cellStyle name="Normal 4 2 3 2 2" xfId="786" xr:uid="{D8B05901-30FC-45A5-8C41-79FDD0683EF2}"/>
    <cellStyle name="Normal 4 2 3 2 2 2" xfId="1904" xr:uid="{63E9E702-3EEA-4BC1-9BB7-851DE24A0B7D}"/>
    <cellStyle name="Normal 4 2 3 2 3" xfId="1690" xr:uid="{3FF39359-444A-469B-978F-F70276E0C6F8}"/>
    <cellStyle name="Normal 4 2 3 3" xfId="787" xr:uid="{04A63CA4-4107-4EFE-A4BF-C8A1D70D9E53}"/>
    <cellStyle name="Normal 4 2 3 3 2" xfId="788" xr:uid="{B5D17078-3D55-4851-B291-05D125A2E01A}"/>
    <cellStyle name="Normal 4 2 3 3 2 2" xfId="1692" xr:uid="{9E30F5A2-BE59-4774-9926-B93F1F11938A}"/>
    <cellStyle name="Normal 4 2 3 3 3" xfId="1918" xr:uid="{E2E77B09-DCD9-4A7C-8923-E820EA650A92}"/>
    <cellStyle name="Normal 4 2 3 3 4" xfId="1691" xr:uid="{2B36B8BC-E40E-4A49-9941-8661DA9CDCAA}"/>
    <cellStyle name="Normal 4 2 3 4" xfId="789" xr:uid="{E35015FD-0122-4851-99E5-B394598017C4}"/>
    <cellStyle name="Normal 4 2 3 4 2" xfId="1881" xr:uid="{4B72F0F7-2260-412F-876C-BB7A71CBF2D1}"/>
    <cellStyle name="Normal 4 2 3 5" xfId="790" xr:uid="{8E04AA66-6745-42D7-97AA-761347C92F53}"/>
    <cellStyle name="Normal 4 2 3 6" xfId="791" xr:uid="{8F53AA08-2C16-46CF-A06A-3A710498FDE5}"/>
    <cellStyle name="Normal 4 2 3 7" xfId="1689" xr:uid="{06BCA1E7-0999-43EC-9A12-20039B7CB1AB}"/>
    <cellStyle name="Normal 4 2 4" xfId="792" xr:uid="{2388B44C-9556-4F32-93C5-4590EDA3739F}"/>
    <cellStyle name="Normal 4 2 4 2" xfId="793" xr:uid="{594E2840-74AB-411E-AB7E-1F536C32A8C8}"/>
    <cellStyle name="Normal 4 2 4 2 2" xfId="1694" xr:uid="{7AB46351-B7E9-4EF4-BE57-2236CCC72F89}"/>
    <cellStyle name="Normal 4 2 4 3" xfId="794" xr:uid="{D7BF29F8-688C-4732-BBAE-3419CF511243}"/>
    <cellStyle name="Normal 4 2 4 3 2" xfId="1695" xr:uid="{78D90B71-78D4-435B-8A48-3818A061A949}"/>
    <cellStyle name="Normal 4 2 4 4" xfId="795" xr:uid="{88C2DB25-3361-4474-A005-FF0D8C150612}"/>
    <cellStyle name="Normal 4 2 4 4 2" xfId="1696" xr:uid="{EA5CAAAB-31A9-4D56-8C77-AFE6FB4E3CE2}"/>
    <cellStyle name="Normal 4 2 4 5" xfId="1901" xr:uid="{D93C927A-4793-411D-94B5-83F3064D2995}"/>
    <cellStyle name="Normal 4 2 4 6" xfId="1693" xr:uid="{F5ACB07D-5DF6-4B28-88E4-415F32D7E621}"/>
    <cellStyle name="Normal 4 2 5" xfId="796" xr:uid="{9F05CBED-1826-49BC-B68B-048244983151}"/>
    <cellStyle name="Normal 4 2 5 2" xfId="797" xr:uid="{EF53901F-A956-4A8F-918E-8BF65ABB5E0F}"/>
    <cellStyle name="Normal 4 2 5 2 2" xfId="1915" xr:uid="{26C5EA7B-3CF2-4158-BBF5-A07980A979F6}"/>
    <cellStyle name="Normal 4 2 5 3" xfId="798" xr:uid="{C5B963BC-F6A5-4D15-8E38-47DB5A917D4A}"/>
    <cellStyle name="Normal 4 2 5 4" xfId="1697" xr:uid="{1E0D2ABE-5FD3-41D3-867B-7A348FDF839A}"/>
    <cellStyle name="Normal 4 2 6" xfId="799" xr:uid="{8359BF99-67B7-485D-980B-6FEBF5D9F06E}"/>
    <cellStyle name="Normal 4 2 6 2" xfId="1698" xr:uid="{7A00C0FA-1F2E-46D0-B85A-E8296BB5DA44}"/>
    <cellStyle name="Normal 4 2 7" xfId="800" xr:uid="{C31BFD41-0290-412F-9EF8-F3B6F91F90AA}"/>
    <cellStyle name="Normal 4 2 7 2" xfId="1878" xr:uid="{E16D50E3-8380-4861-A1C3-BE8B6E29F059}"/>
    <cellStyle name="Normal 4 2 8" xfId="801" xr:uid="{0FB2ACFD-8C0C-4EEE-9557-931878133B57}"/>
    <cellStyle name="Normal 4 2 9" xfId="1680" xr:uid="{066B9A1E-899D-441B-AAF8-628FF77729D5}"/>
    <cellStyle name="Normal 4 3" xfId="802" xr:uid="{9CCB0A47-43F5-470C-AB7A-7EF7ADFC510A}"/>
    <cellStyle name="Normal 4 3 2" xfId="803" xr:uid="{227073ED-E476-45C3-B9C2-911423E6D628}"/>
    <cellStyle name="Normal 4 3 2 2" xfId="804" xr:uid="{04FBEF8A-4CDB-419A-A79B-40358E441056}"/>
    <cellStyle name="Normal 4 3 2 2 2" xfId="805" xr:uid="{38944E3E-6A94-43AD-8968-AAD66A03F151}"/>
    <cellStyle name="Normal 4 3 2 2 2 2" xfId="806" xr:uid="{9DB5722D-965B-4A79-8CD3-27ABE75ABA85}"/>
    <cellStyle name="Normal 4 3 2 2 2 2 2" xfId="1907" xr:uid="{E8606341-40D0-4374-9F93-DFA16515291E}"/>
    <cellStyle name="Normal 4 3 2 2 2 3" xfId="1702" xr:uid="{1B425E7D-73C0-4D2C-9548-6F5C82ADC94D}"/>
    <cellStyle name="Normal 4 3 2 2 3" xfId="807" xr:uid="{0AE726E9-B235-4DFA-B987-D4546538A082}"/>
    <cellStyle name="Normal 4 3 2 2 3 2" xfId="808" xr:uid="{D07BCA08-A649-4E84-86FE-80AF67D29D75}"/>
    <cellStyle name="Normal 4 3 2 2 3 2 2" xfId="1704" xr:uid="{6C697CEF-712D-4B0E-8CD1-2CDE2DD0276F}"/>
    <cellStyle name="Normal 4 3 2 2 3 3" xfId="1921" xr:uid="{BC6FBFA1-09EE-4FB0-9936-B89216559346}"/>
    <cellStyle name="Normal 4 3 2 2 3 4" xfId="1703" xr:uid="{0F9BF756-C1C0-4D9F-8D91-21F984734FA1}"/>
    <cellStyle name="Normal 4 3 2 2 4" xfId="809" xr:uid="{77CF3638-6536-484A-BC14-B1571984C855}"/>
    <cellStyle name="Normal 4 3 2 2 4 2" xfId="1884" xr:uid="{C6E1A8FF-51FC-4662-9197-A7A9A0E30917}"/>
    <cellStyle name="Normal 4 3 2 2 5" xfId="810" xr:uid="{C0926B57-C30A-4325-A07C-5BD85AAA4984}"/>
    <cellStyle name="Normal 4 3 2 2 6" xfId="811" xr:uid="{8E369BBA-03EE-4B33-87A7-459015FFB676}"/>
    <cellStyle name="Normal 4 3 2 2 7" xfId="1701" xr:uid="{B0168C88-3259-4BFE-ADE5-C5FC96A861B6}"/>
    <cellStyle name="Normal 4 3 2 3" xfId="812" xr:uid="{18F7CFB3-F5A1-4FC7-93F7-846F5FC3759A}"/>
    <cellStyle name="Normal 4 3 2 3 2" xfId="813" xr:uid="{04AD1E57-626D-4B03-A51D-F32E0180E46A}"/>
    <cellStyle name="Normal 4 3 2 3 2 2" xfId="1906" xr:uid="{42928F05-86E3-4DDF-ABE2-B1D713B2D214}"/>
    <cellStyle name="Normal 4 3 2 3 3" xfId="1705" xr:uid="{6E5E32DD-EA76-40CD-B26E-E2A6943A56A5}"/>
    <cellStyle name="Normal 4 3 2 4" xfId="814" xr:uid="{1845E39E-BA3D-404D-B1C2-072965857F44}"/>
    <cellStyle name="Normal 4 3 2 4 2" xfId="815" xr:uid="{E5CC6CED-DB99-43E0-B991-9D1D81081ACC}"/>
    <cellStyle name="Normal 4 3 2 4 2 2" xfId="1707" xr:uid="{C0133B90-CA7A-471D-8EF2-84C02DDC007F}"/>
    <cellStyle name="Normal 4 3 2 4 3" xfId="1920" xr:uid="{6E0B34AF-F9C2-48C1-B3BC-DE6342DF581F}"/>
    <cellStyle name="Normal 4 3 2 4 4" xfId="1706" xr:uid="{6E20132C-1FF3-44FE-908A-205F4AE995A7}"/>
    <cellStyle name="Normal 4 3 2 5" xfId="816" xr:uid="{A6CF3E68-5376-4371-B8F7-F4E51051FCCF}"/>
    <cellStyle name="Normal 4 3 2 5 2" xfId="1883" xr:uid="{F506DB2B-036D-49B8-9FB5-7EE6D2C41593}"/>
    <cellStyle name="Normal 4 3 2 6" xfId="817" xr:uid="{5F216150-E3F9-458F-A66C-CA6E257AC60D}"/>
    <cellStyle name="Normal 4 3 2 7" xfId="818" xr:uid="{B1232FC0-608C-43D1-89E5-740AF15EEB7B}"/>
    <cellStyle name="Normal 4 3 2 8" xfId="1700" xr:uid="{A5259DEC-92AF-4456-87A4-3643DC24C412}"/>
    <cellStyle name="Normal 4 3 3" xfId="819" xr:uid="{24DA4208-A529-4291-B3F3-6D7B6D7C0ECF}"/>
    <cellStyle name="Normal 4 3 3 2" xfId="820" xr:uid="{7752468F-04D3-4F5A-A083-E31B39FAFF43}"/>
    <cellStyle name="Normal 4 3 3 2 2" xfId="821" xr:uid="{23023270-9DC2-4326-8574-CFE1CAEBF3BF}"/>
    <cellStyle name="Normal 4 3 3 2 2 2" xfId="1908" xr:uid="{B198BD79-843D-4B90-8A8E-0404049367F3}"/>
    <cellStyle name="Normal 4 3 3 2 3" xfId="1709" xr:uid="{67D27402-9A33-4B1E-9609-3A207EF6488C}"/>
    <cellStyle name="Normal 4 3 3 3" xfId="822" xr:uid="{DD6FFA30-178B-4905-A3AA-0609A52C0F08}"/>
    <cellStyle name="Normal 4 3 3 3 2" xfId="823" xr:uid="{9ACA0231-F23A-4CD7-BA04-CEC68C45449F}"/>
    <cellStyle name="Normal 4 3 3 3 2 2" xfId="1711" xr:uid="{C754D1D1-CE62-4080-BFF2-FEB5833D777A}"/>
    <cellStyle name="Normal 4 3 3 3 3" xfId="1922" xr:uid="{FE62FDC7-81C8-41C2-968E-24FD2AF75273}"/>
    <cellStyle name="Normal 4 3 3 3 4" xfId="1710" xr:uid="{1F67013E-E5B7-4B5C-95BC-BC7B6D21F120}"/>
    <cellStyle name="Normal 4 3 3 4" xfId="824" xr:uid="{2AD445E5-1A5D-444A-BF16-75E6F3BFA4B6}"/>
    <cellStyle name="Normal 4 3 3 4 2" xfId="1885" xr:uid="{4EDD7F3B-5B82-4F16-B087-6264CC216527}"/>
    <cellStyle name="Normal 4 3 3 5" xfId="825" xr:uid="{E1C71BA4-B9DD-4E66-83D2-EAED89408F60}"/>
    <cellStyle name="Normal 4 3 3 6" xfId="826" xr:uid="{EBCBDE7A-88DA-465C-A76D-22ACEB4D4041}"/>
    <cellStyle name="Normal 4 3 3 7" xfId="1708" xr:uid="{60EE58B4-B692-435C-9189-1105B0454DF5}"/>
    <cellStyle name="Normal 4 3 4" xfId="827" xr:uid="{D147422E-9CE1-40C5-B016-E0B33AB1E60F}"/>
    <cellStyle name="Normal 4 3 4 2" xfId="828" xr:uid="{3B64D828-4AA4-4C21-81E3-3AC9F7985D6E}"/>
    <cellStyle name="Normal 4 3 4 2 2" xfId="1905" xr:uid="{89B97401-3B95-475B-8823-A46ABC32898D}"/>
    <cellStyle name="Normal 4 3 4 3" xfId="1712" xr:uid="{417523B4-78FE-4533-9967-6C81EAD53DE2}"/>
    <cellStyle name="Normal 4 3 5" xfId="829" xr:uid="{455B5466-B621-4B46-8301-77D95ABF8118}"/>
    <cellStyle name="Normal 4 3 5 2" xfId="830" xr:uid="{F2D82ED2-97D8-4FB3-921A-C811890453A8}"/>
    <cellStyle name="Normal 4 3 5 2 2" xfId="1714" xr:uid="{B90E8FFB-3634-4E80-BB2A-CA8B75F63441}"/>
    <cellStyle name="Normal 4 3 5 3" xfId="1919" xr:uid="{A1C2EA58-23E2-4401-A49E-34FA875D61D0}"/>
    <cellStyle name="Normal 4 3 5 4" xfId="1713" xr:uid="{5BA9A2E5-0A3F-4F1D-92E9-6D4EC649A7B5}"/>
    <cellStyle name="Normal 4 3 6" xfId="831" xr:uid="{D87BC2E1-D3F4-4841-B13A-C39D5030535A}"/>
    <cellStyle name="Normal 4 3 6 2" xfId="1882" xr:uid="{5668B850-C1B4-45A5-A775-882E7F1EAB51}"/>
    <cellStyle name="Normal 4 3 7" xfId="832" xr:uid="{34C8825B-A137-40A6-BEC1-E0845BCADED5}"/>
    <cellStyle name="Normal 4 3 8" xfId="833" xr:uid="{0DBE64B3-1CC4-4B98-96BC-BF9E1D2F8D0D}"/>
    <cellStyle name="Normal 4 3 9" xfId="1699" xr:uid="{4F85AB96-9F56-4175-ABF3-FB15A7CF306F}"/>
    <cellStyle name="Normal 4 4" xfId="834" xr:uid="{3A814E2B-C187-44A5-B496-37D7D71823A5}"/>
    <cellStyle name="Normal 4 4 2" xfId="835" xr:uid="{7C30300E-03B6-4BE0-847C-0276E4308960}"/>
    <cellStyle name="Normal 4 4 2 2" xfId="836" xr:uid="{67C3379E-E65A-48E0-990D-E8812CD27B35}"/>
    <cellStyle name="Normal 4 4 2 2 2" xfId="837" xr:uid="{C712F18C-7184-43D0-B088-2228614284E2}"/>
    <cellStyle name="Normal 4 4 2 2 2 2" xfId="1910" xr:uid="{FD45C03D-4F86-4B4C-97FE-8DDDC9EE8004}"/>
    <cellStyle name="Normal 4 4 2 2 3" xfId="1717" xr:uid="{EAF0B1B9-F85D-46B9-B511-D81F0DCA2E69}"/>
    <cellStyle name="Normal 4 4 2 3" xfId="838" xr:uid="{9B9418F8-A474-4D26-9046-1C247FBC1F69}"/>
    <cellStyle name="Normal 4 4 2 3 2" xfId="839" xr:uid="{895FDAE4-C55C-409F-AAE8-A96588DDD713}"/>
    <cellStyle name="Normal 4 4 2 3 2 2" xfId="1719" xr:uid="{2EB3A259-4AA7-4444-8CFE-B1EBA63D2CC8}"/>
    <cellStyle name="Normal 4 4 2 3 3" xfId="1924" xr:uid="{55D672EE-9B4B-4DCC-B8E1-EF77468D79D2}"/>
    <cellStyle name="Normal 4 4 2 3 4" xfId="1718" xr:uid="{806D46BC-C183-46DA-86C6-A65BC2A66997}"/>
    <cellStyle name="Normal 4 4 2 4" xfId="840" xr:uid="{6F306B39-05DC-426D-B407-68E764A61DFF}"/>
    <cellStyle name="Normal 4 4 2 4 2" xfId="1887" xr:uid="{91FF0907-CD2A-4D66-94E6-46CAC144B06E}"/>
    <cellStyle name="Normal 4 4 2 5" xfId="841" xr:uid="{25C329D4-4844-4B41-A64C-C71BA7338CD4}"/>
    <cellStyle name="Normal 4 4 2 6" xfId="842" xr:uid="{FE58BE43-CAE5-4EAF-BD5C-1A6094615F0C}"/>
    <cellStyle name="Normal 4 4 2 7" xfId="1716" xr:uid="{6B6184A7-C205-4D37-9A68-679312E0E1B6}"/>
    <cellStyle name="Normal 4 4 3" xfId="843" xr:uid="{473C95A9-5C24-42E6-914E-C6398753A63D}"/>
    <cellStyle name="Normal 4 4 3 2" xfId="844" xr:uid="{A3CC242E-2839-4CBD-9EEC-7BFA8A0DCCFE}"/>
    <cellStyle name="Normal 4 4 3 2 2" xfId="1909" xr:uid="{559D0C2A-D913-4C73-AFBD-04CB646A6081}"/>
    <cellStyle name="Normal 4 4 3 3" xfId="1720" xr:uid="{C7C2D700-DC83-4039-A9A5-E1A5A6E71DCB}"/>
    <cellStyle name="Normal 4 4 4" xfId="845" xr:uid="{445C4B8F-FCDE-413F-8A2C-4881CDD963B6}"/>
    <cellStyle name="Normal 4 4 4 2" xfId="846" xr:uid="{151B86CC-00BC-425F-9E92-5F5FCB6539AD}"/>
    <cellStyle name="Normal 4 4 4 2 2" xfId="1722" xr:uid="{45862B7A-F33A-4D76-A265-F9B0A1B28FA9}"/>
    <cellStyle name="Normal 4 4 4 3" xfId="1923" xr:uid="{AA8E0349-B0FE-49E5-96CC-434666ACA382}"/>
    <cellStyle name="Normal 4 4 4 4" xfId="1721" xr:uid="{337B52B9-1479-445F-8483-44D9EECFAF9A}"/>
    <cellStyle name="Normal 4 4 5" xfId="847" xr:uid="{727A5EF2-7332-4FAA-9A79-2CCE80FE9C00}"/>
    <cellStyle name="Normal 4 4 5 2" xfId="1886" xr:uid="{005D7095-93CF-4513-BA27-17C5186534E4}"/>
    <cellStyle name="Normal 4 4 6" xfId="848" xr:uid="{E6BD4A83-CF0B-4567-ABE9-3D58DBE7F13D}"/>
    <cellStyle name="Normal 4 4 7" xfId="849" xr:uid="{A5D876FB-7568-420C-AA21-0E6873CE6EEE}"/>
    <cellStyle name="Normal 4 4 8" xfId="1715" xr:uid="{5CF86C53-57C9-41AE-85CC-08C2B57BB76D}"/>
    <cellStyle name="Normal 4 5" xfId="850" xr:uid="{D28AB1B5-A589-441A-A9A4-6C975668F880}"/>
    <cellStyle name="Normal 4 5 2" xfId="851" xr:uid="{F95E774B-4A19-43FD-A9AD-7C4EE2E4F36D}"/>
    <cellStyle name="Normal 4 5 2 2" xfId="852" xr:uid="{8E4C1894-5A26-4D21-8A94-B7701F0389B1}"/>
    <cellStyle name="Normal 4 5 2 2 2" xfId="1911" xr:uid="{B6DB70D0-A5BA-4A68-9BC5-6A5E933C3027}"/>
    <cellStyle name="Normal 4 5 2 3" xfId="1724" xr:uid="{83DD009D-10ED-494A-AD27-4147D6626D5F}"/>
    <cellStyle name="Normal 4 5 3" xfId="853" xr:uid="{9ACD38C0-8ACF-48D1-A278-FCAB3B5CA9EC}"/>
    <cellStyle name="Normal 4 5 3 2" xfId="854" xr:uid="{3068EDD6-0881-49E9-9DC4-0761BE2D692E}"/>
    <cellStyle name="Normal 4 5 3 2 2" xfId="1726" xr:uid="{3179E77B-4A3A-4B78-8F73-D8B2531F4B40}"/>
    <cellStyle name="Normal 4 5 3 3" xfId="1925" xr:uid="{E1C3C2A7-109B-40CE-A124-F0CF861D38C9}"/>
    <cellStyle name="Normal 4 5 3 4" xfId="1725" xr:uid="{CFFB8302-C808-42FF-8426-F9DC7E4115AA}"/>
    <cellStyle name="Normal 4 5 4" xfId="855" xr:uid="{97232277-1050-441F-BBD1-10CB688CEDB4}"/>
    <cellStyle name="Normal 4 5 4 2" xfId="1888" xr:uid="{FB170657-9E7C-470E-8106-18B1E18C3242}"/>
    <cellStyle name="Normal 4 5 5" xfId="856" xr:uid="{C91916CB-AB4A-4E80-A18F-B9621F2B1C72}"/>
    <cellStyle name="Normal 4 5 6" xfId="857" xr:uid="{27DA63C3-3C02-4593-AD0F-9146057D18D4}"/>
    <cellStyle name="Normal 4 5 7" xfId="1723" xr:uid="{B444D7B3-3F92-44D0-8643-686698BFFE19}"/>
    <cellStyle name="Normal 4 6" xfId="858" xr:uid="{E36D6834-F8EE-49E0-8A36-3BFA9CFF6A5B}"/>
    <cellStyle name="Normal 4 6 2" xfId="859" xr:uid="{B0C86090-A3DE-4A1F-A2E0-909787E4414C}"/>
    <cellStyle name="Normal 4 6 2 2" xfId="1728" xr:uid="{C5BD294A-8B52-4D43-8179-F393B614656A}"/>
    <cellStyle name="Normal 4 6 3" xfId="860" xr:uid="{146D16EE-B17A-4CE8-BA9C-4E5D3EECEDBD}"/>
    <cellStyle name="Normal 4 6 3 2" xfId="1729" xr:uid="{BCC16C6A-3694-476F-86AA-9CDE6F7EA45B}"/>
    <cellStyle name="Normal 4 6 4" xfId="861" xr:uid="{5C778CEE-466B-4003-AD94-84CE59C4782F}"/>
    <cellStyle name="Normal 4 6 4 2" xfId="1730" xr:uid="{C9AC7D6D-B4CD-4221-B23C-F0A188C002F3}"/>
    <cellStyle name="Normal 4 6 5" xfId="1900" xr:uid="{C327FF81-5846-427C-9B9F-415F060DD6A4}"/>
    <cellStyle name="Normal 4 6 6" xfId="1727" xr:uid="{0992AE65-DE2F-449D-A1F6-6CB4F1E118EF}"/>
    <cellStyle name="Normal 4 7" xfId="862" xr:uid="{B3773512-BBBB-4F52-AD00-ABCBDF5F77EF}"/>
    <cellStyle name="Normal 4 7 2" xfId="863" xr:uid="{083DC24C-8EC8-4DC0-BBDA-8CCCFF1A39A4}"/>
    <cellStyle name="Normal 4 7 2 2" xfId="1732" xr:uid="{065C43FA-1135-40AD-ABE9-1F93E81F7FC8}"/>
    <cellStyle name="Normal 4 7 3" xfId="864" xr:uid="{657839E5-18F1-4C8A-AFDD-4600B9563B39}"/>
    <cellStyle name="Normal 4 7 3 2" xfId="1914" xr:uid="{555BBE45-CEA7-40A5-9EBB-E7CA6C991058}"/>
    <cellStyle name="Normal 4 7 4" xfId="1731" xr:uid="{E0217C23-8588-4248-88B4-98CA2B60B32D}"/>
    <cellStyle name="Normal 4 8" xfId="865" xr:uid="{E4F61435-F882-410A-9525-A8EF63210700}"/>
    <cellStyle name="Normal 4 8 2" xfId="1733" xr:uid="{67D90D3D-9119-4706-94EB-5903A6F3238E}"/>
    <cellStyle name="Normal 4 9" xfId="866" xr:uid="{4A392B41-9C66-4CED-9185-8F8004ECFCBC}"/>
    <cellStyle name="Normal 4 9 2" xfId="1734" xr:uid="{AD930694-96A0-4FA6-85BC-9C2DD209433B}"/>
    <cellStyle name="Normal 5" xfId="867" xr:uid="{659F82D3-68C6-4F7C-B123-8E7E7139963A}"/>
    <cellStyle name="Normal 5 2" xfId="868" xr:uid="{8C9588BA-4914-4B27-A3AB-CD5A9643E775}"/>
    <cellStyle name="Normal 5 2 2" xfId="1736" xr:uid="{B8BA8A71-0766-4D97-9F91-1984422DD447}"/>
    <cellStyle name="Normal 5 2 3" xfId="1735" xr:uid="{73AD24A6-53CB-4EAA-8681-DDD60471B302}"/>
    <cellStyle name="Normal 5 3" xfId="869" xr:uid="{1D7564C4-94A3-43AA-847A-D9BBF549CC14}"/>
    <cellStyle name="Normal 5 3 2" xfId="870" xr:uid="{1594E119-3ECB-4050-8151-60E530A2B147}"/>
    <cellStyle name="Normal 5 3 3" xfId="1737" xr:uid="{9389159E-DA7E-4ADD-8BCD-81F3F8383171}"/>
    <cellStyle name="Normal 5 4" xfId="871" xr:uid="{D9389125-3AD6-4B90-9805-CAD5F97A0368}"/>
    <cellStyle name="Normal 5 4 2" xfId="1738" xr:uid="{CB9C204D-685D-4423-9A46-528C3EE9B0DF}"/>
    <cellStyle name="Normal 5 5" xfId="1739" xr:uid="{C94E0B00-0A25-4BC2-8635-CA9BA49EDE6D}"/>
    <cellStyle name="Normal 6" xfId="872" xr:uid="{98F94348-C1F8-4D06-8CA8-999457C61B27}"/>
    <cellStyle name="Normal 6 2" xfId="873" xr:uid="{1544FA08-6193-4040-8EE4-501B76472C9D}"/>
    <cellStyle name="Normal 6 2 2" xfId="874" xr:uid="{59B0F07C-4F83-42EF-AC4B-91D80C5841F5}"/>
    <cellStyle name="Normal 6 2 2 2" xfId="1741" xr:uid="{B0EECDC3-90D7-4D89-B31C-F01A71058FE3}"/>
    <cellStyle name="Normal 6 2 3" xfId="875" xr:uid="{C75BC04C-C36D-4C27-A441-DC0B80E10F02}"/>
    <cellStyle name="Normal 6 2 4" xfId="1740" xr:uid="{19E0966A-F38B-4962-9A0C-06A51DD18E76}"/>
    <cellStyle name="Normal 6 3" xfId="876" xr:uid="{83C78D7F-0E1C-4C23-AC0C-624D85171531}"/>
    <cellStyle name="Normal 6 4" xfId="877" xr:uid="{EBF2AA96-2258-41B1-A95F-1739573481B0}"/>
    <cellStyle name="Normal 6 4 2" xfId="1742" xr:uid="{A9254A8D-392E-410C-8DFF-EBF82B9A623E}"/>
    <cellStyle name="Normal 6 5" xfId="878" xr:uid="{B0DE8CC6-1F4D-4DD6-B89A-92C26EC2C3EF}"/>
    <cellStyle name="Normal 6 5 2" xfId="1743" xr:uid="{CF252B52-91BD-4996-90D0-08A9689DA3AD}"/>
    <cellStyle name="Normal 7" xfId="879" xr:uid="{20C3871E-F8A7-4A5B-9100-359538C8E23B}"/>
    <cellStyle name="Normal 7 2" xfId="880" xr:uid="{1D9E692A-0588-4331-9EEC-30C81899E9DB}"/>
    <cellStyle name="Normal 7 2 2" xfId="1744" xr:uid="{99039730-0BAF-48C8-8F46-54F9596646F6}"/>
    <cellStyle name="Normal 7 3" xfId="881" xr:uid="{FEFB394A-A4D8-49C8-AACD-7B379B5DED2D}"/>
    <cellStyle name="Normal 7 3 2" xfId="1745" xr:uid="{71C7493A-EF42-45B6-92D0-7CC657BFD9AE}"/>
    <cellStyle name="Normal 7 4" xfId="1746" xr:uid="{7DDB7607-2F2E-4D9E-88E5-76000E5AD3E4}"/>
    <cellStyle name="Normal 8" xfId="882" xr:uid="{FAA3EDAE-2E04-4EC0-8301-32C7C7DDE1A1}"/>
    <cellStyle name="Normal 8 2" xfId="883" xr:uid="{4D9B8BE3-3897-41C4-991E-467A146B77D0}"/>
    <cellStyle name="Normal 8 3" xfId="884" xr:uid="{A0A89AB1-C3BC-4519-90F5-4DDA6EE14B85}"/>
    <cellStyle name="Normal 8 3 2" xfId="1747" xr:uid="{D8709417-8375-4524-8E7F-38FAF247B85B}"/>
    <cellStyle name="Normal 8 4" xfId="885" xr:uid="{D01EE8AC-779E-4FEC-863E-10FBB2CAB404}"/>
    <cellStyle name="Normal 8 4 2" xfId="1748" xr:uid="{3AE45328-581F-44D4-A6E0-63C2332B8C23}"/>
    <cellStyle name="Normal 9" xfId="886" xr:uid="{4CB57C71-FC2C-4396-BA30-0739881FB8FD}"/>
    <cellStyle name="Normal 9 2" xfId="887" xr:uid="{7790BE6F-8C4B-4F3B-B3D1-ED56494A5765}"/>
    <cellStyle name="Normal 9 2 2" xfId="1750" xr:uid="{6CB2D6D2-DC4F-4C55-BF6F-6EEEA0BFB807}"/>
    <cellStyle name="Normal 9 3" xfId="888" xr:uid="{5529CB7B-52C1-43F8-838C-08C9CC068FF9}"/>
    <cellStyle name="Normal 9 3 2" xfId="1751" xr:uid="{EDCD26AE-ADE4-4CA5-A4A8-BAFAF4CE091A}"/>
    <cellStyle name="Normal 9 4" xfId="889" xr:uid="{36F2AB2B-0C64-46AA-8370-E38D2EEA1510}"/>
    <cellStyle name="Normal 9 4 2" xfId="1752" xr:uid="{D336C78C-5183-4834-850A-9726B9EBDE53}"/>
    <cellStyle name="Normal 9 5" xfId="1863" xr:uid="{9028C528-8835-4E30-B682-6F963D681477}"/>
    <cellStyle name="Normal 9 6" xfId="1749" xr:uid="{E51C3E93-F449-4B80-84F9-EE602C07A6C5}"/>
    <cellStyle name="Normal_1800 2" xfId="890" xr:uid="{B43606D8-1346-4030-A098-DA90DA0B1820}"/>
    <cellStyle name="Note 2" xfId="1753" xr:uid="{B941A7D8-37C0-4B6D-8D6E-A1838A19906A}"/>
    <cellStyle name="Note 2 2" xfId="1754" xr:uid="{42950521-0704-4A8D-AD2A-88442147EBF4}"/>
    <cellStyle name="Note 2 3" xfId="1755" xr:uid="{582F182F-3854-4E8A-83FA-E21FE0EA7B74}"/>
    <cellStyle name="Note 3" xfId="1756" xr:uid="{04B92CAC-3CD6-4FF8-A2FD-D2B19B841D3E}"/>
    <cellStyle name="Note 3 2" xfId="1757" xr:uid="{4A21FA95-7401-4F93-9A3B-4CBA80EE6947}"/>
    <cellStyle name="Note 3 3" xfId="1758" xr:uid="{DC2A10FE-9513-4335-99D6-BF7C83B752F7}"/>
    <cellStyle name="Note 4" xfId="1759" xr:uid="{675B7B08-F275-41E8-B49B-EBB3E74B956C}"/>
    <cellStyle name="Note 4 2" xfId="1760" xr:uid="{D9B35DC1-6D10-4E46-B798-265B95542EC2}"/>
    <cellStyle name="Note 4 3" xfId="1761" xr:uid="{C24970C5-EEBE-4A03-9D5C-B70B9B4F65C3}"/>
    <cellStyle name="Notes" xfId="1762" xr:uid="{4F490623-79E4-4988-B1D8-679F86824B91}"/>
    <cellStyle name="OPSKRIF" xfId="891" xr:uid="{E0DDEA94-348E-437A-B618-A9110475007F}"/>
    <cellStyle name="OPSKRIF 2" xfId="892" xr:uid="{DA348095-32DB-49FE-A6FE-10902E3A8961}"/>
    <cellStyle name="OPSKRIF 2 2" xfId="893" xr:uid="{1F4C4C63-ABEF-45CD-94B4-D7F90C54B1D3}"/>
    <cellStyle name="OPSKRIF 2 2 2" xfId="1764" xr:uid="{3A7CD893-4CEF-4E04-ABE5-F5FB0081A19B}"/>
    <cellStyle name="OPSKRIF 2 2 3" xfId="1765" xr:uid="{BAB9890F-BB9F-45A5-9748-B8F85EC7A58D}"/>
    <cellStyle name="OPSKRIF 2 2 4" xfId="1763" xr:uid="{4CD4D461-9BFB-45AB-A804-4B02D791F10E}"/>
    <cellStyle name="OPSKRIF 2 3" xfId="894" xr:uid="{E007BE65-8088-4C62-AC0F-24FA95444B09}"/>
    <cellStyle name="OPSKRIF 2 4" xfId="1766" xr:uid="{7DAF4049-F786-44D4-B45C-D6F1EA86F718}"/>
    <cellStyle name="OPSKRIF 3" xfId="895" xr:uid="{7829D757-86A4-44E7-92DD-8869A1124A69}"/>
    <cellStyle name="OPSKRIF 3 2" xfId="896" xr:uid="{C6599124-6D9E-4C4B-A2CA-8F7A649334BA}"/>
    <cellStyle name="OPSKRIF 3 3" xfId="897" xr:uid="{DF7A7957-A35A-467C-AF09-17ED2C8B78F5}"/>
    <cellStyle name="OPSKRIF 3 3 2" xfId="1767" xr:uid="{4359D60F-24A2-497E-9497-F4AA3057310A}"/>
    <cellStyle name="OPSKRIF 3 4" xfId="898" xr:uid="{3B1F46E5-434B-485D-A009-47AE2E417AB9}"/>
    <cellStyle name="OPSKRIF 3 5" xfId="899" xr:uid="{F8522A89-85C7-467B-A6ED-1D04C0FAA16F}"/>
    <cellStyle name="OPSKRIF 4" xfId="1768" xr:uid="{9276EBFC-0956-4738-9A55-6B07DD9DDBE6}"/>
    <cellStyle name="OPSKRIF 4 2" xfId="1769" xr:uid="{B625523D-5917-4BD6-8458-4E9CBBBC41B1}"/>
    <cellStyle name="OPSKRIF 5" xfId="1770" xr:uid="{8E4800C1-D2C0-42AE-87CC-B25499AFB0B2}"/>
    <cellStyle name="OPSKRIF 5 2" xfId="1771" xr:uid="{86E6922A-50C5-4932-B147-A057571A9C2F}"/>
    <cellStyle name="OPSKRIF 6" xfId="1772" xr:uid="{5CF4373A-1487-44A2-AE8A-A51E31457E38}"/>
    <cellStyle name="OPSKRIFTE" xfId="900" xr:uid="{BAF7F978-851E-43FE-AAC2-5B71419CFEAB}"/>
    <cellStyle name="OPSKRIFTE 2" xfId="901" xr:uid="{20C31363-D5B1-431D-918C-83792CDFF447}"/>
    <cellStyle name="OPSKRIFTE 2 2" xfId="902" xr:uid="{566CFE69-608F-4C04-BBFD-B348A3E25C57}"/>
    <cellStyle name="OPSKRIFTE 2 3" xfId="903" xr:uid="{341B30BA-E3E7-4B54-A795-AD340A2F0FDC}"/>
    <cellStyle name="OPSKRIFTE 2 3 2" xfId="1773" xr:uid="{05894978-255C-4E13-82FB-5FEC16EA155C}"/>
    <cellStyle name="OPSKRIFTE 3" xfId="1774" xr:uid="{51958752-A178-4CA0-A8D3-2C0E89D50E39}"/>
    <cellStyle name="OPSKRIFTE 3 2" xfId="1775" xr:uid="{F52B25C5-EE1A-4B34-95EB-77610FCBE565}"/>
    <cellStyle name="OPSKRIFTE 4" xfId="1776" xr:uid="{B9343D6D-35BF-4A90-9399-62EAC44B8DCE}"/>
    <cellStyle name="OPSKRIFTE 5" xfId="1777" xr:uid="{E4FBF98D-F9A8-4B48-815E-6D8547DEF223}"/>
    <cellStyle name="or" xfId="904" xr:uid="{540CFD2D-6568-457F-A23C-C8440D88810B}"/>
    <cellStyle name="or 2" xfId="905" xr:uid="{FDCE3FC6-1C12-435F-A17F-72D791BF6602}"/>
    <cellStyle name="or 2 2" xfId="906" xr:uid="{F32A901B-2055-4916-A8BA-86A31CAA569D}"/>
    <cellStyle name="or 2 2 2" xfId="1778" xr:uid="{C1765C3E-D76B-453E-B249-581611BD37B2}"/>
    <cellStyle name="or 2 2 3" xfId="1779" xr:uid="{2A9DA9E7-5499-4711-B2B0-AE202C096618}"/>
    <cellStyle name="or 2 2 4" xfId="1780" xr:uid="{5ACF0A70-C723-4B15-9145-3435A4EC62A1}"/>
    <cellStyle name="or 2 3" xfId="907" xr:uid="{900459EB-7B54-4F91-B07A-222A8ABBC636}"/>
    <cellStyle name="or 2 3 2" xfId="1781" xr:uid="{93EAE49D-3507-48CF-B01A-7225D150B347}"/>
    <cellStyle name="or 2 3 3" xfId="1782" xr:uid="{889EA04D-AA66-4C33-9E6A-69D7EB9F29BB}"/>
    <cellStyle name="or 2 4" xfId="908" xr:uid="{3EE124FC-80A1-4E2C-B008-CFFF87EB9E9C}"/>
    <cellStyle name="or 2 4 2" xfId="1783" xr:uid="{565A6571-E523-4ADD-8C6D-AD8638CAAB20}"/>
    <cellStyle name="or 2 5" xfId="1784" xr:uid="{CBA7242B-8C5B-4D51-ABCB-91D6F52B7E57}"/>
    <cellStyle name="or 2 6" xfId="1785" xr:uid="{7F74B81C-2CD6-49F8-953F-120B5E52E1F4}"/>
    <cellStyle name="or 3" xfId="909" xr:uid="{457051F6-3A13-4CF8-A7D1-41469108115C}"/>
    <cellStyle name="or 3 2" xfId="1786" xr:uid="{5E145318-23FF-4F8E-B78F-38F3021D7E72}"/>
    <cellStyle name="or 3 3" xfId="1787" xr:uid="{9C41FBCB-A7E6-4078-948F-2298748E3200}"/>
    <cellStyle name="or 4" xfId="910" xr:uid="{34A4DC07-5DE4-4840-A31D-7408C218BE19}"/>
    <cellStyle name="or 4 2" xfId="911" xr:uid="{1215E737-BAB3-4FFF-A7E9-7FC979A0706D}"/>
    <cellStyle name="or 4 2 2" xfId="1788" xr:uid="{FFC0E963-CE97-41BA-9E70-AD264385C617}"/>
    <cellStyle name="or 4 3" xfId="912" xr:uid="{1CE99024-C529-4928-866A-2C6F0305D21D}"/>
    <cellStyle name="or 4 3 2" xfId="1789" xr:uid="{BFDC3B83-198F-497A-915F-5A379BC912EC}"/>
    <cellStyle name="or 5" xfId="1790" xr:uid="{5B0657F7-EC5C-4B93-9F1C-55306527ECEC}"/>
    <cellStyle name="or 6" xfId="1791" xr:uid="{DF2137EB-20F4-4C12-BBB8-E1301FC39420}"/>
    <cellStyle name="Percent" xfId="913" builtinId="5"/>
    <cellStyle name="Percent 2" xfId="914" xr:uid="{D373D903-4884-454B-92FB-DDF13EABB6D6}"/>
    <cellStyle name="Percent 2 2" xfId="915" xr:uid="{FB3640FA-8C24-4D10-9B5A-1A48EB7B9DEF}"/>
    <cellStyle name="Percent 2 2 2" xfId="916" xr:uid="{90184B21-65B2-4222-829A-CA4E97A6349F}"/>
    <cellStyle name="Percent 2 2 3" xfId="917" xr:uid="{7766009B-6F62-4ADF-B902-9D206EFEB45B}"/>
    <cellStyle name="Percent 2 2 4" xfId="1793" xr:uid="{E6AF539A-57AB-4720-B96B-22C54C395C90}"/>
    <cellStyle name="Percent 2 3" xfId="918" xr:uid="{0E227760-CEE2-4100-B5FD-9FA7A9BB8626}"/>
    <cellStyle name="Percent 2 3 2" xfId="1795" xr:uid="{F6B04075-9F3C-49C5-B7CB-6CC73D7D0B90}"/>
    <cellStyle name="Percent 2 3 3" xfId="1796" xr:uid="{340E9DAE-6A43-4F8B-BA63-5ADF47A4F0D1}"/>
    <cellStyle name="Percent 2 3 4" xfId="1794" xr:uid="{86CC6E48-7F5E-4E6B-B2F0-7935E9A07609}"/>
    <cellStyle name="Percent 2 4" xfId="1797" xr:uid="{4634FA48-111B-45D0-B633-0C3D4FA04F50}"/>
    <cellStyle name="Percent 2 5" xfId="1792" xr:uid="{771E245C-10B2-4B76-B158-273C762FE9BA}"/>
    <cellStyle name="Percent 20" xfId="919" xr:uid="{1E4696B1-E4AD-4719-9E86-FFE12F43A4C1}"/>
    <cellStyle name="Percent 3" xfId="920" xr:uid="{C03E86A1-A48E-49E5-A8ED-66246C0C9392}"/>
    <cellStyle name="Percent 3 2" xfId="921" xr:uid="{025737DE-988C-45A8-9817-7C51E50EFE56}"/>
    <cellStyle name="Percent 3 3" xfId="922" xr:uid="{60B9BCCC-ED46-46F7-8459-412E01D2072E}"/>
    <cellStyle name="Percent 3 4" xfId="923" xr:uid="{193B5C40-94BC-4F11-9B07-3B868AE40E33}"/>
    <cellStyle name="Percent 3 5" xfId="1798" xr:uid="{EC68F99F-071C-4B57-B904-D981A21DB4BC}"/>
    <cellStyle name="Percent 4" xfId="924" xr:uid="{F7034755-CCD9-40C8-A272-0BCB820F7B03}"/>
    <cellStyle name="Percent 4 2" xfId="925" xr:uid="{365FE6CE-CEC5-4259-BD99-FD8925882984}"/>
    <cellStyle name="Percent 4 3" xfId="926" xr:uid="{38F1BD4E-9EDF-489B-9E6C-39E67B48C649}"/>
    <cellStyle name="Percent 4 4" xfId="1799" xr:uid="{F153DE05-123E-4311-B229-F3E2863718A4}"/>
    <cellStyle name="Percent 5" xfId="927" xr:uid="{A7BCFFAE-EDD5-4241-987E-86232179C5F8}"/>
    <cellStyle name="Percent 5 2" xfId="928" xr:uid="{B06951B9-A988-4682-86CE-E450CC2ECECE}"/>
    <cellStyle name="Percent 5 3" xfId="929" xr:uid="{2433B35B-05D2-4C2E-B0BB-862263CEBAB2}"/>
    <cellStyle name="Percent 5 4" xfId="1800" xr:uid="{BBF117CD-2194-4333-94A8-6E099BFEE67E}"/>
    <cellStyle name="Percent 6" xfId="930" xr:uid="{BE73FDFF-4C48-4656-B657-CDC600B726C1}"/>
    <cellStyle name="Percent 6 2" xfId="931" xr:uid="{C9959A95-696A-4902-971C-DE593D214535}"/>
    <cellStyle name="Percent 7" xfId="932" xr:uid="{DD2A8AC1-9E24-4895-A29B-CB694962F133}"/>
    <cellStyle name="Percent 7 2" xfId="933" xr:uid="{05057B04-B3AB-4E54-B568-7F0C180E2AA5}"/>
    <cellStyle name="rands" xfId="1801" xr:uid="{F9509A3A-51B5-4050-82DF-B18D774BF6AD}"/>
    <cellStyle name="rands 2" xfId="1802" xr:uid="{E5897E55-463D-441E-B9D5-35417BDDA7E9}"/>
    <cellStyle name="rands 3" xfId="1803" xr:uid="{F5B7C1BD-6792-414D-92D1-4C95BF9D3B39}"/>
    <cellStyle name="rands 4" xfId="1804" xr:uid="{C8E6FEDD-D54C-49CC-8374-076C163FA6A4}"/>
    <cellStyle name="Real $" xfId="1805" xr:uid="{FEE9F96B-F3D3-4675-8525-1B74419E6705}"/>
    <cellStyle name="Russian Normal" xfId="1806" xr:uid="{94E2FCA6-285C-4AD8-926E-72EAD316DC17}"/>
    <cellStyle name="Sheet Link" xfId="1807" xr:uid="{0D561582-95DA-43ED-A34F-8DD10694C615}"/>
    <cellStyle name="Sheet Title" xfId="1808" xr:uid="{1EE196FD-B9D7-4B46-9954-907954821774}"/>
    <cellStyle name="Style 1" xfId="1809" xr:uid="{4853DA6A-0B77-4FF9-A91C-C2882447DDCC}"/>
    <cellStyle name="Style 1 2" xfId="1810" xr:uid="{6DF037D5-413E-4FA6-AC86-5AE161C0C4C7}"/>
    <cellStyle name="Style 1 3" xfId="1811" xr:uid="{C01C2620-8D88-46F5-95A7-927AC76C579F}"/>
    <cellStyle name="Style 1 4" xfId="1812" xr:uid="{1B966626-3EE2-4319-9576-6204E6AAAFCE}"/>
    <cellStyle name="SubHead1" xfId="1813" xr:uid="{F178EC44-0B8F-4C04-8019-D246FF49A72A}"/>
    <cellStyle name="SubHead1 2" xfId="1814" xr:uid="{4DA38498-A678-4D3A-AFBB-F264F0396269}"/>
    <cellStyle name="SubHead1 3" xfId="1815" xr:uid="{82279E2A-3426-4725-BD70-2C3BDC62EBD6}"/>
    <cellStyle name="SubHead1 4" xfId="1816" xr:uid="{6569A4DA-E6C3-4E63-85B1-0033EB535271}"/>
    <cellStyle name="SubHead2" xfId="1817" xr:uid="{CE3D97E9-D6BD-486A-81F5-727B1EEC0BAA}"/>
    <cellStyle name="Table Data" xfId="1818" xr:uid="{7C8E5E31-3A9B-413E-9EB2-A4333AF3B98D}"/>
    <cellStyle name="Table Head Aligned" xfId="1819" xr:uid="{77AB83C5-1DFD-4B9D-8C10-A9B2C4214B79}"/>
    <cellStyle name="Table Heading 1" xfId="1820" xr:uid="{1B749645-9D13-42C5-8BD0-524951F67CA8}"/>
    <cellStyle name="Table Heading 1 2" xfId="1861" xr:uid="{346341B6-1732-4768-84D6-26E61BC8AC91}"/>
    <cellStyle name="Table Heading 2" xfId="1821" xr:uid="{84526CEE-7D95-486B-858D-50E0DEF3201A}"/>
    <cellStyle name="Table Heading 3" xfId="1822" xr:uid="{B2695E54-5338-4365-AE06-35176ABFDBD0}"/>
    <cellStyle name="Table Heading 4" xfId="1823" xr:uid="{2CC9C619-64A1-4B10-9EE3-AE9759921F6A}"/>
    <cellStyle name="Table Heading 4 2" xfId="1860" xr:uid="{339C84B0-E268-40FF-919A-F9AA65067152}"/>
    <cellStyle name="Table Heading 5" xfId="1824" xr:uid="{BC9AF0A0-968E-4D6B-AC8E-0682D66DDD06}"/>
    <cellStyle name="Table Heading 5 2" xfId="1859" xr:uid="{28E4190B-B66D-4AFD-ABC7-68D0A604E5F4}"/>
    <cellStyle name="Table Title" xfId="1825" xr:uid="{9F7F1135-0126-4C9B-9F60-BB8F974C6288}"/>
    <cellStyle name="Table Total" xfId="1826" xr:uid="{89E2B0F8-F8FB-4EA9-8AEF-62D0D484FB8D}"/>
    <cellStyle name="Table Total 2" xfId="1858" xr:uid="{DD45BAF5-3F40-4D5C-A1C7-EA247BDFC378}"/>
    <cellStyle name="Table Units" xfId="1827" xr:uid="{00FA264A-CBE5-49BA-8E5C-6D403468A376}"/>
    <cellStyle name="Text" xfId="1828" xr:uid="{5058713E-3F84-4CD6-91DE-92CE1DF690EA}"/>
    <cellStyle name="Total 2" xfId="934" xr:uid="{700E31CD-78E4-411C-B013-6B573DC9994F}"/>
    <cellStyle name="Total 2 2" xfId="935" xr:uid="{4D9D0ED1-57A0-4C5B-B322-E8CDD0806C3C}"/>
    <cellStyle name="Total 2 2 2" xfId="1830" xr:uid="{902F48B5-B5FC-45F2-B4BB-153C59D6FF5F}"/>
    <cellStyle name="Total 2 2 3" xfId="1831" xr:uid="{7EA003E8-1BEC-4E39-A4E2-22A29B37E47D}"/>
    <cellStyle name="Total 2 3" xfId="936" xr:uid="{AE7B73E2-5EDE-468E-A24C-78B0E033B50A}"/>
    <cellStyle name="Total 2 3 2" xfId="1832" xr:uid="{40162506-2431-416A-83BD-550BF66EA0AC}"/>
    <cellStyle name="Total 2 3 3" xfId="1833" xr:uid="{81BF35EE-E179-4EF1-9375-151278E15F96}"/>
    <cellStyle name="Total 2 4" xfId="937" xr:uid="{D0CE025D-AFC7-4FBD-94B5-9EAA3C2946DE}"/>
    <cellStyle name="Total 2 4 2" xfId="1834" xr:uid="{F9B77C37-808F-410F-B0B6-5B0E65E52A00}"/>
    <cellStyle name="Total 2 5" xfId="1835" xr:uid="{E4382C9E-47C0-4DB2-8021-CBA7D9F86B70}"/>
    <cellStyle name="Total 2 6" xfId="1836" xr:uid="{E76E8830-EFD7-411F-AEF1-4A29CC9C592F}"/>
    <cellStyle name="Total 3" xfId="938" xr:uid="{F3A51964-29C1-47C8-BA65-558771015FCC}"/>
    <cellStyle name="Total 3 2" xfId="939" xr:uid="{A64FC50F-9955-4876-8C68-7C787C9F621D}"/>
    <cellStyle name="Total 3 2 2" xfId="1837" xr:uid="{15FE7A51-D89F-4C45-83F1-1B70426762DB}"/>
    <cellStyle name="Total 3 2 3" xfId="1838" xr:uid="{3B7F275D-8FFA-47DE-988B-B4F471F8F6E1}"/>
    <cellStyle name="Total 3 3" xfId="1839" xr:uid="{1A8FC9E8-EB23-4C8D-BA67-0AEA7E55EB4B}"/>
    <cellStyle name="Total 3 4" xfId="1840" xr:uid="{26680980-4DA3-422D-B192-9FCD52DF9485}"/>
    <cellStyle name="Total 3 5" xfId="1841" xr:uid="{4CF5035F-121E-4181-83EB-8C688B7162D0}"/>
    <cellStyle name="Total 4" xfId="940" xr:uid="{357E7155-5189-45E4-B43A-D6B6A02AF494}"/>
    <cellStyle name="Total 4 2" xfId="941" xr:uid="{7E509D3B-91C6-4ADF-B10F-B456A8A179BE}"/>
    <cellStyle name="Total 4 2 2" xfId="1842" xr:uid="{B0339988-0C59-4C6F-828D-603FE3D863B3}"/>
    <cellStyle name="Total 4 3" xfId="942" xr:uid="{78224701-EBAE-443A-84AC-4D9BA93CA7F9}"/>
    <cellStyle name="Total 4 3 2" xfId="1843" xr:uid="{BF6BA53F-F2F3-496E-8CB3-C88654FB305E}"/>
    <cellStyle name="Total 4 4" xfId="1844" xr:uid="{55AB0E77-B58E-4F8E-89CA-0FBFCC4E923C}"/>
    <cellStyle name="Total 5" xfId="943" xr:uid="{5B9C3EC8-1C67-4E2D-A4EF-80123F47A164}"/>
    <cellStyle name="Total 5 2" xfId="1829" xr:uid="{332480FC-5FCB-4263-85D5-44867E4777F9}"/>
    <cellStyle name="WrapCen" xfId="1845" xr:uid="{377A8FF5-5B8C-4240-90E7-8FF67953D8A3}"/>
    <cellStyle name="Wrapdown" xfId="1846" xr:uid="{2D504D26-7A9C-4CD1-9C97-DA69D63DA774}"/>
    <cellStyle name="Wrapup" xfId="1847" xr:uid="{805DD72E-6C1B-4923-9C76-361DCC74DB9F}"/>
    <cellStyle name="Year" xfId="1848" xr:uid="{EC607132-B37C-4AE2-AF0F-3C6996A9336C}"/>
    <cellStyle name="Years" xfId="1849" xr:uid="{A0D2D706-533D-436E-A3D9-4D2FEA815B5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8B424-FCBA-474F-A1C8-2AEC7481D284}">
  <dimension ref="A1:IV369"/>
  <sheetViews>
    <sheetView tabSelected="1" view="pageBreakPreview" topLeftCell="A349" zoomScale="115" zoomScaleNormal="115" zoomScaleSheetLayoutView="115" workbookViewId="0">
      <selection activeCell="I356" sqref="I356"/>
    </sheetView>
  </sheetViews>
  <sheetFormatPr defaultColWidth="8.88671875" defaultRowHeight="13.2"/>
  <cols>
    <col min="1" max="1" width="9" style="250" customWidth="1"/>
    <col min="2" max="2" width="2.6640625" style="16" customWidth="1"/>
    <col min="3" max="3" width="2" style="16" customWidth="1"/>
    <col min="4" max="4" width="33.77734375" style="16" customWidth="1"/>
    <col min="5" max="5" width="8.88671875" style="16" customWidth="1"/>
    <col min="6" max="6" width="7.33203125" style="353" customWidth="1"/>
    <col min="7" max="7" width="13.109375" style="354" bestFit="1" customWidth="1"/>
    <col min="8" max="8" width="14" style="354" customWidth="1"/>
    <col min="9" max="9" width="12.6640625" style="16" bestFit="1" customWidth="1"/>
    <col min="10" max="10" width="8.88671875" style="16"/>
    <col min="11" max="11" width="9.33203125" style="16" bestFit="1" customWidth="1"/>
    <col min="12" max="16384" width="8.88671875" style="16"/>
  </cols>
  <sheetData>
    <row r="1" spans="1:8">
      <c r="F1" s="16"/>
      <c r="G1" s="16"/>
      <c r="H1" s="16"/>
    </row>
    <row r="2" spans="1:8">
      <c r="A2" s="22"/>
      <c r="F2" s="356"/>
      <c r="G2" s="16"/>
      <c r="H2" s="22" t="s">
        <v>432</v>
      </c>
    </row>
    <row r="3" spans="1:8">
      <c r="F3" s="356"/>
      <c r="G3" s="16"/>
      <c r="H3" s="264"/>
    </row>
    <row r="4" spans="1:8">
      <c r="A4" s="279"/>
      <c r="B4" s="269"/>
      <c r="C4" s="254"/>
      <c r="D4" s="268"/>
      <c r="E4" s="267"/>
      <c r="F4" s="357"/>
      <c r="G4" s="267"/>
      <c r="H4" s="224"/>
    </row>
    <row r="5" spans="1:8">
      <c r="A5" s="278" t="s">
        <v>0</v>
      </c>
      <c r="B5" s="8"/>
      <c r="C5" s="2" t="s">
        <v>1</v>
      </c>
      <c r="D5" s="9"/>
      <c r="E5" s="7" t="s">
        <v>2</v>
      </c>
      <c r="F5" s="7" t="s">
        <v>3</v>
      </c>
      <c r="G5" s="7" t="s">
        <v>4</v>
      </c>
      <c r="H5" s="7" t="s">
        <v>5</v>
      </c>
    </row>
    <row r="6" spans="1:8">
      <c r="A6" s="280"/>
      <c r="B6" s="265"/>
      <c r="C6" s="264"/>
      <c r="D6" s="263"/>
      <c r="E6" s="262"/>
      <c r="F6" s="266"/>
      <c r="G6" s="262"/>
      <c r="H6" s="262"/>
    </row>
    <row r="7" spans="1:8">
      <c r="A7" s="279"/>
      <c r="B7" s="269"/>
      <c r="C7" s="254"/>
      <c r="D7" s="268"/>
      <c r="E7" s="267"/>
      <c r="F7" s="357"/>
      <c r="G7" s="358"/>
      <c r="H7" s="359"/>
    </row>
    <row r="8" spans="1:8">
      <c r="A8" s="278" t="s">
        <v>189</v>
      </c>
      <c r="B8" s="186" t="s">
        <v>115</v>
      </c>
      <c r="D8" s="256"/>
      <c r="E8" s="224"/>
      <c r="F8" s="24"/>
      <c r="G8" s="216"/>
      <c r="H8" s="216"/>
    </row>
    <row r="9" spans="1:8">
      <c r="A9" s="281"/>
      <c r="B9" s="186" t="s">
        <v>116</v>
      </c>
      <c r="D9" s="256"/>
      <c r="E9" s="224"/>
      <c r="F9" s="24"/>
      <c r="G9" s="216"/>
      <c r="H9" s="216"/>
    </row>
    <row r="10" spans="1:8">
      <c r="A10" s="281"/>
      <c r="B10" s="18"/>
      <c r="D10" s="256"/>
      <c r="E10" s="224"/>
      <c r="F10" s="24"/>
      <c r="G10" s="216"/>
      <c r="H10" s="216"/>
    </row>
    <row r="11" spans="1:8">
      <c r="A11" s="278" t="s">
        <v>231</v>
      </c>
      <c r="B11" s="20" t="s">
        <v>232</v>
      </c>
      <c r="D11" s="256"/>
      <c r="E11" s="224"/>
      <c r="F11" s="24"/>
      <c r="G11" s="216"/>
      <c r="H11" s="216"/>
    </row>
    <row r="12" spans="1:8">
      <c r="A12" s="281"/>
      <c r="B12" s="18"/>
      <c r="D12" s="256"/>
      <c r="E12" s="256"/>
      <c r="F12" s="24"/>
      <c r="G12" s="216"/>
      <c r="H12" s="216"/>
    </row>
    <row r="13" spans="1:8" ht="13.2" customHeight="1">
      <c r="A13" s="282" t="s">
        <v>497</v>
      </c>
      <c r="B13" s="133" t="s">
        <v>500</v>
      </c>
      <c r="C13" s="259"/>
      <c r="D13" s="258"/>
      <c r="E13" s="261"/>
      <c r="F13" s="296"/>
      <c r="G13" s="216"/>
      <c r="H13" s="216"/>
    </row>
    <row r="14" spans="1:8" ht="13.2" customHeight="1">
      <c r="A14" s="281"/>
      <c r="B14" s="133" t="s">
        <v>498</v>
      </c>
      <c r="C14" s="259"/>
      <c r="D14" s="258"/>
      <c r="E14" s="261"/>
      <c r="F14" s="296"/>
      <c r="G14" s="216"/>
      <c r="H14" s="216"/>
    </row>
    <row r="15" spans="1:8">
      <c r="A15" s="281"/>
      <c r="B15" s="133" t="s">
        <v>499</v>
      </c>
      <c r="C15" s="259"/>
      <c r="D15" s="258"/>
      <c r="E15" s="261"/>
      <c r="F15" s="296"/>
      <c r="G15" s="216"/>
      <c r="H15" s="216"/>
    </row>
    <row r="16" spans="1:8">
      <c r="A16" s="281"/>
      <c r="B16" s="26"/>
      <c r="C16" s="259"/>
      <c r="D16" s="258"/>
      <c r="E16" s="261"/>
      <c r="F16" s="296"/>
      <c r="G16" s="216"/>
      <c r="H16" s="216"/>
    </row>
    <row r="17" spans="1:8">
      <c r="A17" s="281"/>
      <c r="B17" s="252" t="s">
        <v>9</v>
      </c>
      <c r="C17" s="253" t="s">
        <v>228</v>
      </c>
      <c r="D17" s="258"/>
      <c r="E17" s="11" t="s">
        <v>118</v>
      </c>
      <c r="F17" s="123"/>
      <c r="G17" s="216">
        <v>6500</v>
      </c>
      <c r="H17" s="216"/>
    </row>
    <row r="18" spans="1:8">
      <c r="A18" s="281"/>
      <c r="B18" s="252"/>
      <c r="C18" s="255"/>
      <c r="D18" s="258"/>
      <c r="E18" s="24"/>
      <c r="F18" s="271"/>
      <c r="G18" s="360"/>
      <c r="H18" s="251"/>
    </row>
    <row r="19" spans="1:8" ht="13.2" customHeight="1">
      <c r="A19" s="281"/>
      <c r="B19" s="252" t="s">
        <v>10</v>
      </c>
      <c r="C19" s="668" t="s">
        <v>230</v>
      </c>
      <c r="D19" s="673"/>
      <c r="E19" s="24" t="s">
        <v>229</v>
      </c>
      <c r="F19" s="271">
        <v>1</v>
      </c>
      <c r="G19" s="360">
        <v>30000</v>
      </c>
      <c r="H19" s="251">
        <f>+F19*G19</f>
        <v>30000</v>
      </c>
    </row>
    <row r="20" spans="1:8" ht="13.2" customHeight="1">
      <c r="A20" s="281"/>
      <c r="B20" s="252"/>
      <c r="C20" s="270"/>
      <c r="D20" s="378"/>
      <c r="E20" s="24"/>
      <c r="F20" s="271"/>
      <c r="G20" s="360"/>
      <c r="H20" s="251"/>
    </row>
    <row r="21" spans="1:8" ht="13.2" customHeight="1">
      <c r="A21" s="281"/>
      <c r="B21" s="252" t="s">
        <v>13</v>
      </c>
      <c r="C21" s="669" t="s">
        <v>496</v>
      </c>
      <c r="D21" s="670"/>
      <c r="E21" s="24" t="s">
        <v>229</v>
      </c>
      <c r="F21" s="271">
        <v>1</v>
      </c>
      <c r="G21" s="360">
        <v>100000</v>
      </c>
      <c r="H21" s="251">
        <f>+F21*G21</f>
        <v>100000</v>
      </c>
    </row>
    <row r="22" spans="1:8">
      <c r="A22" s="281"/>
      <c r="B22" s="252"/>
      <c r="C22" s="255"/>
      <c r="D22" s="258"/>
      <c r="E22" s="24"/>
      <c r="F22" s="271"/>
      <c r="G22" s="24"/>
      <c r="H22" s="251"/>
    </row>
    <row r="23" spans="1:8">
      <c r="A23" s="281"/>
      <c r="B23" s="252" t="s">
        <v>14</v>
      </c>
      <c r="C23" s="669" t="s">
        <v>466</v>
      </c>
      <c r="D23" s="670"/>
      <c r="E23" s="24"/>
      <c r="F23" s="361"/>
      <c r="G23" s="24"/>
      <c r="H23" s="251"/>
    </row>
    <row r="24" spans="1:8" ht="13.95" customHeight="1">
      <c r="A24" s="281"/>
      <c r="B24" s="252"/>
      <c r="C24" s="668" t="s">
        <v>495</v>
      </c>
      <c r="D24" s="673"/>
      <c r="E24" s="24" t="s">
        <v>117</v>
      </c>
      <c r="F24" s="361"/>
      <c r="G24" s="360"/>
      <c r="H24" s="251"/>
    </row>
    <row r="25" spans="1:8">
      <c r="A25" s="281"/>
      <c r="B25" s="18"/>
      <c r="D25" s="256"/>
      <c r="E25" s="224"/>
      <c r="F25" s="24"/>
      <c r="G25" s="216"/>
      <c r="H25" s="216"/>
    </row>
    <row r="26" spans="1:8">
      <c r="A26" s="278" t="s">
        <v>190</v>
      </c>
      <c r="B26" s="20" t="s">
        <v>191</v>
      </c>
      <c r="D26" s="256"/>
      <c r="E26" s="224"/>
      <c r="F26" s="24"/>
      <c r="G26" s="216"/>
      <c r="H26" s="216"/>
    </row>
    <row r="27" spans="1:8">
      <c r="A27" s="281"/>
      <c r="B27" s="18"/>
      <c r="D27" s="256"/>
      <c r="E27" s="224"/>
      <c r="F27" s="24"/>
      <c r="G27" s="216"/>
      <c r="H27" s="216"/>
    </row>
    <row r="28" spans="1:8" ht="13.95" customHeight="1">
      <c r="A28" s="281" t="s">
        <v>192</v>
      </c>
      <c r="B28" s="18" t="s">
        <v>193</v>
      </c>
      <c r="D28" s="256"/>
      <c r="E28" s="224" t="s">
        <v>223</v>
      </c>
      <c r="F28" s="24">
        <v>1</v>
      </c>
      <c r="G28" s="216"/>
      <c r="H28" s="216"/>
    </row>
    <row r="29" spans="1:8">
      <c r="A29" s="281"/>
      <c r="B29" s="18"/>
      <c r="D29" s="256"/>
      <c r="E29" s="224"/>
      <c r="F29" s="24"/>
      <c r="G29" s="216"/>
      <c r="H29" s="216"/>
    </row>
    <row r="30" spans="1:8" ht="13.2" customHeight="1">
      <c r="A30" s="281" t="s">
        <v>194</v>
      </c>
      <c r="B30" s="18" t="s">
        <v>195</v>
      </c>
      <c r="D30" s="256"/>
      <c r="E30" s="11" t="s">
        <v>118</v>
      </c>
      <c r="F30" s="24"/>
      <c r="G30" s="216"/>
      <c r="H30" s="216"/>
    </row>
    <row r="31" spans="1:8" ht="13.2" customHeight="1">
      <c r="A31" s="281"/>
      <c r="B31" s="18"/>
      <c r="D31" s="256"/>
      <c r="E31" s="11"/>
      <c r="F31" s="24"/>
      <c r="G31" s="216"/>
      <c r="H31" s="216"/>
    </row>
    <row r="32" spans="1:8" s="534" customFormat="1" ht="13.35" customHeight="1">
      <c r="A32" s="278" t="s">
        <v>568</v>
      </c>
      <c r="B32" s="20" t="s">
        <v>569</v>
      </c>
      <c r="D32" s="571"/>
      <c r="E32" s="537"/>
      <c r="F32" s="562"/>
      <c r="G32" s="577"/>
      <c r="H32" s="577"/>
    </row>
    <row r="33" spans="1:9" s="534" customFormat="1" ht="13.35" customHeight="1">
      <c r="A33" s="535"/>
      <c r="B33" s="578"/>
      <c r="D33" s="571"/>
      <c r="E33" s="537"/>
      <c r="F33" s="562"/>
      <c r="G33" s="577"/>
      <c r="H33" s="577"/>
    </row>
    <row r="34" spans="1:9" s="534" customFormat="1" ht="13.35" customHeight="1">
      <c r="A34" s="535" t="s">
        <v>570</v>
      </c>
      <c r="B34" s="578" t="s">
        <v>571</v>
      </c>
      <c r="D34" s="571"/>
      <c r="E34" s="537" t="s">
        <v>229</v>
      </c>
      <c r="F34" s="562">
        <v>1</v>
      </c>
      <c r="G34" s="577">
        <v>10000</v>
      </c>
      <c r="H34" s="577">
        <f>G34</f>
        <v>10000</v>
      </c>
    </row>
    <row r="35" spans="1:9" s="534" customFormat="1" ht="13.35" customHeight="1">
      <c r="A35" s="535"/>
      <c r="B35" s="578"/>
      <c r="D35" s="571"/>
      <c r="E35" s="537"/>
      <c r="F35" s="562"/>
      <c r="G35" s="577"/>
      <c r="H35" s="577"/>
    </row>
    <row r="36" spans="1:9" s="534" customFormat="1" ht="13.35" customHeight="1">
      <c r="A36" s="535" t="s">
        <v>572</v>
      </c>
      <c r="B36" s="534" t="s">
        <v>573</v>
      </c>
      <c r="C36" s="571"/>
      <c r="D36" s="571"/>
      <c r="E36" s="562" t="s">
        <v>117</v>
      </c>
      <c r="F36" s="579"/>
      <c r="G36" s="580">
        <f>H34</f>
        <v>10000</v>
      </c>
      <c r="H36" s="581"/>
    </row>
    <row r="37" spans="1:9" s="534" customFormat="1" ht="13.35" customHeight="1">
      <c r="A37" s="535"/>
      <c r="B37" s="534" t="s">
        <v>574</v>
      </c>
      <c r="C37" s="571"/>
      <c r="D37" s="571"/>
      <c r="E37" s="537"/>
      <c r="F37" s="562"/>
      <c r="G37" s="577"/>
      <c r="H37" s="577"/>
    </row>
    <row r="38" spans="1:9" s="534" customFormat="1" ht="13.35" customHeight="1">
      <c r="A38" s="535"/>
      <c r="D38" s="571"/>
      <c r="E38" s="537"/>
      <c r="F38" s="562"/>
      <c r="G38" s="577"/>
      <c r="H38" s="577"/>
    </row>
    <row r="39" spans="1:9">
      <c r="A39" s="278" t="s">
        <v>198</v>
      </c>
      <c r="B39" s="20" t="s">
        <v>197</v>
      </c>
      <c r="D39" s="256"/>
      <c r="E39" s="224"/>
      <c r="F39" s="24"/>
      <c r="G39" s="216"/>
      <c r="H39" s="216"/>
    </row>
    <row r="40" spans="1:9">
      <c r="A40" s="281"/>
      <c r="B40" s="18"/>
      <c r="D40" s="256"/>
      <c r="E40" s="224"/>
      <c r="F40" s="24"/>
      <c r="G40" s="216"/>
      <c r="H40" s="216"/>
    </row>
    <row r="41" spans="1:9">
      <c r="A41" s="281" t="s">
        <v>196</v>
      </c>
      <c r="B41" s="20" t="s">
        <v>199</v>
      </c>
      <c r="D41" s="256"/>
      <c r="E41" s="224"/>
      <c r="F41" s="24"/>
      <c r="G41" s="216"/>
      <c r="H41" s="216"/>
    </row>
    <row r="42" spans="1:9">
      <c r="A42" s="281"/>
      <c r="B42" s="18"/>
      <c r="D42" s="256"/>
      <c r="E42" s="224"/>
      <c r="F42" s="24"/>
      <c r="G42" s="216"/>
      <c r="H42" s="216"/>
    </row>
    <row r="43" spans="1:9">
      <c r="A43" s="281"/>
      <c r="B43" s="18" t="s">
        <v>9</v>
      </c>
      <c r="C43" s="16" t="s">
        <v>200</v>
      </c>
      <c r="D43" s="256"/>
      <c r="E43" s="24" t="s">
        <v>203</v>
      </c>
      <c r="F43" s="24">
        <v>1</v>
      </c>
      <c r="G43" s="216"/>
      <c r="H43" s="216"/>
      <c r="I43" s="362"/>
    </row>
    <row r="44" spans="1:9">
      <c r="A44" s="281"/>
      <c r="B44" s="18"/>
      <c r="D44" s="256"/>
      <c r="E44" s="224"/>
      <c r="F44" s="24"/>
      <c r="G44" s="216"/>
      <c r="H44" s="216"/>
      <c r="I44" s="362"/>
    </row>
    <row r="45" spans="1:9">
      <c r="A45" s="281"/>
      <c r="B45" s="18" t="s">
        <v>10</v>
      </c>
      <c r="C45" s="16" t="s">
        <v>201</v>
      </c>
      <c r="D45" s="256"/>
      <c r="E45" s="24" t="s">
        <v>203</v>
      </c>
      <c r="F45" s="24">
        <v>1</v>
      </c>
      <c r="G45" s="216"/>
      <c r="H45" s="216"/>
      <c r="I45" s="362"/>
    </row>
    <row r="46" spans="1:9">
      <c r="A46" s="281"/>
      <c r="B46" s="18"/>
      <c r="D46" s="256"/>
      <c r="E46" s="224"/>
      <c r="F46" s="24"/>
      <c r="G46" s="216"/>
      <c r="H46" s="216"/>
      <c r="I46" s="362"/>
    </row>
    <row r="47" spans="1:9">
      <c r="A47" s="281"/>
      <c r="B47" s="18" t="s">
        <v>13</v>
      </c>
      <c r="C47" s="16" t="s">
        <v>202</v>
      </c>
      <c r="D47" s="256"/>
      <c r="E47" s="24" t="s">
        <v>203</v>
      </c>
      <c r="F47" s="24">
        <v>1</v>
      </c>
      <c r="G47" s="216"/>
      <c r="H47" s="216"/>
      <c r="I47" s="362"/>
    </row>
    <row r="48" spans="1:9">
      <c r="A48" s="281"/>
      <c r="B48" s="18"/>
      <c r="D48" s="256"/>
      <c r="E48" s="224"/>
      <c r="F48" s="24"/>
      <c r="G48" s="216"/>
      <c r="H48" s="216"/>
    </row>
    <row r="49" spans="1:8">
      <c r="A49" s="281" t="s">
        <v>206</v>
      </c>
      <c r="B49" s="20" t="s">
        <v>207</v>
      </c>
      <c r="D49" s="256"/>
      <c r="E49" s="224"/>
      <c r="F49" s="24"/>
      <c r="G49" s="216"/>
      <c r="H49" s="216"/>
    </row>
    <row r="50" spans="1:8">
      <c r="A50" s="281"/>
      <c r="B50" s="18"/>
      <c r="D50" s="256"/>
      <c r="E50" s="224"/>
      <c r="F50" s="24"/>
      <c r="G50" s="216"/>
      <c r="H50" s="216"/>
    </row>
    <row r="51" spans="1:8">
      <c r="A51" s="281"/>
      <c r="B51" s="18" t="s">
        <v>10</v>
      </c>
      <c r="C51" s="16" t="s">
        <v>452</v>
      </c>
      <c r="D51" s="256"/>
      <c r="E51" s="261" t="s">
        <v>203</v>
      </c>
      <c r="F51" s="24">
        <v>1</v>
      </c>
      <c r="G51" s="382"/>
      <c r="H51" s="382"/>
    </row>
    <row r="52" spans="1:8">
      <c r="A52" s="281"/>
      <c r="B52" s="18"/>
      <c r="D52" s="256"/>
      <c r="E52" s="256"/>
      <c r="F52" s="24"/>
      <c r="G52" s="216"/>
      <c r="H52" s="216"/>
    </row>
    <row r="53" spans="1:8">
      <c r="A53" s="281"/>
      <c r="B53" s="18" t="s">
        <v>209</v>
      </c>
      <c r="C53" s="674" t="s">
        <v>205</v>
      </c>
      <c r="D53" s="675"/>
      <c r="E53" s="261" t="s">
        <v>203</v>
      </c>
      <c r="F53" s="24">
        <v>1</v>
      </c>
      <c r="G53" s="216"/>
      <c r="H53" s="216"/>
    </row>
    <row r="54" spans="1:8">
      <c r="A54" s="281"/>
      <c r="B54" s="18"/>
      <c r="D54" s="256"/>
      <c r="E54" s="256"/>
      <c r="F54" s="24"/>
      <c r="G54" s="216"/>
      <c r="H54" s="216"/>
    </row>
    <row r="55" spans="1:8" ht="13.2" customHeight="1">
      <c r="A55" s="281"/>
      <c r="B55" s="41" t="s">
        <v>158</v>
      </c>
      <c r="C55" s="674" t="s">
        <v>210</v>
      </c>
      <c r="D55" s="676"/>
      <c r="E55" s="261" t="s">
        <v>203</v>
      </c>
      <c r="F55" s="24">
        <v>1</v>
      </c>
      <c r="G55" s="216"/>
      <c r="H55" s="216"/>
    </row>
    <row r="56" spans="1:8">
      <c r="A56" s="281"/>
      <c r="B56" s="133"/>
      <c r="C56" s="260"/>
      <c r="D56" s="257"/>
      <c r="E56" s="261"/>
      <c r="F56" s="296"/>
      <c r="G56" s="216"/>
      <c r="H56" s="216"/>
    </row>
    <row r="57" spans="1:8" ht="12.75" customHeight="1">
      <c r="A57" s="281"/>
      <c r="B57" s="41" t="s">
        <v>204</v>
      </c>
      <c r="C57" s="674" t="s">
        <v>211</v>
      </c>
      <c r="D57" s="676"/>
      <c r="E57" s="261" t="s">
        <v>203</v>
      </c>
      <c r="F57" s="24">
        <v>1</v>
      </c>
      <c r="G57" s="216"/>
      <c r="H57" s="216"/>
    </row>
    <row r="58" spans="1:8">
      <c r="A58" s="655"/>
      <c r="B58" s="265"/>
      <c r="C58" s="264"/>
      <c r="D58" s="263"/>
      <c r="E58" s="262"/>
      <c r="F58" s="262"/>
      <c r="G58" s="262"/>
      <c r="H58" s="262"/>
    </row>
    <row r="59" spans="1:8">
      <c r="A59" s="283"/>
      <c r="B59" s="221"/>
      <c r="C59" s="221"/>
      <c r="D59" s="221"/>
      <c r="E59" s="221"/>
      <c r="F59" s="176"/>
      <c r="G59" s="222"/>
      <c r="H59" s="223"/>
    </row>
    <row r="60" spans="1:8">
      <c r="A60" s="278" t="s">
        <v>233</v>
      </c>
      <c r="B60" s="2" t="s">
        <v>61</v>
      </c>
      <c r="C60" s="2"/>
      <c r="D60" s="2"/>
      <c r="E60" s="225"/>
      <c r="F60" s="119"/>
      <c r="G60" s="226"/>
      <c r="H60" s="248"/>
    </row>
    <row r="61" spans="1:8">
      <c r="A61" s="284"/>
      <c r="B61" s="227"/>
      <c r="C61" s="227"/>
      <c r="D61" s="227"/>
      <c r="E61" s="227"/>
      <c r="F61" s="177"/>
      <c r="G61" s="177"/>
      <c r="H61" s="228"/>
    </row>
    <row r="62" spans="1:8">
      <c r="A62" s="285"/>
      <c r="B62" s="225"/>
      <c r="C62" s="225"/>
      <c r="D62" s="225"/>
      <c r="E62" s="225"/>
      <c r="F62" s="119"/>
      <c r="G62" s="226"/>
      <c r="H62" s="229"/>
    </row>
    <row r="63" spans="1:8">
      <c r="A63" s="285"/>
      <c r="B63" s="225"/>
      <c r="C63" s="225"/>
      <c r="D63" s="225"/>
      <c r="E63" s="225"/>
      <c r="F63" s="119"/>
      <c r="G63" s="226"/>
      <c r="H63" s="22" t="s">
        <v>432</v>
      </c>
    </row>
    <row r="64" spans="1:8">
      <c r="A64" s="285"/>
      <c r="B64" s="225"/>
      <c r="C64" s="225"/>
      <c r="D64" s="225"/>
      <c r="E64" s="225"/>
      <c r="F64" s="177"/>
      <c r="G64" s="230"/>
      <c r="H64" s="462"/>
    </row>
    <row r="65" spans="1:8">
      <c r="A65" s="286"/>
      <c r="B65" s="232"/>
      <c r="C65" s="233"/>
      <c r="D65" s="233"/>
      <c r="E65" s="231"/>
      <c r="F65" s="234"/>
      <c r="G65" s="235"/>
      <c r="H65" s="463"/>
    </row>
    <row r="66" spans="1:8">
      <c r="A66" s="278" t="s">
        <v>185</v>
      </c>
      <c r="B66" s="237"/>
      <c r="C66" s="2"/>
      <c r="D66" s="2" t="s">
        <v>1</v>
      </c>
      <c r="E66" s="7" t="s">
        <v>2</v>
      </c>
      <c r="F66" s="238" t="s">
        <v>32</v>
      </c>
      <c r="G66" s="239" t="s">
        <v>4</v>
      </c>
      <c r="H66" s="240" t="s">
        <v>5</v>
      </c>
    </row>
    <row r="67" spans="1:8">
      <c r="A67" s="287"/>
      <c r="B67" s="241"/>
      <c r="C67" s="242"/>
      <c r="D67" s="242"/>
      <c r="E67" s="130"/>
      <c r="F67" s="243" t="s">
        <v>35</v>
      </c>
      <c r="G67" s="244"/>
      <c r="H67" s="245"/>
    </row>
    <row r="68" spans="1:8">
      <c r="A68" s="283"/>
      <c r="B68" s="246"/>
      <c r="C68" s="221"/>
      <c r="D68" s="221"/>
      <c r="E68" s="221"/>
      <c r="F68" s="176"/>
      <c r="G68" s="222"/>
      <c r="H68" s="223"/>
    </row>
    <row r="69" spans="1:8">
      <c r="A69" s="278" t="s">
        <v>189</v>
      </c>
      <c r="B69" s="2" t="s">
        <v>62</v>
      </c>
      <c r="C69" s="225"/>
      <c r="D69" s="225"/>
      <c r="E69" s="225"/>
      <c r="F69" s="119"/>
      <c r="G69" s="226"/>
      <c r="H69" s="247"/>
    </row>
    <row r="70" spans="1:8">
      <c r="A70" s="284"/>
      <c r="B70" s="227"/>
      <c r="C70" s="227"/>
      <c r="D70" s="227"/>
      <c r="E70" s="227"/>
      <c r="F70" s="177"/>
      <c r="G70" s="230"/>
      <c r="H70" s="228"/>
    </row>
    <row r="71" spans="1:8">
      <c r="A71" s="281"/>
      <c r="B71" s="133"/>
      <c r="C71" s="260"/>
      <c r="D71" s="257"/>
      <c r="E71" s="261"/>
      <c r="F71" s="296"/>
      <c r="G71" s="216"/>
      <c r="H71" s="216"/>
    </row>
    <row r="72" spans="1:8">
      <c r="A72" s="281"/>
      <c r="B72" s="41" t="s">
        <v>12</v>
      </c>
      <c r="C72" s="259" t="s">
        <v>212</v>
      </c>
      <c r="D72" s="258"/>
      <c r="E72" s="261"/>
      <c r="F72" s="296"/>
      <c r="G72" s="216"/>
      <c r="H72" s="216"/>
    </row>
    <row r="73" spans="1:8">
      <c r="A73" s="281"/>
      <c r="B73" s="41"/>
      <c r="C73" s="259"/>
      <c r="D73" s="258"/>
      <c r="E73" s="261"/>
      <c r="F73" s="296"/>
      <c r="G73" s="216"/>
      <c r="H73" s="216"/>
    </row>
    <row r="74" spans="1:8" s="534" customFormat="1">
      <c r="A74" s="535"/>
      <c r="B74" s="566"/>
      <c r="C74" s="259" t="s">
        <v>575</v>
      </c>
      <c r="D74" s="582"/>
      <c r="E74" s="583" t="s">
        <v>203</v>
      </c>
      <c r="F74" s="562">
        <v>1</v>
      </c>
      <c r="G74" s="584"/>
      <c r="H74" s="584"/>
    </row>
    <row r="75" spans="1:8" s="534" customFormat="1">
      <c r="A75" s="535"/>
      <c r="B75" s="566"/>
      <c r="C75" s="259"/>
      <c r="D75" s="582"/>
      <c r="E75" s="583"/>
      <c r="F75" s="562"/>
      <c r="G75" s="584"/>
      <c r="H75" s="584"/>
    </row>
    <row r="76" spans="1:8">
      <c r="A76" s="281"/>
      <c r="B76" s="41"/>
      <c r="C76" s="259" t="s">
        <v>453</v>
      </c>
      <c r="D76" s="258"/>
      <c r="E76" s="261" t="s">
        <v>203</v>
      </c>
      <c r="F76" s="24">
        <v>1</v>
      </c>
      <c r="G76" s="382"/>
      <c r="H76" s="382"/>
    </row>
    <row r="77" spans="1:8">
      <c r="A77" s="281"/>
      <c r="B77" s="41"/>
      <c r="C77" s="259"/>
      <c r="D77" s="258"/>
      <c r="E77" s="261"/>
      <c r="F77" s="296"/>
      <c r="G77" s="382"/>
      <c r="H77" s="382"/>
    </row>
    <row r="78" spans="1:8">
      <c r="A78" s="281"/>
      <c r="B78" s="41"/>
      <c r="C78" s="259" t="s">
        <v>454</v>
      </c>
      <c r="D78" s="258"/>
      <c r="E78" s="261" t="s">
        <v>203</v>
      </c>
      <c r="F78" s="24">
        <v>1</v>
      </c>
      <c r="G78" s="382"/>
      <c r="H78" s="382"/>
    </row>
    <row r="79" spans="1:8">
      <c r="A79" s="281"/>
      <c r="B79" s="41"/>
      <c r="C79" s="259"/>
      <c r="D79" s="258"/>
      <c r="E79" s="261"/>
      <c r="F79" s="24"/>
      <c r="G79" s="382"/>
      <c r="H79" s="382"/>
    </row>
    <row r="80" spans="1:8">
      <c r="A80" s="281" t="s">
        <v>208</v>
      </c>
      <c r="B80" s="133" t="s">
        <v>213</v>
      </c>
      <c r="C80" s="259"/>
      <c r="D80" s="258"/>
      <c r="E80" s="261"/>
      <c r="F80" s="296"/>
      <c r="G80" s="216"/>
      <c r="H80" s="216"/>
    </row>
    <row r="81" spans="1:9">
      <c r="A81" s="281"/>
      <c r="B81" s="41"/>
      <c r="C81" s="259"/>
      <c r="D81" s="258"/>
      <c r="E81" s="261"/>
      <c r="F81" s="296"/>
      <c r="G81" s="216"/>
      <c r="H81" s="216"/>
    </row>
    <row r="82" spans="1:9">
      <c r="A82" s="281"/>
      <c r="B82" s="41" t="s">
        <v>9</v>
      </c>
      <c r="C82" s="259" t="s">
        <v>217</v>
      </c>
      <c r="D82" s="258"/>
      <c r="E82" s="261" t="s">
        <v>17</v>
      </c>
      <c r="F82" s="383">
        <v>3.5</v>
      </c>
      <c r="G82" s="216"/>
      <c r="H82" s="216"/>
    </row>
    <row r="83" spans="1:9">
      <c r="A83" s="281"/>
      <c r="B83" s="41"/>
      <c r="C83" s="259"/>
      <c r="D83" s="258"/>
      <c r="E83" s="261"/>
      <c r="F83" s="296"/>
      <c r="G83" s="216"/>
      <c r="H83" s="216"/>
    </row>
    <row r="84" spans="1:9">
      <c r="A84" s="281"/>
      <c r="B84" s="41" t="s">
        <v>10</v>
      </c>
      <c r="C84" s="259" t="s">
        <v>215</v>
      </c>
      <c r="D84" s="258"/>
      <c r="E84" s="261" t="s">
        <v>17</v>
      </c>
      <c r="F84" s="383">
        <v>3.5</v>
      </c>
      <c r="G84" s="216"/>
      <c r="H84" s="384"/>
    </row>
    <row r="85" spans="1:9">
      <c r="A85" s="281"/>
      <c r="B85" s="41"/>
      <c r="C85" s="259"/>
      <c r="D85" s="258"/>
      <c r="E85" s="261"/>
      <c r="F85" s="296"/>
      <c r="G85" s="216"/>
      <c r="H85" s="189"/>
    </row>
    <row r="86" spans="1:9">
      <c r="A86" s="281"/>
      <c r="B86" s="41" t="s">
        <v>13</v>
      </c>
      <c r="C86" s="259" t="s">
        <v>216</v>
      </c>
      <c r="D86" s="258"/>
      <c r="E86" s="261" t="s">
        <v>17</v>
      </c>
      <c r="F86" s="383">
        <v>3.5</v>
      </c>
      <c r="G86" s="216"/>
      <c r="H86" s="384"/>
    </row>
    <row r="87" spans="1:9">
      <c r="A87" s="281"/>
      <c r="B87" s="41"/>
      <c r="C87" s="259"/>
      <c r="D87" s="258"/>
      <c r="E87" s="261"/>
      <c r="F87" s="296"/>
      <c r="G87" s="216"/>
      <c r="H87" s="189"/>
    </row>
    <row r="88" spans="1:9">
      <c r="A88" s="281"/>
      <c r="B88" s="41" t="s">
        <v>14</v>
      </c>
      <c r="C88" s="259" t="s">
        <v>214</v>
      </c>
      <c r="D88" s="258"/>
      <c r="E88" s="261" t="s">
        <v>17</v>
      </c>
      <c r="F88" s="383">
        <v>3.5</v>
      </c>
      <c r="G88" s="216"/>
      <c r="H88" s="384"/>
    </row>
    <row r="89" spans="1:9">
      <c r="A89" s="281"/>
      <c r="B89" s="25"/>
      <c r="C89" s="259"/>
      <c r="D89" s="258"/>
      <c r="E89" s="261"/>
      <c r="F89" s="383"/>
      <c r="G89" s="216"/>
      <c r="H89" s="384"/>
    </row>
    <row r="90" spans="1:9" s="534" customFormat="1">
      <c r="A90" s="535" t="s">
        <v>576</v>
      </c>
      <c r="B90" s="566" t="s">
        <v>577</v>
      </c>
      <c r="C90" s="563"/>
      <c r="D90" s="585"/>
      <c r="E90" s="583"/>
      <c r="F90" s="586"/>
      <c r="G90" s="577"/>
      <c r="H90" s="577"/>
    </row>
    <row r="91" spans="1:9" s="534" customFormat="1">
      <c r="A91" s="535"/>
      <c r="B91" s="565"/>
      <c r="C91" s="563"/>
      <c r="D91" s="585"/>
      <c r="E91" s="583"/>
      <c r="F91" s="586"/>
      <c r="G91" s="577"/>
      <c r="H91" s="577"/>
    </row>
    <row r="92" spans="1:9" s="534" customFormat="1">
      <c r="A92" s="535"/>
      <c r="B92" s="565" t="s">
        <v>9</v>
      </c>
      <c r="C92" s="677" t="s">
        <v>578</v>
      </c>
      <c r="D92" s="678"/>
      <c r="E92" s="24" t="s">
        <v>229</v>
      </c>
      <c r="F92" s="586">
        <v>1</v>
      </c>
      <c r="G92" s="577">
        <v>10000</v>
      </c>
      <c r="H92" s="577">
        <f>G92</f>
        <v>10000</v>
      </c>
      <c r="I92" s="588"/>
    </row>
    <row r="93" spans="1:9" s="534" customFormat="1">
      <c r="A93" s="535"/>
      <c r="B93" s="566"/>
      <c r="C93" s="587"/>
      <c r="D93" s="585"/>
      <c r="E93" s="583"/>
      <c r="F93" s="586"/>
      <c r="G93" s="577"/>
      <c r="H93" s="577"/>
    </row>
    <row r="94" spans="1:9" s="534" customFormat="1">
      <c r="A94" s="535"/>
      <c r="B94" s="565" t="s">
        <v>10</v>
      </c>
      <c r="C94" s="589" t="s">
        <v>579</v>
      </c>
      <c r="D94" s="590"/>
      <c r="E94" s="583"/>
      <c r="F94" s="586"/>
      <c r="G94" s="577"/>
      <c r="H94" s="577"/>
    </row>
    <row r="95" spans="1:9" s="534" customFormat="1">
      <c r="A95" s="535"/>
      <c r="B95" s="565"/>
      <c r="C95" s="589" t="s">
        <v>580</v>
      </c>
      <c r="D95" s="590"/>
      <c r="E95" s="583" t="s">
        <v>117</v>
      </c>
      <c r="F95" s="591"/>
      <c r="G95" s="577">
        <f>H92</f>
        <v>10000</v>
      </c>
      <c r="H95" s="577"/>
    </row>
    <row r="96" spans="1:9" s="534" customFormat="1">
      <c r="A96" s="535"/>
      <c r="B96" s="565"/>
      <c r="C96" s="592" t="s">
        <v>581</v>
      </c>
      <c r="D96" s="582"/>
      <c r="E96" s="583"/>
      <c r="F96" s="586"/>
      <c r="G96" s="577"/>
      <c r="H96" s="577"/>
    </row>
    <row r="97" spans="1:8">
      <c r="A97" s="288"/>
      <c r="B97" s="12"/>
      <c r="C97"/>
      <c r="D97" s="14"/>
      <c r="E97" s="123"/>
      <c r="F97" s="123"/>
      <c r="G97" s="363"/>
      <c r="H97" s="363"/>
    </row>
    <row r="98" spans="1:8">
      <c r="A98" s="278" t="s">
        <v>220</v>
      </c>
      <c r="B98" s="17" t="s">
        <v>704</v>
      </c>
      <c r="C98"/>
      <c r="D98" s="5"/>
      <c r="E98" s="3"/>
      <c r="F98" s="6"/>
      <c r="G98" s="3"/>
      <c r="H98" s="189"/>
    </row>
    <row r="99" spans="1:8">
      <c r="A99" s="217"/>
      <c r="B99" s="17" t="s">
        <v>705</v>
      </c>
      <c r="C99"/>
      <c r="D99" s="5"/>
      <c r="E99" s="3"/>
      <c r="F99" s="6"/>
      <c r="G99" s="3"/>
      <c r="H99" s="189"/>
    </row>
    <row r="100" spans="1:8">
      <c r="A100" s="217"/>
      <c r="B100" s="4"/>
      <c r="C100"/>
      <c r="D100" s="5"/>
      <c r="E100" s="3"/>
      <c r="F100" s="6"/>
      <c r="G100" s="3"/>
      <c r="H100" s="189"/>
    </row>
    <row r="101" spans="1:8">
      <c r="A101" s="282" t="s">
        <v>218</v>
      </c>
      <c r="B101" s="13" t="s">
        <v>119</v>
      </c>
      <c r="C101" s="10"/>
      <c r="D101" s="14"/>
      <c r="E101" s="11"/>
      <c r="F101" s="123"/>
      <c r="G101" s="3"/>
      <c r="H101" s="189"/>
    </row>
    <row r="102" spans="1:8">
      <c r="A102" s="288"/>
      <c r="B102" s="15"/>
      <c r="C102" s="12"/>
      <c r="D102" s="14"/>
      <c r="E102" s="11"/>
      <c r="F102" s="123"/>
      <c r="G102" s="363"/>
      <c r="H102" s="363"/>
    </row>
    <row r="103" spans="1:8">
      <c r="A103" s="288" t="s">
        <v>219</v>
      </c>
      <c r="B103" s="12" t="s">
        <v>120</v>
      </c>
      <c r="C103"/>
      <c r="D103" s="14"/>
      <c r="E103" s="123" t="s">
        <v>121</v>
      </c>
      <c r="F103" s="123">
        <v>1</v>
      </c>
      <c r="G103" s="363"/>
      <c r="H103" s="363"/>
    </row>
    <row r="104" spans="1:8">
      <c r="A104" s="288"/>
      <c r="B104" s="15"/>
      <c r="C104" s="12"/>
      <c r="D104" s="14"/>
      <c r="E104" s="11"/>
      <c r="F104" s="123"/>
      <c r="G104" s="363"/>
      <c r="H104" s="363"/>
    </row>
    <row r="105" spans="1:8">
      <c r="A105" s="288" t="s">
        <v>221</v>
      </c>
      <c r="B105" s="12" t="s">
        <v>122</v>
      </c>
      <c r="C105"/>
      <c r="D105" s="14"/>
      <c r="E105" s="123" t="s">
        <v>121</v>
      </c>
      <c r="F105" s="123">
        <v>1</v>
      </c>
      <c r="G105" s="363"/>
      <c r="H105" s="216"/>
    </row>
    <row r="106" spans="1:8">
      <c r="A106" s="282"/>
      <c r="B106" s="15"/>
      <c r="C106" s="12"/>
      <c r="D106" s="14"/>
      <c r="E106" s="11"/>
      <c r="F106" s="123"/>
      <c r="G106" s="363"/>
      <c r="H106" s="363"/>
    </row>
    <row r="107" spans="1:8">
      <c r="A107" s="288" t="s">
        <v>222</v>
      </c>
      <c r="B107" s="12" t="s">
        <v>123</v>
      </c>
      <c r="C107"/>
      <c r="D107" s="14"/>
      <c r="E107" s="11" t="s">
        <v>118</v>
      </c>
      <c r="F107" s="6"/>
      <c r="G107" s="363"/>
      <c r="H107" s="363"/>
    </row>
    <row r="108" spans="1:8">
      <c r="A108" s="288"/>
      <c r="B108" s="12"/>
      <c r="C108"/>
      <c r="D108" s="12"/>
      <c r="E108" s="11"/>
      <c r="F108" s="6"/>
      <c r="G108" s="363"/>
      <c r="H108" s="363"/>
    </row>
    <row r="109" spans="1:8" ht="12.75" customHeight="1">
      <c r="A109" s="282" t="s">
        <v>224</v>
      </c>
      <c r="B109" s="10" t="s">
        <v>225</v>
      </c>
      <c r="C109"/>
      <c r="D109" s="14"/>
      <c r="E109" s="139" t="s">
        <v>172</v>
      </c>
      <c r="F109" s="6">
        <v>2</v>
      </c>
      <c r="G109" s="363"/>
      <c r="H109" s="363"/>
    </row>
    <row r="110" spans="1:8">
      <c r="A110" s="282"/>
      <c r="B110" s="10"/>
      <c r="C110"/>
      <c r="D110" s="12"/>
      <c r="E110" s="139"/>
      <c r="F110" s="6"/>
      <c r="G110" s="363"/>
      <c r="H110" s="363"/>
    </row>
    <row r="111" spans="1:8">
      <c r="A111" s="278" t="s">
        <v>227</v>
      </c>
      <c r="B111" s="17" t="s">
        <v>226</v>
      </c>
      <c r="C111"/>
      <c r="D111" s="5"/>
      <c r="E111" s="3"/>
      <c r="F111" s="3"/>
      <c r="G111" s="366"/>
      <c r="H111" s="366"/>
    </row>
    <row r="112" spans="1:8">
      <c r="A112" s="288"/>
      <c r="B112" s="12"/>
      <c r="C112"/>
      <c r="D112" s="12"/>
      <c r="E112" s="11"/>
      <c r="F112" s="6"/>
      <c r="G112" s="363"/>
      <c r="H112" s="363"/>
    </row>
    <row r="113" spans="1:8">
      <c r="A113" s="272" t="s">
        <v>234</v>
      </c>
      <c r="B113" s="20" t="s">
        <v>247</v>
      </c>
      <c r="D113" s="5"/>
      <c r="E113" s="24"/>
      <c r="F113" s="367"/>
      <c r="G113" s="366"/>
      <c r="H113" s="366"/>
    </row>
    <row r="114" spans="1:8">
      <c r="A114" s="288"/>
      <c r="B114" s="12"/>
      <c r="C114"/>
      <c r="D114" s="12"/>
      <c r="E114" s="11"/>
      <c r="F114" s="6"/>
      <c r="G114" s="363"/>
      <c r="H114" s="363"/>
    </row>
    <row r="115" spans="1:8">
      <c r="A115" s="273" t="s">
        <v>235</v>
      </c>
      <c r="B115" s="667" t="s">
        <v>240</v>
      </c>
      <c r="C115" s="668"/>
      <c r="D115" s="673"/>
      <c r="E115" s="24" t="s">
        <v>172</v>
      </c>
      <c r="F115" s="367">
        <v>2</v>
      </c>
      <c r="G115" s="385"/>
      <c r="H115" s="366"/>
    </row>
    <row r="116" spans="1:8">
      <c r="A116" s="288"/>
      <c r="B116" s="12"/>
      <c r="C116"/>
      <c r="D116" s="12"/>
      <c r="E116" s="11"/>
      <c r="F116" s="6"/>
      <c r="G116" s="384"/>
      <c r="H116" s="363"/>
    </row>
    <row r="117" spans="1:8">
      <c r="A117" s="273" t="s">
        <v>236</v>
      </c>
      <c r="B117" s="252" t="s">
        <v>241</v>
      </c>
      <c r="C117" s="252"/>
      <c r="D117"/>
      <c r="E117" s="24" t="s">
        <v>172</v>
      </c>
      <c r="F117" s="367">
        <v>1</v>
      </c>
      <c r="G117" s="385"/>
      <c r="H117" s="366"/>
    </row>
    <row r="118" spans="1:8">
      <c r="A118" s="288"/>
      <c r="B118" s="12"/>
      <c r="C118"/>
      <c r="D118" s="12"/>
      <c r="E118" s="11"/>
      <c r="F118" s="6"/>
      <c r="G118" s="384"/>
      <c r="H118" s="363"/>
    </row>
    <row r="119" spans="1:8">
      <c r="A119" s="273" t="s">
        <v>237</v>
      </c>
      <c r="B119" s="252" t="s">
        <v>242</v>
      </c>
      <c r="C119" s="252"/>
      <c r="D119"/>
      <c r="E119" s="24" t="s">
        <v>172</v>
      </c>
      <c r="F119" s="367">
        <v>1</v>
      </c>
      <c r="G119" s="385"/>
      <c r="H119" s="366"/>
    </row>
    <row r="120" spans="1:8">
      <c r="A120" s="288"/>
      <c r="B120" s="12"/>
      <c r="C120"/>
      <c r="D120" s="12"/>
      <c r="E120" s="11"/>
      <c r="F120" s="367"/>
      <c r="G120" s="384"/>
      <c r="H120" s="363"/>
    </row>
    <row r="121" spans="1:8">
      <c r="A121" s="283"/>
      <c r="B121" s="221"/>
      <c r="C121" s="221"/>
      <c r="D121" s="221"/>
      <c r="E121" s="221"/>
      <c r="F121" s="176"/>
      <c r="G121" s="222"/>
      <c r="H121" s="223"/>
    </row>
    <row r="122" spans="1:8">
      <c r="A122" s="278" t="s">
        <v>227</v>
      </c>
      <c r="B122" s="2" t="s">
        <v>61</v>
      </c>
      <c r="C122" s="2"/>
      <c r="D122" s="2"/>
      <c r="E122" s="225"/>
      <c r="F122" s="119"/>
      <c r="G122" s="226"/>
      <c r="H122" s="248"/>
    </row>
    <row r="123" spans="1:8">
      <c r="A123" s="284"/>
      <c r="B123" s="227"/>
      <c r="C123" s="227"/>
      <c r="D123" s="227"/>
      <c r="E123" s="227"/>
      <c r="F123" s="177"/>
      <c r="G123" s="177"/>
      <c r="H123" s="228"/>
    </row>
    <row r="124" spans="1:8">
      <c r="A124" s="285"/>
      <c r="B124" s="225"/>
      <c r="C124" s="225"/>
      <c r="D124" s="225"/>
      <c r="E124" s="225"/>
      <c r="F124" s="119"/>
      <c r="G124" s="226"/>
      <c r="H124" s="229"/>
    </row>
    <row r="125" spans="1:8">
      <c r="A125" s="285"/>
      <c r="B125" s="225"/>
      <c r="C125" s="225"/>
      <c r="D125" s="225"/>
      <c r="E125" s="225"/>
      <c r="F125" s="119"/>
      <c r="G125" s="226"/>
      <c r="H125" s="22" t="s">
        <v>432</v>
      </c>
    </row>
    <row r="126" spans="1:8">
      <c r="A126" s="285"/>
      <c r="B126" s="225"/>
      <c r="C126" s="225"/>
      <c r="D126" s="225"/>
      <c r="E126" s="225"/>
      <c r="F126" s="177"/>
      <c r="G126" s="230"/>
      <c r="H126" s="462"/>
    </row>
    <row r="127" spans="1:8">
      <c r="A127" s="286"/>
      <c r="B127" s="233"/>
      <c r="C127" s="233"/>
      <c r="D127" s="233"/>
      <c r="E127" s="231"/>
      <c r="F127" s="234"/>
      <c r="G127" s="474"/>
      <c r="H127" s="463"/>
    </row>
    <row r="128" spans="1:8">
      <c r="A128" s="278" t="s">
        <v>185</v>
      </c>
      <c r="B128" s="2"/>
      <c r="C128" s="2"/>
      <c r="D128" s="2" t="s">
        <v>1</v>
      </c>
      <c r="E128" s="7" t="s">
        <v>2</v>
      </c>
      <c r="F128" s="238" t="s">
        <v>32</v>
      </c>
      <c r="G128" s="475" t="s">
        <v>4</v>
      </c>
      <c r="H128" s="240" t="s">
        <v>5</v>
      </c>
    </row>
    <row r="129" spans="1:8">
      <c r="A129" s="287"/>
      <c r="B129" s="242"/>
      <c r="C129" s="242"/>
      <c r="D129" s="242"/>
      <c r="E129" s="130"/>
      <c r="F129" s="243" t="s">
        <v>35</v>
      </c>
      <c r="G129" s="476"/>
      <c r="H129" s="245"/>
    </row>
    <row r="130" spans="1:8">
      <c r="A130" s="283"/>
      <c r="B130" s="221"/>
      <c r="C130" s="221"/>
      <c r="D130" s="221"/>
      <c r="E130" s="221"/>
      <c r="F130" s="176"/>
      <c r="G130" s="222"/>
      <c r="H130" s="223"/>
    </row>
    <row r="131" spans="1:8">
      <c r="A131" s="278" t="str">
        <f>A122</f>
        <v>C 1.4</v>
      </c>
      <c r="B131" s="2" t="s">
        <v>62</v>
      </c>
      <c r="C131" s="225"/>
      <c r="D131" s="225"/>
      <c r="E131" s="225"/>
      <c r="F131" s="119"/>
      <c r="G131" s="226"/>
      <c r="H131" s="247"/>
    </row>
    <row r="132" spans="1:8">
      <c r="A132" s="284"/>
      <c r="B132" s="227"/>
      <c r="C132" s="227"/>
      <c r="D132" s="227"/>
      <c r="E132" s="227"/>
      <c r="F132" s="177"/>
      <c r="G132" s="230"/>
      <c r="H132" s="228"/>
    </row>
    <row r="133" spans="1:8">
      <c r="A133" s="273"/>
      <c r="B133" s="252"/>
      <c r="C133" s="252"/>
      <c r="D133"/>
      <c r="E133" s="24"/>
      <c r="F133" s="367"/>
      <c r="G133" s="385"/>
      <c r="H133" s="366"/>
    </row>
    <row r="134" spans="1:8">
      <c r="A134" s="273" t="s">
        <v>238</v>
      </c>
      <c r="B134" s="252" t="s">
        <v>243</v>
      </c>
      <c r="C134" s="252"/>
      <c r="D134"/>
      <c r="E134" s="24" t="s">
        <v>172</v>
      </c>
      <c r="F134" s="6">
        <v>1</v>
      </c>
      <c r="G134" s="368"/>
      <c r="H134" s="366"/>
    </row>
    <row r="135" spans="1:8">
      <c r="A135" s="273"/>
      <c r="B135" s="671"/>
      <c r="C135" s="672"/>
      <c r="D135"/>
      <c r="E135" s="24"/>
      <c r="F135" s="367"/>
      <c r="G135" s="366"/>
      <c r="H135" s="366"/>
    </row>
    <row r="136" spans="1:8">
      <c r="A136" s="273" t="s">
        <v>239</v>
      </c>
      <c r="B136" s="252" t="s">
        <v>451</v>
      </c>
      <c r="C136" s="252"/>
      <c r="D136"/>
      <c r="E136" s="24" t="s">
        <v>450</v>
      </c>
      <c r="F136" s="367"/>
      <c r="G136" s="366"/>
      <c r="H136" s="366"/>
    </row>
    <row r="137" spans="1:8">
      <c r="A137" s="273"/>
      <c r="B137" s="671"/>
      <c r="C137" s="672"/>
      <c r="D137"/>
      <c r="E137" s="24"/>
      <c r="F137" s="367"/>
      <c r="G137" s="366"/>
      <c r="H137" s="366"/>
    </row>
    <row r="138" spans="1:8">
      <c r="A138" s="273" t="s">
        <v>244</v>
      </c>
      <c r="B138" s="667" t="s">
        <v>429</v>
      </c>
      <c r="C138" s="668"/>
      <c r="D138" s="668"/>
      <c r="E138" s="24" t="s">
        <v>229</v>
      </c>
      <c r="F138" s="6"/>
      <c r="G138" s="369">
        <f>H138</f>
        <v>50000</v>
      </c>
      <c r="H138" s="366">
        <v>50000</v>
      </c>
    </row>
    <row r="139" spans="1:8">
      <c r="A139" s="273"/>
      <c r="B139" s="671" t="s">
        <v>430</v>
      </c>
      <c r="C139" s="672"/>
      <c r="D139" s="672"/>
      <c r="E139" s="6"/>
      <c r="F139" s="6"/>
      <c r="G139" s="369"/>
      <c r="H139" s="366"/>
    </row>
    <row r="140" spans="1:8">
      <c r="A140" s="273"/>
      <c r="B140" s="274"/>
      <c r="C140" s="275"/>
      <c r="D140" s="275"/>
      <c r="E140" s="6"/>
      <c r="F140" s="6"/>
      <c r="G140" s="368"/>
      <c r="H140" s="366"/>
    </row>
    <row r="141" spans="1:8">
      <c r="A141" s="273" t="s">
        <v>245</v>
      </c>
      <c r="B141" s="667" t="s">
        <v>246</v>
      </c>
      <c r="C141" s="668"/>
      <c r="D141" s="668"/>
      <c r="E141" s="6" t="s">
        <v>117</v>
      </c>
      <c r="F141" s="364"/>
      <c r="G141" s="365">
        <f>H138</f>
        <v>50000</v>
      </c>
      <c r="H141" s="366"/>
    </row>
    <row r="142" spans="1:8">
      <c r="A142" s="281"/>
      <c r="E142" s="224"/>
      <c r="F142" s="224"/>
      <c r="G142" s="224"/>
      <c r="H142" s="224"/>
    </row>
    <row r="143" spans="1:8">
      <c r="A143" s="289" t="s">
        <v>248</v>
      </c>
      <c r="B143" s="1" t="s">
        <v>249</v>
      </c>
      <c r="D143" s="5"/>
      <c r="E143" s="24"/>
      <c r="F143" s="367"/>
      <c r="G143" s="477"/>
      <c r="H143" s="366"/>
    </row>
    <row r="144" spans="1:8">
      <c r="A144" s="289"/>
      <c r="D144" s="5"/>
      <c r="E144" s="24"/>
      <c r="F144" s="367"/>
      <c r="G144" s="477"/>
      <c r="H144" s="366"/>
    </row>
    <row r="145" spans="1:9">
      <c r="A145" s="273" t="s">
        <v>268</v>
      </c>
      <c r="B145" s="669" t="s">
        <v>269</v>
      </c>
      <c r="C145" s="669"/>
      <c r="D145" s="670"/>
      <c r="E145" s="120" t="s">
        <v>172</v>
      </c>
      <c r="F145" s="367">
        <v>1</v>
      </c>
      <c r="G145" s="477"/>
      <c r="H145" s="366"/>
    </row>
    <row r="146" spans="1:9">
      <c r="A146" s="289"/>
      <c r="D146" s="5"/>
      <c r="E146" s="24"/>
      <c r="F146" s="367"/>
      <c r="G146" s="477"/>
      <c r="H146" s="366"/>
    </row>
    <row r="147" spans="1:9">
      <c r="A147" s="273" t="s">
        <v>267</v>
      </c>
      <c r="B147" s="16" t="s">
        <v>270</v>
      </c>
      <c r="D147" s="5"/>
      <c r="E147" s="120" t="s">
        <v>172</v>
      </c>
      <c r="F147" s="367">
        <v>1</v>
      </c>
      <c r="G147" s="477"/>
      <c r="H147" s="366"/>
    </row>
    <row r="148" spans="1:9">
      <c r="A148" s="289"/>
      <c r="B148" s="16" t="s">
        <v>271</v>
      </c>
      <c r="D148" s="5"/>
      <c r="E148" s="24"/>
      <c r="F148" s="367"/>
      <c r="G148" s="477"/>
      <c r="H148" s="366"/>
    </row>
    <row r="149" spans="1:9">
      <c r="A149" s="289"/>
      <c r="D149" s="5"/>
      <c r="E149" s="24"/>
      <c r="F149" s="367"/>
      <c r="G149" s="477"/>
      <c r="H149" s="366"/>
    </row>
    <row r="150" spans="1:9">
      <c r="A150" s="290" t="s">
        <v>265</v>
      </c>
      <c r="B150" s="16" t="s">
        <v>266</v>
      </c>
      <c r="D150" s="5"/>
      <c r="E150" s="120" t="s">
        <v>172</v>
      </c>
      <c r="F150" s="367">
        <v>1</v>
      </c>
      <c r="G150" s="477"/>
      <c r="H150" s="366"/>
    </row>
    <row r="151" spans="1:9">
      <c r="A151" s="289"/>
      <c r="D151" s="5"/>
      <c r="E151" s="24"/>
      <c r="F151" s="367"/>
      <c r="G151" s="477"/>
      <c r="H151" s="366"/>
    </row>
    <row r="152" spans="1:9">
      <c r="A152" s="290" t="s">
        <v>259</v>
      </c>
      <c r="B152" s="16" t="s">
        <v>179</v>
      </c>
      <c r="C152" s="5"/>
      <c r="D152" s="5"/>
      <c r="E152" s="120" t="s">
        <v>172</v>
      </c>
      <c r="F152" s="6">
        <v>1</v>
      </c>
      <c r="G152" s="477"/>
      <c r="H152" s="366"/>
      <c r="I152" s="362"/>
    </row>
    <row r="153" spans="1:9">
      <c r="A153" s="289"/>
      <c r="D153" s="5"/>
      <c r="E153" s="24"/>
      <c r="F153" s="367"/>
      <c r="G153" s="477"/>
      <c r="H153" s="366"/>
    </row>
    <row r="154" spans="1:9">
      <c r="A154" s="290" t="s">
        <v>250</v>
      </c>
      <c r="B154" t="s">
        <v>171</v>
      </c>
      <c r="C154" s="5"/>
      <c r="D154" s="5"/>
      <c r="E154" s="120" t="s">
        <v>172</v>
      </c>
      <c r="F154" s="6">
        <v>1</v>
      </c>
      <c r="G154" s="477"/>
      <c r="H154" s="366"/>
    </row>
    <row r="155" spans="1:9">
      <c r="A155" s="290"/>
      <c r="B155"/>
      <c r="C155"/>
      <c r="D155" s="5"/>
      <c r="E155" s="24"/>
      <c r="F155" s="6"/>
      <c r="G155" s="477"/>
      <c r="H155" s="366"/>
    </row>
    <row r="156" spans="1:9">
      <c r="A156" s="290" t="s">
        <v>252</v>
      </c>
      <c r="B156" t="s">
        <v>173</v>
      </c>
      <c r="C156" s="5"/>
      <c r="D156" s="5"/>
      <c r="E156" s="120" t="s">
        <v>172</v>
      </c>
      <c r="F156" s="6">
        <v>1</v>
      </c>
      <c r="G156" s="477"/>
      <c r="H156" s="366"/>
    </row>
    <row r="157" spans="1:9">
      <c r="A157" s="290"/>
      <c r="B157" t="s">
        <v>174</v>
      </c>
      <c r="C157" s="5"/>
      <c r="D157" s="5"/>
      <c r="E157" s="24"/>
      <c r="F157"/>
      <c r="G157" s="477"/>
      <c r="H157" s="366"/>
    </row>
    <row r="158" spans="1:9">
      <c r="A158" s="290"/>
      <c r="B158"/>
      <c r="C158"/>
      <c r="D158" s="5"/>
      <c r="E158" s="24"/>
      <c r="F158" s="6"/>
      <c r="G158" s="477"/>
      <c r="H158" s="366"/>
    </row>
    <row r="159" spans="1:9">
      <c r="A159" s="290" t="s">
        <v>251</v>
      </c>
      <c r="B159" s="121" t="s">
        <v>175</v>
      </c>
      <c r="C159" s="122"/>
      <c r="D159" s="5"/>
      <c r="E159" s="120" t="s">
        <v>172</v>
      </c>
      <c r="F159" s="120">
        <v>1</v>
      </c>
      <c r="G159" s="477"/>
      <c r="H159" s="366"/>
    </row>
    <row r="160" spans="1:9" ht="15" customHeight="1">
      <c r="A160" s="290"/>
      <c r="B160" s="121"/>
      <c r="C160" s="121"/>
      <c r="D160" s="5"/>
      <c r="E160" s="24"/>
      <c r="F160" s="120"/>
      <c r="G160" s="477"/>
      <c r="H160" s="366"/>
    </row>
    <row r="161" spans="1:8">
      <c r="A161" s="290" t="s">
        <v>253</v>
      </c>
      <c r="B161" s="121" t="s">
        <v>176</v>
      </c>
      <c r="C161" s="125"/>
      <c r="D161" s="5"/>
      <c r="E161" s="120" t="s">
        <v>172</v>
      </c>
      <c r="F161" s="370">
        <v>1</v>
      </c>
      <c r="G161" s="477"/>
      <c r="H161" s="366"/>
    </row>
    <row r="162" spans="1:8">
      <c r="A162" s="290"/>
      <c r="B162" s="218" t="s">
        <v>177</v>
      </c>
      <c r="C162" s="219"/>
      <c r="D162" s="5"/>
      <c r="E162" s="24"/>
      <c r="F162"/>
      <c r="G162" s="477"/>
      <c r="H162" s="366"/>
    </row>
    <row r="163" spans="1:8">
      <c r="A163" s="224"/>
      <c r="E163" s="24"/>
      <c r="F163"/>
      <c r="G163" s="477"/>
      <c r="H163" s="224"/>
    </row>
    <row r="164" spans="1:8">
      <c r="A164" s="290" t="s">
        <v>254</v>
      </c>
      <c r="B164" t="s">
        <v>178</v>
      </c>
      <c r="C164" s="5"/>
      <c r="D164" s="5"/>
      <c r="E164" s="120" t="s">
        <v>172</v>
      </c>
      <c r="F164" s="6">
        <v>1</v>
      </c>
      <c r="G164" s="477"/>
      <c r="H164" s="366"/>
    </row>
    <row r="165" spans="1:8">
      <c r="A165" s="290"/>
      <c r="B165" s="16" t="s">
        <v>291</v>
      </c>
      <c r="C165" s="5"/>
      <c r="D165" s="5"/>
      <c r="E165" s="24"/>
      <c r="F165"/>
      <c r="G165" s="477"/>
      <c r="H165" s="366"/>
    </row>
    <row r="166" spans="1:8">
      <c r="A166" s="290"/>
      <c r="B166" t="s">
        <v>292</v>
      </c>
      <c r="C166"/>
      <c r="D166" s="5"/>
      <c r="E166" s="24"/>
      <c r="F166" s="6"/>
      <c r="G166" s="477"/>
      <c r="H166" s="366"/>
    </row>
    <row r="167" spans="1:8">
      <c r="A167" s="290"/>
      <c r="B167"/>
      <c r="C167"/>
      <c r="D167" s="5"/>
      <c r="E167" s="24"/>
      <c r="F167" s="6"/>
      <c r="G167" s="477"/>
      <c r="H167" s="366"/>
    </row>
    <row r="168" spans="1:8">
      <c r="A168" s="290" t="s">
        <v>467</v>
      </c>
      <c r="B168" t="s">
        <v>468</v>
      </c>
      <c r="C168"/>
      <c r="D168" s="5"/>
      <c r="E168" s="24" t="s">
        <v>172</v>
      </c>
      <c r="F168" s="6">
        <v>1</v>
      </c>
      <c r="G168" s="477"/>
      <c r="H168" s="366"/>
    </row>
    <row r="169" spans="1:8">
      <c r="A169" s="290"/>
      <c r="B169"/>
      <c r="C169"/>
      <c r="D169" s="5"/>
      <c r="E169" s="24"/>
      <c r="F169" s="6"/>
      <c r="G169" s="477"/>
      <c r="H169" s="366"/>
    </row>
    <row r="170" spans="1:8">
      <c r="A170" s="290" t="s">
        <v>263</v>
      </c>
      <c r="B170" s="16" t="s">
        <v>264</v>
      </c>
      <c r="C170"/>
      <c r="D170" s="5"/>
      <c r="E170" s="120" t="s">
        <v>172</v>
      </c>
      <c r="F170" s="6">
        <v>1</v>
      </c>
      <c r="G170" s="477"/>
      <c r="H170" s="366"/>
    </row>
    <row r="171" spans="1:8">
      <c r="A171" s="290"/>
      <c r="B171"/>
      <c r="C171"/>
      <c r="D171" s="5"/>
      <c r="E171" s="24"/>
      <c r="F171" s="6"/>
      <c r="G171" s="477"/>
      <c r="H171" s="366"/>
    </row>
    <row r="172" spans="1:8">
      <c r="A172" s="290" t="s">
        <v>261</v>
      </c>
      <c r="B172" s="16" t="s">
        <v>262</v>
      </c>
      <c r="C172"/>
      <c r="D172" s="5"/>
      <c r="E172" s="120" t="s">
        <v>172</v>
      </c>
      <c r="F172" s="6">
        <v>1</v>
      </c>
      <c r="G172" s="477"/>
      <c r="H172" s="366"/>
    </row>
    <row r="173" spans="1:8">
      <c r="A173" s="290"/>
      <c r="B173"/>
      <c r="C173"/>
      <c r="D173" s="5"/>
      <c r="E173" s="24"/>
      <c r="F173" s="6"/>
      <c r="G173" s="477"/>
      <c r="H173" s="366"/>
    </row>
    <row r="174" spans="1:8">
      <c r="A174" s="290" t="s">
        <v>255</v>
      </c>
      <c r="B174" s="16" t="s">
        <v>260</v>
      </c>
      <c r="C174" s="5"/>
      <c r="D174" s="5"/>
      <c r="E174" s="120" t="s">
        <v>172</v>
      </c>
      <c r="F174" s="6">
        <v>1</v>
      </c>
      <c r="G174" s="477"/>
      <c r="H174" s="366"/>
    </row>
    <row r="175" spans="1:8">
      <c r="A175" s="224"/>
      <c r="D175" s="256"/>
      <c r="E175" s="224"/>
      <c r="F175" s="224"/>
      <c r="G175" s="18"/>
      <c r="H175" s="224"/>
    </row>
    <row r="176" spans="1:8">
      <c r="A176" s="289" t="s">
        <v>272</v>
      </c>
      <c r="B176" s="1" t="s">
        <v>286</v>
      </c>
      <c r="D176" s="5"/>
      <c r="E176" s="24"/>
      <c r="F176" s="367"/>
      <c r="G176" s="477"/>
      <c r="H176" s="366"/>
    </row>
    <row r="177" spans="1:8">
      <c r="A177" s="289"/>
      <c r="B177" s="1" t="s">
        <v>287</v>
      </c>
      <c r="D177" s="5"/>
      <c r="E177" s="24"/>
      <c r="F177" s="367"/>
      <c r="G177" s="477"/>
      <c r="H177" s="366"/>
    </row>
    <row r="178" spans="1:8">
      <c r="A178" s="289"/>
      <c r="B178" s="1"/>
      <c r="D178" s="5"/>
      <c r="E178" s="24"/>
      <c r="F178" s="367"/>
      <c r="G178" s="477"/>
      <c r="H178" s="366"/>
    </row>
    <row r="179" spans="1:8">
      <c r="A179" s="290" t="s">
        <v>273</v>
      </c>
      <c r="B179" s="16" t="s">
        <v>274</v>
      </c>
      <c r="D179" s="5"/>
      <c r="E179" s="6" t="s">
        <v>181</v>
      </c>
      <c r="F179" s="367">
        <v>1</v>
      </c>
      <c r="G179" s="477">
        <v>2500</v>
      </c>
      <c r="H179" s="366">
        <f>G179</f>
        <v>2500</v>
      </c>
    </row>
    <row r="180" spans="1:8">
      <c r="A180" s="289"/>
      <c r="B180" s="16" t="s">
        <v>289</v>
      </c>
      <c r="D180" s="5"/>
      <c r="E180" s="24"/>
      <c r="F180" s="367"/>
      <c r="G180" s="477"/>
      <c r="H180" s="366"/>
    </row>
    <row r="181" spans="1:8">
      <c r="A181" s="217"/>
      <c r="B181" s="16" t="s">
        <v>290</v>
      </c>
      <c r="C181"/>
      <c r="D181" s="5"/>
      <c r="E181" s="6"/>
      <c r="F181" s="6"/>
      <c r="G181" s="478"/>
      <c r="H181" s="366"/>
    </row>
    <row r="182" spans="1:8">
      <c r="A182" s="283"/>
      <c r="B182" s="221"/>
      <c r="C182" s="221"/>
      <c r="D182" s="221"/>
      <c r="E182" s="221"/>
      <c r="F182" s="176"/>
      <c r="G182" s="222"/>
      <c r="H182" s="223"/>
    </row>
    <row r="183" spans="1:8">
      <c r="A183" s="278" t="s">
        <v>227</v>
      </c>
      <c r="B183" s="2" t="s">
        <v>61</v>
      </c>
      <c r="C183" s="2"/>
      <c r="D183" s="2"/>
      <c r="E183" s="225"/>
      <c r="F183" s="119"/>
      <c r="G183" s="226"/>
      <c r="H183" s="248"/>
    </row>
    <row r="184" spans="1:8">
      <c r="A184" s="284"/>
      <c r="B184" s="227"/>
      <c r="C184" s="227"/>
      <c r="D184" s="227"/>
      <c r="E184" s="227"/>
      <c r="F184" s="177"/>
      <c r="G184" s="177"/>
      <c r="H184" s="228"/>
    </row>
    <row r="185" spans="1:8">
      <c r="A185" s="285"/>
      <c r="B185" s="225"/>
      <c r="C185" s="225"/>
      <c r="D185" s="225"/>
      <c r="E185" s="225"/>
      <c r="F185" s="119"/>
      <c r="G185" s="226"/>
      <c r="H185" s="229"/>
    </row>
    <row r="186" spans="1:8">
      <c r="A186" s="285"/>
      <c r="B186" s="225"/>
      <c r="C186" s="225"/>
      <c r="D186" s="225"/>
      <c r="E186" s="225"/>
      <c r="F186" s="119"/>
      <c r="G186" s="226"/>
      <c r="H186" s="22" t="s">
        <v>432</v>
      </c>
    </row>
    <row r="187" spans="1:8">
      <c r="A187" s="285"/>
      <c r="B187" s="225"/>
      <c r="C187" s="225"/>
      <c r="D187" s="225"/>
      <c r="E187" s="225"/>
      <c r="F187" s="177"/>
      <c r="G187" s="230"/>
      <c r="H187" s="462"/>
    </row>
    <row r="188" spans="1:8">
      <c r="A188" s="286"/>
      <c r="B188" s="233"/>
      <c r="C188" s="233"/>
      <c r="D188" s="233"/>
      <c r="E188" s="231"/>
      <c r="F188" s="234"/>
      <c r="G188" s="474"/>
      <c r="H188" s="463"/>
    </row>
    <row r="189" spans="1:8">
      <c r="A189" s="278" t="s">
        <v>185</v>
      </c>
      <c r="B189" s="2"/>
      <c r="C189" s="2"/>
      <c r="D189" s="2" t="s">
        <v>1</v>
      </c>
      <c r="E189" s="7" t="s">
        <v>2</v>
      </c>
      <c r="F189" s="238" t="s">
        <v>32</v>
      </c>
      <c r="G189" s="475" t="s">
        <v>4</v>
      </c>
      <c r="H189" s="240" t="s">
        <v>5</v>
      </c>
    </row>
    <row r="190" spans="1:8">
      <c r="A190" s="287"/>
      <c r="B190" s="242"/>
      <c r="C190" s="242"/>
      <c r="D190" s="242"/>
      <c r="E190" s="130"/>
      <c r="F190" s="243" t="s">
        <v>35</v>
      </c>
      <c r="G190" s="476"/>
      <c r="H190" s="245"/>
    </row>
    <row r="191" spans="1:8">
      <c r="A191" s="283"/>
      <c r="B191" s="221"/>
      <c r="C191" s="221"/>
      <c r="D191" s="221"/>
      <c r="E191" s="221"/>
      <c r="F191" s="176"/>
      <c r="G191" s="222"/>
      <c r="H191" s="223"/>
    </row>
    <row r="192" spans="1:8">
      <c r="A192" s="278" t="str">
        <f>A183</f>
        <v>C 1.4</v>
      </c>
      <c r="B192" s="2" t="s">
        <v>62</v>
      </c>
      <c r="C192" s="225"/>
      <c r="D192" s="225"/>
      <c r="E192" s="225"/>
      <c r="F192" s="119"/>
      <c r="G192" s="226"/>
      <c r="H192" s="247"/>
    </row>
    <row r="193" spans="1:256">
      <c r="A193" s="284"/>
      <c r="B193" s="227"/>
      <c r="C193" s="227"/>
      <c r="D193" s="227"/>
      <c r="E193" s="227"/>
      <c r="F193" s="177"/>
      <c r="G193" s="230"/>
      <c r="H193" s="228"/>
    </row>
    <row r="194" spans="1:256">
      <c r="A194" s="217"/>
      <c r="B194"/>
      <c r="C194"/>
      <c r="D194" s="5"/>
      <c r="E194" s="6"/>
      <c r="F194" s="6"/>
      <c r="G194" s="478"/>
      <c r="H194" s="366"/>
    </row>
    <row r="195" spans="1:256">
      <c r="A195" s="281" t="s">
        <v>275</v>
      </c>
      <c r="B195" s="16" t="s">
        <v>288</v>
      </c>
      <c r="C195"/>
      <c r="D195" s="5"/>
      <c r="E195" s="6" t="s">
        <v>117</v>
      </c>
      <c r="F195" s="364"/>
      <c r="G195" s="478">
        <f>H179</f>
        <v>2500</v>
      </c>
      <c r="H195" s="366"/>
    </row>
    <row r="196" spans="1:256">
      <c r="A196" s="217"/>
      <c r="B196" t="s">
        <v>273</v>
      </c>
      <c r="C196"/>
      <c r="D196" s="5"/>
      <c r="E196" s="6"/>
      <c r="F196" s="6"/>
      <c r="G196" s="478"/>
      <c r="H196" s="366"/>
    </row>
    <row r="197" spans="1:256">
      <c r="A197" s="217"/>
      <c r="B197"/>
      <c r="C197"/>
      <c r="D197" s="5"/>
      <c r="E197" s="6"/>
      <c r="F197" s="6"/>
      <c r="G197" s="478"/>
      <c r="H197" s="366"/>
    </row>
    <row r="198" spans="1:256">
      <c r="A198" s="281" t="s">
        <v>469</v>
      </c>
      <c r="B198" s="534" t="s">
        <v>563</v>
      </c>
      <c r="C198"/>
      <c r="D198" s="5"/>
      <c r="E198" s="6" t="s">
        <v>181</v>
      </c>
      <c r="F198" s="6">
        <v>1</v>
      </c>
      <c r="G198" s="477">
        <v>1000</v>
      </c>
      <c r="H198" s="366">
        <f>G198</f>
        <v>1000</v>
      </c>
    </row>
    <row r="199" spans="1:256">
      <c r="A199" s="217"/>
      <c r="B199" s="534" t="s">
        <v>564</v>
      </c>
      <c r="C199"/>
      <c r="D199" s="5"/>
      <c r="E199" s="6"/>
      <c r="F199" s="6"/>
      <c r="G199" s="478"/>
      <c r="H199" s="366"/>
    </row>
    <row r="200" spans="1:256">
      <c r="A200" s="217"/>
      <c r="B200" s="534" t="s">
        <v>565</v>
      </c>
      <c r="C200"/>
      <c r="D200" s="5"/>
      <c r="E200" s="6"/>
      <c r="F200" s="6"/>
      <c r="G200" s="478"/>
      <c r="H200" s="366"/>
    </row>
    <row r="201" spans="1:256">
      <c r="A201" s="217"/>
      <c r="B201"/>
      <c r="C201"/>
      <c r="D201" s="5"/>
      <c r="E201" s="6"/>
      <c r="F201" s="6"/>
      <c r="G201" s="478"/>
      <c r="H201" s="366"/>
    </row>
    <row r="202" spans="1:256">
      <c r="A202" s="281" t="s">
        <v>277</v>
      </c>
      <c r="B202" s="18" t="s">
        <v>288</v>
      </c>
      <c r="C202"/>
      <c r="D202" s="5"/>
      <c r="E202" s="6" t="s">
        <v>117</v>
      </c>
      <c r="F202" s="364"/>
      <c r="G202" s="368">
        <f>H198</f>
        <v>1000</v>
      </c>
      <c r="H202" s="366"/>
      <c r="I202" s="663"/>
      <c r="J202" s="25"/>
      <c r="K202" s="25"/>
      <c r="L202" s="25"/>
      <c r="M202" s="50"/>
      <c r="N202" s="50"/>
      <c r="O202" s="666"/>
      <c r="P202" s="346"/>
      <c r="Q202" s="467"/>
      <c r="R202" s="25"/>
      <c r="S202" s="25"/>
      <c r="T202" s="25"/>
      <c r="U202" s="50"/>
      <c r="V202" s="50"/>
      <c r="W202" s="666"/>
      <c r="X202" s="346"/>
      <c r="Y202" s="467"/>
      <c r="Z202" s="25"/>
      <c r="AA202" s="25"/>
      <c r="AB202" s="25"/>
      <c r="AC202" s="50"/>
      <c r="AD202" s="50"/>
      <c r="AE202" s="666"/>
      <c r="AF202" s="346"/>
      <c r="AG202" s="467"/>
      <c r="AH202" s="25"/>
      <c r="AI202" s="25"/>
      <c r="AJ202" s="25"/>
      <c r="AK202" s="50"/>
      <c r="AL202" s="50"/>
      <c r="AM202" s="666"/>
      <c r="AN202" s="346"/>
      <c r="AO202" s="467"/>
      <c r="AP202" s="25"/>
      <c r="AQ202" s="25"/>
      <c r="AR202" s="25"/>
      <c r="AS202" s="50"/>
      <c r="AT202" s="50"/>
      <c r="AU202" s="666"/>
      <c r="AV202" s="346"/>
      <c r="AW202" s="467"/>
      <c r="AX202" s="25"/>
      <c r="AY202" s="25"/>
      <c r="AZ202" s="25"/>
      <c r="BA202" s="50"/>
      <c r="BB202" s="50"/>
      <c r="BC202" s="666"/>
      <c r="BD202" s="346"/>
      <c r="BE202" s="467"/>
      <c r="BF202" s="25"/>
      <c r="BG202" s="25"/>
      <c r="BH202" s="25"/>
      <c r="BI202" s="50"/>
      <c r="BJ202" s="50"/>
      <c r="BK202" s="666"/>
      <c r="BL202" s="346"/>
      <c r="BM202" s="467"/>
      <c r="BN202" s="25"/>
      <c r="BO202" s="25"/>
      <c r="BP202" s="25"/>
      <c r="BQ202" s="50"/>
      <c r="BR202" s="50"/>
      <c r="BS202" s="666"/>
      <c r="BT202" s="346"/>
      <c r="BU202" s="467"/>
      <c r="BV202" s="25"/>
      <c r="BW202" s="25"/>
      <c r="BX202" s="25"/>
      <c r="BY202" s="50"/>
      <c r="BZ202" s="50"/>
      <c r="CA202" s="666"/>
      <c r="CB202" s="346"/>
      <c r="CC202" s="467"/>
      <c r="CD202" s="25"/>
      <c r="CE202" s="25"/>
      <c r="CF202" s="25"/>
      <c r="CG202" s="50"/>
      <c r="CH202" s="50"/>
      <c r="CI202" s="666"/>
      <c r="CJ202" s="346"/>
      <c r="CK202" s="467"/>
      <c r="CL202" s="25"/>
      <c r="CM202" s="25"/>
      <c r="CN202" s="25"/>
      <c r="CO202" s="50"/>
      <c r="CP202" s="50"/>
      <c r="CQ202" s="666"/>
      <c r="CR202" s="346"/>
      <c r="CS202" s="467"/>
      <c r="CT202" s="25"/>
      <c r="CU202" s="25"/>
      <c r="CV202" s="25"/>
      <c r="CW202" s="50"/>
      <c r="CX202" s="50"/>
      <c r="CY202" s="666"/>
      <c r="CZ202" s="346"/>
      <c r="DA202" s="467"/>
      <c r="DB202" s="25"/>
      <c r="DC202" s="25"/>
      <c r="DD202" s="25"/>
      <c r="DE202" s="50"/>
      <c r="DF202" s="50"/>
      <c r="DG202" s="666"/>
      <c r="DH202" s="346"/>
      <c r="DI202" s="467"/>
      <c r="DJ202" s="25"/>
      <c r="DK202" s="25"/>
      <c r="DL202" s="25"/>
      <c r="DM202" s="50"/>
      <c r="DN202" s="50"/>
      <c r="DO202" s="666"/>
      <c r="DP202" s="346"/>
      <c r="DQ202" s="467"/>
      <c r="DR202" s="25"/>
      <c r="DS202" s="25"/>
      <c r="DT202" s="25"/>
      <c r="DU202" s="50"/>
      <c r="DV202" s="50"/>
      <c r="DW202" s="666"/>
      <c r="DX202" s="346"/>
      <c r="DY202" s="467"/>
      <c r="DZ202" s="25"/>
      <c r="EA202" s="25"/>
      <c r="EB202" s="25"/>
      <c r="EC202" s="50"/>
      <c r="ED202" s="50"/>
      <c r="EE202" s="666"/>
      <c r="EF202" s="346"/>
      <c r="EG202" s="467"/>
      <c r="EH202" s="25"/>
      <c r="EI202" s="25"/>
      <c r="EJ202" s="25"/>
      <c r="EK202" s="50"/>
      <c r="EL202" s="50"/>
      <c r="EM202" s="666"/>
      <c r="EN202" s="346"/>
      <c r="EO202" s="467"/>
      <c r="EP202" s="25"/>
      <c r="EQ202" s="25"/>
      <c r="ER202" s="25"/>
      <c r="ES202" s="50"/>
      <c r="ET202" s="50"/>
      <c r="EU202" s="666"/>
      <c r="EV202" s="346"/>
      <c r="EW202" s="467"/>
      <c r="EX202" s="25"/>
      <c r="EY202" s="25"/>
      <c r="EZ202" s="25"/>
      <c r="FA202" s="50"/>
      <c r="FB202" s="50"/>
      <c r="FC202" s="666"/>
      <c r="FD202" s="346"/>
      <c r="FE202" s="467"/>
      <c r="FF202" s="25"/>
      <c r="FG202" s="25"/>
      <c r="FH202" s="25"/>
      <c r="FI202" s="50"/>
      <c r="FJ202" s="50"/>
      <c r="FK202" s="666"/>
      <c r="FL202" s="346"/>
      <c r="FM202" s="467"/>
      <c r="FN202" s="25"/>
      <c r="FO202" s="25"/>
      <c r="FP202" s="25"/>
      <c r="FQ202" s="50"/>
      <c r="FR202" s="50"/>
      <c r="FS202" s="666"/>
      <c r="FT202" s="346"/>
      <c r="FU202" s="467"/>
      <c r="FV202" s="25"/>
      <c r="FW202" s="25"/>
      <c r="FX202" s="25"/>
      <c r="FY202" s="50"/>
      <c r="FZ202" s="50"/>
      <c r="GA202" s="666"/>
      <c r="GB202" s="346"/>
      <c r="GC202" s="467"/>
      <c r="GD202" s="25"/>
      <c r="GE202" s="25"/>
      <c r="GF202" s="25"/>
      <c r="GG202" s="50"/>
      <c r="GH202" s="50"/>
      <c r="GI202" s="666"/>
      <c r="GJ202" s="346"/>
      <c r="GK202" s="467"/>
      <c r="GL202" s="25"/>
      <c r="GM202" s="25"/>
      <c r="GN202" s="25"/>
      <c r="GO202" s="50"/>
      <c r="GP202" s="50"/>
      <c r="GQ202" s="666"/>
      <c r="GR202" s="346"/>
      <c r="GS202" s="467"/>
      <c r="GT202" s="25"/>
      <c r="GU202" s="25"/>
      <c r="GV202" s="25"/>
      <c r="GW202" s="50"/>
      <c r="GX202" s="50"/>
      <c r="GY202" s="666"/>
      <c r="GZ202" s="346"/>
      <c r="HA202" s="467"/>
      <c r="HB202" s="25"/>
      <c r="HC202" s="25"/>
      <c r="HD202" s="25"/>
      <c r="HE202" s="50"/>
      <c r="HF202" s="50"/>
      <c r="HG202" s="666"/>
      <c r="HH202" s="346"/>
      <c r="HI202" s="467"/>
      <c r="HJ202" s="25"/>
      <c r="HK202" s="25"/>
      <c r="HL202" s="25"/>
      <c r="HM202" s="50"/>
      <c r="HN202" s="50"/>
      <c r="HO202" s="666"/>
      <c r="HP202" s="346"/>
      <c r="HQ202" s="467"/>
      <c r="HR202" s="25"/>
      <c r="HS202" s="25"/>
      <c r="HT202" s="25"/>
      <c r="HU202" s="50"/>
      <c r="HV202" s="50"/>
      <c r="HW202" s="666"/>
      <c r="HX202" s="346"/>
      <c r="HY202" s="467"/>
      <c r="HZ202" s="25"/>
      <c r="IA202" s="25"/>
      <c r="IB202" s="25"/>
      <c r="IC202" s="50"/>
      <c r="ID202" s="50"/>
      <c r="IE202" s="666"/>
      <c r="IF202" s="346"/>
      <c r="IG202" s="467"/>
      <c r="IH202" s="25"/>
      <c r="II202" s="25"/>
      <c r="IJ202" s="25"/>
      <c r="IK202" s="50"/>
      <c r="IL202" s="50"/>
      <c r="IM202" s="666"/>
      <c r="IN202" s="346"/>
      <c r="IO202" s="467"/>
      <c r="IP202" s="25"/>
      <c r="IQ202" s="25"/>
      <c r="IR202" s="25"/>
      <c r="IS202" s="50"/>
      <c r="IT202" s="50"/>
      <c r="IU202" s="666"/>
      <c r="IV202" s="346"/>
    </row>
    <row r="203" spans="1:256">
      <c r="A203" s="217"/>
      <c r="B203" s="4" t="s">
        <v>469</v>
      </c>
      <c r="C203"/>
      <c r="D203" s="5"/>
      <c r="E203" s="6"/>
      <c r="F203" s="6"/>
      <c r="G203" s="368"/>
      <c r="H203" s="366"/>
      <c r="I203" s="664"/>
      <c r="J203" s="26"/>
      <c r="K203" s="25"/>
      <c r="L203" s="25"/>
      <c r="M203" s="50"/>
      <c r="N203" s="50"/>
      <c r="O203" s="666"/>
      <c r="P203" s="346"/>
      <c r="Q203" s="664"/>
      <c r="R203" s="26"/>
      <c r="S203" s="25"/>
      <c r="T203" s="25"/>
      <c r="U203" s="50"/>
      <c r="V203" s="50"/>
      <c r="W203" s="666"/>
      <c r="X203" s="346"/>
      <c r="Y203" s="664"/>
      <c r="Z203" s="26"/>
      <c r="AA203" s="25"/>
      <c r="AB203" s="25"/>
      <c r="AC203" s="50"/>
      <c r="AD203" s="50"/>
      <c r="AE203" s="666"/>
      <c r="AF203" s="346"/>
      <c r="AG203" s="664"/>
      <c r="AH203" s="26"/>
      <c r="AI203" s="25"/>
      <c r="AJ203" s="25"/>
      <c r="AK203" s="50"/>
      <c r="AL203" s="50"/>
      <c r="AM203" s="666"/>
      <c r="AN203" s="346"/>
      <c r="AO203" s="664"/>
      <c r="AP203" s="26"/>
      <c r="AQ203" s="25"/>
      <c r="AR203" s="25"/>
      <c r="AS203" s="50"/>
      <c r="AT203" s="50"/>
      <c r="AU203" s="666"/>
      <c r="AV203" s="346"/>
      <c r="AW203" s="664"/>
      <c r="AX203" s="26"/>
      <c r="AY203" s="25"/>
      <c r="AZ203" s="25"/>
      <c r="BA203" s="50"/>
      <c r="BB203" s="50"/>
      <c r="BC203" s="666"/>
      <c r="BD203" s="346"/>
      <c r="BE203" s="664"/>
      <c r="BF203" s="26"/>
      <c r="BG203" s="25"/>
      <c r="BH203" s="25"/>
      <c r="BI203" s="50"/>
      <c r="BJ203" s="50"/>
      <c r="BK203" s="666"/>
      <c r="BL203" s="346"/>
      <c r="BM203" s="664"/>
      <c r="BN203" s="26"/>
      <c r="BO203" s="25"/>
      <c r="BP203" s="25"/>
      <c r="BQ203" s="50"/>
      <c r="BR203" s="50"/>
      <c r="BS203" s="666"/>
      <c r="BT203" s="346"/>
      <c r="BU203" s="664"/>
      <c r="BV203" s="26"/>
      <c r="BW203" s="25"/>
      <c r="BX203" s="25"/>
      <c r="BY203" s="50"/>
      <c r="BZ203" s="50"/>
      <c r="CA203" s="666"/>
      <c r="CB203" s="346"/>
      <c r="CC203" s="664"/>
      <c r="CD203" s="26"/>
      <c r="CE203" s="25"/>
      <c r="CF203" s="25"/>
      <c r="CG203" s="50"/>
      <c r="CH203" s="50"/>
      <c r="CI203" s="666"/>
      <c r="CJ203" s="346"/>
      <c r="CK203" s="664"/>
      <c r="CL203" s="26"/>
      <c r="CM203" s="25"/>
      <c r="CN203" s="25"/>
      <c r="CO203" s="50"/>
      <c r="CP203" s="50"/>
      <c r="CQ203" s="666"/>
      <c r="CR203" s="346"/>
      <c r="CS203" s="664"/>
      <c r="CT203" s="26"/>
      <c r="CU203" s="25"/>
      <c r="CV203" s="25"/>
      <c r="CW203" s="50"/>
      <c r="CX203" s="50"/>
      <c r="CY203" s="666"/>
      <c r="CZ203" s="346"/>
      <c r="DA203" s="664"/>
      <c r="DB203" s="26"/>
      <c r="DC203" s="25"/>
      <c r="DD203" s="25"/>
      <c r="DE203" s="50"/>
      <c r="DF203" s="50"/>
      <c r="DG203" s="666"/>
      <c r="DH203" s="346"/>
      <c r="DI203" s="664"/>
      <c r="DJ203" s="26"/>
      <c r="DK203" s="25"/>
      <c r="DL203" s="25"/>
      <c r="DM203" s="50"/>
      <c r="DN203" s="50"/>
      <c r="DO203" s="666"/>
      <c r="DP203" s="346"/>
      <c r="DQ203" s="664"/>
      <c r="DR203" s="26"/>
      <c r="DS203" s="25"/>
      <c r="DT203" s="25"/>
      <c r="DU203" s="50"/>
      <c r="DV203" s="50"/>
      <c r="DW203" s="666"/>
      <c r="DX203" s="346"/>
      <c r="DY203" s="664"/>
      <c r="DZ203" s="26"/>
      <c r="EA203" s="25"/>
      <c r="EB203" s="25"/>
      <c r="EC203" s="50"/>
      <c r="ED203" s="50"/>
      <c r="EE203" s="666"/>
      <c r="EF203" s="346"/>
      <c r="EG203" s="664"/>
      <c r="EH203" s="26"/>
      <c r="EI203" s="25"/>
      <c r="EJ203" s="25"/>
      <c r="EK203" s="50"/>
      <c r="EL203" s="50"/>
      <c r="EM203" s="666"/>
      <c r="EN203" s="346"/>
      <c r="EO203" s="664"/>
      <c r="EP203" s="26"/>
      <c r="EQ203" s="25"/>
      <c r="ER203" s="25"/>
      <c r="ES203" s="50"/>
      <c r="ET203" s="50"/>
      <c r="EU203" s="666"/>
      <c r="EV203" s="346"/>
      <c r="EW203" s="664"/>
      <c r="EX203" s="26"/>
      <c r="EY203" s="25"/>
      <c r="EZ203" s="25"/>
      <c r="FA203" s="50"/>
      <c r="FB203" s="50"/>
      <c r="FC203" s="666"/>
      <c r="FD203" s="346"/>
      <c r="FE203" s="664"/>
      <c r="FF203" s="26"/>
      <c r="FG203" s="25"/>
      <c r="FH203" s="25"/>
      <c r="FI203" s="50"/>
      <c r="FJ203" s="50"/>
      <c r="FK203" s="666"/>
      <c r="FL203" s="346"/>
      <c r="FM203" s="664"/>
      <c r="FN203" s="26"/>
      <c r="FO203" s="25"/>
      <c r="FP203" s="25"/>
      <c r="FQ203" s="50"/>
      <c r="FR203" s="50"/>
      <c r="FS203" s="666"/>
      <c r="FT203" s="346"/>
      <c r="FU203" s="664"/>
      <c r="FV203" s="26"/>
      <c r="FW203" s="25"/>
      <c r="FX203" s="25"/>
      <c r="FY203" s="50"/>
      <c r="FZ203" s="50"/>
      <c r="GA203" s="666"/>
      <c r="GB203" s="346"/>
      <c r="GC203" s="664"/>
      <c r="GD203" s="26"/>
      <c r="GE203" s="25"/>
      <c r="GF203" s="25"/>
      <c r="GG203" s="50"/>
      <c r="GH203" s="50"/>
      <c r="GI203" s="666"/>
      <c r="GJ203" s="346"/>
      <c r="GK203" s="664"/>
      <c r="GL203" s="26"/>
      <c r="GM203" s="25"/>
      <c r="GN203" s="25"/>
      <c r="GO203" s="50"/>
      <c r="GP203" s="50"/>
      <c r="GQ203" s="666"/>
      <c r="GR203" s="346"/>
      <c r="GS203" s="664"/>
      <c r="GT203" s="26"/>
      <c r="GU203" s="25"/>
      <c r="GV203" s="25"/>
      <c r="GW203" s="50"/>
      <c r="GX203" s="50"/>
      <c r="GY203" s="666"/>
      <c r="GZ203" s="346"/>
      <c r="HA203" s="664"/>
      <c r="HB203" s="26"/>
      <c r="HC203" s="25"/>
      <c r="HD203" s="25"/>
      <c r="HE203" s="50"/>
      <c r="HF203" s="50"/>
      <c r="HG203" s="666"/>
      <c r="HH203" s="346"/>
      <c r="HI203" s="664"/>
      <c r="HJ203" s="26"/>
      <c r="HK203" s="25"/>
      <c r="HL203" s="25"/>
      <c r="HM203" s="50"/>
      <c r="HN203" s="50"/>
      <c r="HO203" s="666"/>
      <c r="HP203" s="346"/>
      <c r="HQ203" s="664"/>
      <c r="HR203" s="26"/>
      <c r="HS203" s="25"/>
      <c r="HT203" s="25"/>
      <c r="HU203" s="50"/>
      <c r="HV203" s="50"/>
      <c r="HW203" s="666"/>
      <c r="HX203" s="346"/>
      <c r="HY203" s="664"/>
      <c r="HZ203" s="26"/>
      <c r="IA203" s="25"/>
      <c r="IB203" s="25"/>
      <c r="IC203" s="50"/>
      <c r="ID203" s="50"/>
      <c r="IE203" s="666"/>
      <c r="IF203" s="346"/>
      <c r="IG203" s="664"/>
      <c r="IH203" s="26"/>
      <c r="II203" s="25"/>
      <c r="IJ203" s="25"/>
      <c r="IK203" s="50"/>
      <c r="IL203" s="50"/>
      <c r="IM203" s="666"/>
      <c r="IN203" s="346"/>
      <c r="IO203" s="664"/>
      <c r="IP203" s="26"/>
      <c r="IQ203" s="25"/>
      <c r="IR203" s="25"/>
      <c r="IS203" s="50"/>
      <c r="IT203" s="50"/>
      <c r="IU203" s="666"/>
      <c r="IV203" s="346"/>
    </row>
    <row r="204" spans="1:256">
      <c r="A204" s="217"/>
      <c r="B204" s="4"/>
      <c r="C204"/>
      <c r="D204" s="5"/>
      <c r="E204" s="6"/>
      <c r="F204" s="6"/>
      <c r="G204" s="368"/>
      <c r="H204" s="366"/>
      <c r="I204" s="467"/>
      <c r="J204" s="26"/>
      <c r="K204" s="25"/>
      <c r="L204" s="25"/>
      <c r="M204" s="50"/>
      <c r="N204" s="50"/>
      <c r="O204" s="666"/>
      <c r="P204" s="346"/>
      <c r="Q204" s="467"/>
      <c r="R204" s="26"/>
      <c r="S204" s="25"/>
      <c r="T204" s="25"/>
      <c r="U204" s="50"/>
      <c r="V204" s="50"/>
      <c r="W204" s="666"/>
      <c r="X204" s="346"/>
      <c r="Y204" s="467"/>
      <c r="Z204" s="26"/>
      <c r="AA204" s="25"/>
      <c r="AB204" s="25"/>
      <c r="AC204" s="50"/>
      <c r="AD204" s="50"/>
      <c r="AE204" s="666"/>
      <c r="AF204" s="346"/>
      <c r="AG204" s="467"/>
      <c r="AH204" s="26"/>
      <c r="AI204" s="25"/>
      <c r="AJ204" s="25"/>
      <c r="AK204" s="50"/>
      <c r="AL204" s="50"/>
      <c r="AM204" s="666"/>
      <c r="AN204" s="346"/>
      <c r="AO204" s="467"/>
      <c r="AP204" s="26"/>
      <c r="AQ204" s="25"/>
      <c r="AR204" s="25"/>
      <c r="AS204" s="50"/>
      <c r="AT204" s="50"/>
      <c r="AU204" s="666"/>
      <c r="AV204" s="346"/>
      <c r="AW204" s="467"/>
      <c r="AX204" s="26"/>
      <c r="AY204" s="25"/>
      <c r="AZ204" s="25"/>
      <c r="BA204" s="50"/>
      <c r="BB204" s="50"/>
      <c r="BC204" s="666"/>
      <c r="BD204" s="346"/>
      <c r="BE204" s="467"/>
      <c r="BF204" s="26"/>
      <c r="BG204" s="25"/>
      <c r="BH204" s="25"/>
      <c r="BI204" s="50"/>
      <c r="BJ204" s="50"/>
      <c r="BK204" s="666"/>
      <c r="BL204" s="346"/>
      <c r="BM204" s="467"/>
      <c r="BN204" s="26"/>
      <c r="BO204" s="25"/>
      <c r="BP204" s="25"/>
      <c r="BQ204" s="50"/>
      <c r="BR204" s="50"/>
      <c r="BS204" s="666"/>
      <c r="BT204" s="346"/>
      <c r="BU204" s="467"/>
      <c r="BV204" s="26"/>
      <c r="BW204" s="25"/>
      <c r="BX204" s="25"/>
      <c r="BY204" s="50"/>
      <c r="BZ204" s="50"/>
      <c r="CA204" s="666"/>
      <c r="CB204" s="346"/>
      <c r="CC204" s="467"/>
      <c r="CD204" s="26"/>
      <c r="CE204" s="25"/>
      <c r="CF204" s="25"/>
      <c r="CG204" s="50"/>
      <c r="CH204" s="50"/>
      <c r="CI204" s="666"/>
      <c r="CJ204" s="346"/>
      <c r="CK204" s="467"/>
      <c r="CL204" s="26"/>
      <c r="CM204" s="25"/>
      <c r="CN204" s="25"/>
      <c r="CO204" s="50"/>
      <c r="CP204" s="50"/>
      <c r="CQ204" s="666"/>
      <c r="CR204" s="346"/>
      <c r="CS204" s="467"/>
      <c r="CT204" s="26"/>
      <c r="CU204" s="25"/>
      <c r="CV204" s="25"/>
      <c r="CW204" s="50"/>
      <c r="CX204" s="50"/>
      <c r="CY204" s="666"/>
      <c r="CZ204" s="346"/>
      <c r="DA204" s="467"/>
      <c r="DB204" s="26"/>
      <c r="DC204" s="25"/>
      <c r="DD204" s="25"/>
      <c r="DE204" s="50"/>
      <c r="DF204" s="50"/>
      <c r="DG204" s="666"/>
      <c r="DH204" s="346"/>
      <c r="DI204" s="467"/>
      <c r="DJ204" s="26"/>
      <c r="DK204" s="25"/>
      <c r="DL204" s="25"/>
      <c r="DM204" s="50"/>
      <c r="DN204" s="50"/>
      <c r="DO204" s="666"/>
      <c r="DP204" s="346"/>
      <c r="DQ204" s="467"/>
      <c r="DR204" s="26"/>
      <c r="DS204" s="25"/>
      <c r="DT204" s="25"/>
      <c r="DU204" s="50"/>
      <c r="DV204" s="50"/>
      <c r="DW204" s="666"/>
      <c r="DX204" s="346"/>
      <c r="DY204" s="467"/>
      <c r="DZ204" s="26"/>
      <c r="EA204" s="25"/>
      <c r="EB204" s="25"/>
      <c r="EC204" s="50"/>
      <c r="ED204" s="50"/>
      <c r="EE204" s="666"/>
      <c r="EF204" s="346"/>
      <c r="EG204" s="467"/>
      <c r="EH204" s="26"/>
      <c r="EI204" s="25"/>
      <c r="EJ204" s="25"/>
      <c r="EK204" s="50"/>
      <c r="EL204" s="50"/>
      <c r="EM204" s="666"/>
      <c r="EN204" s="346"/>
      <c r="EO204" s="467"/>
      <c r="EP204" s="26"/>
      <c r="EQ204" s="25"/>
      <c r="ER204" s="25"/>
      <c r="ES204" s="50"/>
      <c r="ET204" s="50"/>
      <c r="EU204" s="666"/>
      <c r="EV204" s="346"/>
      <c r="EW204" s="467"/>
      <c r="EX204" s="26"/>
      <c r="EY204" s="25"/>
      <c r="EZ204" s="25"/>
      <c r="FA204" s="50"/>
      <c r="FB204" s="50"/>
      <c r="FC204" s="666"/>
      <c r="FD204" s="346"/>
      <c r="FE204" s="467"/>
      <c r="FF204" s="26"/>
      <c r="FG204" s="25"/>
      <c r="FH204" s="25"/>
      <c r="FI204" s="50"/>
      <c r="FJ204" s="50"/>
      <c r="FK204" s="666"/>
      <c r="FL204" s="346"/>
      <c r="FM204" s="467"/>
      <c r="FN204" s="26"/>
      <c r="FO204" s="25"/>
      <c r="FP204" s="25"/>
      <c r="FQ204" s="50"/>
      <c r="FR204" s="50"/>
      <c r="FS204" s="666"/>
      <c r="FT204" s="346"/>
      <c r="FU204" s="467"/>
      <c r="FV204" s="26"/>
      <c r="FW204" s="25"/>
      <c r="FX204" s="25"/>
      <c r="FY204" s="50"/>
      <c r="FZ204" s="50"/>
      <c r="GA204" s="666"/>
      <c r="GB204" s="346"/>
      <c r="GC204" s="467"/>
      <c r="GD204" s="26"/>
      <c r="GE204" s="25"/>
      <c r="GF204" s="25"/>
      <c r="GG204" s="50"/>
      <c r="GH204" s="50"/>
      <c r="GI204" s="666"/>
      <c r="GJ204" s="346"/>
      <c r="GK204" s="467"/>
      <c r="GL204" s="26"/>
      <c r="GM204" s="25"/>
      <c r="GN204" s="25"/>
      <c r="GO204" s="50"/>
      <c r="GP204" s="50"/>
      <c r="GQ204" s="666"/>
      <c r="GR204" s="346"/>
      <c r="GS204" s="467"/>
      <c r="GT204" s="26"/>
      <c r="GU204" s="25"/>
      <c r="GV204" s="25"/>
      <c r="GW204" s="50"/>
      <c r="GX204" s="50"/>
      <c r="GY204" s="666"/>
      <c r="GZ204" s="346"/>
      <c r="HA204" s="467"/>
      <c r="HB204" s="26"/>
      <c r="HC204" s="25"/>
      <c r="HD204" s="25"/>
      <c r="HE204" s="50"/>
      <c r="HF204" s="50"/>
      <c r="HG204" s="666"/>
      <c r="HH204" s="346"/>
      <c r="HI204" s="467"/>
      <c r="HJ204" s="26"/>
      <c r="HK204" s="25"/>
      <c r="HL204" s="25"/>
      <c r="HM204" s="50"/>
      <c r="HN204" s="50"/>
      <c r="HO204" s="666"/>
      <c r="HP204" s="346"/>
      <c r="HQ204" s="467"/>
      <c r="HR204" s="26"/>
      <c r="HS204" s="25"/>
      <c r="HT204" s="25"/>
      <c r="HU204" s="50"/>
      <c r="HV204" s="50"/>
      <c r="HW204" s="666"/>
      <c r="HX204" s="346"/>
      <c r="HY204" s="467"/>
      <c r="HZ204" s="26"/>
      <c r="IA204" s="25"/>
      <c r="IB204" s="25"/>
      <c r="IC204" s="50"/>
      <c r="ID204" s="50"/>
      <c r="IE204" s="666"/>
      <c r="IF204" s="346"/>
      <c r="IG204" s="467"/>
      <c r="IH204" s="26"/>
      <c r="II204" s="25"/>
      <c r="IJ204" s="25"/>
      <c r="IK204" s="50"/>
      <c r="IL204" s="50"/>
      <c r="IM204" s="666"/>
      <c r="IN204" s="346"/>
      <c r="IO204" s="467"/>
      <c r="IP204" s="26"/>
      <c r="IQ204" s="25"/>
      <c r="IR204" s="25"/>
      <c r="IS204" s="50"/>
      <c r="IT204" s="50"/>
      <c r="IU204" s="666"/>
      <c r="IV204" s="346"/>
    </row>
    <row r="205" spans="1:256">
      <c r="A205" s="281" t="s">
        <v>276</v>
      </c>
      <c r="B205" s="18" t="s">
        <v>293</v>
      </c>
      <c r="C205"/>
      <c r="D205" s="5"/>
      <c r="E205" s="6" t="s">
        <v>181</v>
      </c>
      <c r="F205" s="6">
        <v>1</v>
      </c>
      <c r="G205" s="366">
        <v>1000</v>
      </c>
      <c r="H205" s="366">
        <f>G205</f>
        <v>1000</v>
      </c>
      <c r="I205" s="467"/>
      <c r="J205" s="25"/>
      <c r="K205" s="25"/>
      <c r="L205" s="25"/>
      <c r="M205" s="50"/>
      <c r="N205" s="50"/>
      <c r="O205" s="666"/>
      <c r="P205" s="346"/>
      <c r="Q205" s="467"/>
      <c r="R205" s="25"/>
      <c r="S205" s="25"/>
      <c r="T205" s="25"/>
      <c r="U205" s="50"/>
      <c r="V205" s="50"/>
      <c r="W205" s="666"/>
      <c r="X205" s="346"/>
      <c r="Y205" s="467"/>
      <c r="Z205" s="25"/>
      <c r="AA205" s="25"/>
      <c r="AB205" s="25"/>
      <c r="AC205" s="50"/>
      <c r="AD205" s="50"/>
      <c r="AE205" s="666"/>
      <c r="AF205" s="346"/>
      <c r="AG205" s="467"/>
      <c r="AH205" s="25"/>
      <c r="AI205" s="25"/>
      <c r="AJ205" s="25"/>
      <c r="AK205" s="50"/>
      <c r="AL205" s="50"/>
      <c r="AM205" s="666"/>
      <c r="AN205" s="346"/>
      <c r="AO205" s="467"/>
      <c r="AP205" s="25"/>
      <c r="AQ205" s="25"/>
      <c r="AR205" s="25"/>
      <c r="AS205" s="50"/>
      <c r="AT205" s="50"/>
      <c r="AU205" s="666"/>
      <c r="AV205" s="346"/>
      <c r="AW205" s="467"/>
      <c r="AX205" s="25"/>
      <c r="AY205" s="25"/>
      <c r="AZ205" s="25"/>
      <c r="BA205" s="50"/>
      <c r="BB205" s="50"/>
      <c r="BC205" s="666"/>
      <c r="BD205" s="346"/>
      <c r="BE205" s="467"/>
      <c r="BF205" s="25"/>
      <c r="BG205" s="25"/>
      <c r="BH205" s="25"/>
      <c r="BI205" s="50"/>
      <c r="BJ205" s="50"/>
      <c r="BK205" s="666"/>
      <c r="BL205" s="346"/>
      <c r="BM205" s="467"/>
      <c r="BN205" s="25"/>
      <c r="BO205" s="25"/>
      <c r="BP205" s="25"/>
      <c r="BQ205" s="50"/>
      <c r="BR205" s="50"/>
      <c r="BS205" s="666"/>
      <c r="BT205" s="346"/>
      <c r="BU205" s="467"/>
      <c r="BV205" s="25"/>
      <c r="BW205" s="25"/>
      <c r="BX205" s="25"/>
      <c r="BY205" s="50"/>
      <c r="BZ205" s="50"/>
      <c r="CA205" s="666"/>
      <c r="CB205" s="346"/>
      <c r="CC205" s="467"/>
      <c r="CD205" s="25"/>
      <c r="CE205" s="25"/>
      <c r="CF205" s="25"/>
      <c r="CG205" s="50"/>
      <c r="CH205" s="50"/>
      <c r="CI205" s="666"/>
      <c r="CJ205" s="346"/>
      <c r="CK205" s="467"/>
      <c r="CL205" s="25"/>
      <c r="CM205" s="25"/>
      <c r="CN205" s="25"/>
      <c r="CO205" s="50"/>
      <c r="CP205" s="50"/>
      <c r="CQ205" s="666"/>
      <c r="CR205" s="346"/>
      <c r="CS205" s="467"/>
      <c r="CT205" s="25"/>
      <c r="CU205" s="25"/>
      <c r="CV205" s="25"/>
      <c r="CW205" s="50"/>
      <c r="CX205" s="50"/>
      <c r="CY205" s="666"/>
      <c r="CZ205" s="346"/>
      <c r="DA205" s="467"/>
      <c r="DB205" s="25"/>
      <c r="DC205" s="25"/>
      <c r="DD205" s="25"/>
      <c r="DE205" s="50"/>
      <c r="DF205" s="50"/>
      <c r="DG205" s="666"/>
      <c r="DH205" s="346"/>
      <c r="DI205" s="467"/>
      <c r="DJ205" s="25"/>
      <c r="DK205" s="25"/>
      <c r="DL205" s="25"/>
      <c r="DM205" s="50"/>
      <c r="DN205" s="50"/>
      <c r="DO205" s="666"/>
      <c r="DP205" s="346"/>
      <c r="DQ205" s="467"/>
      <c r="DR205" s="25"/>
      <c r="DS205" s="25"/>
      <c r="DT205" s="25"/>
      <c r="DU205" s="50"/>
      <c r="DV205" s="50"/>
      <c r="DW205" s="666"/>
      <c r="DX205" s="346"/>
      <c r="DY205" s="467"/>
      <c r="DZ205" s="25"/>
      <c r="EA205" s="25"/>
      <c r="EB205" s="25"/>
      <c r="EC205" s="50"/>
      <c r="ED205" s="50"/>
      <c r="EE205" s="666"/>
      <c r="EF205" s="346"/>
      <c r="EG205" s="467"/>
      <c r="EH205" s="25"/>
      <c r="EI205" s="25"/>
      <c r="EJ205" s="25"/>
      <c r="EK205" s="50"/>
      <c r="EL205" s="50"/>
      <c r="EM205" s="666"/>
      <c r="EN205" s="346"/>
      <c r="EO205" s="467"/>
      <c r="EP205" s="25"/>
      <c r="EQ205" s="25"/>
      <c r="ER205" s="25"/>
      <c r="ES205" s="50"/>
      <c r="ET205" s="50"/>
      <c r="EU205" s="666"/>
      <c r="EV205" s="346"/>
      <c r="EW205" s="467"/>
      <c r="EX205" s="25"/>
      <c r="EY205" s="25"/>
      <c r="EZ205" s="25"/>
      <c r="FA205" s="50"/>
      <c r="FB205" s="50"/>
      <c r="FC205" s="666"/>
      <c r="FD205" s="346"/>
      <c r="FE205" s="467"/>
      <c r="FF205" s="25"/>
      <c r="FG205" s="25"/>
      <c r="FH205" s="25"/>
      <c r="FI205" s="50"/>
      <c r="FJ205" s="50"/>
      <c r="FK205" s="666"/>
      <c r="FL205" s="346"/>
      <c r="FM205" s="467"/>
      <c r="FN205" s="25"/>
      <c r="FO205" s="25"/>
      <c r="FP205" s="25"/>
      <c r="FQ205" s="50"/>
      <c r="FR205" s="50"/>
      <c r="FS205" s="666"/>
      <c r="FT205" s="346"/>
      <c r="FU205" s="467"/>
      <c r="FV205" s="25"/>
      <c r="FW205" s="25"/>
      <c r="FX205" s="25"/>
      <c r="FY205" s="50"/>
      <c r="FZ205" s="50"/>
      <c r="GA205" s="666"/>
      <c r="GB205" s="346"/>
      <c r="GC205" s="467"/>
      <c r="GD205" s="25"/>
      <c r="GE205" s="25"/>
      <c r="GF205" s="25"/>
      <c r="GG205" s="50"/>
      <c r="GH205" s="50"/>
      <c r="GI205" s="666"/>
      <c r="GJ205" s="346"/>
      <c r="GK205" s="467"/>
      <c r="GL205" s="25"/>
      <c r="GM205" s="25"/>
      <c r="GN205" s="25"/>
      <c r="GO205" s="50"/>
      <c r="GP205" s="50"/>
      <c r="GQ205" s="666"/>
      <c r="GR205" s="346"/>
      <c r="GS205" s="467"/>
      <c r="GT205" s="25"/>
      <c r="GU205" s="25"/>
      <c r="GV205" s="25"/>
      <c r="GW205" s="50"/>
      <c r="GX205" s="50"/>
      <c r="GY205" s="666"/>
      <c r="GZ205" s="346"/>
      <c r="HA205" s="467"/>
      <c r="HB205" s="25"/>
      <c r="HC205" s="25"/>
      <c r="HD205" s="25"/>
      <c r="HE205" s="50"/>
      <c r="HF205" s="50"/>
      <c r="HG205" s="666"/>
      <c r="HH205" s="346"/>
      <c r="HI205" s="467"/>
      <c r="HJ205" s="25"/>
      <c r="HK205" s="25"/>
      <c r="HL205" s="25"/>
      <c r="HM205" s="50"/>
      <c r="HN205" s="50"/>
      <c r="HO205" s="666"/>
      <c r="HP205" s="346"/>
      <c r="HQ205" s="467"/>
      <c r="HR205" s="25"/>
      <c r="HS205" s="25"/>
      <c r="HT205" s="25"/>
      <c r="HU205" s="50"/>
      <c r="HV205" s="50"/>
      <c r="HW205" s="666"/>
      <c r="HX205" s="346"/>
      <c r="HY205" s="467"/>
      <c r="HZ205" s="25"/>
      <c r="IA205" s="25"/>
      <c r="IB205" s="25"/>
      <c r="IC205" s="50"/>
      <c r="ID205" s="50"/>
      <c r="IE205" s="666"/>
      <c r="IF205" s="346"/>
      <c r="IG205" s="467"/>
      <c r="IH205" s="25"/>
      <c r="II205" s="25"/>
      <c r="IJ205" s="25"/>
      <c r="IK205" s="50"/>
      <c r="IL205" s="50"/>
      <c r="IM205" s="666"/>
      <c r="IN205" s="346"/>
      <c r="IO205" s="467"/>
      <c r="IP205" s="25"/>
      <c r="IQ205" s="25"/>
      <c r="IR205" s="25"/>
      <c r="IS205" s="50"/>
      <c r="IT205" s="50"/>
      <c r="IU205" s="666"/>
      <c r="IV205" s="346"/>
    </row>
    <row r="206" spans="1:256">
      <c r="A206" s="217"/>
      <c r="B206" s="18" t="s">
        <v>294</v>
      </c>
      <c r="C206"/>
      <c r="D206" s="5"/>
      <c r="E206" s="6"/>
      <c r="F206" s="6"/>
      <c r="G206" s="368"/>
      <c r="H206" s="366"/>
      <c r="I206" s="220"/>
      <c r="J206" s="25"/>
      <c r="K206" s="25"/>
      <c r="L206" s="25"/>
      <c r="M206" s="50"/>
      <c r="N206" s="50"/>
      <c r="O206" s="666"/>
      <c r="P206" s="346"/>
      <c r="Q206" s="220"/>
      <c r="R206" s="25"/>
      <c r="S206" s="25"/>
      <c r="T206" s="25"/>
      <c r="U206" s="50"/>
      <c r="V206" s="50"/>
      <c r="W206" s="666"/>
      <c r="X206" s="346"/>
      <c r="Y206" s="220"/>
      <c r="Z206" s="25"/>
      <c r="AA206" s="25"/>
      <c r="AB206" s="25"/>
      <c r="AC206" s="50"/>
      <c r="AD206" s="50"/>
      <c r="AE206" s="666"/>
      <c r="AF206" s="346"/>
      <c r="AG206" s="220"/>
      <c r="AH206" s="25"/>
      <c r="AI206" s="25"/>
      <c r="AJ206" s="25"/>
      <c r="AK206" s="50"/>
      <c r="AL206" s="50"/>
      <c r="AM206" s="666"/>
      <c r="AN206" s="346"/>
      <c r="AO206" s="220"/>
      <c r="AP206" s="25"/>
      <c r="AQ206" s="25"/>
      <c r="AR206" s="25"/>
      <c r="AS206" s="50"/>
      <c r="AT206" s="50"/>
      <c r="AU206" s="666"/>
      <c r="AV206" s="346"/>
      <c r="AW206" s="220"/>
      <c r="AX206" s="25"/>
      <c r="AY206" s="25"/>
      <c r="AZ206" s="25"/>
      <c r="BA206" s="50"/>
      <c r="BB206" s="50"/>
      <c r="BC206" s="666"/>
      <c r="BD206" s="346"/>
      <c r="BE206" s="220"/>
      <c r="BF206" s="25"/>
      <c r="BG206" s="25"/>
      <c r="BH206" s="25"/>
      <c r="BI206" s="50"/>
      <c r="BJ206" s="50"/>
      <c r="BK206" s="666"/>
      <c r="BL206" s="346"/>
      <c r="BM206" s="220"/>
      <c r="BN206" s="25"/>
      <c r="BO206" s="25"/>
      <c r="BP206" s="25"/>
      <c r="BQ206" s="50"/>
      <c r="BR206" s="50"/>
      <c r="BS206" s="666"/>
      <c r="BT206" s="346"/>
      <c r="BU206" s="220"/>
      <c r="BV206" s="25"/>
      <c r="BW206" s="25"/>
      <c r="BX206" s="25"/>
      <c r="BY206" s="50"/>
      <c r="BZ206" s="50"/>
      <c r="CA206" s="666"/>
      <c r="CB206" s="346"/>
      <c r="CC206" s="220"/>
      <c r="CD206" s="25"/>
      <c r="CE206" s="25"/>
      <c r="CF206" s="25"/>
      <c r="CG206" s="50"/>
      <c r="CH206" s="50"/>
      <c r="CI206" s="666"/>
      <c r="CJ206" s="346"/>
      <c r="CK206" s="220"/>
      <c r="CL206" s="25"/>
      <c r="CM206" s="25"/>
      <c r="CN206" s="25"/>
      <c r="CO206" s="50"/>
      <c r="CP206" s="50"/>
      <c r="CQ206" s="666"/>
      <c r="CR206" s="346"/>
      <c r="CS206" s="220"/>
      <c r="CT206" s="25"/>
      <c r="CU206" s="25"/>
      <c r="CV206" s="25"/>
      <c r="CW206" s="50"/>
      <c r="CX206" s="50"/>
      <c r="CY206" s="666"/>
      <c r="CZ206" s="346"/>
      <c r="DA206" s="220"/>
      <c r="DB206" s="25"/>
      <c r="DC206" s="25"/>
      <c r="DD206" s="25"/>
      <c r="DE206" s="50"/>
      <c r="DF206" s="50"/>
      <c r="DG206" s="666"/>
      <c r="DH206" s="346"/>
      <c r="DI206" s="220"/>
      <c r="DJ206" s="25"/>
      <c r="DK206" s="25"/>
      <c r="DL206" s="25"/>
      <c r="DM206" s="50"/>
      <c r="DN206" s="50"/>
      <c r="DO206" s="666"/>
      <c r="DP206" s="346"/>
      <c r="DQ206" s="220"/>
      <c r="DR206" s="25"/>
      <c r="DS206" s="25"/>
      <c r="DT206" s="25"/>
      <c r="DU206" s="50"/>
      <c r="DV206" s="50"/>
      <c r="DW206" s="666"/>
      <c r="DX206" s="346"/>
      <c r="DY206" s="220"/>
      <c r="DZ206" s="25"/>
      <c r="EA206" s="25"/>
      <c r="EB206" s="25"/>
      <c r="EC206" s="50"/>
      <c r="ED206" s="50"/>
      <c r="EE206" s="666"/>
      <c r="EF206" s="346"/>
      <c r="EG206" s="220"/>
      <c r="EH206" s="25"/>
      <c r="EI206" s="25"/>
      <c r="EJ206" s="25"/>
      <c r="EK206" s="50"/>
      <c r="EL206" s="50"/>
      <c r="EM206" s="666"/>
      <c r="EN206" s="346"/>
      <c r="EO206" s="220"/>
      <c r="EP206" s="25"/>
      <c r="EQ206" s="25"/>
      <c r="ER206" s="25"/>
      <c r="ES206" s="50"/>
      <c r="ET206" s="50"/>
      <c r="EU206" s="666"/>
      <c r="EV206" s="346"/>
      <c r="EW206" s="220"/>
      <c r="EX206" s="25"/>
      <c r="EY206" s="25"/>
      <c r="EZ206" s="25"/>
      <c r="FA206" s="50"/>
      <c r="FB206" s="50"/>
      <c r="FC206" s="666"/>
      <c r="FD206" s="346"/>
      <c r="FE206" s="220"/>
      <c r="FF206" s="25"/>
      <c r="FG206" s="25"/>
      <c r="FH206" s="25"/>
      <c r="FI206" s="50"/>
      <c r="FJ206" s="50"/>
      <c r="FK206" s="666"/>
      <c r="FL206" s="346"/>
      <c r="FM206" s="220"/>
      <c r="FN206" s="25"/>
      <c r="FO206" s="25"/>
      <c r="FP206" s="25"/>
      <c r="FQ206" s="50"/>
      <c r="FR206" s="50"/>
      <c r="FS206" s="666"/>
      <c r="FT206" s="346"/>
      <c r="FU206" s="220"/>
      <c r="FV206" s="25"/>
      <c r="FW206" s="25"/>
      <c r="FX206" s="25"/>
      <c r="FY206" s="50"/>
      <c r="FZ206" s="50"/>
      <c r="GA206" s="666"/>
      <c r="GB206" s="346"/>
      <c r="GC206" s="220"/>
      <c r="GD206" s="25"/>
      <c r="GE206" s="25"/>
      <c r="GF206" s="25"/>
      <c r="GG206" s="50"/>
      <c r="GH206" s="50"/>
      <c r="GI206" s="666"/>
      <c r="GJ206" s="346"/>
      <c r="GK206" s="220"/>
      <c r="GL206" s="25"/>
      <c r="GM206" s="25"/>
      <c r="GN206" s="25"/>
      <c r="GO206" s="50"/>
      <c r="GP206" s="50"/>
      <c r="GQ206" s="666"/>
      <c r="GR206" s="346"/>
      <c r="GS206" s="220"/>
      <c r="GT206" s="25"/>
      <c r="GU206" s="25"/>
      <c r="GV206" s="25"/>
      <c r="GW206" s="50"/>
      <c r="GX206" s="50"/>
      <c r="GY206" s="666"/>
      <c r="GZ206" s="346"/>
      <c r="HA206" s="220"/>
      <c r="HB206" s="25"/>
      <c r="HC206" s="25"/>
      <c r="HD206" s="25"/>
      <c r="HE206" s="50"/>
      <c r="HF206" s="50"/>
      <c r="HG206" s="666"/>
      <c r="HH206" s="346"/>
      <c r="HI206" s="220"/>
      <c r="HJ206" s="25"/>
      <c r="HK206" s="25"/>
      <c r="HL206" s="25"/>
      <c r="HM206" s="50"/>
      <c r="HN206" s="50"/>
      <c r="HO206" s="666"/>
      <c r="HP206" s="346"/>
      <c r="HQ206" s="220"/>
      <c r="HR206" s="25"/>
      <c r="HS206" s="25"/>
      <c r="HT206" s="25"/>
      <c r="HU206" s="50"/>
      <c r="HV206" s="50"/>
      <c r="HW206" s="666"/>
      <c r="HX206" s="346"/>
      <c r="HY206" s="220"/>
      <c r="HZ206" s="25"/>
      <c r="IA206" s="25"/>
      <c r="IB206" s="25"/>
      <c r="IC206" s="50"/>
      <c r="ID206" s="50"/>
      <c r="IE206" s="666"/>
      <c r="IF206" s="346"/>
      <c r="IG206" s="220"/>
      <c r="IH206" s="25"/>
      <c r="II206" s="25"/>
      <c r="IJ206" s="25"/>
      <c r="IK206" s="50"/>
      <c r="IL206" s="50"/>
      <c r="IM206" s="666"/>
      <c r="IN206" s="346"/>
      <c r="IO206" s="220"/>
      <c r="IP206" s="25"/>
      <c r="IQ206" s="25"/>
      <c r="IR206" s="25"/>
      <c r="IS206" s="50"/>
      <c r="IT206" s="50"/>
      <c r="IU206" s="666"/>
      <c r="IV206" s="346"/>
    </row>
    <row r="207" spans="1:256">
      <c r="A207" s="217"/>
      <c r="B207" s="4"/>
      <c r="C207"/>
      <c r="D207" s="5"/>
      <c r="E207" s="6"/>
      <c r="F207" s="6"/>
      <c r="G207" s="368"/>
      <c r="H207" s="366"/>
      <c r="I207" s="467"/>
      <c r="J207" s="25"/>
      <c r="K207" s="25"/>
      <c r="L207" s="25"/>
      <c r="M207" s="50"/>
      <c r="N207" s="50"/>
      <c r="O207" s="666"/>
      <c r="P207" s="346"/>
      <c r="Q207" s="467"/>
      <c r="R207" s="25"/>
      <c r="S207" s="25"/>
      <c r="T207" s="25"/>
      <c r="U207" s="50"/>
      <c r="V207" s="50"/>
      <c r="W207" s="666"/>
      <c r="X207" s="346"/>
      <c r="Y207" s="467"/>
      <c r="Z207" s="25"/>
      <c r="AA207" s="25"/>
      <c r="AB207" s="25"/>
      <c r="AC207" s="50"/>
      <c r="AD207" s="50"/>
      <c r="AE207" s="666"/>
      <c r="AF207" s="346"/>
      <c r="AG207" s="467"/>
      <c r="AH207" s="25"/>
      <c r="AI207" s="25"/>
      <c r="AJ207" s="25"/>
      <c r="AK207" s="50"/>
      <c r="AL207" s="50"/>
      <c r="AM207" s="666"/>
      <c r="AN207" s="346"/>
      <c r="AO207" s="467"/>
      <c r="AP207" s="25"/>
      <c r="AQ207" s="25"/>
      <c r="AR207" s="25"/>
      <c r="AS207" s="50"/>
      <c r="AT207" s="50"/>
      <c r="AU207" s="666"/>
      <c r="AV207" s="346"/>
      <c r="AW207" s="467"/>
      <c r="AX207" s="25"/>
      <c r="AY207" s="25"/>
      <c r="AZ207" s="25"/>
      <c r="BA207" s="50"/>
      <c r="BB207" s="50"/>
      <c r="BC207" s="666"/>
      <c r="BD207" s="346"/>
      <c r="BE207" s="467"/>
      <c r="BF207" s="25"/>
      <c r="BG207" s="25"/>
      <c r="BH207" s="25"/>
      <c r="BI207" s="50"/>
      <c r="BJ207" s="50"/>
      <c r="BK207" s="666"/>
      <c r="BL207" s="346"/>
      <c r="BM207" s="467"/>
      <c r="BN207" s="25"/>
      <c r="BO207" s="25"/>
      <c r="BP207" s="25"/>
      <c r="BQ207" s="50"/>
      <c r="BR207" s="50"/>
      <c r="BS207" s="666"/>
      <c r="BT207" s="346"/>
      <c r="BU207" s="467"/>
      <c r="BV207" s="25"/>
      <c r="BW207" s="25"/>
      <c r="BX207" s="25"/>
      <c r="BY207" s="50"/>
      <c r="BZ207" s="50"/>
      <c r="CA207" s="666"/>
      <c r="CB207" s="346"/>
      <c r="CC207" s="467"/>
      <c r="CD207" s="25"/>
      <c r="CE207" s="25"/>
      <c r="CF207" s="25"/>
      <c r="CG207" s="50"/>
      <c r="CH207" s="50"/>
      <c r="CI207" s="666"/>
      <c r="CJ207" s="346"/>
      <c r="CK207" s="467"/>
      <c r="CL207" s="25"/>
      <c r="CM207" s="25"/>
      <c r="CN207" s="25"/>
      <c r="CO207" s="50"/>
      <c r="CP207" s="50"/>
      <c r="CQ207" s="666"/>
      <c r="CR207" s="346"/>
      <c r="CS207" s="467"/>
      <c r="CT207" s="25"/>
      <c r="CU207" s="25"/>
      <c r="CV207" s="25"/>
      <c r="CW207" s="50"/>
      <c r="CX207" s="50"/>
      <c r="CY207" s="666"/>
      <c r="CZ207" s="346"/>
      <c r="DA207" s="467"/>
      <c r="DB207" s="25"/>
      <c r="DC207" s="25"/>
      <c r="DD207" s="25"/>
      <c r="DE207" s="50"/>
      <c r="DF207" s="50"/>
      <c r="DG207" s="666"/>
      <c r="DH207" s="346"/>
      <c r="DI207" s="467"/>
      <c r="DJ207" s="25"/>
      <c r="DK207" s="25"/>
      <c r="DL207" s="25"/>
      <c r="DM207" s="50"/>
      <c r="DN207" s="50"/>
      <c r="DO207" s="666"/>
      <c r="DP207" s="346"/>
      <c r="DQ207" s="467"/>
      <c r="DR207" s="25"/>
      <c r="DS207" s="25"/>
      <c r="DT207" s="25"/>
      <c r="DU207" s="50"/>
      <c r="DV207" s="50"/>
      <c r="DW207" s="666"/>
      <c r="DX207" s="346"/>
      <c r="DY207" s="467"/>
      <c r="DZ207" s="25"/>
      <c r="EA207" s="25"/>
      <c r="EB207" s="25"/>
      <c r="EC207" s="50"/>
      <c r="ED207" s="50"/>
      <c r="EE207" s="666"/>
      <c r="EF207" s="346"/>
      <c r="EG207" s="467"/>
      <c r="EH207" s="25"/>
      <c r="EI207" s="25"/>
      <c r="EJ207" s="25"/>
      <c r="EK207" s="50"/>
      <c r="EL207" s="50"/>
      <c r="EM207" s="666"/>
      <c r="EN207" s="346"/>
      <c r="EO207" s="467"/>
      <c r="EP207" s="25"/>
      <c r="EQ207" s="25"/>
      <c r="ER207" s="25"/>
      <c r="ES207" s="50"/>
      <c r="ET207" s="50"/>
      <c r="EU207" s="666"/>
      <c r="EV207" s="346"/>
      <c r="EW207" s="467"/>
      <c r="EX207" s="25"/>
      <c r="EY207" s="25"/>
      <c r="EZ207" s="25"/>
      <c r="FA207" s="50"/>
      <c r="FB207" s="50"/>
      <c r="FC207" s="666"/>
      <c r="FD207" s="346"/>
      <c r="FE207" s="467"/>
      <c r="FF207" s="25"/>
      <c r="FG207" s="25"/>
      <c r="FH207" s="25"/>
      <c r="FI207" s="50"/>
      <c r="FJ207" s="50"/>
      <c r="FK207" s="666"/>
      <c r="FL207" s="346"/>
      <c r="FM207" s="467"/>
      <c r="FN207" s="25"/>
      <c r="FO207" s="25"/>
      <c r="FP207" s="25"/>
      <c r="FQ207" s="50"/>
      <c r="FR207" s="50"/>
      <c r="FS207" s="666"/>
      <c r="FT207" s="346"/>
      <c r="FU207" s="467"/>
      <c r="FV207" s="25"/>
      <c r="FW207" s="25"/>
      <c r="FX207" s="25"/>
      <c r="FY207" s="50"/>
      <c r="FZ207" s="50"/>
      <c r="GA207" s="666"/>
      <c r="GB207" s="346"/>
      <c r="GC207" s="467"/>
      <c r="GD207" s="25"/>
      <c r="GE207" s="25"/>
      <c r="GF207" s="25"/>
      <c r="GG207" s="50"/>
      <c r="GH207" s="50"/>
      <c r="GI207" s="666"/>
      <c r="GJ207" s="346"/>
      <c r="GK207" s="467"/>
      <c r="GL207" s="25"/>
      <c r="GM207" s="25"/>
      <c r="GN207" s="25"/>
      <c r="GO207" s="50"/>
      <c r="GP207" s="50"/>
      <c r="GQ207" s="666"/>
      <c r="GR207" s="346"/>
      <c r="GS207" s="467"/>
      <c r="GT207" s="25"/>
      <c r="GU207" s="25"/>
      <c r="GV207" s="25"/>
      <c r="GW207" s="50"/>
      <c r="GX207" s="50"/>
      <c r="GY207" s="666"/>
      <c r="GZ207" s="346"/>
      <c r="HA207" s="467"/>
      <c r="HB207" s="25"/>
      <c r="HC207" s="25"/>
      <c r="HD207" s="25"/>
      <c r="HE207" s="50"/>
      <c r="HF207" s="50"/>
      <c r="HG207" s="666"/>
      <c r="HH207" s="346"/>
      <c r="HI207" s="467"/>
      <c r="HJ207" s="25"/>
      <c r="HK207" s="25"/>
      <c r="HL207" s="25"/>
      <c r="HM207" s="50"/>
      <c r="HN207" s="50"/>
      <c r="HO207" s="666"/>
      <c r="HP207" s="346"/>
      <c r="HQ207" s="467"/>
      <c r="HR207" s="25"/>
      <c r="HS207" s="25"/>
      <c r="HT207" s="25"/>
      <c r="HU207" s="50"/>
      <c r="HV207" s="50"/>
      <c r="HW207" s="666"/>
      <c r="HX207" s="346"/>
      <c r="HY207" s="467"/>
      <c r="HZ207" s="25"/>
      <c r="IA207" s="25"/>
      <c r="IB207" s="25"/>
      <c r="IC207" s="50"/>
      <c r="ID207" s="50"/>
      <c r="IE207" s="666"/>
      <c r="IF207" s="346"/>
      <c r="IG207" s="467"/>
      <c r="IH207" s="25"/>
      <c r="II207" s="25"/>
      <c r="IJ207" s="25"/>
      <c r="IK207" s="50"/>
      <c r="IL207" s="50"/>
      <c r="IM207" s="666"/>
      <c r="IN207" s="346"/>
      <c r="IO207" s="467"/>
      <c r="IP207" s="25"/>
      <c r="IQ207" s="25"/>
      <c r="IR207" s="25"/>
      <c r="IS207" s="50"/>
      <c r="IT207" s="50"/>
      <c r="IU207" s="666"/>
      <c r="IV207" s="346"/>
    </row>
    <row r="208" spans="1:256">
      <c r="A208" s="281" t="s">
        <v>277</v>
      </c>
      <c r="B208" s="18" t="s">
        <v>288</v>
      </c>
      <c r="C208"/>
      <c r="D208" s="5"/>
      <c r="E208" s="6" t="s">
        <v>117</v>
      </c>
      <c r="F208" s="364"/>
      <c r="G208" s="368">
        <f>H205</f>
        <v>1000</v>
      </c>
      <c r="H208" s="366"/>
      <c r="I208" s="467"/>
      <c r="J208" s="25"/>
      <c r="K208" s="25"/>
      <c r="L208" s="25"/>
      <c r="M208" s="50"/>
      <c r="N208" s="50"/>
      <c r="O208" s="666"/>
      <c r="P208" s="346"/>
      <c r="Q208" s="467"/>
      <c r="R208" s="25"/>
      <c r="S208" s="25"/>
      <c r="T208" s="25"/>
      <c r="U208" s="50"/>
      <c r="V208" s="50"/>
      <c r="W208" s="666"/>
      <c r="X208" s="346"/>
      <c r="Y208" s="467"/>
      <c r="Z208" s="25"/>
      <c r="AA208" s="25"/>
      <c r="AB208" s="25"/>
      <c r="AC208" s="50"/>
      <c r="AD208" s="50"/>
      <c r="AE208" s="666"/>
      <c r="AF208" s="346"/>
      <c r="AG208" s="467"/>
      <c r="AH208" s="25"/>
      <c r="AI208" s="25"/>
      <c r="AJ208" s="25"/>
      <c r="AK208" s="50"/>
      <c r="AL208" s="50"/>
      <c r="AM208" s="666"/>
      <c r="AN208" s="346"/>
      <c r="AO208" s="467"/>
      <c r="AP208" s="25"/>
      <c r="AQ208" s="25"/>
      <c r="AR208" s="25"/>
      <c r="AS208" s="50"/>
      <c r="AT208" s="50"/>
      <c r="AU208" s="666"/>
      <c r="AV208" s="346"/>
      <c r="AW208" s="467"/>
      <c r="AX208" s="25"/>
      <c r="AY208" s="25"/>
      <c r="AZ208" s="25"/>
      <c r="BA208" s="50"/>
      <c r="BB208" s="50"/>
      <c r="BC208" s="666"/>
      <c r="BD208" s="346"/>
      <c r="BE208" s="467"/>
      <c r="BF208" s="25"/>
      <c r="BG208" s="25"/>
      <c r="BH208" s="25"/>
      <c r="BI208" s="50"/>
      <c r="BJ208" s="50"/>
      <c r="BK208" s="666"/>
      <c r="BL208" s="346"/>
      <c r="BM208" s="467"/>
      <c r="BN208" s="25"/>
      <c r="BO208" s="25"/>
      <c r="BP208" s="25"/>
      <c r="BQ208" s="50"/>
      <c r="BR208" s="50"/>
      <c r="BS208" s="666"/>
      <c r="BT208" s="346"/>
      <c r="BU208" s="467"/>
      <c r="BV208" s="25"/>
      <c r="BW208" s="25"/>
      <c r="BX208" s="25"/>
      <c r="BY208" s="50"/>
      <c r="BZ208" s="50"/>
      <c r="CA208" s="666"/>
      <c r="CB208" s="346"/>
      <c r="CC208" s="467"/>
      <c r="CD208" s="25"/>
      <c r="CE208" s="25"/>
      <c r="CF208" s="25"/>
      <c r="CG208" s="50"/>
      <c r="CH208" s="50"/>
      <c r="CI208" s="666"/>
      <c r="CJ208" s="346"/>
      <c r="CK208" s="467"/>
      <c r="CL208" s="25"/>
      <c r="CM208" s="25"/>
      <c r="CN208" s="25"/>
      <c r="CO208" s="50"/>
      <c r="CP208" s="50"/>
      <c r="CQ208" s="666"/>
      <c r="CR208" s="346"/>
      <c r="CS208" s="467"/>
      <c r="CT208" s="25"/>
      <c r="CU208" s="25"/>
      <c r="CV208" s="25"/>
      <c r="CW208" s="50"/>
      <c r="CX208" s="50"/>
      <c r="CY208" s="666"/>
      <c r="CZ208" s="346"/>
      <c r="DA208" s="467"/>
      <c r="DB208" s="25"/>
      <c r="DC208" s="25"/>
      <c r="DD208" s="25"/>
      <c r="DE208" s="50"/>
      <c r="DF208" s="50"/>
      <c r="DG208" s="666"/>
      <c r="DH208" s="346"/>
      <c r="DI208" s="467"/>
      <c r="DJ208" s="25"/>
      <c r="DK208" s="25"/>
      <c r="DL208" s="25"/>
      <c r="DM208" s="50"/>
      <c r="DN208" s="50"/>
      <c r="DO208" s="666"/>
      <c r="DP208" s="346"/>
      <c r="DQ208" s="467"/>
      <c r="DR208" s="25"/>
      <c r="DS208" s="25"/>
      <c r="DT208" s="25"/>
      <c r="DU208" s="50"/>
      <c r="DV208" s="50"/>
      <c r="DW208" s="666"/>
      <c r="DX208" s="346"/>
      <c r="DY208" s="467"/>
      <c r="DZ208" s="25"/>
      <c r="EA208" s="25"/>
      <c r="EB208" s="25"/>
      <c r="EC208" s="50"/>
      <c r="ED208" s="50"/>
      <c r="EE208" s="666"/>
      <c r="EF208" s="346"/>
      <c r="EG208" s="467"/>
      <c r="EH208" s="25"/>
      <c r="EI208" s="25"/>
      <c r="EJ208" s="25"/>
      <c r="EK208" s="50"/>
      <c r="EL208" s="50"/>
      <c r="EM208" s="666"/>
      <c r="EN208" s="346"/>
      <c r="EO208" s="467"/>
      <c r="EP208" s="25"/>
      <c r="EQ208" s="25"/>
      <c r="ER208" s="25"/>
      <c r="ES208" s="50"/>
      <c r="ET208" s="50"/>
      <c r="EU208" s="666"/>
      <c r="EV208" s="346"/>
      <c r="EW208" s="467"/>
      <c r="EX208" s="25"/>
      <c r="EY208" s="25"/>
      <c r="EZ208" s="25"/>
      <c r="FA208" s="50"/>
      <c r="FB208" s="50"/>
      <c r="FC208" s="666"/>
      <c r="FD208" s="346"/>
      <c r="FE208" s="467"/>
      <c r="FF208" s="25"/>
      <c r="FG208" s="25"/>
      <c r="FH208" s="25"/>
      <c r="FI208" s="50"/>
      <c r="FJ208" s="50"/>
      <c r="FK208" s="666"/>
      <c r="FL208" s="346"/>
      <c r="FM208" s="467"/>
      <c r="FN208" s="25"/>
      <c r="FO208" s="25"/>
      <c r="FP208" s="25"/>
      <c r="FQ208" s="50"/>
      <c r="FR208" s="50"/>
      <c r="FS208" s="666"/>
      <c r="FT208" s="346"/>
      <c r="FU208" s="467"/>
      <c r="FV208" s="25"/>
      <c r="FW208" s="25"/>
      <c r="FX208" s="25"/>
      <c r="FY208" s="50"/>
      <c r="FZ208" s="50"/>
      <c r="GA208" s="666"/>
      <c r="GB208" s="346"/>
      <c r="GC208" s="467"/>
      <c r="GD208" s="25"/>
      <c r="GE208" s="25"/>
      <c r="GF208" s="25"/>
      <c r="GG208" s="50"/>
      <c r="GH208" s="50"/>
      <c r="GI208" s="666"/>
      <c r="GJ208" s="346"/>
      <c r="GK208" s="467"/>
      <c r="GL208" s="25"/>
      <c r="GM208" s="25"/>
      <c r="GN208" s="25"/>
      <c r="GO208" s="50"/>
      <c r="GP208" s="50"/>
      <c r="GQ208" s="666"/>
      <c r="GR208" s="346"/>
      <c r="GS208" s="467"/>
      <c r="GT208" s="25"/>
      <c r="GU208" s="25"/>
      <c r="GV208" s="25"/>
      <c r="GW208" s="50"/>
      <c r="GX208" s="50"/>
      <c r="GY208" s="666"/>
      <c r="GZ208" s="346"/>
      <c r="HA208" s="467"/>
      <c r="HB208" s="25"/>
      <c r="HC208" s="25"/>
      <c r="HD208" s="25"/>
      <c r="HE208" s="50"/>
      <c r="HF208" s="50"/>
      <c r="HG208" s="666"/>
      <c r="HH208" s="346"/>
      <c r="HI208" s="467"/>
      <c r="HJ208" s="25"/>
      <c r="HK208" s="25"/>
      <c r="HL208" s="25"/>
      <c r="HM208" s="50"/>
      <c r="HN208" s="50"/>
      <c r="HO208" s="666"/>
      <c r="HP208" s="346"/>
      <c r="HQ208" s="467"/>
      <c r="HR208" s="25"/>
      <c r="HS208" s="25"/>
      <c r="HT208" s="25"/>
      <c r="HU208" s="50"/>
      <c r="HV208" s="50"/>
      <c r="HW208" s="666"/>
      <c r="HX208" s="346"/>
      <c r="HY208" s="467"/>
      <c r="HZ208" s="25"/>
      <c r="IA208" s="25"/>
      <c r="IB208" s="25"/>
      <c r="IC208" s="50"/>
      <c r="ID208" s="50"/>
      <c r="IE208" s="666"/>
      <c r="IF208" s="346"/>
      <c r="IG208" s="467"/>
      <c r="IH208" s="25"/>
      <c r="II208" s="25"/>
      <c r="IJ208" s="25"/>
      <c r="IK208" s="50"/>
      <c r="IL208" s="50"/>
      <c r="IM208" s="666"/>
      <c r="IN208" s="346"/>
      <c r="IO208" s="467"/>
      <c r="IP208" s="25"/>
      <c r="IQ208" s="25"/>
      <c r="IR208" s="25"/>
      <c r="IS208" s="50"/>
      <c r="IT208" s="50"/>
      <c r="IU208" s="666"/>
      <c r="IV208" s="346"/>
    </row>
    <row r="209" spans="1:256">
      <c r="A209" s="217"/>
      <c r="B209" s="4" t="s">
        <v>276</v>
      </c>
      <c r="C209"/>
      <c r="D209" s="5"/>
      <c r="E209" s="6"/>
      <c r="F209" s="6"/>
      <c r="G209" s="368"/>
      <c r="H209" s="366"/>
      <c r="I209" s="467"/>
      <c r="J209" s="26"/>
      <c r="K209" s="25"/>
      <c r="L209" s="25"/>
      <c r="M209" s="50"/>
      <c r="N209" s="50"/>
      <c r="O209" s="666"/>
      <c r="P209" s="346"/>
      <c r="Q209" s="467"/>
      <c r="R209" s="26"/>
      <c r="S209" s="25"/>
      <c r="T209" s="25"/>
      <c r="U209" s="50"/>
      <c r="V209" s="50"/>
      <c r="W209" s="666"/>
      <c r="X209" s="346"/>
      <c r="Y209" s="467"/>
      <c r="Z209" s="26"/>
      <c r="AA209" s="25"/>
      <c r="AB209" s="25"/>
      <c r="AC209" s="50"/>
      <c r="AD209" s="50"/>
      <c r="AE209" s="666"/>
      <c r="AF209" s="346"/>
      <c r="AG209" s="467"/>
      <c r="AH209" s="26"/>
      <c r="AI209" s="25"/>
      <c r="AJ209" s="25"/>
      <c r="AK209" s="50"/>
      <c r="AL209" s="50"/>
      <c r="AM209" s="666"/>
      <c r="AN209" s="346"/>
      <c r="AO209" s="467"/>
      <c r="AP209" s="26"/>
      <c r="AQ209" s="25"/>
      <c r="AR209" s="25"/>
      <c r="AS209" s="50"/>
      <c r="AT209" s="50"/>
      <c r="AU209" s="666"/>
      <c r="AV209" s="346"/>
      <c r="AW209" s="467"/>
      <c r="AX209" s="26"/>
      <c r="AY209" s="25"/>
      <c r="AZ209" s="25"/>
      <c r="BA209" s="50"/>
      <c r="BB209" s="50"/>
      <c r="BC209" s="666"/>
      <c r="BD209" s="346"/>
      <c r="BE209" s="467"/>
      <c r="BF209" s="26"/>
      <c r="BG209" s="25"/>
      <c r="BH209" s="25"/>
      <c r="BI209" s="50"/>
      <c r="BJ209" s="50"/>
      <c r="BK209" s="666"/>
      <c r="BL209" s="346"/>
      <c r="BM209" s="467"/>
      <c r="BN209" s="26"/>
      <c r="BO209" s="25"/>
      <c r="BP209" s="25"/>
      <c r="BQ209" s="50"/>
      <c r="BR209" s="50"/>
      <c r="BS209" s="666"/>
      <c r="BT209" s="346"/>
      <c r="BU209" s="467"/>
      <c r="BV209" s="26"/>
      <c r="BW209" s="25"/>
      <c r="BX209" s="25"/>
      <c r="BY209" s="50"/>
      <c r="BZ209" s="50"/>
      <c r="CA209" s="666"/>
      <c r="CB209" s="346"/>
      <c r="CC209" s="467"/>
      <c r="CD209" s="26"/>
      <c r="CE209" s="25"/>
      <c r="CF209" s="25"/>
      <c r="CG209" s="50"/>
      <c r="CH209" s="50"/>
      <c r="CI209" s="666"/>
      <c r="CJ209" s="346"/>
      <c r="CK209" s="467"/>
      <c r="CL209" s="26"/>
      <c r="CM209" s="25"/>
      <c r="CN209" s="25"/>
      <c r="CO209" s="50"/>
      <c r="CP209" s="50"/>
      <c r="CQ209" s="666"/>
      <c r="CR209" s="346"/>
      <c r="CS209" s="467"/>
      <c r="CT209" s="26"/>
      <c r="CU209" s="25"/>
      <c r="CV209" s="25"/>
      <c r="CW209" s="50"/>
      <c r="CX209" s="50"/>
      <c r="CY209" s="666"/>
      <c r="CZ209" s="346"/>
      <c r="DA209" s="467"/>
      <c r="DB209" s="26"/>
      <c r="DC209" s="25"/>
      <c r="DD209" s="25"/>
      <c r="DE209" s="50"/>
      <c r="DF209" s="50"/>
      <c r="DG209" s="666"/>
      <c r="DH209" s="346"/>
      <c r="DI209" s="467"/>
      <c r="DJ209" s="26"/>
      <c r="DK209" s="25"/>
      <c r="DL209" s="25"/>
      <c r="DM209" s="50"/>
      <c r="DN209" s="50"/>
      <c r="DO209" s="666"/>
      <c r="DP209" s="346"/>
      <c r="DQ209" s="467"/>
      <c r="DR209" s="26"/>
      <c r="DS209" s="25"/>
      <c r="DT209" s="25"/>
      <c r="DU209" s="50"/>
      <c r="DV209" s="50"/>
      <c r="DW209" s="666"/>
      <c r="DX209" s="346"/>
      <c r="DY209" s="467"/>
      <c r="DZ209" s="26"/>
      <c r="EA209" s="25"/>
      <c r="EB209" s="25"/>
      <c r="EC209" s="50"/>
      <c r="ED209" s="50"/>
      <c r="EE209" s="666"/>
      <c r="EF209" s="346"/>
      <c r="EG209" s="467"/>
      <c r="EH209" s="26"/>
      <c r="EI209" s="25"/>
      <c r="EJ209" s="25"/>
      <c r="EK209" s="50"/>
      <c r="EL209" s="50"/>
      <c r="EM209" s="666"/>
      <c r="EN209" s="346"/>
      <c r="EO209" s="467"/>
      <c r="EP209" s="26"/>
      <c r="EQ209" s="25"/>
      <c r="ER209" s="25"/>
      <c r="ES209" s="50"/>
      <c r="ET209" s="50"/>
      <c r="EU209" s="666"/>
      <c r="EV209" s="346"/>
      <c r="EW209" s="467"/>
      <c r="EX209" s="26"/>
      <c r="EY209" s="25"/>
      <c r="EZ209" s="25"/>
      <c r="FA209" s="50"/>
      <c r="FB209" s="50"/>
      <c r="FC209" s="666"/>
      <c r="FD209" s="346"/>
      <c r="FE209" s="467"/>
      <c r="FF209" s="26"/>
      <c r="FG209" s="25"/>
      <c r="FH209" s="25"/>
      <c r="FI209" s="50"/>
      <c r="FJ209" s="50"/>
      <c r="FK209" s="666"/>
      <c r="FL209" s="346"/>
      <c r="FM209" s="467"/>
      <c r="FN209" s="26"/>
      <c r="FO209" s="25"/>
      <c r="FP209" s="25"/>
      <c r="FQ209" s="50"/>
      <c r="FR209" s="50"/>
      <c r="FS209" s="666"/>
      <c r="FT209" s="346"/>
      <c r="FU209" s="467"/>
      <c r="FV209" s="26"/>
      <c r="FW209" s="25"/>
      <c r="FX209" s="25"/>
      <c r="FY209" s="50"/>
      <c r="FZ209" s="50"/>
      <c r="GA209" s="666"/>
      <c r="GB209" s="346"/>
      <c r="GC209" s="467"/>
      <c r="GD209" s="26"/>
      <c r="GE209" s="25"/>
      <c r="GF209" s="25"/>
      <c r="GG209" s="50"/>
      <c r="GH209" s="50"/>
      <c r="GI209" s="666"/>
      <c r="GJ209" s="346"/>
      <c r="GK209" s="467"/>
      <c r="GL209" s="26"/>
      <c r="GM209" s="25"/>
      <c r="GN209" s="25"/>
      <c r="GO209" s="50"/>
      <c r="GP209" s="50"/>
      <c r="GQ209" s="666"/>
      <c r="GR209" s="346"/>
      <c r="GS209" s="467"/>
      <c r="GT209" s="26"/>
      <c r="GU209" s="25"/>
      <c r="GV209" s="25"/>
      <c r="GW209" s="50"/>
      <c r="GX209" s="50"/>
      <c r="GY209" s="666"/>
      <c r="GZ209" s="346"/>
      <c r="HA209" s="467"/>
      <c r="HB209" s="26"/>
      <c r="HC209" s="25"/>
      <c r="HD209" s="25"/>
      <c r="HE209" s="50"/>
      <c r="HF209" s="50"/>
      <c r="HG209" s="666"/>
      <c r="HH209" s="346"/>
      <c r="HI209" s="467"/>
      <c r="HJ209" s="26"/>
      <c r="HK209" s="25"/>
      <c r="HL209" s="25"/>
      <c r="HM209" s="50"/>
      <c r="HN209" s="50"/>
      <c r="HO209" s="666"/>
      <c r="HP209" s="346"/>
      <c r="HQ209" s="467"/>
      <c r="HR209" s="26"/>
      <c r="HS209" s="25"/>
      <c r="HT209" s="25"/>
      <c r="HU209" s="50"/>
      <c r="HV209" s="50"/>
      <c r="HW209" s="666"/>
      <c r="HX209" s="346"/>
      <c r="HY209" s="467"/>
      <c r="HZ209" s="26"/>
      <c r="IA209" s="25"/>
      <c r="IB209" s="25"/>
      <c r="IC209" s="50"/>
      <c r="ID209" s="50"/>
      <c r="IE209" s="666"/>
      <c r="IF209" s="346"/>
      <c r="IG209" s="467"/>
      <c r="IH209" s="26"/>
      <c r="II209" s="25"/>
      <c r="IJ209" s="25"/>
      <c r="IK209" s="50"/>
      <c r="IL209" s="50"/>
      <c r="IM209" s="666"/>
      <c r="IN209" s="346"/>
      <c r="IO209" s="467"/>
      <c r="IP209" s="26"/>
      <c r="IQ209" s="25"/>
      <c r="IR209" s="25"/>
      <c r="IS209" s="50"/>
      <c r="IT209" s="50"/>
      <c r="IU209" s="666"/>
      <c r="IV209" s="346"/>
    </row>
    <row r="210" spans="1:256">
      <c r="A210" s="272"/>
      <c r="B210" s="133"/>
      <c r="C210" s="25"/>
      <c r="D210" s="40"/>
      <c r="E210" s="43"/>
      <c r="F210" s="43"/>
      <c r="G210" s="371"/>
      <c r="H210" s="216"/>
      <c r="I210" s="467"/>
      <c r="J210" s="25"/>
      <c r="K210" s="25"/>
      <c r="L210" s="25"/>
      <c r="M210" s="50"/>
      <c r="N210" s="50"/>
      <c r="O210" s="666"/>
      <c r="P210" s="346"/>
      <c r="Q210" s="467"/>
      <c r="R210" s="25"/>
      <c r="S210" s="25"/>
      <c r="T210" s="25"/>
      <c r="U210" s="50"/>
      <c r="V210" s="50"/>
      <c r="W210" s="666"/>
      <c r="X210" s="346"/>
      <c r="Y210" s="467"/>
      <c r="Z210" s="25"/>
      <c r="AA210" s="25"/>
      <c r="AB210" s="25"/>
      <c r="AC210" s="50"/>
      <c r="AD210" s="50"/>
      <c r="AE210" s="666"/>
      <c r="AF210" s="346"/>
      <c r="AG210" s="467"/>
      <c r="AH210" s="25"/>
      <c r="AI210" s="25"/>
      <c r="AJ210" s="25"/>
      <c r="AK210" s="50"/>
      <c r="AL210" s="50"/>
      <c r="AM210" s="666"/>
      <c r="AN210" s="346"/>
      <c r="AO210" s="467"/>
      <c r="AP210" s="25"/>
      <c r="AQ210" s="25"/>
      <c r="AR210" s="25"/>
      <c r="AS210" s="50"/>
      <c r="AT210" s="50"/>
      <c r="AU210" s="666"/>
      <c r="AV210" s="346"/>
      <c r="AW210" s="467"/>
      <c r="AX210" s="25"/>
      <c r="AY210" s="25"/>
      <c r="AZ210" s="25"/>
      <c r="BA210" s="50"/>
      <c r="BB210" s="50"/>
      <c r="BC210" s="666"/>
      <c r="BD210" s="346"/>
      <c r="BE210" s="467"/>
      <c r="BF210" s="25"/>
      <c r="BG210" s="25"/>
      <c r="BH210" s="25"/>
      <c r="BI210" s="50"/>
      <c r="BJ210" s="50"/>
      <c r="BK210" s="666"/>
      <c r="BL210" s="346"/>
      <c r="BM210" s="467"/>
      <c r="BN210" s="25"/>
      <c r="BO210" s="25"/>
      <c r="BP210" s="25"/>
      <c r="BQ210" s="50"/>
      <c r="BR210" s="50"/>
      <c r="BS210" s="666"/>
      <c r="BT210" s="346"/>
      <c r="BU210" s="467"/>
      <c r="BV210" s="25"/>
      <c r="BW210" s="25"/>
      <c r="BX210" s="25"/>
      <c r="BY210" s="50"/>
      <c r="BZ210" s="50"/>
      <c r="CA210" s="666"/>
      <c r="CB210" s="346"/>
      <c r="CC210" s="467"/>
      <c r="CD210" s="25"/>
      <c r="CE210" s="25"/>
      <c r="CF210" s="25"/>
      <c r="CG210" s="50"/>
      <c r="CH210" s="50"/>
      <c r="CI210" s="666"/>
      <c r="CJ210" s="346"/>
      <c r="CK210" s="467"/>
      <c r="CL210" s="25"/>
      <c r="CM210" s="25"/>
      <c r="CN210" s="25"/>
      <c r="CO210" s="50"/>
      <c r="CP210" s="50"/>
      <c r="CQ210" s="666"/>
      <c r="CR210" s="346"/>
      <c r="CS210" s="467"/>
      <c r="CT210" s="25"/>
      <c r="CU210" s="25"/>
      <c r="CV210" s="25"/>
      <c r="CW210" s="50"/>
      <c r="CX210" s="50"/>
      <c r="CY210" s="666"/>
      <c r="CZ210" s="346"/>
      <c r="DA210" s="467"/>
      <c r="DB210" s="25"/>
      <c r="DC210" s="25"/>
      <c r="DD210" s="25"/>
      <c r="DE210" s="50"/>
      <c r="DF210" s="50"/>
      <c r="DG210" s="666"/>
      <c r="DH210" s="346"/>
      <c r="DI210" s="467"/>
      <c r="DJ210" s="25"/>
      <c r="DK210" s="25"/>
      <c r="DL210" s="25"/>
      <c r="DM210" s="50"/>
      <c r="DN210" s="50"/>
      <c r="DO210" s="666"/>
      <c r="DP210" s="346"/>
      <c r="DQ210" s="467"/>
      <c r="DR210" s="25"/>
      <c r="DS210" s="25"/>
      <c r="DT210" s="25"/>
      <c r="DU210" s="50"/>
      <c r="DV210" s="50"/>
      <c r="DW210" s="666"/>
      <c r="DX210" s="346"/>
      <c r="DY210" s="467"/>
      <c r="DZ210" s="25"/>
      <c r="EA210" s="25"/>
      <c r="EB210" s="25"/>
      <c r="EC210" s="50"/>
      <c r="ED210" s="50"/>
      <c r="EE210" s="666"/>
      <c r="EF210" s="346"/>
      <c r="EG210" s="467"/>
      <c r="EH210" s="25"/>
      <c r="EI210" s="25"/>
      <c r="EJ210" s="25"/>
      <c r="EK210" s="50"/>
      <c r="EL210" s="50"/>
      <c r="EM210" s="666"/>
      <c r="EN210" s="346"/>
      <c r="EO210" s="467"/>
      <c r="EP210" s="25"/>
      <c r="EQ210" s="25"/>
      <c r="ER210" s="25"/>
      <c r="ES210" s="50"/>
      <c r="ET210" s="50"/>
      <c r="EU210" s="666"/>
      <c r="EV210" s="346"/>
      <c r="EW210" s="467"/>
      <c r="EX210" s="25"/>
      <c r="EY210" s="25"/>
      <c r="EZ210" s="25"/>
      <c r="FA210" s="50"/>
      <c r="FB210" s="50"/>
      <c r="FC210" s="666"/>
      <c r="FD210" s="346"/>
      <c r="FE210" s="467"/>
      <c r="FF210" s="25"/>
      <c r="FG210" s="25"/>
      <c r="FH210" s="25"/>
      <c r="FI210" s="50"/>
      <c r="FJ210" s="50"/>
      <c r="FK210" s="666"/>
      <c r="FL210" s="346"/>
      <c r="FM210" s="467"/>
      <c r="FN210" s="25"/>
      <c r="FO210" s="25"/>
      <c r="FP210" s="25"/>
      <c r="FQ210" s="50"/>
      <c r="FR210" s="50"/>
      <c r="FS210" s="666"/>
      <c r="FT210" s="346"/>
      <c r="FU210" s="467"/>
      <c r="FV210" s="25"/>
      <c r="FW210" s="25"/>
      <c r="FX210" s="25"/>
      <c r="FY210" s="50"/>
      <c r="FZ210" s="50"/>
      <c r="GA210" s="666"/>
      <c r="GB210" s="346"/>
      <c r="GC210" s="467"/>
      <c r="GD210" s="25"/>
      <c r="GE210" s="25"/>
      <c r="GF210" s="25"/>
      <c r="GG210" s="50"/>
      <c r="GH210" s="50"/>
      <c r="GI210" s="666"/>
      <c r="GJ210" s="346"/>
      <c r="GK210" s="467"/>
      <c r="GL210" s="25"/>
      <c r="GM210" s="25"/>
      <c r="GN210" s="25"/>
      <c r="GO210" s="50"/>
      <c r="GP210" s="50"/>
      <c r="GQ210" s="666"/>
      <c r="GR210" s="346"/>
      <c r="GS210" s="467"/>
      <c r="GT210" s="25"/>
      <c r="GU210" s="25"/>
      <c r="GV210" s="25"/>
      <c r="GW210" s="50"/>
      <c r="GX210" s="50"/>
      <c r="GY210" s="666"/>
      <c r="GZ210" s="346"/>
      <c r="HA210" s="467"/>
      <c r="HB210" s="25"/>
      <c r="HC210" s="25"/>
      <c r="HD210" s="25"/>
      <c r="HE210" s="50"/>
      <c r="HF210" s="50"/>
      <c r="HG210" s="666"/>
      <c r="HH210" s="346"/>
      <c r="HI210" s="467"/>
      <c r="HJ210" s="25"/>
      <c r="HK210" s="25"/>
      <c r="HL210" s="25"/>
      <c r="HM210" s="50"/>
      <c r="HN210" s="50"/>
      <c r="HO210" s="666"/>
      <c r="HP210" s="346"/>
      <c r="HQ210" s="467"/>
      <c r="HR210" s="25"/>
      <c r="HS210" s="25"/>
      <c r="HT210" s="25"/>
      <c r="HU210" s="50"/>
      <c r="HV210" s="50"/>
      <c r="HW210" s="666"/>
      <c r="HX210" s="346"/>
      <c r="HY210" s="467"/>
      <c r="HZ210" s="25"/>
      <c r="IA210" s="25"/>
      <c r="IB210" s="25"/>
      <c r="IC210" s="50"/>
      <c r="ID210" s="50"/>
      <c r="IE210" s="666"/>
      <c r="IF210" s="346"/>
      <c r="IG210" s="467"/>
      <c r="IH210" s="25"/>
      <c r="II210" s="25"/>
      <c r="IJ210" s="25"/>
      <c r="IK210" s="50"/>
      <c r="IL210" s="50"/>
      <c r="IM210" s="666"/>
      <c r="IN210" s="346"/>
      <c r="IO210" s="467"/>
      <c r="IP210" s="25"/>
      <c r="IQ210" s="25"/>
      <c r="IR210" s="25"/>
      <c r="IS210" s="50"/>
      <c r="IT210" s="50"/>
      <c r="IU210" s="666"/>
      <c r="IV210" s="346"/>
    </row>
    <row r="211" spans="1:256">
      <c r="A211" s="217"/>
      <c r="B211" s="4"/>
      <c r="C211"/>
      <c r="D211" s="5"/>
      <c r="E211" s="6"/>
      <c r="F211" s="6"/>
      <c r="G211" s="368"/>
      <c r="H211" s="366"/>
      <c r="I211" s="663"/>
      <c r="J211" s="26"/>
      <c r="K211" s="25"/>
      <c r="L211" s="25"/>
      <c r="M211" s="50"/>
      <c r="N211" s="50"/>
      <c r="O211" s="666"/>
      <c r="P211" s="346"/>
      <c r="Q211" s="467"/>
      <c r="R211" s="26"/>
      <c r="S211" s="25"/>
      <c r="T211" s="25"/>
      <c r="U211" s="50"/>
      <c r="V211" s="50"/>
      <c r="W211" s="666"/>
      <c r="X211" s="346"/>
      <c r="Y211" s="467"/>
      <c r="Z211" s="26"/>
      <c r="AA211" s="25"/>
      <c r="AB211" s="25"/>
      <c r="AC211" s="50"/>
      <c r="AD211" s="50"/>
      <c r="AE211" s="666"/>
      <c r="AF211" s="346"/>
      <c r="AG211" s="467"/>
      <c r="AH211" s="26"/>
      <c r="AI211" s="25"/>
      <c r="AJ211" s="25"/>
      <c r="AK211" s="50"/>
      <c r="AL211" s="50"/>
      <c r="AM211" s="666"/>
      <c r="AN211" s="346"/>
      <c r="AO211" s="467"/>
      <c r="AP211" s="26"/>
      <c r="AQ211" s="25"/>
      <c r="AR211" s="25"/>
      <c r="AS211" s="50"/>
      <c r="AT211" s="50"/>
      <c r="AU211" s="666"/>
      <c r="AV211" s="346"/>
      <c r="AW211" s="467"/>
      <c r="AX211" s="26"/>
      <c r="AY211" s="25"/>
      <c r="AZ211" s="25"/>
      <c r="BA211" s="50"/>
      <c r="BB211" s="50"/>
      <c r="BC211" s="666"/>
      <c r="BD211" s="346"/>
      <c r="BE211" s="467"/>
      <c r="BF211" s="26"/>
      <c r="BG211" s="25"/>
      <c r="BH211" s="25"/>
      <c r="BI211" s="50"/>
      <c r="BJ211" s="50"/>
      <c r="BK211" s="666"/>
      <c r="BL211" s="346"/>
      <c r="BM211" s="467"/>
      <c r="BN211" s="26"/>
      <c r="BO211" s="25"/>
      <c r="BP211" s="25"/>
      <c r="BQ211" s="50"/>
      <c r="BR211" s="50"/>
      <c r="BS211" s="666"/>
      <c r="BT211" s="346"/>
      <c r="BU211" s="467"/>
      <c r="BV211" s="26"/>
      <c r="BW211" s="25"/>
      <c r="BX211" s="25"/>
      <c r="BY211" s="50"/>
      <c r="BZ211" s="50"/>
      <c r="CA211" s="666"/>
      <c r="CB211" s="346"/>
      <c r="CC211" s="467"/>
      <c r="CD211" s="26"/>
      <c r="CE211" s="25"/>
      <c r="CF211" s="25"/>
      <c r="CG211" s="50"/>
      <c r="CH211" s="50"/>
      <c r="CI211" s="666"/>
      <c r="CJ211" s="346"/>
      <c r="CK211" s="467"/>
      <c r="CL211" s="26"/>
      <c r="CM211" s="25"/>
      <c r="CN211" s="25"/>
      <c r="CO211" s="50"/>
      <c r="CP211" s="50"/>
      <c r="CQ211" s="666"/>
      <c r="CR211" s="346"/>
      <c r="CS211" s="467"/>
      <c r="CT211" s="26"/>
      <c r="CU211" s="25"/>
      <c r="CV211" s="25"/>
      <c r="CW211" s="50"/>
      <c r="CX211" s="50"/>
      <c r="CY211" s="666"/>
      <c r="CZ211" s="346"/>
      <c r="DA211" s="467"/>
      <c r="DB211" s="26"/>
      <c r="DC211" s="25"/>
      <c r="DD211" s="25"/>
      <c r="DE211" s="50"/>
      <c r="DF211" s="50"/>
      <c r="DG211" s="666"/>
      <c r="DH211" s="346"/>
      <c r="DI211" s="467"/>
      <c r="DJ211" s="26"/>
      <c r="DK211" s="25"/>
      <c r="DL211" s="25"/>
      <c r="DM211" s="50"/>
      <c r="DN211" s="50"/>
      <c r="DO211" s="666"/>
      <c r="DP211" s="346"/>
      <c r="DQ211" s="467"/>
      <c r="DR211" s="26"/>
      <c r="DS211" s="25"/>
      <c r="DT211" s="25"/>
      <c r="DU211" s="50"/>
      <c r="DV211" s="50"/>
      <c r="DW211" s="666"/>
      <c r="DX211" s="346"/>
      <c r="DY211" s="467"/>
      <c r="DZ211" s="26"/>
      <c r="EA211" s="25"/>
      <c r="EB211" s="25"/>
      <c r="EC211" s="50"/>
      <c r="ED211" s="50"/>
      <c r="EE211" s="666"/>
      <c r="EF211" s="346"/>
      <c r="EG211" s="467"/>
      <c r="EH211" s="26"/>
      <c r="EI211" s="25"/>
      <c r="EJ211" s="25"/>
      <c r="EK211" s="50"/>
      <c r="EL211" s="50"/>
      <c r="EM211" s="666"/>
      <c r="EN211" s="346"/>
      <c r="EO211" s="467"/>
      <c r="EP211" s="26"/>
      <c r="EQ211" s="25"/>
      <c r="ER211" s="25"/>
      <c r="ES211" s="50"/>
      <c r="ET211" s="50"/>
      <c r="EU211" s="666"/>
      <c r="EV211" s="346"/>
      <c r="EW211" s="467"/>
      <c r="EX211" s="26"/>
      <c r="EY211" s="25"/>
      <c r="EZ211" s="25"/>
      <c r="FA211" s="50"/>
      <c r="FB211" s="50"/>
      <c r="FC211" s="666"/>
      <c r="FD211" s="346"/>
      <c r="FE211" s="467"/>
      <c r="FF211" s="26"/>
      <c r="FG211" s="25"/>
      <c r="FH211" s="25"/>
      <c r="FI211" s="50"/>
      <c r="FJ211" s="50"/>
      <c r="FK211" s="666"/>
      <c r="FL211" s="346"/>
      <c r="FM211" s="467"/>
      <c r="FN211" s="26"/>
      <c r="FO211" s="25"/>
      <c r="FP211" s="25"/>
      <c r="FQ211" s="50"/>
      <c r="FR211" s="50"/>
      <c r="FS211" s="666"/>
      <c r="FT211" s="346"/>
      <c r="FU211" s="467"/>
      <c r="FV211" s="26"/>
      <c r="FW211" s="25"/>
      <c r="FX211" s="25"/>
      <c r="FY211" s="50"/>
      <c r="FZ211" s="50"/>
      <c r="GA211" s="666"/>
      <c r="GB211" s="346"/>
      <c r="GC211" s="467"/>
      <c r="GD211" s="26"/>
      <c r="GE211" s="25"/>
      <c r="GF211" s="25"/>
      <c r="GG211" s="50"/>
      <c r="GH211" s="50"/>
      <c r="GI211" s="666"/>
      <c r="GJ211" s="346"/>
      <c r="GK211" s="467"/>
      <c r="GL211" s="26"/>
      <c r="GM211" s="25"/>
      <c r="GN211" s="25"/>
      <c r="GO211" s="50"/>
      <c r="GP211" s="50"/>
      <c r="GQ211" s="666"/>
      <c r="GR211" s="346"/>
      <c r="GS211" s="467"/>
      <c r="GT211" s="26"/>
      <c r="GU211" s="25"/>
      <c r="GV211" s="25"/>
      <c r="GW211" s="50"/>
      <c r="GX211" s="50"/>
      <c r="GY211" s="666"/>
      <c r="GZ211" s="346"/>
      <c r="HA211" s="467"/>
      <c r="HB211" s="26"/>
      <c r="HC211" s="25"/>
      <c r="HD211" s="25"/>
      <c r="HE211" s="50"/>
      <c r="HF211" s="50"/>
      <c r="HG211" s="666"/>
      <c r="HH211" s="346"/>
      <c r="HI211" s="467"/>
      <c r="HJ211" s="26"/>
      <c r="HK211" s="25"/>
      <c r="HL211" s="25"/>
      <c r="HM211" s="50"/>
      <c r="HN211" s="50"/>
      <c r="HO211" s="666"/>
      <c r="HP211" s="346"/>
      <c r="HQ211" s="467"/>
      <c r="HR211" s="26"/>
      <c r="HS211" s="25"/>
      <c r="HT211" s="25"/>
      <c r="HU211" s="50"/>
      <c r="HV211" s="50"/>
      <c r="HW211" s="666"/>
      <c r="HX211" s="346"/>
      <c r="HY211" s="467"/>
      <c r="HZ211" s="26"/>
      <c r="IA211" s="25"/>
      <c r="IB211" s="25"/>
      <c r="IC211" s="50"/>
      <c r="ID211" s="50"/>
      <c r="IE211" s="666"/>
      <c r="IF211" s="346"/>
      <c r="IG211" s="467"/>
      <c r="IH211" s="26"/>
      <c r="II211" s="25"/>
      <c r="IJ211" s="25"/>
      <c r="IK211" s="50"/>
      <c r="IL211" s="50"/>
      <c r="IM211" s="666"/>
      <c r="IN211" s="346"/>
      <c r="IO211" s="467"/>
      <c r="IP211" s="26"/>
      <c r="IQ211" s="25"/>
      <c r="IR211" s="25"/>
      <c r="IS211" s="50"/>
      <c r="IT211" s="50"/>
      <c r="IU211" s="666"/>
      <c r="IV211" s="346"/>
    </row>
    <row r="212" spans="1:256">
      <c r="A212" s="281" t="s">
        <v>278</v>
      </c>
      <c r="B212" s="18" t="s">
        <v>295</v>
      </c>
      <c r="C212"/>
      <c r="D212" s="5"/>
      <c r="E212" s="6" t="s">
        <v>181</v>
      </c>
      <c r="F212" s="6">
        <v>1</v>
      </c>
      <c r="G212" s="368">
        <v>10000</v>
      </c>
      <c r="H212" s="366">
        <f>G212</f>
        <v>10000</v>
      </c>
      <c r="I212" s="467"/>
      <c r="J212" s="25"/>
      <c r="K212" s="25"/>
      <c r="L212" s="25"/>
      <c r="M212" s="50"/>
      <c r="N212" s="50"/>
      <c r="O212" s="666"/>
      <c r="P212" s="346"/>
      <c r="Q212" s="467"/>
      <c r="R212" s="25"/>
      <c r="S212" s="25"/>
      <c r="T212" s="25"/>
      <c r="U212" s="50"/>
      <c r="V212" s="50"/>
      <c r="W212" s="666"/>
      <c r="X212" s="346"/>
      <c r="Y212" s="467"/>
      <c r="Z212" s="25"/>
      <c r="AA212" s="25"/>
      <c r="AB212" s="25"/>
      <c r="AC212" s="50"/>
      <c r="AD212" s="50"/>
      <c r="AE212" s="666"/>
      <c r="AF212" s="346"/>
      <c r="AG212" s="467"/>
      <c r="AH212" s="25"/>
      <c r="AI212" s="25"/>
      <c r="AJ212" s="25"/>
      <c r="AK212" s="50"/>
      <c r="AL212" s="50"/>
      <c r="AM212" s="666"/>
      <c r="AN212" s="346"/>
      <c r="AO212" s="467"/>
      <c r="AP212" s="25"/>
      <c r="AQ212" s="25"/>
      <c r="AR212" s="25"/>
      <c r="AS212" s="50"/>
      <c r="AT212" s="50"/>
      <c r="AU212" s="666"/>
      <c r="AV212" s="346"/>
      <c r="AW212" s="467"/>
      <c r="AX212" s="25"/>
      <c r="AY212" s="25"/>
      <c r="AZ212" s="25"/>
      <c r="BA212" s="50"/>
      <c r="BB212" s="50"/>
      <c r="BC212" s="666"/>
      <c r="BD212" s="346"/>
      <c r="BE212" s="467"/>
      <c r="BF212" s="25"/>
      <c r="BG212" s="25"/>
      <c r="BH212" s="25"/>
      <c r="BI212" s="50"/>
      <c r="BJ212" s="50"/>
      <c r="BK212" s="666"/>
      <c r="BL212" s="346"/>
      <c r="BM212" s="467"/>
      <c r="BN212" s="25"/>
      <c r="BO212" s="25"/>
      <c r="BP212" s="25"/>
      <c r="BQ212" s="50"/>
      <c r="BR212" s="50"/>
      <c r="BS212" s="666"/>
      <c r="BT212" s="346"/>
      <c r="BU212" s="467"/>
      <c r="BV212" s="25"/>
      <c r="BW212" s="25"/>
      <c r="BX212" s="25"/>
      <c r="BY212" s="50"/>
      <c r="BZ212" s="50"/>
      <c r="CA212" s="666"/>
      <c r="CB212" s="346"/>
      <c r="CC212" s="467"/>
      <c r="CD212" s="25"/>
      <c r="CE212" s="25"/>
      <c r="CF212" s="25"/>
      <c r="CG212" s="50"/>
      <c r="CH212" s="50"/>
      <c r="CI212" s="666"/>
      <c r="CJ212" s="346"/>
      <c r="CK212" s="467"/>
      <c r="CL212" s="25"/>
      <c r="CM212" s="25"/>
      <c r="CN212" s="25"/>
      <c r="CO212" s="50"/>
      <c r="CP212" s="50"/>
      <c r="CQ212" s="666"/>
      <c r="CR212" s="346"/>
      <c r="CS212" s="467"/>
      <c r="CT212" s="25"/>
      <c r="CU212" s="25"/>
      <c r="CV212" s="25"/>
      <c r="CW212" s="50"/>
      <c r="CX212" s="50"/>
      <c r="CY212" s="666"/>
      <c r="CZ212" s="346"/>
      <c r="DA212" s="467"/>
      <c r="DB212" s="25"/>
      <c r="DC212" s="25"/>
      <c r="DD212" s="25"/>
      <c r="DE212" s="50"/>
      <c r="DF212" s="50"/>
      <c r="DG212" s="666"/>
      <c r="DH212" s="346"/>
      <c r="DI212" s="467"/>
      <c r="DJ212" s="25"/>
      <c r="DK212" s="25"/>
      <c r="DL212" s="25"/>
      <c r="DM212" s="50"/>
      <c r="DN212" s="50"/>
      <c r="DO212" s="666"/>
      <c r="DP212" s="346"/>
      <c r="DQ212" s="467"/>
      <c r="DR212" s="25"/>
      <c r="DS212" s="25"/>
      <c r="DT212" s="25"/>
      <c r="DU212" s="50"/>
      <c r="DV212" s="50"/>
      <c r="DW212" s="666"/>
      <c r="DX212" s="346"/>
      <c r="DY212" s="467"/>
      <c r="DZ212" s="25"/>
      <c r="EA212" s="25"/>
      <c r="EB212" s="25"/>
      <c r="EC212" s="50"/>
      <c r="ED212" s="50"/>
      <c r="EE212" s="666"/>
      <c r="EF212" s="346"/>
      <c r="EG212" s="467"/>
      <c r="EH212" s="25"/>
      <c r="EI212" s="25"/>
      <c r="EJ212" s="25"/>
      <c r="EK212" s="50"/>
      <c r="EL212" s="50"/>
      <c r="EM212" s="666"/>
      <c r="EN212" s="346"/>
      <c r="EO212" s="467"/>
      <c r="EP212" s="25"/>
      <c r="EQ212" s="25"/>
      <c r="ER212" s="25"/>
      <c r="ES212" s="50"/>
      <c r="ET212" s="50"/>
      <c r="EU212" s="666"/>
      <c r="EV212" s="346"/>
      <c r="EW212" s="467"/>
      <c r="EX212" s="25"/>
      <c r="EY212" s="25"/>
      <c r="EZ212" s="25"/>
      <c r="FA212" s="50"/>
      <c r="FB212" s="50"/>
      <c r="FC212" s="666"/>
      <c r="FD212" s="346"/>
      <c r="FE212" s="467"/>
      <c r="FF212" s="25"/>
      <c r="FG212" s="25"/>
      <c r="FH212" s="25"/>
      <c r="FI212" s="50"/>
      <c r="FJ212" s="50"/>
      <c r="FK212" s="666"/>
      <c r="FL212" s="346"/>
      <c r="FM212" s="467"/>
      <c r="FN212" s="25"/>
      <c r="FO212" s="25"/>
      <c r="FP212" s="25"/>
      <c r="FQ212" s="50"/>
      <c r="FR212" s="50"/>
      <c r="FS212" s="666"/>
      <c r="FT212" s="346"/>
      <c r="FU212" s="467"/>
      <c r="FV212" s="25"/>
      <c r="FW212" s="25"/>
      <c r="FX212" s="25"/>
      <c r="FY212" s="50"/>
      <c r="FZ212" s="50"/>
      <c r="GA212" s="666"/>
      <c r="GB212" s="346"/>
      <c r="GC212" s="467"/>
      <c r="GD212" s="25"/>
      <c r="GE212" s="25"/>
      <c r="GF212" s="25"/>
      <c r="GG212" s="50"/>
      <c r="GH212" s="50"/>
      <c r="GI212" s="666"/>
      <c r="GJ212" s="346"/>
      <c r="GK212" s="467"/>
      <c r="GL212" s="25"/>
      <c r="GM212" s="25"/>
      <c r="GN212" s="25"/>
      <c r="GO212" s="50"/>
      <c r="GP212" s="50"/>
      <c r="GQ212" s="666"/>
      <c r="GR212" s="346"/>
      <c r="GS212" s="467"/>
      <c r="GT212" s="25"/>
      <c r="GU212" s="25"/>
      <c r="GV212" s="25"/>
      <c r="GW212" s="50"/>
      <c r="GX212" s="50"/>
      <c r="GY212" s="666"/>
      <c r="GZ212" s="346"/>
      <c r="HA212" s="467"/>
      <c r="HB212" s="25"/>
      <c r="HC212" s="25"/>
      <c r="HD212" s="25"/>
      <c r="HE212" s="50"/>
      <c r="HF212" s="50"/>
      <c r="HG212" s="666"/>
      <c r="HH212" s="346"/>
      <c r="HI212" s="467"/>
      <c r="HJ212" s="25"/>
      <c r="HK212" s="25"/>
      <c r="HL212" s="25"/>
      <c r="HM212" s="50"/>
      <c r="HN212" s="50"/>
      <c r="HO212" s="666"/>
      <c r="HP212" s="346"/>
      <c r="HQ212" s="467"/>
      <c r="HR212" s="25"/>
      <c r="HS212" s="25"/>
      <c r="HT212" s="25"/>
      <c r="HU212" s="50"/>
      <c r="HV212" s="50"/>
      <c r="HW212" s="666"/>
      <c r="HX212" s="346"/>
      <c r="HY212" s="467"/>
      <c r="HZ212" s="25"/>
      <c r="IA212" s="25"/>
      <c r="IB212" s="25"/>
      <c r="IC212" s="50"/>
      <c r="ID212" s="50"/>
      <c r="IE212" s="666"/>
      <c r="IF212" s="346"/>
      <c r="IG212" s="467"/>
      <c r="IH212" s="25"/>
      <c r="II212" s="25"/>
      <c r="IJ212" s="25"/>
      <c r="IK212" s="50"/>
      <c r="IL212" s="50"/>
      <c r="IM212" s="666"/>
      <c r="IN212" s="346"/>
      <c r="IO212" s="467"/>
      <c r="IP212" s="25"/>
      <c r="IQ212" s="25"/>
      <c r="IR212" s="25"/>
      <c r="IS212" s="50"/>
      <c r="IT212" s="50"/>
      <c r="IU212" s="666"/>
      <c r="IV212" s="346"/>
    </row>
    <row r="213" spans="1:256">
      <c r="A213" s="217"/>
      <c r="B213" s="18" t="s">
        <v>280</v>
      </c>
      <c r="C213"/>
      <c r="D213" s="5"/>
      <c r="E213" s="6"/>
      <c r="F213" s="6"/>
      <c r="G213" s="368"/>
      <c r="H213" s="366"/>
      <c r="I213" s="664"/>
      <c r="J213" s="26"/>
      <c r="K213" s="25"/>
      <c r="L213" s="25"/>
      <c r="M213" s="50"/>
      <c r="N213" s="50"/>
      <c r="O213" s="666"/>
      <c r="P213" s="346"/>
      <c r="Q213" s="664"/>
      <c r="R213" s="26"/>
      <c r="S213" s="25"/>
      <c r="T213" s="25"/>
      <c r="U213" s="50"/>
      <c r="V213" s="50"/>
      <c r="W213" s="666"/>
      <c r="X213" s="346"/>
      <c r="Y213" s="664"/>
      <c r="Z213" s="26"/>
      <c r="AA213" s="25"/>
      <c r="AB213" s="25"/>
      <c r="AC213" s="50"/>
      <c r="AD213" s="50"/>
      <c r="AE213" s="666"/>
      <c r="AF213" s="346"/>
      <c r="AG213" s="664"/>
      <c r="AH213" s="26"/>
      <c r="AI213" s="25"/>
      <c r="AJ213" s="25"/>
      <c r="AK213" s="50"/>
      <c r="AL213" s="50"/>
      <c r="AM213" s="666"/>
      <c r="AN213" s="346"/>
      <c r="AO213" s="664"/>
      <c r="AP213" s="26"/>
      <c r="AQ213" s="25"/>
      <c r="AR213" s="25"/>
      <c r="AS213" s="50"/>
      <c r="AT213" s="50"/>
      <c r="AU213" s="666"/>
      <c r="AV213" s="346"/>
      <c r="AW213" s="664"/>
      <c r="AX213" s="26"/>
      <c r="AY213" s="25"/>
      <c r="AZ213" s="25"/>
      <c r="BA213" s="50"/>
      <c r="BB213" s="50"/>
      <c r="BC213" s="666"/>
      <c r="BD213" s="346"/>
      <c r="BE213" s="664"/>
      <c r="BF213" s="26"/>
      <c r="BG213" s="25"/>
      <c r="BH213" s="25"/>
      <c r="BI213" s="50"/>
      <c r="BJ213" s="50"/>
      <c r="BK213" s="666"/>
      <c r="BL213" s="346"/>
      <c r="BM213" s="664"/>
      <c r="BN213" s="26"/>
      <c r="BO213" s="25"/>
      <c r="BP213" s="25"/>
      <c r="BQ213" s="50"/>
      <c r="BR213" s="50"/>
      <c r="BS213" s="666"/>
      <c r="BT213" s="346"/>
      <c r="BU213" s="664"/>
      <c r="BV213" s="26"/>
      <c r="BW213" s="25"/>
      <c r="BX213" s="25"/>
      <c r="BY213" s="50"/>
      <c r="BZ213" s="50"/>
      <c r="CA213" s="666"/>
      <c r="CB213" s="346"/>
      <c r="CC213" s="664"/>
      <c r="CD213" s="26"/>
      <c r="CE213" s="25"/>
      <c r="CF213" s="25"/>
      <c r="CG213" s="50"/>
      <c r="CH213" s="50"/>
      <c r="CI213" s="666"/>
      <c r="CJ213" s="346"/>
      <c r="CK213" s="664"/>
      <c r="CL213" s="26"/>
      <c r="CM213" s="25"/>
      <c r="CN213" s="25"/>
      <c r="CO213" s="50"/>
      <c r="CP213" s="50"/>
      <c r="CQ213" s="666"/>
      <c r="CR213" s="346"/>
      <c r="CS213" s="664"/>
      <c r="CT213" s="26"/>
      <c r="CU213" s="25"/>
      <c r="CV213" s="25"/>
      <c r="CW213" s="50"/>
      <c r="CX213" s="50"/>
      <c r="CY213" s="666"/>
      <c r="CZ213" s="346"/>
      <c r="DA213" s="664"/>
      <c r="DB213" s="26"/>
      <c r="DC213" s="25"/>
      <c r="DD213" s="25"/>
      <c r="DE213" s="50"/>
      <c r="DF213" s="50"/>
      <c r="DG213" s="666"/>
      <c r="DH213" s="346"/>
      <c r="DI213" s="664"/>
      <c r="DJ213" s="26"/>
      <c r="DK213" s="25"/>
      <c r="DL213" s="25"/>
      <c r="DM213" s="50"/>
      <c r="DN213" s="50"/>
      <c r="DO213" s="666"/>
      <c r="DP213" s="346"/>
      <c r="DQ213" s="664"/>
      <c r="DR213" s="26"/>
      <c r="DS213" s="25"/>
      <c r="DT213" s="25"/>
      <c r="DU213" s="50"/>
      <c r="DV213" s="50"/>
      <c r="DW213" s="666"/>
      <c r="DX213" s="346"/>
      <c r="DY213" s="664"/>
      <c r="DZ213" s="26"/>
      <c r="EA213" s="25"/>
      <c r="EB213" s="25"/>
      <c r="EC213" s="50"/>
      <c r="ED213" s="50"/>
      <c r="EE213" s="666"/>
      <c r="EF213" s="346"/>
      <c r="EG213" s="664"/>
      <c r="EH213" s="26"/>
      <c r="EI213" s="25"/>
      <c r="EJ213" s="25"/>
      <c r="EK213" s="50"/>
      <c r="EL213" s="50"/>
      <c r="EM213" s="666"/>
      <c r="EN213" s="346"/>
      <c r="EO213" s="664"/>
      <c r="EP213" s="26"/>
      <c r="EQ213" s="25"/>
      <c r="ER213" s="25"/>
      <c r="ES213" s="50"/>
      <c r="ET213" s="50"/>
      <c r="EU213" s="666"/>
      <c r="EV213" s="346"/>
      <c r="EW213" s="664"/>
      <c r="EX213" s="26"/>
      <c r="EY213" s="25"/>
      <c r="EZ213" s="25"/>
      <c r="FA213" s="50"/>
      <c r="FB213" s="50"/>
      <c r="FC213" s="666"/>
      <c r="FD213" s="346"/>
      <c r="FE213" s="664"/>
      <c r="FF213" s="26"/>
      <c r="FG213" s="25"/>
      <c r="FH213" s="25"/>
      <c r="FI213" s="50"/>
      <c r="FJ213" s="50"/>
      <c r="FK213" s="666"/>
      <c r="FL213" s="346"/>
      <c r="FM213" s="664"/>
      <c r="FN213" s="26"/>
      <c r="FO213" s="25"/>
      <c r="FP213" s="25"/>
      <c r="FQ213" s="50"/>
      <c r="FR213" s="50"/>
      <c r="FS213" s="666"/>
      <c r="FT213" s="346"/>
      <c r="FU213" s="664"/>
      <c r="FV213" s="26"/>
      <c r="FW213" s="25"/>
      <c r="FX213" s="25"/>
      <c r="FY213" s="50"/>
      <c r="FZ213" s="50"/>
      <c r="GA213" s="666"/>
      <c r="GB213" s="346"/>
      <c r="GC213" s="664"/>
      <c r="GD213" s="26"/>
      <c r="GE213" s="25"/>
      <c r="GF213" s="25"/>
      <c r="GG213" s="50"/>
      <c r="GH213" s="50"/>
      <c r="GI213" s="666"/>
      <c r="GJ213" s="346"/>
      <c r="GK213" s="664"/>
      <c r="GL213" s="26"/>
      <c r="GM213" s="25"/>
      <c r="GN213" s="25"/>
      <c r="GO213" s="50"/>
      <c r="GP213" s="50"/>
      <c r="GQ213" s="666"/>
      <c r="GR213" s="346"/>
      <c r="GS213" s="664"/>
      <c r="GT213" s="26"/>
      <c r="GU213" s="25"/>
      <c r="GV213" s="25"/>
      <c r="GW213" s="50"/>
      <c r="GX213" s="50"/>
      <c r="GY213" s="666"/>
      <c r="GZ213" s="346"/>
      <c r="HA213" s="664"/>
      <c r="HB213" s="26"/>
      <c r="HC213" s="25"/>
      <c r="HD213" s="25"/>
      <c r="HE213" s="50"/>
      <c r="HF213" s="50"/>
      <c r="HG213" s="666"/>
      <c r="HH213" s="346"/>
      <c r="HI213" s="664"/>
      <c r="HJ213" s="26"/>
      <c r="HK213" s="25"/>
      <c r="HL213" s="25"/>
      <c r="HM213" s="50"/>
      <c r="HN213" s="50"/>
      <c r="HO213" s="666"/>
      <c r="HP213" s="346"/>
      <c r="HQ213" s="664"/>
      <c r="HR213" s="26"/>
      <c r="HS213" s="25"/>
      <c r="HT213" s="25"/>
      <c r="HU213" s="50"/>
      <c r="HV213" s="50"/>
      <c r="HW213" s="666"/>
      <c r="HX213" s="346"/>
      <c r="HY213" s="664"/>
      <c r="HZ213" s="26"/>
      <c r="IA213" s="25"/>
      <c r="IB213" s="25"/>
      <c r="IC213" s="50"/>
      <c r="ID213" s="50"/>
      <c r="IE213" s="666"/>
      <c r="IF213" s="346"/>
      <c r="IG213" s="664"/>
      <c r="IH213" s="26"/>
      <c r="II213" s="25"/>
      <c r="IJ213" s="25"/>
      <c r="IK213" s="50"/>
      <c r="IL213" s="50"/>
      <c r="IM213" s="666"/>
      <c r="IN213" s="346"/>
      <c r="IO213" s="664"/>
      <c r="IP213" s="26"/>
      <c r="IQ213" s="25"/>
      <c r="IR213" s="25"/>
      <c r="IS213" s="50"/>
      <c r="IT213" s="50"/>
      <c r="IU213" s="666"/>
      <c r="IV213" s="346"/>
    </row>
    <row r="214" spans="1:256">
      <c r="A214" s="217"/>
      <c r="B214" s="18" t="s">
        <v>297</v>
      </c>
      <c r="C214"/>
      <c r="D214" s="5"/>
      <c r="E214" s="6"/>
      <c r="F214" s="6"/>
      <c r="G214" s="368"/>
      <c r="H214" s="366"/>
      <c r="I214" s="665"/>
      <c r="J214" s="25"/>
      <c r="K214" s="25"/>
      <c r="L214" s="25"/>
      <c r="M214" s="50"/>
      <c r="N214" s="50"/>
      <c r="O214" s="666"/>
      <c r="P214" s="346"/>
      <c r="Q214" s="665"/>
      <c r="R214" s="25"/>
      <c r="S214" s="25"/>
      <c r="T214" s="25"/>
      <c r="U214" s="50"/>
      <c r="V214" s="50"/>
      <c r="W214" s="666"/>
      <c r="X214" s="346"/>
      <c r="Y214" s="665"/>
      <c r="Z214" s="25"/>
      <c r="AA214" s="25"/>
      <c r="AB214" s="25"/>
      <c r="AC214" s="50"/>
      <c r="AD214" s="50"/>
      <c r="AE214" s="666"/>
      <c r="AF214" s="346"/>
      <c r="AG214" s="665"/>
      <c r="AH214" s="25"/>
      <c r="AI214" s="25"/>
      <c r="AJ214" s="25"/>
      <c r="AK214" s="50"/>
      <c r="AL214" s="50"/>
      <c r="AM214" s="666"/>
      <c r="AN214" s="346"/>
      <c r="AO214" s="665"/>
      <c r="AP214" s="25"/>
      <c r="AQ214" s="25"/>
      <c r="AR214" s="25"/>
      <c r="AS214" s="50"/>
      <c r="AT214" s="50"/>
      <c r="AU214" s="666"/>
      <c r="AV214" s="346"/>
      <c r="AW214" s="665"/>
      <c r="AX214" s="25"/>
      <c r="AY214" s="25"/>
      <c r="AZ214" s="25"/>
      <c r="BA214" s="50"/>
      <c r="BB214" s="50"/>
      <c r="BC214" s="666"/>
      <c r="BD214" s="346"/>
      <c r="BE214" s="665"/>
      <c r="BF214" s="25"/>
      <c r="BG214" s="25"/>
      <c r="BH214" s="25"/>
      <c r="BI214" s="50"/>
      <c r="BJ214" s="50"/>
      <c r="BK214" s="666"/>
      <c r="BL214" s="346"/>
      <c r="BM214" s="665"/>
      <c r="BN214" s="25"/>
      <c r="BO214" s="25"/>
      <c r="BP214" s="25"/>
      <c r="BQ214" s="50"/>
      <c r="BR214" s="50"/>
      <c r="BS214" s="666"/>
      <c r="BT214" s="346"/>
      <c r="BU214" s="665"/>
      <c r="BV214" s="25"/>
      <c r="BW214" s="25"/>
      <c r="BX214" s="25"/>
      <c r="BY214" s="50"/>
      <c r="BZ214" s="50"/>
      <c r="CA214" s="666"/>
      <c r="CB214" s="346"/>
      <c r="CC214" s="665"/>
      <c r="CD214" s="25"/>
      <c r="CE214" s="25"/>
      <c r="CF214" s="25"/>
      <c r="CG214" s="50"/>
      <c r="CH214" s="50"/>
      <c r="CI214" s="666"/>
      <c r="CJ214" s="346"/>
      <c r="CK214" s="665"/>
      <c r="CL214" s="25"/>
      <c r="CM214" s="25"/>
      <c r="CN214" s="25"/>
      <c r="CO214" s="50"/>
      <c r="CP214" s="50"/>
      <c r="CQ214" s="666"/>
      <c r="CR214" s="346"/>
      <c r="CS214" s="665"/>
      <c r="CT214" s="25"/>
      <c r="CU214" s="25"/>
      <c r="CV214" s="25"/>
      <c r="CW214" s="50"/>
      <c r="CX214" s="50"/>
      <c r="CY214" s="666"/>
      <c r="CZ214" s="346"/>
      <c r="DA214" s="665"/>
      <c r="DB214" s="25"/>
      <c r="DC214" s="25"/>
      <c r="DD214" s="25"/>
      <c r="DE214" s="50"/>
      <c r="DF214" s="50"/>
      <c r="DG214" s="666"/>
      <c r="DH214" s="346"/>
      <c r="DI214" s="665"/>
      <c r="DJ214" s="25"/>
      <c r="DK214" s="25"/>
      <c r="DL214" s="25"/>
      <c r="DM214" s="50"/>
      <c r="DN214" s="50"/>
      <c r="DO214" s="666"/>
      <c r="DP214" s="346"/>
      <c r="DQ214" s="665"/>
      <c r="DR214" s="25"/>
      <c r="DS214" s="25"/>
      <c r="DT214" s="25"/>
      <c r="DU214" s="50"/>
      <c r="DV214" s="50"/>
      <c r="DW214" s="666"/>
      <c r="DX214" s="346"/>
      <c r="DY214" s="665"/>
      <c r="DZ214" s="25"/>
      <c r="EA214" s="25"/>
      <c r="EB214" s="25"/>
      <c r="EC214" s="50"/>
      <c r="ED214" s="50"/>
      <c r="EE214" s="666"/>
      <c r="EF214" s="346"/>
      <c r="EG214" s="665"/>
      <c r="EH214" s="25"/>
      <c r="EI214" s="25"/>
      <c r="EJ214" s="25"/>
      <c r="EK214" s="50"/>
      <c r="EL214" s="50"/>
      <c r="EM214" s="666"/>
      <c r="EN214" s="346"/>
      <c r="EO214" s="665"/>
      <c r="EP214" s="25"/>
      <c r="EQ214" s="25"/>
      <c r="ER214" s="25"/>
      <c r="ES214" s="50"/>
      <c r="ET214" s="50"/>
      <c r="EU214" s="666"/>
      <c r="EV214" s="346"/>
      <c r="EW214" s="665"/>
      <c r="EX214" s="25"/>
      <c r="EY214" s="25"/>
      <c r="EZ214" s="25"/>
      <c r="FA214" s="50"/>
      <c r="FB214" s="50"/>
      <c r="FC214" s="666"/>
      <c r="FD214" s="346"/>
      <c r="FE214" s="665"/>
      <c r="FF214" s="25"/>
      <c r="FG214" s="25"/>
      <c r="FH214" s="25"/>
      <c r="FI214" s="50"/>
      <c r="FJ214" s="50"/>
      <c r="FK214" s="666"/>
      <c r="FL214" s="346"/>
      <c r="FM214" s="665"/>
      <c r="FN214" s="25"/>
      <c r="FO214" s="25"/>
      <c r="FP214" s="25"/>
      <c r="FQ214" s="50"/>
      <c r="FR214" s="50"/>
      <c r="FS214" s="666"/>
      <c r="FT214" s="346"/>
      <c r="FU214" s="665"/>
      <c r="FV214" s="25"/>
      <c r="FW214" s="25"/>
      <c r="FX214" s="25"/>
      <c r="FY214" s="50"/>
      <c r="FZ214" s="50"/>
      <c r="GA214" s="666"/>
      <c r="GB214" s="346"/>
      <c r="GC214" s="665"/>
      <c r="GD214" s="25"/>
      <c r="GE214" s="25"/>
      <c r="GF214" s="25"/>
      <c r="GG214" s="50"/>
      <c r="GH214" s="50"/>
      <c r="GI214" s="666"/>
      <c r="GJ214" s="346"/>
      <c r="GK214" s="665"/>
      <c r="GL214" s="25"/>
      <c r="GM214" s="25"/>
      <c r="GN214" s="25"/>
      <c r="GO214" s="50"/>
      <c r="GP214" s="50"/>
      <c r="GQ214" s="666"/>
      <c r="GR214" s="346"/>
      <c r="GS214" s="665"/>
      <c r="GT214" s="25"/>
      <c r="GU214" s="25"/>
      <c r="GV214" s="25"/>
      <c r="GW214" s="50"/>
      <c r="GX214" s="50"/>
      <c r="GY214" s="666"/>
      <c r="GZ214" s="346"/>
      <c r="HA214" s="665"/>
      <c r="HB214" s="25"/>
      <c r="HC214" s="25"/>
      <c r="HD214" s="25"/>
      <c r="HE214" s="50"/>
      <c r="HF214" s="50"/>
      <c r="HG214" s="666"/>
      <c r="HH214" s="346"/>
      <c r="HI214" s="665"/>
      <c r="HJ214" s="25"/>
      <c r="HK214" s="25"/>
      <c r="HL214" s="25"/>
      <c r="HM214" s="50"/>
      <c r="HN214" s="50"/>
      <c r="HO214" s="666"/>
      <c r="HP214" s="346"/>
      <c r="HQ214" s="665"/>
      <c r="HR214" s="25"/>
      <c r="HS214" s="25"/>
      <c r="HT214" s="25"/>
      <c r="HU214" s="50"/>
      <c r="HV214" s="50"/>
      <c r="HW214" s="666"/>
      <c r="HX214" s="346"/>
      <c r="HY214" s="665"/>
      <c r="HZ214" s="25"/>
      <c r="IA214" s="25"/>
      <c r="IB214" s="25"/>
      <c r="IC214" s="50"/>
      <c r="ID214" s="50"/>
      <c r="IE214" s="666"/>
      <c r="IF214" s="346"/>
      <c r="IG214" s="665"/>
      <c r="IH214" s="25"/>
      <c r="II214" s="25"/>
      <c r="IJ214" s="25"/>
      <c r="IK214" s="50"/>
      <c r="IL214" s="50"/>
      <c r="IM214" s="666"/>
      <c r="IN214" s="346"/>
      <c r="IO214" s="665"/>
      <c r="IP214" s="25"/>
      <c r="IQ214" s="25"/>
      <c r="IR214" s="25"/>
      <c r="IS214" s="50"/>
      <c r="IT214" s="50"/>
      <c r="IU214" s="666"/>
      <c r="IV214" s="346"/>
    </row>
    <row r="215" spans="1:256">
      <c r="A215" s="217"/>
      <c r="B215" s="18" t="s">
        <v>296</v>
      </c>
      <c r="C215"/>
      <c r="D215" s="5"/>
      <c r="E215"/>
      <c r="F215" s="4"/>
      <c r="G215" s="4"/>
      <c r="H215" s="189"/>
      <c r="I215" s="664"/>
      <c r="J215" s="26"/>
      <c r="K215" s="25"/>
      <c r="L215" s="25"/>
      <c r="M215" s="50"/>
      <c r="N215" s="50"/>
      <c r="O215" s="666"/>
      <c r="P215" s="346"/>
      <c r="Q215" s="664"/>
      <c r="R215" s="26"/>
      <c r="S215" s="25"/>
      <c r="T215" s="25"/>
      <c r="U215" s="50"/>
      <c r="V215" s="50"/>
      <c r="W215" s="666"/>
      <c r="X215" s="346"/>
      <c r="Y215" s="664"/>
      <c r="Z215" s="26"/>
      <c r="AA215" s="25"/>
      <c r="AB215" s="25"/>
      <c r="AC215" s="50"/>
      <c r="AD215" s="50"/>
      <c r="AE215" s="666"/>
      <c r="AF215" s="346"/>
      <c r="AG215" s="664"/>
      <c r="AH215" s="26"/>
      <c r="AI215" s="25"/>
      <c r="AJ215" s="25"/>
      <c r="AK215" s="50"/>
      <c r="AL215" s="50"/>
      <c r="AM215" s="666"/>
      <c r="AN215" s="346"/>
      <c r="AO215" s="664"/>
      <c r="AP215" s="26"/>
      <c r="AQ215" s="25"/>
      <c r="AR215" s="25"/>
      <c r="AS215" s="50"/>
      <c r="AT215" s="50"/>
      <c r="AU215" s="666"/>
      <c r="AV215" s="346"/>
      <c r="AW215" s="664"/>
      <c r="AX215" s="26"/>
      <c r="AY215" s="25"/>
      <c r="AZ215" s="25"/>
      <c r="BA215" s="50"/>
      <c r="BB215" s="50"/>
      <c r="BC215" s="666"/>
      <c r="BD215" s="346"/>
      <c r="BE215" s="664"/>
      <c r="BF215" s="26"/>
      <c r="BG215" s="25"/>
      <c r="BH215" s="25"/>
      <c r="BI215" s="50"/>
      <c r="BJ215" s="50"/>
      <c r="BK215" s="666"/>
      <c r="BL215" s="346"/>
      <c r="BM215" s="664"/>
      <c r="BN215" s="26"/>
      <c r="BO215" s="25"/>
      <c r="BP215" s="25"/>
      <c r="BQ215" s="50"/>
      <c r="BR215" s="50"/>
      <c r="BS215" s="666"/>
      <c r="BT215" s="346"/>
      <c r="BU215" s="664"/>
      <c r="BV215" s="26"/>
      <c r="BW215" s="25"/>
      <c r="BX215" s="25"/>
      <c r="BY215" s="50"/>
      <c r="BZ215" s="50"/>
      <c r="CA215" s="666"/>
      <c r="CB215" s="346"/>
      <c r="CC215" s="664"/>
      <c r="CD215" s="26"/>
      <c r="CE215" s="25"/>
      <c r="CF215" s="25"/>
      <c r="CG215" s="50"/>
      <c r="CH215" s="50"/>
      <c r="CI215" s="666"/>
      <c r="CJ215" s="346"/>
      <c r="CK215" s="664"/>
      <c r="CL215" s="26"/>
      <c r="CM215" s="25"/>
      <c r="CN215" s="25"/>
      <c r="CO215" s="50"/>
      <c r="CP215" s="50"/>
      <c r="CQ215" s="666"/>
      <c r="CR215" s="346"/>
      <c r="CS215" s="664"/>
      <c r="CT215" s="26"/>
      <c r="CU215" s="25"/>
      <c r="CV215" s="25"/>
      <c r="CW215" s="50"/>
      <c r="CX215" s="50"/>
      <c r="CY215" s="666"/>
      <c r="CZ215" s="346"/>
      <c r="DA215" s="664"/>
      <c r="DB215" s="26"/>
      <c r="DC215" s="25"/>
      <c r="DD215" s="25"/>
      <c r="DE215" s="50"/>
      <c r="DF215" s="50"/>
      <c r="DG215" s="666"/>
      <c r="DH215" s="346"/>
      <c r="DI215" s="664"/>
      <c r="DJ215" s="26"/>
      <c r="DK215" s="25"/>
      <c r="DL215" s="25"/>
      <c r="DM215" s="50"/>
      <c r="DN215" s="50"/>
      <c r="DO215" s="666"/>
      <c r="DP215" s="346"/>
      <c r="DQ215" s="664"/>
      <c r="DR215" s="26"/>
      <c r="DS215" s="25"/>
      <c r="DT215" s="25"/>
      <c r="DU215" s="50"/>
      <c r="DV215" s="50"/>
      <c r="DW215" s="666"/>
      <c r="DX215" s="346"/>
      <c r="DY215" s="664"/>
      <c r="DZ215" s="26"/>
      <c r="EA215" s="25"/>
      <c r="EB215" s="25"/>
      <c r="EC215" s="50"/>
      <c r="ED215" s="50"/>
      <c r="EE215" s="666"/>
      <c r="EF215" s="346"/>
      <c r="EG215" s="664"/>
      <c r="EH215" s="26"/>
      <c r="EI215" s="25"/>
      <c r="EJ215" s="25"/>
      <c r="EK215" s="50"/>
      <c r="EL215" s="50"/>
      <c r="EM215" s="666"/>
      <c r="EN215" s="346"/>
      <c r="EO215" s="664"/>
      <c r="EP215" s="26"/>
      <c r="EQ215" s="25"/>
      <c r="ER215" s="25"/>
      <c r="ES215" s="50"/>
      <c r="ET215" s="50"/>
      <c r="EU215" s="666"/>
      <c r="EV215" s="346"/>
      <c r="EW215" s="664"/>
      <c r="EX215" s="26"/>
      <c r="EY215" s="25"/>
      <c r="EZ215" s="25"/>
      <c r="FA215" s="50"/>
      <c r="FB215" s="50"/>
      <c r="FC215" s="666"/>
      <c r="FD215" s="346"/>
      <c r="FE215" s="664"/>
      <c r="FF215" s="26"/>
      <c r="FG215" s="25"/>
      <c r="FH215" s="25"/>
      <c r="FI215" s="50"/>
      <c r="FJ215" s="50"/>
      <c r="FK215" s="666"/>
      <c r="FL215" s="346"/>
      <c r="FM215" s="664"/>
      <c r="FN215" s="26"/>
      <c r="FO215" s="25"/>
      <c r="FP215" s="25"/>
      <c r="FQ215" s="50"/>
      <c r="FR215" s="50"/>
      <c r="FS215" s="666"/>
      <c r="FT215" s="346"/>
      <c r="FU215" s="664"/>
      <c r="FV215" s="26"/>
      <c r="FW215" s="25"/>
      <c r="FX215" s="25"/>
      <c r="FY215" s="50"/>
      <c r="FZ215" s="50"/>
      <c r="GA215" s="666"/>
      <c r="GB215" s="346"/>
      <c r="GC215" s="664"/>
      <c r="GD215" s="26"/>
      <c r="GE215" s="25"/>
      <c r="GF215" s="25"/>
      <c r="GG215" s="50"/>
      <c r="GH215" s="50"/>
      <c r="GI215" s="666"/>
      <c r="GJ215" s="346"/>
      <c r="GK215" s="664"/>
      <c r="GL215" s="26"/>
      <c r="GM215" s="25"/>
      <c r="GN215" s="25"/>
      <c r="GO215" s="50"/>
      <c r="GP215" s="50"/>
      <c r="GQ215" s="666"/>
      <c r="GR215" s="346"/>
      <c r="GS215" s="664"/>
      <c r="GT215" s="26"/>
      <c r="GU215" s="25"/>
      <c r="GV215" s="25"/>
      <c r="GW215" s="50"/>
      <c r="GX215" s="50"/>
      <c r="GY215" s="666"/>
      <c r="GZ215" s="346"/>
      <c r="HA215" s="664"/>
      <c r="HB215" s="26"/>
      <c r="HC215" s="25"/>
      <c r="HD215" s="25"/>
      <c r="HE215" s="50"/>
      <c r="HF215" s="50"/>
      <c r="HG215" s="666"/>
      <c r="HH215" s="346"/>
      <c r="HI215" s="664"/>
      <c r="HJ215" s="26"/>
      <c r="HK215" s="25"/>
      <c r="HL215" s="25"/>
      <c r="HM215" s="50"/>
      <c r="HN215" s="50"/>
      <c r="HO215" s="666"/>
      <c r="HP215" s="346"/>
      <c r="HQ215" s="664"/>
      <c r="HR215" s="26"/>
      <c r="HS215" s="25"/>
      <c r="HT215" s="25"/>
      <c r="HU215" s="50"/>
      <c r="HV215" s="50"/>
      <c r="HW215" s="666"/>
      <c r="HX215" s="346"/>
      <c r="HY215" s="664"/>
      <c r="HZ215" s="26"/>
      <c r="IA215" s="25"/>
      <c r="IB215" s="25"/>
      <c r="IC215" s="50"/>
      <c r="ID215" s="50"/>
      <c r="IE215" s="666"/>
      <c r="IF215" s="346"/>
      <c r="IG215" s="664"/>
      <c r="IH215" s="26"/>
      <c r="II215" s="25"/>
      <c r="IJ215" s="25"/>
      <c r="IK215" s="50"/>
      <c r="IL215" s="50"/>
      <c r="IM215" s="666"/>
      <c r="IN215" s="346"/>
      <c r="IO215" s="664"/>
      <c r="IP215" s="26"/>
      <c r="IQ215" s="25"/>
      <c r="IR215" s="25"/>
      <c r="IS215" s="50"/>
      <c r="IT215" s="50"/>
      <c r="IU215" s="666"/>
      <c r="IV215" s="346"/>
    </row>
    <row r="216" spans="1:256">
      <c r="A216" s="217"/>
      <c r="B216" s="4"/>
      <c r="C216"/>
      <c r="D216" s="5"/>
      <c r="E216" s="6"/>
      <c r="F216" s="6"/>
      <c r="G216" s="368"/>
      <c r="H216" s="366"/>
      <c r="I216" s="664"/>
      <c r="J216" s="26"/>
      <c r="K216" s="25"/>
      <c r="L216" s="25"/>
      <c r="M216" s="50"/>
      <c r="N216" s="50"/>
      <c r="O216" s="666"/>
      <c r="P216" s="346"/>
      <c r="Q216" s="664"/>
      <c r="R216" s="26"/>
      <c r="S216" s="25"/>
      <c r="T216" s="25"/>
      <c r="U216" s="50"/>
      <c r="V216" s="50"/>
      <c r="W216" s="666"/>
      <c r="X216" s="346"/>
      <c r="Y216" s="664"/>
      <c r="Z216" s="26"/>
      <c r="AA216" s="25"/>
      <c r="AB216" s="25"/>
      <c r="AC216" s="50"/>
      <c r="AD216" s="50"/>
      <c r="AE216" s="666"/>
      <c r="AF216" s="346"/>
      <c r="AG216" s="664"/>
      <c r="AH216" s="26"/>
      <c r="AI216" s="25"/>
      <c r="AJ216" s="25"/>
      <c r="AK216" s="50"/>
      <c r="AL216" s="50"/>
      <c r="AM216" s="666"/>
      <c r="AN216" s="346"/>
      <c r="AO216" s="664"/>
      <c r="AP216" s="26"/>
      <c r="AQ216" s="25"/>
      <c r="AR216" s="25"/>
      <c r="AS216" s="50"/>
      <c r="AT216" s="50"/>
      <c r="AU216" s="666"/>
      <c r="AV216" s="346"/>
      <c r="AW216" s="664"/>
      <c r="AX216" s="26"/>
      <c r="AY216" s="25"/>
      <c r="AZ216" s="25"/>
      <c r="BA216" s="50"/>
      <c r="BB216" s="50"/>
      <c r="BC216" s="666"/>
      <c r="BD216" s="346"/>
      <c r="BE216" s="664"/>
      <c r="BF216" s="26"/>
      <c r="BG216" s="25"/>
      <c r="BH216" s="25"/>
      <c r="BI216" s="50"/>
      <c r="BJ216" s="50"/>
      <c r="BK216" s="666"/>
      <c r="BL216" s="346"/>
      <c r="BM216" s="664"/>
      <c r="BN216" s="26"/>
      <c r="BO216" s="25"/>
      <c r="BP216" s="25"/>
      <c r="BQ216" s="50"/>
      <c r="BR216" s="50"/>
      <c r="BS216" s="666"/>
      <c r="BT216" s="346"/>
      <c r="BU216" s="664"/>
      <c r="BV216" s="26"/>
      <c r="BW216" s="25"/>
      <c r="BX216" s="25"/>
      <c r="BY216" s="50"/>
      <c r="BZ216" s="50"/>
      <c r="CA216" s="666"/>
      <c r="CB216" s="346"/>
      <c r="CC216" s="664"/>
      <c r="CD216" s="26"/>
      <c r="CE216" s="25"/>
      <c r="CF216" s="25"/>
      <c r="CG216" s="50"/>
      <c r="CH216" s="50"/>
      <c r="CI216" s="666"/>
      <c r="CJ216" s="346"/>
      <c r="CK216" s="664"/>
      <c r="CL216" s="26"/>
      <c r="CM216" s="25"/>
      <c r="CN216" s="25"/>
      <c r="CO216" s="50"/>
      <c r="CP216" s="50"/>
      <c r="CQ216" s="666"/>
      <c r="CR216" s="346"/>
      <c r="CS216" s="664"/>
      <c r="CT216" s="26"/>
      <c r="CU216" s="25"/>
      <c r="CV216" s="25"/>
      <c r="CW216" s="50"/>
      <c r="CX216" s="50"/>
      <c r="CY216" s="666"/>
      <c r="CZ216" s="346"/>
      <c r="DA216" s="664"/>
      <c r="DB216" s="26"/>
      <c r="DC216" s="25"/>
      <c r="DD216" s="25"/>
      <c r="DE216" s="50"/>
      <c r="DF216" s="50"/>
      <c r="DG216" s="666"/>
      <c r="DH216" s="346"/>
      <c r="DI216" s="664"/>
      <c r="DJ216" s="26"/>
      <c r="DK216" s="25"/>
      <c r="DL216" s="25"/>
      <c r="DM216" s="50"/>
      <c r="DN216" s="50"/>
      <c r="DO216" s="666"/>
      <c r="DP216" s="346"/>
      <c r="DQ216" s="664"/>
      <c r="DR216" s="26"/>
      <c r="DS216" s="25"/>
      <c r="DT216" s="25"/>
      <c r="DU216" s="50"/>
      <c r="DV216" s="50"/>
      <c r="DW216" s="666"/>
      <c r="DX216" s="346"/>
      <c r="DY216" s="664"/>
      <c r="DZ216" s="26"/>
      <c r="EA216" s="25"/>
      <c r="EB216" s="25"/>
      <c r="EC216" s="50"/>
      <c r="ED216" s="50"/>
      <c r="EE216" s="666"/>
      <c r="EF216" s="346"/>
      <c r="EG216" s="664"/>
      <c r="EH216" s="26"/>
      <c r="EI216" s="25"/>
      <c r="EJ216" s="25"/>
      <c r="EK216" s="50"/>
      <c r="EL216" s="50"/>
      <c r="EM216" s="666"/>
      <c r="EN216" s="346"/>
      <c r="EO216" s="664"/>
      <c r="EP216" s="26"/>
      <c r="EQ216" s="25"/>
      <c r="ER216" s="25"/>
      <c r="ES216" s="50"/>
      <c r="ET216" s="50"/>
      <c r="EU216" s="666"/>
      <c r="EV216" s="346"/>
      <c r="EW216" s="664"/>
      <c r="EX216" s="26"/>
      <c r="EY216" s="25"/>
      <c r="EZ216" s="25"/>
      <c r="FA216" s="50"/>
      <c r="FB216" s="50"/>
      <c r="FC216" s="666"/>
      <c r="FD216" s="346"/>
      <c r="FE216" s="664"/>
      <c r="FF216" s="26"/>
      <c r="FG216" s="25"/>
      <c r="FH216" s="25"/>
      <c r="FI216" s="50"/>
      <c r="FJ216" s="50"/>
      <c r="FK216" s="666"/>
      <c r="FL216" s="346"/>
      <c r="FM216" s="664"/>
      <c r="FN216" s="26"/>
      <c r="FO216" s="25"/>
      <c r="FP216" s="25"/>
      <c r="FQ216" s="50"/>
      <c r="FR216" s="50"/>
      <c r="FS216" s="666"/>
      <c r="FT216" s="346"/>
      <c r="FU216" s="664"/>
      <c r="FV216" s="26"/>
      <c r="FW216" s="25"/>
      <c r="FX216" s="25"/>
      <c r="FY216" s="50"/>
      <c r="FZ216" s="50"/>
      <c r="GA216" s="666"/>
      <c r="GB216" s="346"/>
      <c r="GC216" s="664"/>
      <c r="GD216" s="26"/>
      <c r="GE216" s="25"/>
      <c r="GF216" s="25"/>
      <c r="GG216" s="50"/>
      <c r="GH216" s="50"/>
      <c r="GI216" s="666"/>
      <c r="GJ216" s="346"/>
      <c r="GK216" s="664"/>
      <c r="GL216" s="26"/>
      <c r="GM216" s="25"/>
      <c r="GN216" s="25"/>
      <c r="GO216" s="50"/>
      <c r="GP216" s="50"/>
      <c r="GQ216" s="666"/>
      <c r="GR216" s="346"/>
      <c r="GS216" s="664"/>
      <c r="GT216" s="26"/>
      <c r="GU216" s="25"/>
      <c r="GV216" s="25"/>
      <c r="GW216" s="50"/>
      <c r="GX216" s="50"/>
      <c r="GY216" s="666"/>
      <c r="GZ216" s="346"/>
      <c r="HA216" s="664"/>
      <c r="HB216" s="26"/>
      <c r="HC216" s="25"/>
      <c r="HD216" s="25"/>
      <c r="HE216" s="50"/>
      <c r="HF216" s="50"/>
      <c r="HG216" s="666"/>
      <c r="HH216" s="346"/>
      <c r="HI216" s="664"/>
      <c r="HJ216" s="26"/>
      <c r="HK216" s="25"/>
      <c r="HL216" s="25"/>
      <c r="HM216" s="50"/>
      <c r="HN216" s="50"/>
      <c r="HO216" s="666"/>
      <c r="HP216" s="346"/>
      <c r="HQ216" s="664"/>
      <c r="HR216" s="26"/>
      <c r="HS216" s="25"/>
      <c r="HT216" s="25"/>
      <c r="HU216" s="50"/>
      <c r="HV216" s="50"/>
      <c r="HW216" s="666"/>
      <c r="HX216" s="346"/>
      <c r="HY216" s="664"/>
      <c r="HZ216" s="26"/>
      <c r="IA216" s="25"/>
      <c r="IB216" s="25"/>
      <c r="IC216" s="50"/>
      <c r="ID216" s="50"/>
      <c r="IE216" s="666"/>
      <c r="IF216" s="346"/>
      <c r="IG216" s="664"/>
      <c r="IH216" s="26"/>
      <c r="II216" s="25"/>
      <c r="IJ216" s="25"/>
      <c r="IK216" s="50"/>
      <c r="IL216" s="50"/>
      <c r="IM216" s="666"/>
      <c r="IN216" s="346"/>
      <c r="IO216" s="664"/>
      <c r="IP216" s="26"/>
      <c r="IQ216" s="25"/>
      <c r="IR216" s="25"/>
      <c r="IS216" s="50"/>
      <c r="IT216" s="50"/>
      <c r="IU216" s="666"/>
      <c r="IV216" s="346"/>
    </row>
    <row r="217" spans="1:256">
      <c r="A217" s="281" t="s">
        <v>279</v>
      </c>
      <c r="B217" s="18" t="s">
        <v>298</v>
      </c>
      <c r="C217"/>
      <c r="D217" s="5"/>
      <c r="E217" s="6" t="s">
        <v>117</v>
      </c>
      <c r="F217" s="364"/>
      <c r="G217" s="368">
        <f>H212</f>
        <v>10000</v>
      </c>
      <c r="H217" s="366"/>
      <c r="I217" s="665"/>
      <c r="J217" s="25"/>
      <c r="K217" s="25"/>
      <c r="L217" s="25"/>
      <c r="M217" s="50"/>
      <c r="N217" s="50"/>
      <c r="O217" s="666"/>
      <c r="P217" s="346"/>
      <c r="Q217" s="665"/>
      <c r="R217" s="25"/>
      <c r="S217" s="25"/>
      <c r="T217" s="25"/>
      <c r="U217" s="50"/>
      <c r="V217" s="50"/>
      <c r="W217" s="666"/>
      <c r="X217" s="346"/>
      <c r="Y217" s="665"/>
      <c r="Z217" s="25"/>
      <c r="AA217" s="25"/>
      <c r="AB217" s="25"/>
      <c r="AC217" s="50"/>
      <c r="AD217" s="50"/>
      <c r="AE217" s="666"/>
      <c r="AF217" s="346"/>
      <c r="AG217" s="665"/>
      <c r="AH217" s="25"/>
      <c r="AI217" s="25"/>
      <c r="AJ217" s="25"/>
      <c r="AK217" s="50"/>
      <c r="AL217" s="50"/>
      <c r="AM217" s="666"/>
      <c r="AN217" s="346"/>
      <c r="AO217" s="665"/>
      <c r="AP217" s="25"/>
      <c r="AQ217" s="25"/>
      <c r="AR217" s="25"/>
      <c r="AS217" s="50"/>
      <c r="AT217" s="50"/>
      <c r="AU217" s="666"/>
      <c r="AV217" s="346"/>
      <c r="AW217" s="665"/>
      <c r="AX217" s="25"/>
      <c r="AY217" s="25"/>
      <c r="AZ217" s="25"/>
      <c r="BA217" s="50"/>
      <c r="BB217" s="50"/>
      <c r="BC217" s="666"/>
      <c r="BD217" s="346"/>
      <c r="BE217" s="665"/>
      <c r="BF217" s="25"/>
      <c r="BG217" s="25"/>
      <c r="BH217" s="25"/>
      <c r="BI217" s="50"/>
      <c r="BJ217" s="50"/>
      <c r="BK217" s="666"/>
      <c r="BL217" s="346"/>
      <c r="BM217" s="665"/>
      <c r="BN217" s="25"/>
      <c r="BO217" s="25"/>
      <c r="BP217" s="25"/>
      <c r="BQ217" s="50"/>
      <c r="BR217" s="50"/>
      <c r="BS217" s="666"/>
      <c r="BT217" s="346"/>
      <c r="BU217" s="665"/>
      <c r="BV217" s="25"/>
      <c r="BW217" s="25"/>
      <c r="BX217" s="25"/>
      <c r="BY217" s="50"/>
      <c r="BZ217" s="50"/>
      <c r="CA217" s="666"/>
      <c r="CB217" s="346"/>
      <c r="CC217" s="665"/>
      <c r="CD217" s="25"/>
      <c r="CE217" s="25"/>
      <c r="CF217" s="25"/>
      <c r="CG217" s="50"/>
      <c r="CH217" s="50"/>
      <c r="CI217" s="666"/>
      <c r="CJ217" s="346"/>
      <c r="CK217" s="665"/>
      <c r="CL217" s="25"/>
      <c r="CM217" s="25"/>
      <c r="CN217" s="25"/>
      <c r="CO217" s="50"/>
      <c r="CP217" s="50"/>
      <c r="CQ217" s="666"/>
      <c r="CR217" s="346"/>
      <c r="CS217" s="665"/>
      <c r="CT217" s="25"/>
      <c r="CU217" s="25"/>
      <c r="CV217" s="25"/>
      <c r="CW217" s="50"/>
      <c r="CX217" s="50"/>
      <c r="CY217" s="666"/>
      <c r="CZ217" s="346"/>
      <c r="DA217" s="665"/>
      <c r="DB217" s="25"/>
      <c r="DC217" s="25"/>
      <c r="DD217" s="25"/>
      <c r="DE217" s="50"/>
      <c r="DF217" s="50"/>
      <c r="DG217" s="666"/>
      <c r="DH217" s="346"/>
      <c r="DI217" s="665"/>
      <c r="DJ217" s="25"/>
      <c r="DK217" s="25"/>
      <c r="DL217" s="25"/>
      <c r="DM217" s="50"/>
      <c r="DN217" s="50"/>
      <c r="DO217" s="666"/>
      <c r="DP217" s="346"/>
      <c r="DQ217" s="665"/>
      <c r="DR217" s="25"/>
      <c r="DS217" s="25"/>
      <c r="DT217" s="25"/>
      <c r="DU217" s="50"/>
      <c r="DV217" s="50"/>
      <c r="DW217" s="666"/>
      <c r="DX217" s="346"/>
      <c r="DY217" s="665"/>
      <c r="DZ217" s="25"/>
      <c r="EA217" s="25"/>
      <c r="EB217" s="25"/>
      <c r="EC217" s="50"/>
      <c r="ED217" s="50"/>
      <c r="EE217" s="666"/>
      <c r="EF217" s="346"/>
      <c r="EG217" s="665"/>
      <c r="EH217" s="25"/>
      <c r="EI217" s="25"/>
      <c r="EJ217" s="25"/>
      <c r="EK217" s="50"/>
      <c r="EL217" s="50"/>
      <c r="EM217" s="666"/>
      <c r="EN217" s="346"/>
      <c r="EO217" s="665"/>
      <c r="EP217" s="25"/>
      <c r="EQ217" s="25"/>
      <c r="ER217" s="25"/>
      <c r="ES217" s="50"/>
      <c r="ET217" s="50"/>
      <c r="EU217" s="666"/>
      <c r="EV217" s="346"/>
      <c r="EW217" s="665"/>
      <c r="EX217" s="25"/>
      <c r="EY217" s="25"/>
      <c r="EZ217" s="25"/>
      <c r="FA217" s="50"/>
      <c r="FB217" s="50"/>
      <c r="FC217" s="666"/>
      <c r="FD217" s="346"/>
      <c r="FE217" s="665"/>
      <c r="FF217" s="25"/>
      <c r="FG217" s="25"/>
      <c r="FH217" s="25"/>
      <c r="FI217" s="50"/>
      <c r="FJ217" s="50"/>
      <c r="FK217" s="666"/>
      <c r="FL217" s="346"/>
      <c r="FM217" s="665"/>
      <c r="FN217" s="25"/>
      <c r="FO217" s="25"/>
      <c r="FP217" s="25"/>
      <c r="FQ217" s="50"/>
      <c r="FR217" s="50"/>
      <c r="FS217" s="666"/>
      <c r="FT217" s="346"/>
      <c r="FU217" s="665"/>
      <c r="FV217" s="25"/>
      <c r="FW217" s="25"/>
      <c r="FX217" s="25"/>
      <c r="FY217" s="50"/>
      <c r="FZ217" s="50"/>
      <c r="GA217" s="666"/>
      <c r="GB217" s="346"/>
      <c r="GC217" s="665"/>
      <c r="GD217" s="25"/>
      <c r="GE217" s="25"/>
      <c r="GF217" s="25"/>
      <c r="GG217" s="50"/>
      <c r="GH217" s="50"/>
      <c r="GI217" s="666"/>
      <c r="GJ217" s="346"/>
      <c r="GK217" s="665"/>
      <c r="GL217" s="25"/>
      <c r="GM217" s="25"/>
      <c r="GN217" s="25"/>
      <c r="GO217" s="50"/>
      <c r="GP217" s="50"/>
      <c r="GQ217" s="666"/>
      <c r="GR217" s="346"/>
      <c r="GS217" s="665"/>
      <c r="GT217" s="25"/>
      <c r="GU217" s="25"/>
      <c r="GV217" s="25"/>
      <c r="GW217" s="50"/>
      <c r="GX217" s="50"/>
      <c r="GY217" s="666"/>
      <c r="GZ217" s="346"/>
      <c r="HA217" s="665"/>
      <c r="HB217" s="25"/>
      <c r="HC217" s="25"/>
      <c r="HD217" s="25"/>
      <c r="HE217" s="50"/>
      <c r="HF217" s="50"/>
      <c r="HG217" s="666"/>
      <c r="HH217" s="346"/>
      <c r="HI217" s="665"/>
      <c r="HJ217" s="25"/>
      <c r="HK217" s="25"/>
      <c r="HL217" s="25"/>
      <c r="HM217" s="50"/>
      <c r="HN217" s="50"/>
      <c r="HO217" s="666"/>
      <c r="HP217" s="346"/>
      <c r="HQ217" s="665"/>
      <c r="HR217" s="25"/>
      <c r="HS217" s="25"/>
      <c r="HT217" s="25"/>
      <c r="HU217" s="50"/>
      <c r="HV217" s="50"/>
      <c r="HW217" s="666"/>
      <c r="HX217" s="346"/>
      <c r="HY217" s="665"/>
      <c r="HZ217" s="25"/>
      <c r="IA217" s="25"/>
      <c r="IB217" s="25"/>
      <c r="IC217" s="50"/>
      <c r="ID217" s="50"/>
      <c r="IE217" s="666"/>
      <c r="IF217" s="346"/>
      <c r="IG217" s="665"/>
      <c r="IH217" s="25"/>
      <c r="II217" s="25"/>
      <c r="IJ217" s="25"/>
      <c r="IK217" s="50"/>
      <c r="IL217" s="50"/>
      <c r="IM217" s="666"/>
      <c r="IN217" s="346"/>
      <c r="IO217" s="665"/>
      <c r="IP217" s="25"/>
      <c r="IQ217" s="25"/>
      <c r="IR217" s="25"/>
      <c r="IS217" s="50"/>
      <c r="IT217" s="50"/>
      <c r="IU217" s="666"/>
      <c r="IV217" s="346"/>
    </row>
    <row r="218" spans="1:256">
      <c r="A218" s="217"/>
      <c r="B218" s="4" t="s">
        <v>299</v>
      </c>
      <c r="C218"/>
      <c r="D218" s="5"/>
      <c r="E218" s="6"/>
      <c r="F218" s="6"/>
      <c r="G218" s="368"/>
      <c r="H218" s="366"/>
    </row>
    <row r="219" spans="1:256">
      <c r="A219" s="281"/>
      <c r="B219" s="41"/>
      <c r="C219" s="259"/>
      <c r="D219" s="258"/>
      <c r="E219" s="261"/>
      <c r="F219" s="296"/>
      <c r="G219" s="216"/>
      <c r="H219" s="216"/>
    </row>
    <row r="220" spans="1:256">
      <c r="A220" s="281" t="s">
        <v>281</v>
      </c>
      <c r="B220" t="s">
        <v>180</v>
      </c>
      <c r="C220"/>
      <c r="D220" s="5"/>
      <c r="E220" s="6" t="s">
        <v>181</v>
      </c>
      <c r="F220" s="6">
        <v>1</v>
      </c>
      <c r="G220" s="336">
        <v>20000</v>
      </c>
      <c r="H220" s="335">
        <f>F220*G220</f>
        <v>20000</v>
      </c>
    </row>
    <row r="221" spans="1:256">
      <c r="A221" s="217"/>
      <c r="B221" s="4"/>
      <c r="C221"/>
      <c r="D221" s="5"/>
      <c r="E221" s="6"/>
      <c r="F221" s="6"/>
      <c r="G221" s="336"/>
      <c r="H221" s="335"/>
    </row>
    <row r="222" spans="1:256">
      <c r="A222" s="217"/>
      <c r="B222" s="16" t="s">
        <v>182</v>
      </c>
      <c r="C222"/>
      <c r="D222" s="5"/>
      <c r="E222" s="6" t="s">
        <v>117</v>
      </c>
      <c r="F222" s="334"/>
      <c r="G222" s="333">
        <f>H220</f>
        <v>20000</v>
      </c>
      <c r="H222" s="335"/>
    </row>
    <row r="223" spans="1:256">
      <c r="A223" s="217"/>
      <c r="B223" t="s">
        <v>183</v>
      </c>
      <c r="C223"/>
      <c r="D223" s="5"/>
      <c r="E223" s="6"/>
      <c r="F223" s="6"/>
      <c r="G223" s="336"/>
      <c r="H223" s="335"/>
    </row>
    <row r="224" spans="1:256">
      <c r="A224" s="217"/>
      <c r="B224" s="4"/>
      <c r="C224"/>
      <c r="D224" s="5"/>
      <c r="E224" s="6"/>
      <c r="F224" s="6"/>
      <c r="G224" s="368"/>
      <c r="H224" s="366"/>
    </row>
    <row r="225" spans="1:8">
      <c r="A225" s="278" t="s">
        <v>256</v>
      </c>
      <c r="B225" s="20" t="s">
        <v>501</v>
      </c>
      <c r="C225"/>
      <c r="D225" s="5"/>
      <c r="E225" s="6"/>
      <c r="F225" s="6"/>
      <c r="G225" s="368"/>
      <c r="H225" s="366"/>
    </row>
    <row r="226" spans="1:8">
      <c r="A226" s="278"/>
      <c r="B226" s="20" t="s">
        <v>502</v>
      </c>
      <c r="C226"/>
      <c r="D226" s="5"/>
      <c r="E226" s="6"/>
      <c r="F226" s="6"/>
      <c r="G226" s="369"/>
      <c r="H226" s="366"/>
    </row>
    <row r="227" spans="1:8">
      <c r="A227" s="278"/>
      <c r="B227" s="20"/>
      <c r="C227"/>
      <c r="D227" s="5"/>
      <c r="E227" s="6"/>
      <c r="F227" s="6"/>
      <c r="G227" s="369"/>
      <c r="H227" s="366"/>
    </row>
    <row r="228" spans="1:8">
      <c r="A228" s="281" t="s">
        <v>257</v>
      </c>
      <c r="B228" s="16" t="s">
        <v>166</v>
      </c>
      <c r="C228"/>
      <c r="D228" s="5"/>
      <c r="E228" s="24" t="s">
        <v>184</v>
      </c>
      <c r="F228" s="6">
        <v>1</v>
      </c>
      <c r="G228" s="372"/>
      <c r="H228" s="366"/>
    </row>
    <row r="229" spans="1:8">
      <c r="A229" s="281"/>
      <c r="C229"/>
      <c r="D229"/>
      <c r="E229" s="24"/>
      <c r="F229" s="6"/>
      <c r="G229" s="368"/>
      <c r="H229" s="366"/>
    </row>
    <row r="230" spans="1:8">
      <c r="A230" s="281" t="s">
        <v>258</v>
      </c>
      <c r="B230" s="16" t="s">
        <v>124</v>
      </c>
      <c r="C230"/>
      <c r="D230" s="5"/>
      <c r="E230" s="6" t="s">
        <v>118</v>
      </c>
      <c r="F230" s="6"/>
      <c r="G230" s="368"/>
      <c r="H230" s="366"/>
    </row>
    <row r="231" spans="1:8">
      <c r="A231" s="281"/>
      <c r="D231" s="5"/>
      <c r="E231" s="6"/>
      <c r="F231" s="6"/>
      <c r="G231" s="368"/>
      <c r="H231" s="366"/>
    </row>
    <row r="232" spans="1:8">
      <c r="A232" s="281" t="s">
        <v>428</v>
      </c>
      <c r="B232" s="18" t="s">
        <v>186</v>
      </c>
      <c r="C232"/>
      <c r="D232" s="5"/>
      <c r="E232" s="24" t="s">
        <v>229</v>
      </c>
      <c r="F232" s="24">
        <v>1</v>
      </c>
      <c r="G232" s="332">
        <v>40000</v>
      </c>
      <c r="H232" s="331">
        <f>G232</f>
        <v>40000</v>
      </c>
    </row>
    <row r="233" spans="1:8">
      <c r="A233" s="281"/>
      <c r="B233" s="18"/>
      <c r="C233"/>
      <c r="D233" s="5"/>
      <c r="E233" s="6"/>
      <c r="F233" s="367"/>
      <c r="G233" s="330"/>
      <c r="H233" s="329"/>
    </row>
    <row r="234" spans="1:8">
      <c r="A234" s="281" t="s">
        <v>534</v>
      </c>
      <c r="B234" t="s">
        <v>182</v>
      </c>
      <c r="C234"/>
      <c r="D234" s="5"/>
      <c r="E234" s="6"/>
      <c r="F234" s="367"/>
      <c r="G234" s="330"/>
      <c r="H234" s="335"/>
    </row>
    <row r="235" spans="1:8">
      <c r="A235" s="217"/>
      <c r="B235" t="s">
        <v>187</v>
      </c>
      <c r="C235"/>
      <c r="D235" s="5"/>
      <c r="E235" s="6" t="s">
        <v>117</v>
      </c>
      <c r="F235" s="334"/>
      <c r="G235" s="328">
        <f>H232</f>
        <v>40000</v>
      </c>
      <c r="H235" s="335"/>
    </row>
    <row r="236" spans="1:8">
      <c r="A236" s="217"/>
      <c r="B236"/>
      <c r="C236"/>
      <c r="D236" s="5"/>
      <c r="E236" s="6"/>
      <c r="F236" s="334"/>
      <c r="G236" s="328"/>
      <c r="H236" s="335"/>
    </row>
    <row r="237" spans="1:8">
      <c r="A237" s="217"/>
      <c r="B237"/>
      <c r="C237"/>
      <c r="D237" s="5"/>
      <c r="E237" s="6"/>
      <c r="F237" s="334"/>
      <c r="G237" s="328"/>
      <c r="H237" s="335"/>
    </row>
    <row r="238" spans="1:8">
      <c r="A238" s="217"/>
      <c r="B238"/>
      <c r="C238"/>
      <c r="D238" s="5"/>
      <c r="E238" s="6"/>
      <c r="F238" s="334"/>
      <c r="G238" s="328"/>
      <c r="H238" s="335"/>
    </row>
    <row r="239" spans="1:8">
      <c r="A239" s="217"/>
      <c r="B239"/>
      <c r="C239"/>
      <c r="D239" s="5"/>
      <c r="E239" s="6"/>
      <c r="F239" s="334"/>
      <c r="G239" s="328"/>
      <c r="H239" s="335"/>
    </row>
    <row r="240" spans="1:8">
      <c r="A240" s="217"/>
      <c r="B240"/>
      <c r="C240"/>
      <c r="D240" s="5"/>
      <c r="E240" s="6"/>
      <c r="F240" s="334"/>
      <c r="G240" s="328"/>
      <c r="H240" s="335"/>
    </row>
    <row r="241" spans="1:9">
      <c r="A241" s="217"/>
      <c r="B241"/>
      <c r="C241"/>
      <c r="D241" s="5"/>
      <c r="E241" s="6"/>
      <c r="F241" s="334"/>
      <c r="G241" s="328"/>
      <c r="H241" s="335"/>
    </row>
    <row r="242" spans="1:9">
      <c r="A242" s="217"/>
      <c r="B242"/>
      <c r="C242"/>
      <c r="D242" s="5"/>
      <c r="E242" s="6"/>
      <c r="F242" s="334"/>
      <c r="G242" s="328"/>
      <c r="H242" s="335"/>
    </row>
    <row r="243" spans="1:9">
      <c r="A243" s="224"/>
      <c r="D243" s="256"/>
      <c r="E243" s="224"/>
      <c r="F243" s="224"/>
      <c r="G243" s="224"/>
      <c r="H243" s="224"/>
    </row>
    <row r="244" spans="1:9" s="534" customFormat="1">
      <c r="A244" s="538"/>
      <c r="B244" s="221"/>
      <c r="C244" s="221"/>
      <c r="D244" s="221"/>
      <c r="E244" s="221"/>
      <c r="F244" s="176"/>
      <c r="G244" s="539"/>
      <c r="H244" s="540"/>
    </row>
    <row r="245" spans="1:9" s="534" customFormat="1">
      <c r="A245" s="541" t="s">
        <v>227</v>
      </c>
      <c r="B245" s="2" t="s">
        <v>61</v>
      </c>
      <c r="C245" s="2"/>
      <c r="D245" s="2"/>
      <c r="E245" s="225"/>
      <c r="F245" s="119"/>
      <c r="G245" s="542"/>
      <c r="H245" s="543"/>
    </row>
    <row r="246" spans="1:9" s="534" customFormat="1">
      <c r="A246" s="544"/>
      <c r="B246" s="227"/>
      <c r="C246" s="227"/>
      <c r="D246" s="227"/>
      <c r="E246" s="227"/>
      <c r="F246" s="177"/>
      <c r="G246" s="177"/>
      <c r="H246" s="545"/>
    </row>
    <row r="247" spans="1:9" s="534" customFormat="1">
      <c r="A247" s="546"/>
      <c r="B247" s="225"/>
      <c r="C247" s="225"/>
      <c r="D247" s="225"/>
      <c r="E247" s="225"/>
      <c r="F247" s="119"/>
      <c r="G247" s="119"/>
      <c r="H247" s="547"/>
    </row>
    <row r="248" spans="1:9" s="534" customFormat="1">
      <c r="A248" s="546"/>
      <c r="B248" s="225"/>
      <c r="C248" s="225"/>
      <c r="D248" s="225"/>
      <c r="E248" s="225"/>
      <c r="F248" s="119"/>
      <c r="G248" s="542"/>
      <c r="H248" s="22" t="s">
        <v>432</v>
      </c>
    </row>
    <row r="249" spans="1:9" s="534" customFormat="1">
      <c r="A249" s="546"/>
      <c r="B249" s="225"/>
      <c r="C249" s="225"/>
      <c r="D249" s="225"/>
      <c r="E249" s="225"/>
      <c r="F249" s="177"/>
      <c r="G249" s="548"/>
      <c r="H249" s="549"/>
    </row>
    <row r="250" spans="1:9" s="534" customFormat="1">
      <c r="A250" s="550"/>
      <c r="B250" s="232"/>
      <c r="C250" s="233"/>
      <c r="D250" s="233"/>
      <c r="E250" s="231"/>
      <c r="F250" s="234"/>
      <c r="G250" s="551"/>
      <c r="H250" s="552"/>
    </row>
    <row r="251" spans="1:9" s="534" customFormat="1">
      <c r="A251" s="541" t="s">
        <v>185</v>
      </c>
      <c r="B251" s="237"/>
      <c r="C251" s="2"/>
      <c r="D251" s="2" t="s">
        <v>1</v>
      </c>
      <c r="E251" s="7" t="s">
        <v>2</v>
      </c>
      <c r="F251" s="553" t="s">
        <v>32</v>
      </c>
      <c r="G251" s="554" t="s">
        <v>4</v>
      </c>
      <c r="H251" s="555" t="s">
        <v>5</v>
      </c>
    </row>
    <row r="252" spans="1:9" s="534" customFormat="1">
      <c r="A252" s="556"/>
      <c r="B252" s="241"/>
      <c r="C252" s="242"/>
      <c r="D252" s="242"/>
      <c r="E252" s="130"/>
      <c r="F252" s="557" t="s">
        <v>35</v>
      </c>
      <c r="G252" s="558"/>
      <c r="H252" s="559"/>
    </row>
    <row r="253" spans="1:9" s="534" customFormat="1">
      <c r="A253" s="538"/>
      <c r="B253" s="246"/>
      <c r="C253" s="221"/>
      <c r="D253" s="221"/>
      <c r="E253" s="221"/>
      <c r="F253" s="176"/>
      <c r="G253" s="539"/>
      <c r="H253" s="540"/>
      <c r="I253" s="560"/>
    </row>
    <row r="254" spans="1:9" s="534" customFormat="1">
      <c r="A254" s="541" t="e">
        <f>#REF!</f>
        <v>#REF!</v>
      </c>
      <c r="B254" s="2" t="s">
        <v>62</v>
      </c>
      <c r="C254" s="225"/>
      <c r="D254" s="225"/>
      <c r="E254" s="225"/>
      <c r="F254" s="119"/>
      <c r="G254" s="542"/>
      <c r="H254" s="561"/>
      <c r="I254" s="560"/>
    </row>
    <row r="255" spans="1:9" s="534" customFormat="1">
      <c r="A255" s="544"/>
      <c r="B255" s="227"/>
      <c r="C255" s="227"/>
      <c r="D255" s="227"/>
      <c r="E255" s="227"/>
      <c r="F255" s="177"/>
      <c r="G255" s="548"/>
      <c r="H255" s="545"/>
    </row>
    <row r="256" spans="1:9">
      <c r="A256" s="276" t="s">
        <v>282</v>
      </c>
      <c r="B256" s="341" t="s">
        <v>27</v>
      </c>
      <c r="C256" s="25"/>
      <c r="D256" s="40"/>
      <c r="E256" s="43"/>
      <c r="F256" s="43"/>
      <c r="G256" s="39"/>
      <c r="H256" s="194"/>
    </row>
    <row r="257" spans="1:8">
      <c r="A257" s="276"/>
      <c r="B257" s="41"/>
      <c r="C257" s="25"/>
      <c r="D257" s="40"/>
      <c r="E257" s="43"/>
      <c r="F257" s="43"/>
      <c r="G257" s="371"/>
      <c r="H257" s="216"/>
    </row>
    <row r="258" spans="1:8">
      <c r="A258" s="272" t="s">
        <v>283</v>
      </c>
      <c r="B258" s="133" t="s">
        <v>284</v>
      </c>
      <c r="C258" s="25"/>
      <c r="D258" s="40"/>
      <c r="E258" s="43"/>
      <c r="F258" s="43"/>
      <c r="G258" s="371"/>
      <c r="H258" s="216"/>
    </row>
    <row r="259" spans="1:8">
      <c r="A259" s="276"/>
      <c r="B259" s="133" t="s">
        <v>285</v>
      </c>
      <c r="C259" s="25"/>
      <c r="D259" s="40"/>
      <c r="E259" s="43"/>
      <c r="F259" s="43"/>
      <c r="G259" s="371"/>
      <c r="H259" s="216"/>
    </row>
    <row r="260" spans="1:8">
      <c r="A260" s="276"/>
      <c r="B260" s="133"/>
      <c r="C260" s="25"/>
      <c r="D260" s="40"/>
      <c r="E260" s="43"/>
      <c r="F260" s="43"/>
      <c r="G260" s="371"/>
      <c r="H260" s="216"/>
    </row>
    <row r="261" spans="1:8">
      <c r="A261" s="47" t="s">
        <v>300</v>
      </c>
      <c r="B261" s="41" t="s">
        <v>301</v>
      </c>
      <c r="C261" s="25"/>
      <c r="D261" s="40"/>
      <c r="E261" s="43" t="s">
        <v>118</v>
      </c>
      <c r="F261" s="43">
        <v>6</v>
      </c>
      <c r="G261" s="371"/>
      <c r="H261" s="216"/>
    </row>
    <row r="262" spans="1:8">
      <c r="A262" s="276"/>
      <c r="B262" s="41" t="s">
        <v>302</v>
      </c>
      <c r="C262" s="25"/>
      <c r="D262" s="40"/>
      <c r="E262" s="43"/>
      <c r="F262" s="43"/>
      <c r="G262" s="371"/>
      <c r="H262" s="216"/>
    </row>
    <row r="263" spans="1:8">
      <c r="A263" s="276"/>
      <c r="B263" s="41"/>
      <c r="C263" s="25"/>
      <c r="D263" s="25"/>
      <c r="E263" s="43"/>
      <c r="F263" s="43"/>
      <c r="G263" s="371"/>
      <c r="H263" s="376"/>
    </row>
    <row r="264" spans="1:8">
      <c r="A264" s="276" t="s">
        <v>303</v>
      </c>
      <c r="B264" s="133" t="s">
        <v>304</v>
      </c>
      <c r="C264" s="25"/>
      <c r="D264" s="25"/>
      <c r="E264" s="43" t="s">
        <v>118</v>
      </c>
      <c r="F264" s="50">
        <v>6</v>
      </c>
      <c r="G264" s="575"/>
      <c r="H264" s="216"/>
    </row>
    <row r="265" spans="1:8">
      <c r="A265" s="217"/>
      <c r="B265" s="225"/>
      <c r="C265" s="225"/>
      <c r="D265" s="225"/>
      <c r="E265" s="572"/>
      <c r="F265" s="573"/>
      <c r="G265" s="574"/>
      <c r="H265" s="247"/>
    </row>
    <row r="266" spans="1:8" s="534" customFormat="1">
      <c r="A266" s="272" t="s">
        <v>582</v>
      </c>
      <c r="B266" s="566" t="s">
        <v>583</v>
      </c>
      <c r="C266" s="563"/>
      <c r="D266" s="564"/>
      <c r="E266" s="593" t="s">
        <v>118</v>
      </c>
      <c r="F266" s="593">
        <v>6</v>
      </c>
      <c r="G266" s="594"/>
      <c r="H266" s="577"/>
    </row>
    <row r="267" spans="1:8" s="534" customFormat="1">
      <c r="A267" s="272"/>
      <c r="B267" s="566"/>
      <c r="C267" s="563"/>
      <c r="D267" s="564"/>
      <c r="E267" s="593"/>
      <c r="F267" s="593"/>
      <c r="G267" s="594"/>
      <c r="H267" s="577"/>
    </row>
    <row r="268" spans="1:8">
      <c r="A268" s="272" t="s">
        <v>305</v>
      </c>
      <c r="B268" s="133" t="s">
        <v>307</v>
      </c>
      <c r="C268" s="25"/>
      <c r="D268" s="40"/>
      <c r="E268" s="43" t="s">
        <v>17</v>
      </c>
      <c r="F268" s="43">
        <v>3.5</v>
      </c>
      <c r="G268" s="371"/>
      <c r="H268" s="216"/>
    </row>
    <row r="269" spans="1:8">
      <c r="A269" s="281"/>
      <c r="B269" s="41"/>
      <c r="C269" s="259"/>
      <c r="D269" s="258"/>
      <c r="E269" s="261"/>
      <c r="F269" s="296"/>
      <c r="G269" s="216"/>
      <c r="H269" s="216"/>
    </row>
    <row r="270" spans="1:8">
      <c r="A270" s="272" t="s">
        <v>306</v>
      </c>
      <c r="B270" s="133" t="s">
        <v>308</v>
      </c>
      <c r="C270" s="25"/>
      <c r="D270" s="40"/>
      <c r="E270" s="43"/>
      <c r="F270" s="43"/>
      <c r="G270" s="371"/>
      <c r="H270" s="216"/>
    </row>
    <row r="271" spans="1:8">
      <c r="A271" s="276"/>
      <c r="B271" s="41"/>
      <c r="C271" s="25"/>
      <c r="D271" s="40"/>
      <c r="E271" s="43"/>
      <c r="F271" s="43"/>
      <c r="G271" s="371"/>
      <c r="H271" s="216"/>
    </row>
    <row r="272" spans="1:8">
      <c r="A272" s="47" t="s">
        <v>309</v>
      </c>
      <c r="B272" s="41" t="s">
        <v>310</v>
      </c>
      <c r="C272" s="25"/>
      <c r="D272" s="40"/>
      <c r="E272" s="43" t="s">
        <v>17</v>
      </c>
      <c r="F272" s="43">
        <v>3.5</v>
      </c>
      <c r="G272" s="371"/>
      <c r="H272" s="216"/>
    </row>
    <row r="273" spans="1:8">
      <c r="A273" s="47"/>
      <c r="B273" s="41" t="s">
        <v>311</v>
      </c>
      <c r="C273" s="25"/>
      <c r="D273" s="40"/>
      <c r="E273" s="43"/>
      <c r="F273" s="43"/>
      <c r="G273" s="371"/>
      <c r="H273" s="216"/>
    </row>
    <row r="274" spans="1:8">
      <c r="A274" s="47"/>
      <c r="B274" s="41"/>
      <c r="C274" s="25"/>
      <c r="D274" s="40"/>
      <c r="E274" s="43"/>
      <c r="F274" s="43"/>
      <c r="G274" s="371"/>
      <c r="H274" s="216"/>
    </row>
    <row r="275" spans="1:8">
      <c r="A275" s="47" t="s">
        <v>313</v>
      </c>
      <c r="B275" s="41" t="s">
        <v>312</v>
      </c>
      <c r="C275" s="25"/>
      <c r="D275" s="40"/>
      <c r="E275" s="43" t="s">
        <v>128</v>
      </c>
      <c r="F275" s="43">
        <v>100</v>
      </c>
      <c r="G275" s="371"/>
      <c r="H275" s="216"/>
    </row>
    <row r="276" spans="1:8">
      <c r="A276" s="47"/>
      <c r="B276" s="41" t="s">
        <v>311</v>
      </c>
      <c r="C276" s="25"/>
      <c r="D276" s="40"/>
      <c r="E276" s="43"/>
      <c r="F276" s="43"/>
      <c r="G276" s="371"/>
      <c r="H276" s="216"/>
    </row>
    <row r="277" spans="1:8">
      <c r="A277" s="47"/>
      <c r="B277" s="41"/>
      <c r="C277" s="25"/>
      <c r="D277" s="40"/>
      <c r="E277" s="43"/>
      <c r="F277" s="43"/>
      <c r="G277" s="371"/>
      <c r="H277" s="216"/>
    </row>
    <row r="278" spans="1:8">
      <c r="A278" s="47" t="s">
        <v>315</v>
      </c>
      <c r="B278" s="41" t="s">
        <v>316</v>
      </c>
      <c r="C278" s="25"/>
      <c r="D278" s="40"/>
      <c r="E278" s="24" t="s">
        <v>144</v>
      </c>
      <c r="F278" s="43">
        <v>1</v>
      </c>
      <c r="G278" s="371">
        <v>10000</v>
      </c>
      <c r="H278" s="216">
        <f>G278</f>
        <v>10000</v>
      </c>
    </row>
    <row r="279" spans="1:8">
      <c r="A279" s="47"/>
      <c r="B279" s="41" t="s">
        <v>317</v>
      </c>
      <c r="C279" s="25"/>
      <c r="D279" s="40"/>
      <c r="E279" s="43"/>
      <c r="F279" s="43"/>
      <c r="G279" s="371"/>
      <c r="H279" s="216"/>
    </row>
    <row r="280" spans="1:8">
      <c r="A280" s="47"/>
      <c r="B280" s="41"/>
      <c r="C280" s="25"/>
      <c r="D280" s="40"/>
      <c r="E280" s="43"/>
      <c r="F280" s="43"/>
      <c r="G280" s="371"/>
      <c r="H280" s="216"/>
    </row>
    <row r="281" spans="1:8">
      <c r="A281" s="273" t="s">
        <v>318</v>
      </c>
      <c r="B281" s="41" t="s">
        <v>319</v>
      </c>
      <c r="C281" s="25"/>
      <c r="D281" s="40"/>
      <c r="E281" s="24" t="s">
        <v>117</v>
      </c>
      <c r="F281" s="373"/>
      <c r="G281" s="371">
        <f>H278</f>
        <v>10000</v>
      </c>
      <c r="H281" s="216"/>
    </row>
    <row r="282" spans="1:8">
      <c r="A282" s="276"/>
      <c r="B282" s="41" t="s">
        <v>320</v>
      </c>
      <c r="C282" s="25"/>
      <c r="D282" s="40"/>
      <c r="E282" s="43"/>
      <c r="F282" s="43"/>
      <c r="G282" s="371"/>
      <c r="H282" s="216"/>
    </row>
    <row r="283" spans="1:8">
      <c r="A283" s="47"/>
      <c r="B283" s="41"/>
      <c r="C283" s="25"/>
      <c r="D283" s="40"/>
      <c r="E283" s="43"/>
      <c r="F283" s="43"/>
      <c r="G283" s="371"/>
      <c r="H283" s="216"/>
    </row>
    <row r="284" spans="1:8">
      <c r="A284" s="272" t="s">
        <v>455</v>
      </c>
      <c r="B284" s="133" t="s">
        <v>456</v>
      </c>
      <c r="C284" s="25"/>
      <c r="D284" s="40"/>
      <c r="E284" s="43"/>
      <c r="F284" s="43"/>
      <c r="G284" s="251"/>
      <c r="H284" s="194"/>
    </row>
    <row r="285" spans="1:8">
      <c r="A285" s="276"/>
      <c r="B285" s="41"/>
      <c r="C285" s="25"/>
      <c r="D285" s="40"/>
      <c r="E285" s="43"/>
      <c r="F285" s="43"/>
      <c r="G285" s="251"/>
      <c r="H285" s="194"/>
    </row>
    <row r="286" spans="1:8">
      <c r="A286" s="47" t="s">
        <v>457</v>
      </c>
      <c r="B286" s="41" t="s">
        <v>504</v>
      </c>
      <c r="C286" s="25"/>
      <c r="D286" s="40"/>
      <c r="E286" s="43"/>
      <c r="F286" s="43"/>
      <c r="G286" s="251"/>
      <c r="H286" s="194"/>
    </row>
    <row r="287" spans="1:8">
      <c r="A287" s="47"/>
      <c r="B287" s="41" t="s">
        <v>505</v>
      </c>
      <c r="C287" s="25"/>
      <c r="D287" s="40"/>
      <c r="E287" s="43"/>
      <c r="F287" s="43"/>
      <c r="G287" s="251"/>
      <c r="H287" s="194"/>
    </row>
    <row r="288" spans="1:8">
      <c r="A288" s="47"/>
      <c r="B288" s="41"/>
      <c r="C288" s="25"/>
      <c r="D288" s="40"/>
      <c r="E288" s="43"/>
      <c r="F288" s="43"/>
      <c r="G288" s="251"/>
      <c r="H288" s="194"/>
    </row>
    <row r="289" spans="1:8">
      <c r="A289" s="47"/>
      <c r="B289" s="25" t="s">
        <v>10</v>
      </c>
      <c r="C289" s="25" t="s">
        <v>458</v>
      </c>
      <c r="D289" s="40"/>
      <c r="E289" s="43" t="s">
        <v>172</v>
      </c>
      <c r="F289" s="43">
        <v>100</v>
      </c>
      <c r="G289" s="251"/>
      <c r="H289" s="194"/>
    </row>
    <row r="290" spans="1:8">
      <c r="A290" s="3"/>
      <c r="B290"/>
      <c r="C290"/>
      <c r="D290" s="5"/>
      <c r="E290" s="140"/>
      <c r="F290" s="6"/>
      <c r="G290" s="189"/>
      <c r="H290" s="189"/>
    </row>
    <row r="291" spans="1:8">
      <c r="A291" s="47" t="s">
        <v>459</v>
      </c>
      <c r="B291" s="41" t="s">
        <v>460</v>
      </c>
      <c r="C291" s="25"/>
      <c r="D291" s="40"/>
      <c r="E291" s="43" t="s">
        <v>461</v>
      </c>
      <c r="F291" s="43">
        <v>368</v>
      </c>
      <c r="G291" s="251"/>
      <c r="H291" s="194"/>
    </row>
    <row r="292" spans="1:8">
      <c r="A292" s="47"/>
      <c r="B292" s="41"/>
      <c r="C292" s="25"/>
      <c r="D292" s="40"/>
      <c r="E292" s="43"/>
      <c r="F292" s="43"/>
      <c r="G292" s="251"/>
      <c r="H292" s="216"/>
    </row>
    <row r="293" spans="1:8">
      <c r="A293" s="47" t="s">
        <v>527</v>
      </c>
      <c r="B293" s="41" t="s">
        <v>528</v>
      </c>
      <c r="C293" s="25"/>
      <c r="D293" s="40"/>
      <c r="E293" s="43"/>
      <c r="F293" s="43"/>
      <c r="G293" s="251"/>
      <c r="H293" s="216"/>
    </row>
    <row r="294" spans="1:8">
      <c r="A294" s="47"/>
      <c r="B294" s="41"/>
      <c r="C294" s="25"/>
      <c r="D294" s="40"/>
      <c r="E294" s="43"/>
      <c r="F294" s="43"/>
      <c r="G294" s="251"/>
      <c r="H294" s="216"/>
    </row>
    <row r="295" spans="1:8">
      <c r="A295" s="47"/>
      <c r="B295" s="41" t="s">
        <v>13</v>
      </c>
      <c r="C295" s="25" t="s">
        <v>584</v>
      </c>
      <c r="D295" s="40"/>
      <c r="E295" s="596" t="s">
        <v>172</v>
      </c>
      <c r="F295" s="43">
        <v>6</v>
      </c>
      <c r="G295" s="251"/>
      <c r="H295" s="216"/>
    </row>
    <row r="296" spans="1:8">
      <c r="A296" s="47"/>
      <c r="B296" s="41"/>
      <c r="C296" s="595" t="s">
        <v>585</v>
      </c>
      <c r="D296" s="40"/>
      <c r="E296" s="43"/>
      <c r="F296" s="43" t="s">
        <v>557</v>
      </c>
      <c r="G296" s="251"/>
      <c r="H296" s="216"/>
    </row>
    <row r="297" spans="1:8">
      <c r="A297" s="47"/>
      <c r="B297" s="41"/>
      <c r="C297" s="25"/>
      <c r="D297" s="40"/>
      <c r="E297" s="43"/>
      <c r="F297" s="43"/>
      <c r="G297" s="251"/>
      <c r="H297" s="216"/>
    </row>
    <row r="298" spans="1:8">
      <c r="A298" s="47" t="s">
        <v>558</v>
      </c>
      <c r="B298" s="41" t="s">
        <v>462</v>
      </c>
      <c r="C298" s="25"/>
      <c r="D298" s="40"/>
      <c r="E298" s="24" t="s">
        <v>172</v>
      </c>
      <c r="F298" s="43">
        <v>4</v>
      </c>
      <c r="G298" s="251"/>
      <c r="H298" s="216"/>
    </row>
    <row r="299" spans="1:8">
      <c r="A299" s="276"/>
      <c r="B299" s="41"/>
      <c r="C299" s="25"/>
      <c r="D299" s="40"/>
      <c r="E299" s="24"/>
      <c r="F299" s="43"/>
      <c r="G299" s="251"/>
      <c r="H299" s="216"/>
    </row>
    <row r="300" spans="1:8">
      <c r="A300" s="276" t="s">
        <v>463</v>
      </c>
      <c r="B300" s="566" t="s">
        <v>566</v>
      </c>
      <c r="C300" s="25"/>
      <c r="D300" s="40"/>
      <c r="E300" s="24"/>
      <c r="F300" s="43"/>
      <c r="G300" s="251"/>
      <c r="H300" s="216"/>
    </row>
    <row r="301" spans="1:8">
      <c r="A301" s="276"/>
      <c r="B301" s="566" t="s">
        <v>567</v>
      </c>
      <c r="C301" s="25"/>
      <c r="D301" s="40"/>
      <c r="E301" s="24"/>
      <c r="F301" s="43"/>
      <c r="G301" s="251"/>
      <c r="H301" s="216"/>
    </row>
    <row r="302" spans="1:8">
      <c r="A302" s="276"/>
      <c r="B302" s="566"/>
      <c r="C302" s="25"/>
      <c r="D302" s="40"/>
      <c r="E302" s="24"/>
      <c r="F302" s="43"/>
      <c r="G302" s="251"/>
      <c r="H302" s="216"/>
    </row>
    <row r="303" spans="1:8" s="534" customFormat="1">
      <c r="A303" s="567" t="s">
        <v>464</v>
      </c>
      <c r="B303" s="565" t="s">
        <v>586</v>
      </c>
      <c r="C303" s="563"/>
      <c r="D303" s="564"/>
      <c r="E303" s="562" t="s">
        <v>172</v>
      </c>
      <c r="F303" s="593">
        <v>5</v>
      </c>
      <c r="G303" s="581"/>
      <c r="H303" s="577"/>
    </row>
    <row r="304" spans="1:8" s="534" customFormat="1">
      <c r="A304" s="576"/>
      <c r="B304" s="565"/>
      <c r="C304" s="563"/>
      <c r="D304" s="564"/>
      <c r="E304" s="6"/>
      <c r="F304" s="6"/>
      <c r="G304" s="568"/>
      <c r="H304" s="569"/>
    </row>
    <row r="305" spans="1:11" s="534" customFormat="1">
      <c r="A305" s="567"/>
      <c r="B305" s="565"/>
      <c r="C305" s="563"/>
      <c r="D305" s="564"/>
      <c r="E305" s="6"/>
      <c r="F305" s="6"/>
      <c r="G305" s="568"/>
      <c r="H305" s="569"/>
    </row>
    <row r="306" spans="1:11">
      <c r="A306" s="283"/>
      <c r="B306" s="221"/>
      <c r="C306" s="221"/>
      <c r="D306" s="221"/>
      <c r="E306" s="221"/>
      <c r="F306" s="176"/>
      <c r="G306" s="222"/>
      <c r="H306" s="223"/>
    </row>
    <row r="307" spans="1:11">
      <c r="A307" s="278" t="s">
        <v>314</v>
      </c>
      <c r="B307" s="2" t="s">
        <v>61</v>
      </c>
      <c r="C307" s="2"/>
      <c r="D307" s="2"/>
      <c r="E307" s="225"/>
      <c r="F307" s="119"/>
      <c r="G307" s="226"/>
      <c r="H307" s="248"/>
    </row>
    <row r="308" spans="1:11">
      <c r="A308" s="284"/>
      <c r="B308" s="227"/>
      <c r="C308" s="227"/>
      <c r="D308" s="227"/>
      <c r="E308" s="227"/>
      <c r="F308" s="177"/>
      <c r="G308" s="177"/>
      <c r="H308" s="228"/>
    </row>
    <row r="309" spans="1:11">
      <c r="A309" s="285"/>
      <c r="B309" s="225"/>
      <c r="C309" s="225"/>
      <c r="D309" s="225"/>
      <c r="E309" s="225"/>
      <c r="F309" s="119"/>
      <c r="G309" s="226"/>
      <c r="H309" s="229"/>
    </row>
    <row r="310" spans="1:11">
      <c r="A310" s="285"/>
      <c r="B310" s="225"/>
      <c r="C310" s="225"/>
      <c r="D310" s="225"/>
      <c r="E310" s="225"/>
      <c r="F310" s="119"/>
      <c r="G310" s="226"/>
      <c r="H310" s="22" t="s">
        <v>432</v>
      </c>
    </row>
    <row r="311" spans="1:11">
      <c r="A311" s="285"/>
      <c r="B311" s="225"/>
      <c r="C311" s="225"/>
      <c r="D311" s="225"/>
      <c r="E311" s="225"/>
      <c r="F311" s="177"/>
      <c r="G311" s="230"/>
      <c r="H311" s="462"/>
    </row>
    <row r="312" spans="1:11">
      <c r="A312" s="286"/>
      <c r="B312" s="232"/>
      <c r="C312" s="233"/>
      <c r="D312" s="233"/>
      <c r="E312" s="231"/>
      <c r="F312" s="234"/>
      <c r="G312" s="235"/>
      <c r="H312" s="463"/>
    </row>
    <row r="313" spans="1:11">
      <c r="A313" s="278" t="s">
        <v>185</v>
      </c>
      <c r="B313" s="237"/>
      <c r="C313" s="2"/>
      <c r="D313" s="2" t="s">
        <v>1</v>
      </c>
      <c r="E313" s="7" t="s">
        <v>2</v>
      </c>
      <c r="F313" s="238" t="s">
        <v>32</v>
      </c>
      <c r="G313" s="239" t="s">
        <v>4</v>
      </c>
      <c r="H313" s="240" t="s">
        <v>5</v>
      </c>
    </row>
    <row r="314" spans="1:11">
      <c r="A314" s="287"/>
      <c r="B314" s="241"/>
      <c r="C314" s="242"/>
      <c r="D314" s="242"/>
      <c r="E314" s="130"/>
      <c r="F314" s="243" t="s">
        <v>35</v>
      </c>
      <c r="G314" s="244"/>
      <c r="H314" s="245"/>
      <c r="K314" s="374"/>
    </row>
    <row r="315" spans="1:11">
      <c r="A315" s="283"/>
      <c r="B315" s="246"/>
      <c r="C315" s="221"/>
      <c r="D315" s="221"/>
      <c r="E315" s="221"/>
      <c r="F315" s="176"/>
      <c r="G315" s="222"/>
      <c r="H315" s="223"/>
    </row>
    <row r="316" spans="1:11">
      <c r="A316" s="278" t="str">
        <f>A307</f>
        <v>C 1.5</v>
      </c>
      <c r="B316" s="2" t="s">
        <v>62</v>
      </c>
      <c r="C316" s="225"/>
      <c r="D316" s="225"/>
      <c r="E316" s="225"/>
      <c r="F316" s="119"/>
      <c r="G316" s="226"/>
      <c r="H316" s="247"/>
    </row>
    <row r="317" spans="1:11">
      <c r="A317" s="284"/>
      <c r="B317" s="227"/>
      <c r="C317" s="227"/>
      <c r="D317" s="227"/>
      <c r="E317" s="227"/>
      <c r="F317" s="177"/>
      <c r="G317" s="230"/>
      <c r="H317" s="228"/>
    </row>
    <row r="318" spans="1:11">
      <c r="A318" s="278"/>
      <c r="B318" s="1"/>
      <c r="E318" s="224"/>
      <c r="F318" s="24"/>
      <c r="G318" s="216"/>
      <c r="H318" s="216"/>
    </row>
    <row r="319" spans="1:11">
      <c r="A319" s="293" t="s">
        <v>435</v>
      </c>
      <c r="B319" s="341" t="s">
        <v>434</v>
      </c>
      <c r="C319" s="25"/>
      <c r="D319" s="25"/>
      <c r="E319" s="39"/>
      <c r="F319" s="39"/>
      <c r="G319" s="40"/>
      <c r="H319" s="194"/>
    </row>
    <row r="320" spans="1:11">
      <c r="A320" s="273"/>
      <c r="B320" s="42"/>
      <c r="C320" s="25"/>
      <c r="D320" s="25"/>
      <c r="E320" s="39"/>
      <c r="F320" s="39"/>
      <c r="G320" s="40"/>
      <c r="H320" s="194"/>
    </row>
    <row r="321" spans="1:8">
      <c r="A321" s="272" t="s">
        <v>321</v>
      </c>
      <c r="B321" s="45" t="s">
        <v>436</v>
      </c>
      <c r="C321" s="25"/>
      <c r="D321" s="25"/>
      <c r="E321" s="39"/>
      <c r="F321" s="39"/>
      <c r="G321" s="40"/>
      <c r="H321" s="194"/>
    </row>
    <row r="322" spans="1:8">
      <c r="A322" s="273"/>
      <c r="B322" s="42"/>
      <c r="C322" s="25"/>
      <c r="D322" s="25"/>
      <c r="E322" s="39"/>
      <c r="F322" s="39"/>
      <c r="G322" s="40"/>
      <c r="H322" s="194"/>
    </row>
    <row r="323" spans="1:8">
      <c r="A323" s="273" t="s">
        <v>322</v>
      </c>
      <c r="B323" s="41" t="s">
        <v>324</v>
      </c>
      <c r="C323" s="25"/>
      <c r="D323" s="25"/>
      <c r="E323" s="139" t="s">
        <v>133</v>
      </c>
      <c r="F323" s="375">
        <v>0.4</v>
      </c>
      <c r="G323" s="376"/>
      <c r="H323" s="216"/>
    </row>
    <row r="324" spans="1:8">
      <c r="A324" s="273"/>
      <c r="B324" s="42" t="s">
        <v>325</v>
      </c>
      <c r="C324" s="25"/>
      <c r="D324" s="25"/>
      <c r="E324" s="39"/>
      <c r="F324" s="39"/>
      <c r="G324" s="40"/>
      <c r="H324" s="194"/>
    </row>
    <row r="325" spans="1:8">
      <c r="A325" s="273"/>
      <c r="B325" s="42"/>
      <c r="C325" s="25"/>
      <c r="D325" s="25"/>
      <c r="E325" s="39"/>
      <c r="F325" s="39"/>
      <c r="G325" s="40"/>
      <c r="H325" s="194"/>
    </row>
    <row r="326" spans="1:8">
      <c r="A326" s="273" t="s">
        <v>323</v>
      </c>
      <c r="B326" s="42" t="s">
        <v>326</v>
      </c>
      <c r="C326" s="25"/>
      <c r="D326" s="40"/>
      <c r="E326" s="139" t="s">
        <v>133</v>
      </c>
      <c r="F326" s="375">
        <v>0.4</v>
      </c>
      <c r="G326" s="376"/>
      <c r="H326" s="216"/>
    </row>
    <row r="327" spans="1:8">
      <c r="A327" s="273"/>
      <c r="B327" s="25" t="s">
        <v>327</v>
      </c>
      <c r="C327" s="25"/>
      <c r="D327" s="40"/>
      <c r="E327" s="139"/>
      <c r="F327" s="375"/>
      <c r="G327" s="376"/>
      <c r="H327" s="216"/>
    </row>
    <row r="328" spans="1:8">
      <c r="A328" s="47"/>
      <c r="C328" s="25"/>
      <c r="D328" s="40"/>
      <c r="E328" s="24"/>
      <c r="F328" s="43"/>
      <c r="G328" s="251"/>
      <c r="H328" s="216"/>
    </row>
    <row r="329" spans="1:8" s="534" customFormat="1">
      <c r="A329" s="597" t="s">
        <v>587</v>
      </c>
      <c r="B329" s="598" t="s">
        <v>588</v>
      </c>
      <c r="C329" s="563"/>
      <c r="D329" s="564"/>
      <c r="E329" s="139"/>
      <c r="F329" s="599"/>
      <c r="G329" s="600"/>
      <c r="H329" s="601"/>
    </row>
    <row r="330" spans="1:8" s="534" customFormat="1">
      <c r="A330" s="597"/>
      <c r="B330" s="602"/>
      <c r="C330" s="563"/>
      <c r="D330" s="564"/>
      <c r="E330" s="139"/>
      <c r="F330" s="599"/>
      <c r="G330" s="600"/>
      <c r="H330" s="601"/>
    </row>
    <row r="331" spans="1:8" s="534" customFormat="1">
      <c r="A331" s="603" t="s">
        <v>589</v>
      </c>
      <c r="B331" s="602" t="s">
        <v>590</v>
      </c>
      <c r="C331" s="563"/>
      <c r="D331" s="564"/>
      <c r="E331" s="139" t="s">
        <v>133</v>
      </c>
      <c r="F331" s="599">
        <v>0.4</v>
      </c>
      <c r="G331" s="600"/>
      <c r="H331" s="577"/>
    </row>
    <row r="332" spans="1:8" s="534" customFormat="1">
      <c r="A332" s="597"/>
      <c r="B332" s="602" t="s">
        <v>325</v>
      </c>
      <c r="C332" s="563"/>
      <c r="D332" s="564"/>
      <c r="E332" s="139"/>
      <c r="F332" s="599"/>
      <c r="G332" s="604"/>
      <c r="H332" s="601"/>
    </row>
    <row r="333" spans="1:8" s="534" customFormat="1">
      <c r="A333" s="597"/>
      <c r="B333" s="602"/>
      <c r="C333" s="563"/>
      <c r="D333" s="564"/>
      <c r="E333" s="139"/>
      <c r="F333" s="599"/>
      <c r="G333" s="600"/>
      <c r="H333" s="601"/>
    </row>
    <row r="334" spans="1:8" s="534" customFormat="1">
      <c r="A334" s="603" t="s">
        <v>591</v>
      </c>
      <c r="B334" s="602" t="s">
        <v>592</v>
      </c>
      <c r="C334" s="563"/>
      <c r="D334" s="564"/>
      <c r="E334" s="139" t="s">
        <v>133</v>
      </c>
      <c r="F334" s="599">
        <v>0.4</v>
      </c>
      <c r="G334" s="600"/>
      <c r="H334" s="577"/>
    </row>
    <row r="335" spans="1:8" s="534" customFormat="1">
      <c r="A335" s="597"/>
      <c r="B335" s="602" t="s">
        <v>593</v>
      </c>
      <c r="C335" s="563"/>
      <c r="D335" s="564"/>
      <c r="E335" s="139"/>
      <c r="F335" s="599"/>
      <c r="G335" s="604"/>
      <c r="H335" s="601"/>
    </row>
    <row r="336" spans="1:8" s="534" customFormat="1">
      <c r="A336" s="597"/>
      <c r="B336" s="602" t="s">
        <v>594</v>
      </c>
      <c r="C336" s="563"/>
      <c r="D336" s="564"/>
      <c r="E336" s="139"/>
      <c r="F336" s="599"/>
      <c r="G336" s="600"/>
      <c r="H336" s="601"/>
    </row>
    <row r="337" spans="1:8" s="534" customFormat="1">
      <c r="A337" s="597"/>
      <c r="B337" s="602"/>
      <c r="C337" s="563"/>
      <c r="D337" s="564"/>
      <c r="E337" s="139"/>
      <c r="F337" s="599"/>
      <c r="G337" s="600"/>
      <c r="H337" s="601"/>
    </row>
    <row r="338" spans="1:8" s="534" customFormat="1">
      <c r="A338" s="597" t="s">
        <v>595</v>
      </c>
      <c r="B338" s="598" t="s">
        <v>596</v>
      </c>
      <c r="C338" s="563"/>
      <c r="D338" s="564"/>
      <c r="E338" s="139"/>
      <c r="F338" s="599"/>
      <c r="G338" s="600"/>
      <c r="H338" s="601"/>
    </row>
    <row r="339" spans="1:8" s="534" customFormat="1">
      <c r="A339" s="597"/>
      <c r="B339" s="598" t="s">
        <v>597</v>
      </c>
      <c r="C339" s="563"/>
      <c r="D339" s="564"/>
      <c r="E339" s="139"/>
      <c r="F339" s="599"/>
      <c r="G339" s="600"/>
      <c r="H339" s="601"/>
    </row>
    <row r="340" spans="1:8" s="534" customFormat="1">
      <c r="A340" s="597"/>
      <c r="B340" s="602"/>
      <c r="C340" s="563"/>
      <c r="D340" s="564"/>
      <c r="E340" s="139"/>
      <c r="F340" s="599"/>
      <c r="G340" s="600"/>
      <c r="H340" s="601"/>
    </row>
    <row r="341" spans="1:8" s="534" customFormat="1">
      <c r="A341" s="603" t="s">
        <v>598</v>
      </c>
      <c r="B341" s="602" t="s">
        <v>599</v>
      </c>
      <c r="C341" s="563"/>
      <c r="D341" s="564"/>
      <c r="E341" s="139"/>
      <c r="F341" s="599"/>
      <c r="G341" s="600"/>
      <c r="H341" s="601"/>
    </row>
    <row r="342" spans="1:8" s="534" customFormat="1">
      <c r="A342" s="603"/>
      <c r="B342" s="602" t="s">
        <v>600</v>
      </c>
      <c r="C342" s="563"/>
      <c r="D342" s="564"/>
      <c r="E342" s="139" t="s">
        <v>172</v>
      </c>
      <c r="F342" s="605">
        <v>1</v>
      </c>
      <c r="G342" s="584"/>
      <c r="H342" s="584"/>
    </row>
    <row r="343" spans="1:8" s="534" customFormat="1">
      <c r="A343" s="597"/>
      <c r="B343" s="602"/>
      <c r="C343" s="563"/>
      <c r="D343" s="564"/>
      <c r="E343" s="139"/>
      <c r="F343" s="599"/>
      <c r="G343" s="600"/>
      <c r="H343" s="601"/>
    </row>
    <row r="344" spans="1:8" s="534" customFormat="1">
      <c r="A344" s="603" t="s">
        <v>601</v>
      </c>
      <c r="B344" s="602" t="s">
        <v>602</v>
      </c>
      <c r="C344" s="563"/>
      <c r="D344" s="564"/>
      <c r="E344" s="139"/>
      <c r="F344" s="599"/>
      <c r="G344" s="600"/>
      <c r="H344" s="601"/>
    </row>
    <row r="345" spans="1:8" s="534" customFormat="1">
      <c r="A345" s="603"/>
      <c r="B345" s="602" t="s">
        <v>603</v>
      </c>
      <c r="C345" s="563"/>
      <c r="D345" s="564"/>
      <c r="E345" s="139" t="s">
        <v>172</v>
      </c>
      <c r="F345" s="605">
        <v>1</v>
      </c>
      <c r="G345" s="584"/>
      <c r="H345" s="584"/>
    </row>
    <row r="346" spans="1:8">
      <c r="A346" s="47"/>
      <c r="C346" s="25"/>
      <c r="D346" s="40"/>
      <c r="E346" s="24"/>
      <c r="F346" s="43"/>
      <c r="G346" s="251"/>
      <c r="H346" s="216"/>
    </row>
    <row r="347" spans="1:8">
      <c r="A347" s="278" t="s">
        <v>437</v>
      </c>
      <c r="B347" s="1" t="s">
        <v>438</v>
      </c>
      <c r="D347" s="256"/>
      <c r="E347" s="224"/>
      <c r="F347" s="24"/>
      <c r="G347" s="216"/>
      <c r="H347" s="224"/>
    </row>
    <row r="348" spans="1:8">
      <c r="A348" s="273"/>
      <c r="B348" s="42"/>
      <c r="C348" s="25"/>
      <c r="D348" s="40"/>
      <c r="E348" s="139"/>
      <c r="F348" s="375"/>
      <c r="G348" s="376"/>
      <c r="H348" s="216"/>
    </row>
    <row r="349" spans="1:8">
      <c r="A349" s="278" t="s">
        <v>439</v>
      </c>
      <c r="B349" s="1" t="s">
        <v>440</v>
      </c>
      <c r="E349" s="224"/>
      <c r="F349" s="6"/>
      <c r="G349" s="363"/>
      <c r="H349" s="224"/>
    </row>
    <row r="350" spans="1:8">
      <c r="A350" s="281"/>
      <c r="E350" s="224"/>
      <c r="F350" s="6"/>
      <c r="G350" s="363"/>
      <c r="H350" s="224"/>
    </row>
    <row r="351" spans="1:8" ht="15.6">
      <c r="A351" s="281" t="s">
        <v>441</v>
      </c>
      <c r="B351" s="534" t="s">
        <v>561</v>
      </c>
      <c r="E351" s="294" t="s">
        <v>11</v>
      </c>
      <c r="F351" s="24">
        <v>10500</v>
      </c>
      <c r="G351" s="216"/>
      <c r="H351" s="377"/>
    </row>
    <row r="352" spans="1:8">
      <c r="A352" s="281"/>
      <c r="B352" s="534" t="s">
        <v>562</v>
      </c>
      <c r="E352" s="224"/>
      <c r="F352" s="24"/>
      <c r="G352" s="216"/>
      <c r="H352" s="224"/>
    </row>
    <row r="353" spans="1:8">
      <c r="A353" s="473"/>
      <c r="B353" s="46"/>
      <c r="C353" s="25"/>
      <c r="D353" s="25"/>
      <c r="E353" s="139"/>
      <c r="F353" s="375"/>
      <c r="G353" s="216"/>
      <c r="H353" s="216"/>
    </row>
    <row r="354" spans="1:8">
      <c r="A354" s="278" t="s">
        <v>442</v>
      </c>
      <c r="B354" s="1" t="s">
        <v>443</v>
      </c>
      <c r="E354" s="224"/>
      <c r="F354" s="24"/>
      <c r="G354" s="216"/>
      <c r="H354" s="224"/>
    </row>
    <row r="355" spans="1:8">
      <c r="A355" s="281"/>
      <c r="E355" s="224"/>
      <c r="F355" s="24"/>
      <c r="G355" s="216"/>
      <c r="H355" s="224"/>
    </row>
    <row r="356" spans="1:8">
      <c r="A356" s="281" t="s">
        <v>444</v>
      </c>
      <c r="B356" s="16" t="s">
        <v>445</v>
      </c>
      <c r="E356" s="224"/>
      <c r="F356" s="24"/>
      <c r="G356" s="216"/>
      <c r="H356" s="224"/>
    </row>
    <row r="357" spans="1:8">
      <c r="A357" s="281"/>
      <c r="B357" s="16" t="s">
        <v>446</v>
      </c>
      <c r="E357" s="224"/>
      <c r="F357" s="24"/>
      <c r="G357" s="216"/>
      <c r="H357" s="224"/>
    </row>
    <row r="358" spans="1:8">
      <c r="A358" s="281"/>
      <c r="E358" s="224"/>
      <c r="F358" s="24"/>
      <c r="G358" s="216"/>
      <c r="H358" s="224"/>
    </row>
    <row r="359" spans="1:8" ht="15.6">
      <c r="A359" s="281"/>
      <c r="B359" s="16" t="s">
        <v>9</v>
      </c>
      <c r="C359" s="16" t="s">
        <v>447</v>
      </c>
      <c r="E359" s="294" t="s">
        <v>11</v>
      </c>
      <c r="F359" s="24">
        <v>21000</v>
      </c>
      <c r="G359" s="216"/>
      <c r="H359" s="377"/>
    </row>
    <row r="360" spans="1:8">
      <c r="A360" s="281"/>
      <c r="C360" s="16" t="s">
        <v>448</v>
      </c>
      <c r="D360" s="256"/>
      <c r="E360" s="224"/>
      <c r="F360" s="24"/>
      <c r="G360" s="216"/>
      <c r="H360" s="224"/>
    </row>
    <row r="361" spans="1:8">
      <c r="A361" s="224"/>
      <c r="D361" s="256"/>
      <c r="E361" s="224"/>
      <c r="F361" s="224"/>
      <c r="G361" s="224"/>
      <c r="H361" s="224"/>
    </row>
    <row r="362" spans="1:8">
      <c r="A362" s="224"/>
      <c r="D362" s="256"/>
      <c r="E362" s="224"/>
      <c r="F362" s="224"/>
      <c r="G362" s="224"/>
      <c r="H362" s="224"/>
    </row>
    <row r="363" spans="1:8">
      <c r="A363" s="224"/>
      <c r="D363" s="256"/>
      <c r="E363" s="224"/>
      <c r="F363" s="224"/>
      <c r="G363" s="224"/>
      <c r="H363" s="224"/>
    </row>
    <row r="364" spans="1:8">
      <c r="A364" s="473"/>
      <c r="B364" s="46"/>
      <c r="C364" s="25"/>
      <c r="D364" s="25"/>
      <c r="E364" s="139"/>
      <c r="F364" s="472"/>
      <c r="G364" s="216"/>
      <c r="H364" s="216"/>
    </row>
    <row r="365" spans="1:8">
      <c r="A365" s="473"/>
      <c r="B365" s="46"/>
      <c r="C365" s="25"/>
      <c r="D365" s="25"/>
      <c r="E365" s="139"/>
      <c r="F365" s="375"/>
      <c r="G365" s="216"/>
      <c r="H365" s="216"/>
    </row>
    <row r="366" spans="1:8">
      <c r="A366" s="473"/>
      <c r="B366" s="46"/>
      <c r="C366" s="25"/>
      <c r="D366" s="25"/>
      <c r="E366" s="139"/>
      <c r="F366" s="375"/>
      <c r="G366" s="216"/>
      <c r="H366" s="216"/>
    </row>
    <row r="367" spans="1:8">
      <c r="A367" s="283"/>
      <c r="B367" s="221"/>
      <c r="C367" s="221"/>
      <c r="D367" s="221"/>
      <c r="E367" s="221"/>
      <c r="F367" s="176"/>
      <c r="G367" s="222"/>
      <c r="H367" s="223"/>
    </row>
    <row r="368" spans="1:8">
      <c r="A368" s="278" t="s">
        <v>503</v>
      </c>
      <c r="B368" s="2" t="s">
        <v>61</v>
      </c>
      <c r="C368" s="2"/>
      <c r="D368" s="2"/>
      <c r="E368" s="225"/>
      <c r="F368" s="119"/>
      <c r="G368" s="226"/>
      <c r="H368" s="248"/>
    </row>
    <row r="369" spans="1:8">
      <c r="A369" s="284"/>
      <c r="B369" s="227"/>
      <c r="C369" s="227"/>
      <c r="D369" s="227"/>
      <c r="E369" s="227"/>
      <c r="F369" s="177"/>
      <c r="G369" s="177"/>
      <c r="H369" s="228"/>
    </row>
  </sheetData>
  <mergeCells count="15">
    <mergeCell ref="B115:D115"/>
    <mergeCell ref="C21:D21"/>
    <mergeCell ref="C19:D19"/>
    <mergeCell ref="C23:D23"/>
    <mergeCell ref="C53:D53"/>
    <mergeCell ref="C55:D55"/>
    <mergeCell ref="C57:D57"/>
    <mergeCell ref="C24:D24"/>
    <mergeCell ref="C92:D92"/>
    <mergeCell ref="B141:D141"/>
    <mergeCell ref="B145:D145"/>
    <mergeCell ref="B135:C135"/>
    <mergeCell ref="B137:C137"/>
    <mergeCell ref="B138:D138"/>
    <mergeCell ref="B139:D139"/>
  </mergeCells>
  <pageMargins left="0.74803149606299213" right="0.39370078740157483" top="0.51181102362204722" bottom="0.51181102362204722" header="0.51181102362204722" footer="0.51181102362204722"/>
  <pageSetup paperSize="9" firstPageNumber="5" fitToHeight="0" orientation="portrait" useFirstPageNumber="1" r:id="rId1"/>
  <headerFooter>
    <oddHeader>&amp;CC2.&amp;P</oddHeader>
    <firstFooter>&amp;CC2.&amp;P</firstFooter>
  </headerFooter>
  <rowBreaks count="1" manualBreakCount="1">
    <brk id="308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68A9D-35B9-48B8-98C7-F4540D8F32EE}">
  <dimension ref="A1:Y64"/>
  <sheetViews>
    <sheetView view="pageBreakPreview" topLeftCell="A34" zoomScale="80" zoomScaleNormal="100" zoomScaleSheetLayoutView="80" workbookViewId="0">
      <selection activeCell="A54" sqref="A54:XFD54"/>
    </sheetView>
  </sheetViews>
  <sheetFormatPr defaultColWidth="9.33203125" defaultRowHeight="13.2"/>
  <cols>
    <col min="1" max="1" width="9.77734375" style="285" customWidth="1"/>
    <col min="2" max="2" width="3" customWidth="1"/>
    <col min="3" max="3" width="2.6640625" customWidth="1"/>
    <col min="4" max="4" width="34.77734375" customWidth="1"/>
    <col min="5" max="5" width="9.44140625" customWidth="1"/>
    <col min="6" max="6" width="6.109375" style="119" customWidth="1"/>
    <col min="7" max="7" width="12.44140625" style="507" customWidth="1"/>
    <col min="8" max="8" width="14.44140625" style="142" customWidth="1"/>
    <col min="10" max="10" width="12.5546875" bestFit="1" customWidth="1"/>
    <col min="16" max="16" width="14.6640625" bestFit="1" customWidth="1"/>
    <col min="21" max="21" width="21.109375" bestFit="1" customWidth="1"/>
  </cols>
  <sheetData>
    <row r="1" spans="1:25">
      <c r="A1" s="446"/>
    </row>
    <row r="2" spans="1:25" ht="13.8">
      <c r="A2" s="447"/>
      <c r="G2" s="508"/>
      <c r="H2" s="482" t="s">
        <v>449</v>
      </c>
    </row>
    <row r="4" spans="1:25">
      <c r="A4" s="283"/>
      <c r="B4" s="202"/>
      <c r="C4" s="203"/>
      <c r="D4" s="204"/>
      <c r="E4" s="201"/>
      <c r="F4" s="205"/>
      <c r="G4" s="509"/>
      <c r="H4" s="501"/>
    </row>
    <row r="5" spans="1:25">
      <c r="A5" s="278" t="s">
        <v>0</v>
      </c>
      <c r="B5" s="8"/>
      <c r="C5" s="2" t="s">
        <v>1</v>
      </c>
      <c r="D5" s="9"/>
      <c r="E5" s="7" t="s">
        <v>2</v>
      </c>
      <c r="F5" s="7" t="s">
        <v>3</v>
      </c>
      <c r="G5" s="510" t="s">
        <v>4</v>
      </c>
      <c r="H5" s="502" t="s">
        <v>5</v>
      </c>
      <c r="J5" s="142"/>
    </row>
    <row r="6" spans="1:25">
      <c r="A6" s="284"/>
      <c r="B6" s="207"/>
      <c r="C6" s="208"/>
      <c r="D6" s="209"/>
      <c r="E6" s="206"/>
      <c r="F6" s="210"/>
      <c r="G6" s="345"/>
      <c r="H6" s="503"/>
    </row>
    <row r="7" spans="1:25">
      <c r="A7" s="217"/>
      <c r="B7" s="4"/>
      <c r="D7" s="5"/>
      <c r="E7" s="3"/>
      <c r="F7" s="6"/>
      <c r="G7" s="299"/>
      <c r="H7" s="504"/>
    </row>
    <row r="8" spans="1:25">
      <c r="A8" s="278" t="s">
        <v>328</v>
      </c>
      <c r="B8" s="295" t="s">
        <v>329</v>
      </c>
      <c r="D8" s="5"/>
      <c r="E8" s="3"/>
      <c r="F8" s="6"/>
      <c r="G8" s="299"/>
      <c r="H8" s="504"/>
    </row>
    <row r="9" spans="1:25">
      <c r="A9" s="217"/>
      <c r="B9" s="295" t="s">
        <v>330</v>
      </c>
      <c r="D9" s="5"/>
      <c r="E9" s="3"/>
      <c r="F9" s="6"/>
      <c r="G9" s="299"/>
      <c r="H9" s="504"/>
    </row>
    <row r="10" spans="1:25">
      <c r="A10" s="217"/>
      <c r="B10" s="295"/>
      <c r="D10" s="5"/>
      <c r="E10" s="3"/>
      <c r="F10" s="6"/>
      <c r="G10" s="299"/>
      <c r="H10" s="504"/>
    </row>
    <row r="11" spans="1:25">
      <c r="A11" s="278" t="s">
        <v>470</v>
      </c>
      <c r="B11" s="20" t="s">
        <v>471</v>
      </c>
      <c r="D11" s="5"/>
      <c r="E11" s="3"/>
      <c r="F11" s="6"/>
      <c r="G11" s="299"/>
      <c r="H11" s="504"/>
    </row>
    <row r="12" spans="1:25">
      <c r="A12" s="217"/>
      <c r="B12" s="20" t="s">
        <v>472</v>
      </c>
      <c r="D12" s="5"/>
      <c r="E12" s="3"/>
      <c r="F12" s="6"/>
      <c r="G12" s="299"/>
      <c r="H12" s="504"/>
    </row>
    <row r="13" spans="1:25">
      <c r="A13" s="217"/>
      <c r="B13" s="20"/>
      <c r="D13" s="5"/>
      <c r="E13" s="3"/>
      <c r="F13" s="6"/>
      <c r="G13" s="299"/>
      <c r="H13" s="504"/>
    </row>
    <row r="14" spans="1:25" s="16" customFormat="1">
      <c r="A14" s="281" t="s">
        <v>473</v>
      </c>
      <c r="B14" s="18" t="s">
        <v>474</v>
      </c>
      <c r="D14" s="256"/>
      <c r="E14" s="224"/>
      <c r="F14" s="24"/>
      <c r="G14" s="514"/>
      <c r="H14" s="505"/>
    </row>
    <row r="15" spans="1:25" s="16" customFormat="1" ht="13.8" thickBot="1">
      <c r="A15" s="281"/>
      <c r="B15" s="18" t="s">
        <v>475</v>
      </c>
      <c r="D15" s="256"/>
      <c r="E15" s="224" t="s">
        <v>229</v>
      </c>
      <c r="F15" s="24"/>
      <c r="G15" s="514">
        <v>20000</v>
      </c>
      <c r="H15" s="500">
        <f>G15</f>
        <v>20000</v>
      </c>
    </row>
    <row r="16" spans="1:25" ht="13.8" thickBot="1">
      <c r="A16" s="217"/>
      <c r="B16" s="4"/>
      <c r="D16" s="5"/>
      <c r="E16" s="3"/>
      <c r="F16" s="6"/>
      <c r="G16" s="514"/>
      <c r="H16" s="506"/>
      <c r="S16" s="339"/>
      <c r="T16" s="679"/>
      <c r="U16" s="679"/>
      <c r="V16" s="679"/>
      <c r="W16" s="679"/>
      <c r="X16" s="338"/>
      <c r="Y16" s="337"/>
    </row>
    <row r="17" spans="1:25" s="534" customFormat="1">
      <c r="A17" s="570" t="s">
        <v>604</v>
      </c>
      <c r="B17" s="578" t="s">
        <v>605</v>
      </c>
      <c r="D17" s="571"/>
      <c r="E17" s="570"/>
      <c r="F17" s="562"/>
      <c r="G17" s="606"/>
      <c r="H17" s="577"/>
    </row>
    <row r="18" spans="1:25" s="534" customFormat="1">
      <c r="A18" s="570"/>
      <c r="B18" s="578" t="s">
        <v>606</v>
      </c>
      <c r="D18" s="571"/>
      <c r="E18" s="562" t="s">
        <v>117</v>
      </c>
      <c r="F18" s="579"/>
      <c r="G18" s="606">
        <f>H15</f>
        <v>20000</v>
      </c>
      <c r="H18" s="607"/>
    </row>
    <row r="19" spans="1:25" s="534" customFormat="1">
      <c r="A19" s="570"/>
      <c r="B19" s="578"/>
      <c r="D19" s="571"/>
      <c r="E19" s="570"/>
      <c r="F19" s="562"/>
      <c r="G19" s="606"/>
      <c r="H19" s="577"/>
    </row>
    <row r="20" spans="1:25" s="534" customFormat="1">
      <c r="A20" s="570" t="s">
        <v>473</v>
      </c>
      <c r="B20" s="578" t="s">
        <v>474</v>
      </c>
      <c r="D20" s="571"/>
      <c r="E20" s="570" t="s">
        <v>229</v>
      </c>
      <c r="F20" s="562"/>
      <c r="G20" s="606">
        <v>30000</v>
      </c>
      <c r="H20" s="607">
        <f>G20</f>
        <v>30000</v>
      </c>
    </row>
    <row r="21" spans="1:25" s="534" customFormat="1" ht="13.8" thickBot="1">
      <c r="A21" s="570"/>
      <c r="B21" s="578" t="s">
        <v>475</v>
      </c>
      <c r="D21" s="571"/>
      <c r="E21" s="570"/>
      <c r="F21" s="571"/>
      <c r="G21" s="570"/>
      <c r="H21" s="570"/>
    </row>
    <row r="22" spans="1:25" ht="13.8" thickBot="1">
      <c r="A22" s="3"/>
      <c r="B22" s="4"/>
      <c r="D22" s="5"/>
      <c r="E22" s="3"/>
      <c r="F22" s="6"/>
      <c r="G22" s="606"/>
      <c r="H22" s="363"/>
      <c r="S22" s="339"/>
      <c r="T22" s="679"/>
      <c r="U22" s="679"/>
      <c r="V22" s="679"/>
      <c r="W22" s="679"/>
      <c r="X22" s="338"/>
      <c r="Y22" s="337"/>
    </row>
    <row r="23" spans="1:25" s="534" customFormat="1">
      <c r="A23" s="570" t="s">
        <v>604</v>
      </c>
      <c r="B23" s="578" t="s">
        <v>605</v>
      </c>
      <c r="D23" s="571"/>
      <c r="E23" s="570"/>
      <c r="F23" s="562"/>
      <c r="G23" s="606"/>
      <c r="H23" s="577"/>
    </row>
    <row r="24" spans="1:25" s="534" customFormat="1" ht="13.8" thickBot="1">
      <c r="A24" s="570"/>
      <c r="B24" s="578" t="s">
        <v>606</v>
      </c>
      <c r="D24" s="571"/>
      <c r="E24" s="562" t="s">
        <v>117</v>
      </c>
      <c r="F24" s="579"/>
      <c r="G24" s="606">
        <f>H20</f>
        <v>30000</v>
      </c>
      <c r="H24" s="607"/>
    </row>
    <row r="25" spans="1:25" ht="13.8" thickBot="1">
      <c r="A25" s="217"/>
      <c r="B25" s="4"/>
      <c r="D25" s="5"/>
      <c r="E25" s="3"/>
      <c r="F25" s="6"/>
      <c r="G25" s="514"/>
      <c r="H25" s="506"/>
      <c r="S25" s="339"/>
      <c r="T25" s="379"/>
      <c r="U25" s="379"/>
      <c r="V25" s="379"/>
      <c r="W25" s="379"/>
      <c r="X25" s="338"/>
      <c r="Y25" s="337"/>
    </row>
    <row r="26" spans="1:25" ht="13.8" thickBot="1">
      <c r="A26" s="278" t="s">
        <v>333</v>
      </c>
      <c r="B26" s="20" t="s">
        <v>331</v>
      </c>
      <c r="D26" s="5"/>
      <c r="E26" s="3"/>
      <c r="F26" s="6"/>
      <c r="G26" s="514"/>
      <c r="H26" s="506"/>
      <c r="S26" s="340"/>
      <c r="T26" s="340"/>
      <c r="U26" s="340"/>
      <c r="V26" s="340"/>
      <c r="W26" s="340"/>
      <c r="X26" s="340"/>
      <c r="Y26" s="340"/>
    </row>
    <row r="27" spans="1:25" ht="13.95" customHeight="1" thickBot="1">
      <c r="A27" s="217"/>
      <c r="B27" s="20" t="s">
        <v>332</v>
      </c>
      <c r="D27" s="5"/>
      <c r="E27" s="140"/>
      <c r="F27" s="6"/>
      <c r="G27" s="531"/>
      <c r="H27" s="506"/>
      <c r="S27" s="340"/>
      <c r="T27" s="340"/>
      <c r="U27" s="340"/>
      <c r="V27" s="340"/>
      <c r="W27" s="340"/>
      <c r="X27" s="340"/>
      <c r="Y27" s="340"/>
    </row>
    <row r="28" spans="1:25" ht="14.4" customHeight="1" thickBot="1">
      <c r="A28" s="217"/>
      <c r="D28" s="5"/>
      <c r="E28" s="140"/>
      <c r="F28" s="6"/>
      <c r="G28" s="531"/>
      <c r="H28" s="506"/>
      <c r="S28" s="340"/>
      <c r="T28" s="340"/>
      <c r="U28" s="340"/>
      <c r="V28" s="340"/>
      <c r="W28" s="340"/>
      <c r="X28" s="340"/>
      <c r="Y28" s="340"/>
    </row>
    <row r="29" spans="1:25" ht="17.399999999999999" customHeight="1" thickBot="1">
      <c r="A29" s="281" t="s">
        <v>335</v>
      </c>
      <c r="B29" s="18" t="s">
        <v>336</v>
      </c>
      <c r="D29" s="5"/>
      <c r="E29" s="294"/>
      <c r="F29" s="6"/>
      <c r="G29" s="531"/>
      <c r="H29" s="500"/>
      <c r="S29" s="340"/>
      <c r="T29" s="340"/>
      <c r="U29" s="340"/>
      <c r="V29" s="340"/>
      <c r="W29" s="340"/>
      <c r="X29" s="340"/>
      <c r="Y29" s="340"/>
    </row>
    <row r="30" spans="1:25" ht="16.2" customHeight="1" thickBot="1">
      <c r="A30" s="217"/>
      <c r="B30" s="4" t="s">
        <v>337</v>
      </c>
      <c r="D30" s="5"/>
      <c r="E30" s="294" t="s">
        <v>11</v>
      </c>
      <c r="F30" s="6">
        <v>50</v>
      </c>
      <c r="G30" s="531"/>
      <c r="H30" s="500"/>
      <c r="S30" s="340"/>
      <c r="T30" s="340"/>
      <c r="U30" s="340"/>
      <c r="V30" s="340"/>
      <c r="W30" s="340"/>
      <c r="X30" s="340"/>
      <c r="Y30" s="340"/>
    </row>
    <row r="31" spans="1:25" ht="15" customHeight="1" thickBot="1">
      <c r="A31" s="217"/>
      <c r="B31" s="12"/>
      <c r="E31" s="141"/>
      <c r="F31" s="249"/>
      <c r="G31" s="298"/>
      <c r="H31" s="504"/>
      <c r="S31" s="340"/>
      <c r="T31" s="340"/>
      <c r="U31" s="340"/>
      <c r="V31" s="340"/>
      <c r="W31" s="340"/>
      <c r="X31" s="340"/>
      <c r="Y31" s="340"/>
    </row>
    <row r="32" spans="1:25" ht="13.8" thickBot="1">
      <c r="A32" s="278" t="s">
        <v>529</v>
      </c>
      <c r="B32" s="10" t="s">
        <v>530</v>
      </c>
      <c r="D32" s="5"/>
      <c r="E32" s="140"/>
      <c r="F32" s="6"/>
      <c r="G32" s="298"/>
      <c r="H32" s="504"/>
      <c r="S32" s="340"/>
      <c r="T32" s="340"/>
      <c r="U32" s="340"/>
      <c r="V32" s="340"/>
      <c r="W32" s="340"/>
      <c r="X32" s="340"/>
      <c r="Y32" s="340"/>
    </row>
    <row r="33" spans="1:25" ht="13.8" thickBot="1">
      <c r="A33" s="217"/>
      <c r="B33" s="12"/>
      <c r="E33" s="141"/>
      <c r="F33" s="249"/>
      <c r="G33" s="298"/>
      <c r="H33" s="504"/>
      <c r="K33" s="16"/>
      <c r="S33" s="340"/>
      <c r="T33" s="340"/>
      <c r="U33" s="340"/>
      <c r="V33" s="340"/>
      <c r="W33" s="340"/>
      <c r="X33" s="340"/>
      <c r="Y33" s="340"/>
    </row>
    <row r="34" spans="1:25" ht="13.8" thickBot="1">
      <c r="A34" s="281" t="s">
        <v>531</v>
      </c>
      <c r="B34" s="12" t="s">
        <v>532</v>
      </c>
      <c r="D34" s="5"/>
      <c r="E34" s="294" t="s">
        <v>533</v>
      </c>
      <c r="F34" s="24"/>
      <c r="G34" s="298">
        <v>10000</v>
      </c>
      <c r="H34" s="504">
        <f>G34</f>
        <v>10000</v>
      </c>
      <c r="S34" s="340"/>
      <c r="T34" s="340"/>
      <c r="U34" s="340"/>
      <c r="V34" s="340"/>
      <c r="W34" s="340"/>
      <c r="X34" s="340"/>
      <c r="Y34" s="340"/>
    </row>
    <row r="35" spans="1:25" ht="13.8" thickBot="1">
      <c r="A35" s="281"/>
      <c r="B35" s="12"/>
      <c r="D35" s="5"/>
      <c r="E35" s="294"/>
      <c r="F35" s="24"/>
      <c r="G35" s="298"/>
      <c r="H35" s="504"/>
      <c r="S35" s="340"/>
      <c r="T35" s="340"/>
      <c r="U35" s="340"/>
      <c r="V35" s="340"/>
      <c r="W35" s="340"/>
      <c r="X35" s="340"/>
      <c r="Y35" s="340"/>
    </row>
    <row r="36" spans="1:25" ht="13.8" thickBot="1">
      <c r="A36" s="281"/>
      <c r="B36" s="12"/>
      <c r="D36" s="5"/>
      <c r="E36" s="294"/>
      <c r="F36" s="24"/>
      <c r="G36" s="298"/>
      <c r="H36" s="504"/>
      <c r="S36" s="340"/>
      <c r="T36" s="340"/>
      <c r="U36" s="340"/>
      <c r="V36" s="340"/>
      <c r="W36" s="340"/>
      <c r="X36" s="340"/>
      <c r="Y36" s="340"/>
    </row>
    <row r="37" spans="1:25" ht="13.8" thickBot="1">
      <c r="A37" s="281"/>
      <c r="B37" s="12"/>
      <c r="D37" s="5"/>
      <c r="E37" s="294"/>
      <c r="F37" s="24"/>
      <c r="G37" s="298"/>
      <c r="H37" s="504"/>
      <c r="S37" s="340"/>
      <c r="T37" s="340"/>
      <c r="U37" s="340"/>
      <c r="V37" s="340"/>
      <c r="W37" s="340"/>
      <c r="X37" s="340"/>
      <c r="Y37" s="340"/>
    </row>
    <row r="38" spans="1:25" ht="13.8" thickBot="1">
      <c r="A38" s="281"/>
      <c r="B38" s="12"/>
      <c r="D38" s="5"/>
      <c r="E38" s="294"/>
      <c r="F38" s="24"/>
      <c r="G38" s="298"/>
      <c r="H38" s="504"/>
      <c r="S38" s="340"/>
      <c r="T38" s="340"/>
      <c r="U38" s="340"/>
      <c r="V38" s="340"/>
      <c r="W38" s="340"/>
      <c r="X38" s="340"/>
      <c r="Y38" s="340"/>
    </row>
    <row r="39" spans="1:25" ht="13.8" thickBot="1">
      <c r="A39" s="281"/>
      <c r="B39" s="12"/>
      <c r="D39" s="5"/>
      <c r="E39" s="294"/>
      <c r="F39" s="24"/>
      <c r="G39" s="298"/>
      <c r="H39" s="504"/>
      <c r="S39" s="340"/>
      <c r="T39" s="340"/>
      <c r="U39" s="340"/>
      <c r="V39" s="340"/>
      <c r="W39" s="340"/>
      <c r="X39" s="340"/>
      <c r="Y39" s="340"/>
    </row>
    <row r="40" spans="1:25" ht="13.8" thickBot="1">
      <c r="A40" s="281"/>
      <c r="B40" s="12"/>
      <c r="D40" s="5"/>
      <c r="E40" s="294"/>
      <c r="F40" s="24"/>
      <c r="G40" s="298"/>
      <c r="H40" s="504"/>
      <c r="S40" s="340"/>
      <c r="T40" s="340"/>
      <c r="U40" s="340"/>
      <c r="V40" s="340"/>
      <c r="W40" s="340"/>
      <c r="X40" s="340"/>
      <c r="Y40" s="340"/>
    </row>
    <row r="41" spans="1:25" ht="13.8" thickBot="1">
      <c r="A41" s="281"/>
      <c r="B41" s="12"/>
      <c r="D41" s="5"/>
      <c r="E41" s="294"/>
      <c r="F41" s="24"/>
      <c r="G41" s="298"/>
      <c r="H41" s="504"/>
      <c r="S41" s="340"/>
      <c r="T41" s="340"/>
      <c r="U41" s="340"/>
      <c r="V41" s="340"/>
      <c r="W41" s="340"/>
      <c r="X41" s="340"/>
      <c r="Y41" s="340"/>
    </row>
    <row r="42" spans="1:25" ht="13.8" thickBot="1">
      <c r="A42" s="281"/>
      <c r="B42" s="12"/>
      <c r="D42" s="5"/>
      <c r="E42" s="294"/>
      <c r="F42" s="24"/>
      <c r="G42" s="298"/>
      <c r="H42" s="504"/>
      <c r="S42" s="340"/>
      <c r="T42" s="340"/>
      <c r="U42" s="340"/>
      <c r="V42" s="340"/>
      <c r="W42" s="340"/>
      <c r="X42" s="340"/>
      <c r="Y42" s="340"/>
    </row>
    <row r="43" spans="1:25" ht="13.8" thickBot="1">
      <c r="A43" s="281"/>
      <c r="B43" s="12"/>
      <c r="D43" s="5"/>
      <c r="E43" s="294"/>
      <c r="F43" s="24"/>
      <c r="G43" s="298"/>
      <c r="H43" s="504"/>
      <c r="S43" s="340"/>
      <c r="T43" s="340"/>
      <c r="U43" s="340"/>
      <c r="V43" s="340"/>
      <c r="W43" s="340"/>
      <c r="X43" s="340"/>
      <c r="Y43" s="340"/>
    </row>
    <row r="44" spans="1:25" ht="13.8" thickBot="1">
      <c r="A44" s="281"/>
      <c r="B44" s="12"/>
      <c r="D44" s="5"/>
      <c r="E44" s="294"/>
      <c r="F44" s="24"/>
      <c r="G44" s="298"/>
      <c r="H44" s="504"/>
      <c r="S44" s="340"/>
      <c r="T44" s="340"/>
      <c r="U44" s="340"/>
      <c r="V44" s="340"/>
      <c r="W44" s="340"/>
      <c r="X44" s="340"/>
      <c r="Y44" s="340"/>
    </row>
    <row r="45" spans="1:25" ht="13.8" thickBot="1">
      <c r="A45" s="281"/>
      <c r="B45" s="12"/>
      <c r="D45" s="5"/>
      <c r="E45" s="294"/>
      <c r="F45" s="24"/>
      <c r="G45" s="298"/>
      <c r="H45" s="504"/>
      <c r="S45" s="340"/>
      <c r="T45" s="340"/>
      <c r="U45" s="340"/>
      <c r="V45" s="340"/>
      <c r="W45" s="340"/>
      <c r="X45" s="340"/>
      <c r="Y45" s="340"/>
    </row>
    <row r="46" spans="1:25" ht="13.8" thickBot="1">
      <c r="A46" s="281"/>
      <c r="B46" s="12"/>
      <c r="D46" s="5"/>
      <c r="E46" s="294"/>
      <c r="F46" s="24"/>
      <c r="G46" s="298"/>
      <c r="H46" s="504"/>
      <c r="S46" s="340"/>
      <c r="T46" s="340"/>
      <c r="U46" s="340"/>
      <c r="V46" s="340"/>
      <c r="W46" s="340"/>
      <c r="X46" s="340"/>
      <c r="Y46" s="340"/>
    </row>
    <row r="47" spans="1:25" ht="13.8" thickBot="1">
      <c r="A47" s="281"/>
      <c r="B47" s="12"/>
      <c r="D47" s="5"/>
      <c r="E47" s="294"/>
      <c r="F47" s="24"/>
      <c r="G47" s="298"/>
      <c r="H47" s="504"/>
      <c r="S47" s="340"/>
      <c r="T47" s="340"/>
      <c r="U47" s="340"/>
      <c r="V47" s="340"/>
      <c r="W47" s="340"/>
      <c r="X47" s="340"/>
      <c r="Y47" s="340"/>
    </row>
    <row r="48" spans="1:25" ht="13.8" thickBot="1">
      <c r="A48" s="281"/>
      <c r="B48" s="12"/>
      <c r="D48" s="5"/>
      <c r="E48" s="294"/>
      <c r="F48" s="24"/>
      <c r="G48" s="298"/>
      <c r="H48" s="504"/>
      <c r="S48" s="340"/>
      <c r="T48" s="340"/>
      <c r="U48" s="340"/>
      <c r="V48" s="340"/>
      <c r="W48" s="340"/>
      <c r="X48" s="340"/>
      <c r="Y48" s="340"/>
    </row>
    <row r="49" spans="1:25" ht="13.8" thickBot="1">
      <c r="A49" s="281"/>
      <c r="B49" s="12"/>
      <c r="D49" s="5"/>
      <c r="E49" s="294"/>
      <c r="F49" s="24"/>
      <c r="G49" s="298"/>
      <c r="H49" s="504"/>
      <c r="S49" s="340"/>
      <c r="T49" s="340"/>
      <c r="U49" s="340"/>
      <c r="V49" s="340"/>
      <c r="W49" s="340"/>
      <c r="X49" s="340"/>
      <c r="Y49" s="340"/>
    </row>
    <row r="50" spans="1:25" ht="13.8" thickBot="1">
      <c r="A50" s="281"/>
      <c r="B50" s="12"/>
      <c r="D50" s="5"/>
      <c r="E50" s="294"/>
      <c r="F50" s="24"/>
      <c r="G50" s="298"/>
      <c r="H50" s="504"/>
      <c r="S50" s="340"/>
      <c r="T50" s="340"/>
      <c r="U50" s="340"/>
      <c r="V50" s="340"/>
      <c r="W50" s="340"/>
      <c r="X50" s="340"/>
      <c r="Y50" s="340"/>
    </row>
    <row r="51" spans="1:25" ht="13.8" thickBot="1">
      <c r="A51" s="281"/>
      <c r="B51" s="12"/>
      <c r="D51" s="5"/>
      <c r="E51" s="294"/>
      <c r="F51" s="24"/>
      <c r="G51" s="298"/>
      <c r="H51" s="504"/>
      <c r="S51" s="340"/>
      <c r="T51" s="340"/>
      <c r="U51" s="340"/>
      <c r="V51" s="340"/>
      <c r="W51" s="340"/>
      <c r="X51" s="340"/>
      <c r="Y51" s="340"/>
    </row>
    <row r="52" spans="1:25" ht="13.8" thickBot="1">
      <c r="A52" s="281"/>
      <c r="B52" s="12"/>
      <c r="D52" s="5"/>
      <c r="E52" s="294"/>
      <c r="F52" s="24"/>
      <c r="G52" s="298"/>
      <c r="H52" s="504"/>
      <c r="S52" s="340"/>
      <c r="T52" s="340"/>
      <c r="U52" s="340"/>
      <c r="V52" s="340"/>
      <c r="W52" s="340"/>
      <c r="X52" s="340"/>
      <c r="Y52" s="340"/>
    </row>
    <row r="53" spans="1:25" ht="13.8" thickBot="1">
      <c r="A53" s="281"/>
      <c r="B53" s="12"/>
      <c r="D53" s="5"/>
      <c r="E53" s="294"/>
      <c r="F53" s="24"/>
      <c r="G53" s="298"/>
      <c r="H53" s="504"/>
      <c r="S53" s="340"/>
      <c r="T53" s="340"/>
      <c r="U53" s="340"/>
      <c r="V53" s="340"/>
      <c r="W53" s="340"/>
      <c r="X53" s="340"/>
      <c r="Y53" s="340"/>
    </row>
    <row r="54" spans="1:25" ht="13.8" thickBot="1">
      <c r="A54" s="281"/>
      <c r="B54" s="12"/>
      <c r="D54" s="5"/>
      <c r="E54" s="294"/>
      <c r="F54" s="24"/>
      <c r="G54" s="298"/>
      <c r="H54" s="504"/>
      <c r="S54" s="340"/>
      <c r="T54" s="340"/>
      <c r="U54" s="340"/>
      <c r="V54" s="340"/>
      <c r="W54" s="340"/>
      <c r="X54" s="340"/>
      <c r="Y54" s="340"/>
    </row>
    <row r="55" spans="1:25" ht="13.8" thickBot="1">
      <c r="A55" s="281"/>
      <c r="B55" s="12"/>
      <c r="D55" s="5"/>
      <c r="E55" s="294"/>
      <c r="F55" s="24"/>
      <c r="G55" s="298"/>
      <c r="H55" s="504"/>
      <c r="S55" s="340"/>
      <c r="T55" s="340"/>
      <c r="U55" s="340"/>
      <c r="V55" s="340"/>
      <c r="W55" s="340"/>
      <c r="X55" s="340"/>
      <c r="Y55" s="340"/>
    </row>
    <row r="56" spans="1:25" ht="13.8" thickBot="1">
      <c r="A56" s="281"/>
      <c r="B56" s="12"/>
      <c r="D56" s="5"/>
      <c r="E56" s="141"/>
      <c r="F56" s="6"/>
      <c r="G56" s="532"/>
      <c r="H56" s="504"/>
      <c r="S56" s="340"/>
      <c r="T56" s="340"/>
      <c r="U56" s="340"/>
      <c r="V56" s="340"/>
      <c r="W56" s="340"/>
      <c r="X56" s="340"/>
      <c r="Y56" s="340"/>
    </row>
    <row r="57" spans="1:25" ht="14.1" customHeight="1">
      <c r="A57" s="279"/>
      <c r="B57" s="202"/>
      <c r="C57" s="203"/>
      <c r="D57" s="203"/>
      <c r="E57" s="517"/>
      <c r="F57" s="518"/>
      <c r="G57" s="522"/>
      <c r="H57" s="519"/>
    </row>
    <row r="58" spans="1:25">
      <c r="A58" s="278" t="s">
        <v>431</v>
      </c>
      <c r="B58" s="237" t="s">
        <v>61</v>
      </c>
      <c r="C58" s="2"/>
      <c r="D58" s="2"/>
      <c r="E58" s="225"/>
      <c r="G58" s="523"/>
      <c r="H58" s="520"/>
    </row>
    <row r="59" spans="1:25">
      <c r="A59" s="284"/>
      <c r="B59" s="227"/>
      <c r="C59" s="227"/>
      <c r="D59" s="227"/>
      <c r="E59" s="227"/>
      <c r="F59" s="177"/>
      <c r="G59" s="524"/>
      <c r="H59" s="521"/>
    </row>
    <row r="64" spans="1:25">
      <c r="A64" s="680"/>
      <c r="B64" s="680"/>
      <c r="C64" s="680"/>
      <c r="D64" s="680"/>
      <c r="E64" s="680"/>
      <c r="F64" s="680"/>
      <c r="G64" s="680"/>
      <c r="H64" s="680"/>
    </row>
  </sheetData>
  <mergeCells count="5">
    <mergeCell ref="T16:U16"/>
    <mergeCell ref="V16:W16"/>
    <mergeCell ref="A64:H64"/>
    <mergeCell ref="T22:U22"/>
    <mergeCell ref="V22:W22"/>
  </mergeCells>
  <pageMargins left="0.74803149606299213" right="0.39370078740157483" top="0.51181102362204722" bottom="0.51181102362204722" header="0.51181102362204722" footer="0.51181102362204722"/>
  <pageSetup paperSize="9" firstPageNumber="14" fitToHeight="0" orientation="portrait" r:id="rId1"/>
  <headerFooter>
    <oddHeader>&amp;CC2.&amp;P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079BB-E9E8-4DC8-A239-D96327313ADE}">
  <dimension ref="A1:Y187"/>
  <sheetViews>
    <sheetView view="pageBreakPreview" topLeftCell="A105" zoomScale="90" zoomScaleNormal="100" zoomScaleSheetLayoutView="90" workbookViewId="0">
      <selection activeCell="L122" sqref="L122"/>
    </sheetView>
  </sheetViews>
  <sheetFormatPr defaultColWidth="9.33203125" defaultRowHeight="13.2"/>
  <cols>
    <col min="1" max="1" width="8.5546875" style="285" customWidth="1"/>
    <col min="2" max="2" width="3" customWidth="1"/>
    <col min="3" max="3" width="2.6640625" customWidth="1"/>
    <col min="4" max="4" width="37.88671875" customWidth="1"/>
    <col min="5" max="5" width="5.88671875" customWidth="1"/>
    <col min="6" max="6" width="5.88671875" style="119" customWidth="1"/>
    <col min="7" max="7" width="12.109375" style="507" customWidth="1"/>
    <col min="8" max="8" width="15" style="481" customWidth="1"/>
    <col min="10" max="10" width="12.5546875" bestFit="1" customWidth="1"/>
    <col min="17" max="17" width="14.6640625" bestFit="1" customWidth="1"/>
  </cols>
  <sheetData>
    <row r="1" spans="1:8">
      <c r="A1" s="446"/>
    </row>
    <row r="2" spans="1:8" ht="13.8">
      <c r="A2" s="447"/>
      <c r="G2" s="508"/>
      <c r="H2" s="482" t="s">
        <v>420</v>
      </c>
    </row>
    <row r="3" spans="1:8">
      <c r="H3" s="483"/>
    </row>
    <row r="4" spans="1:8">
      <c r="A4" s="283"/>
      <c r="B4" s="202"/>
      <c r="C4" s="203"/>
      <c r="D4" s="204"/>
      <c r="E4" s="201"/>
      <c r="F4" s="205"/>
      <c r="G4" s="509"/>
      <c r="H4" s="484"/>
    </row>
    <row r="5" spans="1:8">
      <c r="A5" s="278" t="s">
        <v>0</v>
      </c>
      <c r="B5" s="8"/>
      <c r="C5" s="2" t="s">
        <v>1</v>
      </c>
      <c r="D5" s="9"/>
      <c r="E5" s="7" t="s">
        <v>2</v>
      </c>
      <c r="F5" s="7" t="s">
        <v>3</v>
      </c>
      <c r="G5" s="510" t="s">
        <v>4</v>
      </c>
      <c r="H5" s="485" t="s">
        <v>5</v>
      </c>
    </row>
    <row r="6" spans="1:8">
      <c r="A6" s="284"/>
      <c r="B6" s="207"/>
      <c r="C6" s="208"/>
      <c r="D6" s="209"/>
      <c r="E6" s="206"/>
      <c r="F6" s="210"/>
      <c r="G6" s="345"/>
      <c r="H6" s="486"/>
    </row>
    <row r="7" spans="1:8">
      <c r="A7" s="283"/>
      <c r="B7" s="202"/>
      <c r="C7" s="203"/>
      <c r="D7" s="204"/>
      <c r="E7" s="201"/>
      <c r="F7" s="205"/>
      <c r="G7" s="509"/>
      <c r="H7" s="487"/>
    </row>
    <row r="8" spans="1:8">
      <c r="A8" s="278" t="s">
        <v>338</v>
      </c>
      <c r="B8" s="1" t="s">
        <v>21</v>
      </c>
      <c r="D8" s="5"/>
      <c r="E8" s="3"/>
      <c r="F8" s="6"/>
      <c r="G8" s="299"/>
      <c r="H8" s="484"/>
    </row>
    <row r="9" spans="1:8">
      <c r="A9" s="217"/>
      <c r="D9" s="5"/>
      <c r="E9" s="3"/>
      <c r="F9" s="6"/>
      <c r="G9" s="299"/>
      <c r="H9" s="484"/>
    </row>
    <row r="10" spans="1:8">
      <c r="A10" s="278" t="s">
        <v>339</v>
      </c>
      <c r="B10" s="1" t="s">
        <v>146</v>
      </c>
      <c r="D10" s="5"/>
      <c r="E10" s="3"/>
      <c r="F10" s="6"/>
      <c r="G10" s="299"/>
      <c r="H10" s="484"/>
    </row>
    <row r="11" spans="1:8">
      <c r="A11" s="217"/>
      <c r="D11" s="5"/>
      <c r="E11" s="3"/>
      <c r="F11" s="6"/>
      <c r="G11" s="299"/>
      <c r="H11" s="484"/>
    </row>
    <row r="12" spans="1:8">
      <c r="A12" s="281" t="s">
        <v>341</v>
      </c>
      <c r="B12" s="16" t="s">
        <v>340</v>
      </c>
      <c r="D12" s="5"/>
      <c r="E12" s="140"/>
      <c r="F12" s="6"/>
      <c r="G12" s="189"/>
      <c r="H12" s="484"/>
    </row>
    <row r="13" spans="1:8">
      <c r="A13" s="217"/>
      <c r="B13" t="s">
        <v>147</v>
      </c>
      <c r="D13" s="5"/>
      <c r="E13" s="140"/>
      <c r="F13" s="6"/>
      <c r="G13" s="189"/>
      <c r="H13" s="484"/>
    </row>
    <row r="14" spans="1:8">
      <c r="A14" s="217"/>
      <c r="B14" t="s">
        <v>148</v>
      </c>
      <c r="D14" s="5"/>
      <c r="E14" s="140"/>
      <c r="F14" s="6"/>
      <c r="G14" s="461"/>
      <c r="H14" s="484"/>
    </row>
    <row r="15" spans="1:8">
      <c r="A15" s="217"/>
      <c r="B15" s="297"/>
      <c r="D15" s="5"/>
      <c r="E15" s="140"/>
      <c r="F15" s="6"/>
      <c r="G15" s="461"/>
      <c r="H15" s="484"/>
    </row>
    <row r="16" spans="1:8" ht="15.6">
      <c r="A16" s="217"/>
      <c r="B16" s="12" t="s">
        <v>9</v>
      </c>
      <c r="C16" s="5" t="s">
        <v>149</v>
      </c>
      <c r="E16" s="141" t="s">
        <v>11</v>
      </c>
      <c r="F16" s="249">
        <v>320</v>
      </c>
      <c r="G16" s="511"/>
      <c r="H16" s="488"/>
    </row>
    <row r="17" spans="1:8">
      <c r="A17" s="217"/>
      <c r="D17" s="5"/>
      <c r="E17" s="3"/>
      <c r="F17" s="6"/>
      <c r="G17" s="299"/>
      <c r="H17" s="484"/>
    </row>
    <row r="18" spans="1:8">
      <c r="A18" s="278" t="s">
        <v>549</v>
      </c>
      <c r="B18" s="1" t="s">
        <v>550</v>
      </c>
      <c r="C18" s="1"/>
      <c r="D18" s="469"/>
      <c r="E18" s="3"/>
      <c r="F18" s="6"/>
      <c r="G18" s="299"/>
      <c r="H18" s="484"/>
    </row>
    <row r="19" spans="1:8">
      <c r="A19" s="281"/>
      <c r="B19" s="1" t="s">
        <v>551</v>
      </c>
      <c r="C19" s="1"/>
      <c r="D19" s="469"/>
      <c r="E19" s="3"/>
      <c r="F19" s="6"/>
      <c r="G19" s="299"/>
      <c r="H19" s="484"/>
    </row>
    <row r="20" spans="1:8">
      <c r="A20" s="281"/>
      <c r="B20" s="1"/>
      <c r="C20" s="1"/>
      <c r="D20" s="469"/>
      <c r="E20" s="3"/>
      <c r="F20" s="6"/>
      <c r="G20" s="299"/>
      <c r="H20" s="484"/>
    </row>
    <row r="21" spans="1:8" ht="15.6">
      <c r="A21" s="281" t="s">
        <v>552</v>
      </c>
      <c r="B21" s="16" t="s">
        <v>553</v>
      </c>
      <c r="C21" s="16"/>
      <c r="D21" s="256"/>
      <c r="E21" s="141" t="s">
        <v>11</v>
      </c>
      <c r="F21" s="6">
        <v>650</v>
      </c>
      <c r="G21" s="299"/>
      <c r="H21" s="484"/>
    </row>
    <row r="22" spans="1:8">
      <c r="A22" s="281"/>
      <c r="B22" s="16"/>
      <c r="D22" s="5"/>
      <c r="E22" s="141"/>
      <c r="F22" s="6"/>
      <c r="G22" s="299"/>
      <c r="H22" s="484"/>
    </row>
    <row r="23" spans="1:8">
      <c r="A23" s="278" t="s">
        <v>507</v>
      </c>
      <c r="B23" s="1" t="s">
        <v>508</v>
      </c>
      <c r="D23" s="5"/>
      <c r="E23" s="141"/>
      <c r="F23" s="6"/>
      <c r="G23" s="299"/>
      <c r="H23" s="484"/>
    </row>
    <row r="24" spans="1:8">
      <c r="A24" s="281"/>
      <c r="B24" s="1" t="s">
        <v>509</v>
      </c>
      <c r="D24" s="5"/>
      <c r="E24" s="141"/>
      <c r="F24" s="6"/>
      <c r="G24" s="299"/>
      <c r="H24" s="484"/>
    </row>
    <row r="25" spans="1:8">
      <c r="A25" s="281"/>
      <c r="B25" s="1" t="s">
        <v>554</v>
      </c>
      <c r="D25" s="5"/>
      <c r="E25" s="141"/>
      <c r="F25" s="6"/>
      <c r="G25" s="299"/>
      <c r="H25" s="484"/>
    </row>
    <row r="26" spans="1:8">
      <c r="A26" s="281"/>
      <c r="B26" s="1"/>
      <c r="D26" s="5"/>
      <c r="E26" s="141"/>
      <c r="F26" s="6"/>
      <c r="G26" s="299"/>
      <c r="H26" s="484"/>
    </row>
    <row r="27" spans="1:8">
      <c r="A27" s="281" t="s">
        <v>510</v>
      </c>
      <c r="B27" s="16" t="s">
        <v>511</v>
      </c>
      <c r="D27" s="5"/>
      <c r="E27" s="141"/>
      <c r="F27" s="6"/>
      <c r="G27" s="299"/>
      <c r="H27" s="484"/>
    </row>
    <row r="28" spans="1:8">
      <c r="A28" s="281"/>
      <c r="B28" s="1"/>
      <c r="D28" s="5"/>
      <c r="E28" s="141"/>
      <c r="F28" s="6"/>
      <c r="G28" s="299"/>
      <c r="H28" s="484"/>
    </row>
    <row r="29" spans="1:8">
      <c r="A29" s="535"/>
      <c r="B29" s="534" t="s">
        <v>9</v>
      </c>
      <c r="C29" s="534" t="s">
        <v>607</v>
      </c>
      <c r="D29" s="5"/>
      <c r="E29" s="536" t="s">
        <v>125</v>
      </c>
      <c r="F29" s="6">
        <v>100</v>
      </c>
      <c r="G29" s="608"/>
      <c r="H29" s="189"/>
    </row>
    <row r="30" spans="1:8">
      <c r="A30" s="535"/>
      <c r="B30" s="1"/>
      <c r="D30" s="5"/>
      <c r="E30" s="536"/>
      <c r="F30" s="6"/>
      <c r="G30" s="608"/>
      <c r="H30" s="189"/>
    </row>
    <row r="31" spans="1:8">
      <c r="A31" s="535"/>
      <c r="B31" s="534" t="s">
        <v>10</v>
      </c>
      <c r="C31" s="534" t="s">
        <v>608</v>
      </c>
      <c r="D31" s="5"/>
      <c r="E31" s="536" t="s">
        <v>125</v>
      </c>
      <c r="F31" s="6">
        <v>100</v>
      </c>
      <c r="G31" s="608"/>
      <c r="H31" s="189"/>
    </row>
    <row r="32" spans="1:8">
      <c r="A32" s="281"/>
      <c r="B32" s="1"/>
      <c r="D32" s="5"/>
      <c r="E32" s="141"/>
      <c r="F32" s="6"/>
      <c r="G32" s="299"/>
      <c r="H32" s="484"/>
    </row>
    <row r="33" spans="1:14">
      <c r="A33" s="281"/>
      <c r="B33" s="16" t="s">
        <v>13</v>
      </c>
      <c r="C33" s="16" t="s">
        <v>512</v>
      </c>
      <c r="D33" s="5"/>
      <c r="E33" s="141" t="s">
        <v>125</v>
      </c>
      <c r="F33" s="6">
        <v>240</v>
      </c>
      <c r="G33" s="299"/>
      <c r="H33" s="484"/>
    </row>
    <row r="34" spans="1:14">
      <c r="A34" s="281"/>
      <c r="B34" s="16"/>
      <c r="C34" s="16"/>
      <c r="D34" s="5"/>
      <c r="E34" s="141"/>
      <c r="F34" s="6"/>
      <c r="G34" s="299"/>
      <c r="H34" s="484"/>
    </row>
    <row r="35" spans="1:14">
      <c r="A35" s="278" t="s">
        <v>609</v>
      </c>
      <c r="B35" s="186" t="s">
        <v>610</v>
      </c>
      <c r="D35" s="5"/>
      <c r="E35" s="536"/>
      <c r="F35" s="6"/>
      <c r="G35" s="533"/>
      <c r="H35" s="189"/>
    </row>
    <row r="36" spans="1:14">
      <c r="A36" s="535"/>
      <c r="D36" s="5"/>
      <c r="E36" s="536"/>
      <c r="F36" s="6"/>
      <c r="G36" s="533"/>
      <c r="H36" s="189"/>
    </row>
    <row r="37" spans="1:14">
      <c r="A37" s="278" t="s">
        <v>611</v>
      </c>
      <c r="B37" s="1" t="s">
        <v>612</v>
      </c>
      <c r="D37" s="5"/>
      <c r="E37" s="536"/>
      <c r="F37" s="6"/>
      <c r="G37" s="533"/>
      <c r="H37" s="189"/>
    </row>
    <row r="38" spans="1:14">
      <c r="A38" s="535"/>
      <c r="D38" s="5"/>
      <c r="E38" s="536"/>
      <c r="F38" s="6"/>
      <c r="G38" s="533"/>
      <c r="H38" s="189"/>
    </row>
    <row r="39" spans="1:14">
      <c r="A39" s="535" t="s">
        <v>613</v>
      </c>
      <c r="B39" s="534" t="s">
        <v>614</v>
      </c>
      <c r="D39" s="5"/>
      <c r="E39" s="536"/>
      <c r="F39" s="6"/>
      <c r="G39" s="533"/>
      <c r="H39" s="189"/>
    </row>
    <row r="40" spans="1:14">
      <c r="A40" s="535"/>
      <c r="B40" t="s">
        <v>615</v>
      </c>
      <c r="D40" s="5"/>
      <c r="E40" s="536"/>
      <c r="F40" s="6"/>
      <c r="G40" s="533"/>
      <c r="H40" s="189"/>
    </row>
    <row r="41" spans="1:14">
      <c r="A41" s="535"/>
      <c r="D41" s="5"/>
      <c r="E41" s="536"/>
      <c r="F41" s="21"/>
      <c r="G41" s="533"/>
      <c r="H41" s="189"/>
      <c r="L41" s="534"/>
      <c r="M41" s="534"/>
      <c r="N41" s="534"/>
    </row>
    <row r="42" spans="1:14">
      <c r="A42" s="535"/>
      <c r="B42" t="s">
        <v>9</v>
      </c>
      <c r="C42" s="534" t="s">
        <v>616</v>
      </c>
      <c r="D42" s="5"/>
      <c r="E42" s="536" t="s">
        <v>125</v>
      </c>
      <c r="F42" s="21">
        <v>200</v>
      </c>
      <c r="G42" s="609"/>
      <c r="H42" s="610"/>
    </row>
    <row r="43" spans="1:14">
      <c r="A43" s="535"/>
      <c r="C43" s="534"/>
      <c r="D43" s="5"/>
      <c r="E43" s="536"/>
      <c r="F43" s="21"/>
      <c r="G43" s="609"/>
      <c r="H43" s="610"/>
    </row>
    <row r="44" spans="1:14">
      <c r="A44" s="535" t="s">
        <v>617</v>
      </c>
      <c r="B44" s="534" t="s">
        <v>618</v>
      </c>
      <c r="D44" s="5"/>
      <c r="E44" s="536" t="s">
        <v>125</v>
      </c>
      <c r="F44" s="21">
        <v>20</v>
      </c>
      <c r="G44" s="609"/>
      <c r="H44" s="610"/>
    </row>
    <row r="45" spans="1:14">
      <c r="A45" s="535"/>
      <c r="B45" s="534" t="s">
        <v>619</v>
      </c>
      <c r="D45" s="5"/>
      <c r="E45" s="536"/>
      <c r="F45" s="21"/>
      <c r="G45" s="533"/>
      <c r="H45" s="189"/>
    </row>
    <row r="46" spans="1:14">
      <c r="A46" s="535"/>
      <c r="D46" s="5"/>
      <c r="E46" s="536"/>
      <c r="F46" s="21"/>
      <c r="G46" s="533"/>
      <c r="H46" s="189"/>
    </row>
    <row r="47" spans="1:14">
      <c r="A47" s="278" t="s">
        <v>620</v>
      </c>
      <c r="B47" s="1" t="s">
        <v>621</v>
      </c>
      <c r="D47" s="5"/>
      <c r="E47" s="536"/>
      <c r="F47" s="301"/>
      <c r="G47" s="533"/>
      <c r="H47" s="189"/>
    </row>
    <row r="48" spans="1:14">
      <c r="A48" s="535"/>
      <c r="D48" s="5"/>
      <c r="E48" s="536"/>
      <c r="F48" s="301"/>
      <c r="G48" s="533"/>
      <c r="H48" s="189"/>
    </row>
    <row r="49" spans="1:8">
      <c r="A49" s="535" t="s">
        <v>622</v>
      </c>
      <c r="B49" t="s">
        <v>623</v>
      </c>
      <c r="D49" s="5"/>
      <c r="E49" s="536" t="s">
        <v>125</v>
      </c>
      <c r="F49" s="315">
        <v>180</v>
      </c>
      <c r="G49" s="609"/>
      <c r="H49" s="610"/>
    </row>
    <row r="50" spans="1:8">
      <c r="A50" s="535"/>
      <c r="D50" s="5"/>
      <c r="E50" s="536"/>
      <c r="F50" s="315"/>
      <c r="G50" s="609"/>
      <c r="H50" s="189"/>
    </row>
    <row r="51" spans="1:8">
      <c r="A51" s="535" t="s">
        <v>476</v>
      </c>
      <c r="B51" s="534" t="s">
        <v>477</v>
      </c>
      <c r="D51" s="5"/>
      <c r="E51" s="536"/>
      <c r="F51" s="315"/>
      <c r="G51" s="609"/>
      <c r="H51" s="189"/>
    </row>
    <row r="52" spans="1:8">
      <c r="A52" s="535"/>
      <c r="D52" s="5"/>
      <c r="E52" s="536"/>
      <c r="F52" s="315"/>
      <c r="G52" s="609"/>
      <c r="H52" s="189"/>
    </row>
    <row r="53" spans="1:8">
      <c r="A53" s="535"/>
      <c r="B53" t="s">
        <v>9</v>
      </c>
      <c r="C53" s="534" t="s">
        <v>506</v>
      </c>
      <c r="D53" s="5"/>
      <c r="E53" s="536" t="s">
        <v>125</v>
      </c>
      <c r="F53" s="315">
        <v>25</v>
      </c>
      <c r="G53" s="609"/>
      <c r="H53" s="610"/>
    </row>
    <row r="54" spans="1:8">
      <c r="A54" s="535"/>
      <c r="C54" s="534"/>
      <c r="D54" s="5"/>
      <c r="E54" s="536"/>
      <c r="F54" s="315"/>
      <c r="G54" s="609"/>
      <c r="H54" s="610"/>
    </row>
    <row r="55" spans="1:8">
      <c r="A55" s="535"/>
      <c r="B55" s="534"/>
      <c r="D55" s="5"/>
      <c r="E55" s="536"/>
      <c r="F55" s="21"/>
      <c r="G55" s="533"/>
      <c r="H55" s="189"/>
    </row>
    <row r="56" spans="1:8">
      <c r="A56" s="535"/>
      <c r="B56" s="534"/>
      <c r="D56" s="5"/>
      <c r="E56" s="536"/>
      <c r="F56" s="21"/>
      <c r="G56" s="533"/>
      <c r="H56" s="189"/>
    </row>
    <row r="57" spans="1:8">
      <c r="A57" s="281"/>
      <c r="B57" s="16"/>
      <c r="C57" s="16"/>
      <c r="D57" s="5"/>
      <c r="E57" s="141"/>
      <c r="F57" s="6"/>
      <c r="G57" s="299"/>
      <c r="H57" s="484"/>
    </row>
    <row r="58" spans="1:8">
      <c r="A58" s="281"/>
      <c r="C58" s="16"/>
      <c r="E58" s="344"/>
      <c r="F58" s="470"/>
      <c r="G58" s="512"/>
      <c r="H58" s="489"/>
    </row>
    <row r="59" spans="1:8">
      <c r="A59" s="283"/>
      <c r="B59" s="221"/>
      <c r="C59" s="221"/>
      <c r="D59" s="221"/>
      <c r="E59" s="221"/>
      <c r="F59" s="176"/>
      <c r="G59" s="513"/>
      <c r="H59" s="490"/>
    </row>
    <row r="60" spans="1:8">
      <c r="A60" s="278" t="s">
        <v>431</v>
      </c>
      <c r="B60" s="2" t="s">
        <v>61</v>
      </c>
      <c r="C60" s="2"/>
      <c r="D60" s="2"/>
      <c r="E60" s="225"/>
      <c r="G60" s="229"/>
      <c r="H60" s="491"/>
    </row>
    <row r="61" spans="1:8">
      <c r="A61" s="284"/>
      <c r="B61" s="227"/>
      <c r="C61" s="227"/>
      <c r="D61" s="227"/>
      <c r="E61" s="227"/>
      <c r="F61" s="177"/>
      <c r="G61" s="395"/>
      <c r="H61" s="492"/>
    </row>
    <row r="62" spans="1:8">
      <c r="B62" s="225"/>
      <c r="C62" s="225"/>
      <c r="D62" s="225"/>
      <c r="E62" s="225"/>
      <c r="G62" s="229"/>
      <c r="H62" s="403"/>
    </row>
    <row r="63" spans="1:8">
      <c r="B63" s="225"/>
      <c r="C63" s="225"/>
      <c r="D63" s="225"/>
      <c r="E63" s="225"/>
      <c r="G63" s="229"/>
      <c r="H63" s="482" t="s">
        <v>420</v>
      </c>
    </row>
    <row r="64" spans="1:8">
      <c r="B64" s="225"/>
      <c r="C64" s="225"/>
      <c r="D64" s="225"/>
      <c r="E64" s="225"/>
      <c r="F64" s="177"/>
      <c r="G64" s="462"/>
      <c r="H64" s="404"/>
    </row>
    <row r="65" spans="1:24">
      <c r="A65" s="286"/>
      <c r="B65" s="232"/>
      <c r="C65" s="233"/>
      <c r="D65" s="233"/>
      <c r="E65" s="231"/>
      <c r="F65" s="234"/>
      <c r="G65" s="236"/>
      <c r="H65" s="405"/>
    </row>
    <row r="66" spans="1:24">
      <c r="A66" s="278" t="s">
        <v>185</v>
      </c>
      <c r="B66" s="237"/>
      <c r="C66" s="2"/>
      <c r="D66" s="2" t="s">
        <v>1</v>
      </c>
      <c r="E66" s="7" t="s">
        <v>2</v>
      </c>
      <c r="F66" s="238" t="s">
        <v>3</v>
      </c>
      <c r="G66" s="239" t="s">
        <v>4</v>
      </c>
      <c r="H66" s="494" t="s">
        <v>5</v>
      </c>
    </row>
    <row r="67" spans="1:24">
      <c r="A67" s="287"/>
      <c r="B67" s="241"/>
      <c r="C67" s="242"/>
      <c r="D67" s="242"/>
      <c r="E67" s="130"/>
      <c r="F67" s="243"/>
      <c r="G67" s="244"/>
      <c r="H67" s="495"/>
    </row>
    <row r="68" spans="1:24">
      <c r="A68" s="283"/>
      <c r="B68" s="246"/>
      <c r="C68" s="221"/>
      <c r="D68" s="221"/>
      <c r="E68" s="221"/>
      <c r="F68" s="176"/>
      <c r="G68" s="513"/>
      <c r="H68" s="490"/>
    </row>
    <row r="69" spans="1:24">
      <c r="A69" s="278" t="s">
        <v>431</v>
      </c>
      <c r="B69" s="2" t="s">
        <v>62</v>
      </c>
      <c r="C69" s="225"/>
      <c r="D69" s="225"/>
      <c r="E69" s="225"/>
      <c r="G69" s="229"/>
      <c r="H69" s="496"/>
    </row>
    <row r="70" spans="1:24">
      <c r="A70" s="284"/>
      <c r="B70" s="227"/>
      <c r="C70" s="227"/>
      <c r="D70" s="227"/>
      <c r="E70" s="227"/>
      <c r="F70" s="177"/>
      <c r="G70" s="462"/>
      <c r="H70" s="492"/>
    </row>
    <row r="71" spans="1:24">
      <c r="A71" s="217"/>
      <c r="B71" s="225"/>
      <c r="C71" s="225"/>
      <c r="D71" s="658"/>
      <c r="E71" s="658"/>
      <c r="F71" s="223"/>
      <c r="G71" s="229"/>
      <c r="H71" s="496"/>
    </row>
    <row r="72" spans="1:24">
      <c r="A72" s="278" t="s">
        <v>624</v>
      </c>
      <c r="B72" s="1" t="s">
        <v>625</v>
      </c>
      <c r="D72" s="5"/>
      <c r="E72" s="536"/>
      <c r="F72" s="6"/>
      <c r="G72" s="608"/>
      <c r="H72" s="189"/>
    </row>
    <row r="73" spans="1:24">
      <c r="A73" s="535"/>
      <c r="B73" s="1" t="s">
        <v>626</v>
      </c>
      <c r="D73" s="5"/>
      <c r="E73" s="536"/>
      <c r="F73" s="6"/>
      <c r="G73" s="608"/>
      <c r="H73" s="189"/>
    </row>
    <row r="74" spans="1:24" ht="14.4" customHeight="1">
      <c r="A74" s="535"/>
      <c r="B74" s="1"/>
      <c r="D74" s="5"/>
      <c r="E74" s="536"/>
      <c r="F74" s="6"/>
      <c r="G74" s="608"/>
      <c r="H74" s="189"/>
    </row>
    <row r="75" spans="1:24" ht="16.2" customHeight="1" thickBot="1">
      <c r="A75" s="535" t="s">
        <v>627</v>
      </c>
      <c r="B75" s="534" t="s">
        <v>628</v>
      </c>
      <c r="D75" s="5"/>
      <c r="E75" s="536" t="s">
        <v>20</v>
      </c>
      <c r="F75" s="6">
        <v>30</v>
      </c>
      <c r="G75" s="609"/>
      <c r="H75" s="610"/>
    </row>
    <row r="76" spans="1:24" ht="14.4" customHeight="1" thickBot="1">
      <c r="A76" s="535"/>
      <c r="B76" s="534" t="s">
        <v>721</v>
      </c>
      <c r="D76" s="5"/>
      <c r="E76" s="536"/>
      <c r="F76" s="301"/>
      <c r="G76" s="533"/>
      <c r="H76" s="189"/>
      <c r="R76" s="339"/>
      <c r="S76" s="379"/>
      <c r="T76" s="379"/>
      <c r="U76" s="379"/>
      <c r="V76" s="379"/>
      <c r="W76" s="338"/>
      <c r="X76" s="337"/>
    </row>
    <row r="77" spans="1:24" ht="11.4" customHeight="1" thickBot="1">
      <c r="A77" s="535"/>
      <c r="B77" s="534"/>
      <c r="D77" s="5"/>
      <c r="E77" s="536"/>
      <c r="F77" s="301"/>
      <c r="G77" s="533"/>
      <c r="H77" s="189"/>
      <c r="R77" s="340"/>
      <c r="S77" s="340"/>
      <c r="T77" s="340"/>
      <c r="U77" s="340"/>
      <c r="V77" s="340"/>
      <c r="W77" s="340"/>
      <c r="X77" s="340"/>
    </row>
    <row r="78" spans="1:24" ht="16.2" customHeight="1" thickBot="1">
      <c r="A78" s="535" t="s">
        <v>629</v>
      </c>
      <c r="B78" s="534" t="s">
        <v>630</v>
      </c>
      <c r="D78" s="5"/>
      <c r="E78" s="536" t="s">
        <v>20</v>
      </c>
      <c r="F78" s="301">
        <v>30</v>
      </c>
      <c r="G78" s="609"/>
      <c r="H78" s="610"/>
      <c r="R78" s="340"/>
      <c r="S78" s="340"/>
      <c r="T78" s="340"/>
      <c r="U78" s="340"/>
      <c r="V78" s="340"/>
      <c r="W78" s="340"/>
      <c r="X78" s="340"/>
    </row>
    <row r="79" spans="1:24" ht="12" customHeight="1" thickBot="1">
      <c r="A79" s="535"/>
      <c r="B79" s="534"/>
      <c r="D79" s="5"/>
      <c r="E79" s="536"/>
      <c r="F79" s="301"/>
      <c r="G79" s="533"/>
      <c r="H79" s="189"/>
      <c r="R79" s="340"/>
      <c r="S79" s="340"/>
      <c r="T79" s="340"/>
      <c r="U79" s="340"/>
      <c r="V79" s="340"/>
      <c r="W79" s="340"/>
      <c r="X79" s="340"/>
    </row>
    <row r="80" spans="1:24" ht="12.6" customHeight="1" thickBot="1">
      <c r="A80" s="278" t="s">
        <v>631</v>
      </c>
      <c r="B80" s="1" t="s">
        <v>632</v>
      </c>
      <c r="D80" s="5"/>
      <c r="E80" s="536"/>
      <c r="F80" s="6"/>
      <c r="G80" s="608"/>
      <c r="H80" s="189"/>
      <c r="R80" s="340"/>
      <c r="S80" s="340"/>
      <c r="T80" s="340"/>
      <c r="U80" s="340"/>
      <c r="V80" s="340"/>
      <c r="W80" s="340"/>
      <c r="X80" s="340"/>
    </row>
    <row r="81" spans="1:25" ht="13.8" thickBot="1">
      <c r="A81" s="535"/>
      <c r="D81" s="5"/>
      <c r="E81" s="536"/>
      <c r="F81" s="6"/>
      <c r="G81" s="608"/>
      <c r="H81" s="189"/>
      <c r="R81" s="340"/>
      <c r="S81" s="340"/>
      <c r="T81" s="340"/>
      <c r="U81" s="340"/>
      <c r="V81" s="340"/>
      <c r="W81" s="340"/>
      <c r="X81" s="340"/>
    </row>
    <row r="82" spans="1:25">
      <c r="A82" s="535" t="s">
        <v>633</v>
      </c>
      <c r="B82" s="534" t="s">
        <v>706</v>
      </c>
      <c r="D82" s="5"/>
      <c r="E82" s="536" t="s">
        <v>125</v>
      </c>
      <c r="F82" s="6">
        <v>5</v>
      </c>
      <c r="G82" s="609"/>
      <c r="H82" s="610"/>
    </row>
    <row r="83" spans="1:25">
      <c r="A83" s="535"/>
      <c r="B83" s="534" t="s">
        <v>707</v>
      </c>
      <c r="D83" s="5"/>
      <c r="E83" s="536"/>
      <c r="F83" s="6"/>
      <c r="G83" s="608"/>
      <c r="H83" s="189"/>
    </row>
    <row r="84" spans="1:25">
      <c r="A84" s="535"/>
      <c r="B84" t="s">
        <v>708</v>
      </c>
      <c r="D84" s="5"/>
      <c r="E84" s="536"/>
      <c r="F84" s="6"/>
      <c r="G84" s="608"/>
      <c r="H84" s="189"/>
    </row>
    <row r="85" spans="1:25">
      <c r="A85" s="278"/>
      <c r="B85" t="s">
        <v>709</v>
      </c>
      <c r="D85" s="5"/>
      <c r="E85" s="536"/>
      <c r="F85" s="6"/>
      <c r="G85" s="608"/>
      <c r="H85" s="189"/>
    </row>
    <row r="86" spans="1:25">
      <c r="A86" s="278"/>
      <c r="D86" s="5"/>
      <c r="E86" s="536"/>
      <c r="F86" s="6"/>
      <c r="G86" s="608"/>
      <c r="H86" s="189"/>
    </row>
    <row r="87" spans="1:25">
      <c r="A87" s="535" t="s">
        <v>634</v>
      </c>
      <c r="B87" s="534" t="s">
        <v>710</v>
      </c>
      <c r="D87" s="5"/>
      <c r="E87" s="536" t="s">
        <v>125</v>
      </c>
      <c r="F87" s="6">
        <v>10</v>
      </c>
      <c r="G87" s="608"/>
      <c r="H87" s="189"/>
    </row>
    <row r="88" spans="1:25">
      <c r="A88" s="535"/>
      <c r="B88" s="534" t="s">
        <v>711</v>
      </c>
      <c r="D88" s="5"/>
      <c r="E88" s="536"/>
      <c r="F88" s="6"/>
      <c r="G88" s="608"/>
      <c r="H88" s="189"/>
    </row>
    <row r="89" spans="1:25">
      <c r="A89" s="535"/>
      <c r="B89" s="534" t="s">
        <v>712</v>
      </c>
      <c r="D89" s="5"/>
      <c r="E89" s="536"/>
      <c r="F89" s="6"/>
      <c r="G89" s="608"/>
      <c r="H89" s="189"/>
    </row>
    <row r="90" spans="1:25">
      <c r="A90" s="535"/>
      <c r="B90" s="534" t="s">
        <v>713</v>
      </c>
      <c r="D90" s="5"/>
      <c r="E90" s="536"/>
      <c r="F90" s="6"/>
      <c r="G90" s="608"/>
      <c r="H90" s="189"/>
    </row>
    <row r="91" spans="1:25">
      <c r="A91" s="535"/>
      <c r="B91" s="534" t="s">
        <v>714</v>
      </c>
      <c r="D91" s="5"/>
      <c r="E91" s="536"/>
      <c r="F91" s="6"/>
      <c r="G91" s="608"/>
      <c r="H91" s="189"/>
    </row>
    <row r="92" spans="1:25">
      <c r="A92" s="535"/>
      <c r="B92" s="534"/>
      <c r="D92" s="5"/>
      <c r="E92" s="536"/>
      <c r="F92" s="6"/>
      <c r="G92" s="608"/>
      <c r="H92" s="189"/>
    </row>
    <row r="93" spans="1:25">
      <c r="A93" s="535" t="s">
        <v>635</v>
      </c>
      <c r="B93" s="534" t="s">
        <v>715</v>
      </c>
      <c r="D93" s="5"/>
      <c r="E93" s="536" t="s">
        <v>28</v>
      </c>
      <c r="F93" s="6">
        <v>200</v>
      </c>
      <c r="G93" s="608"/>
      <c r="H93" s="189"/>
    </row>
    <row r="94" spans="1:25" ht="13.8" thickBot="1">
      <c r="A94" s="535"/>
      <c r="B94" s="534" t="s">
        <v>716</v>
      </c>
      <c r="D94" s="5"/>
      <c r="E94" s="536"/>
      <c r="F94" s="6"/>
      <c r="G94" s="608"/>
      <c r="H94" s="189"/>
    </row>
    <row r="95" spans="1:25" s="355" customFormat="1" ht="13.8" thickBot="1">
      <c r="A95" s="535"/>
      <c r="B95"/>
      <c r="C95"/>
      <c r="D95" s="5"/>
      <c r="E95" s="536"/>
      <c r="F95" s="6"/>
      <c r="G95" s="608"/>
      <c r="H95" s="189"/>
      <c r="M95"/>
      <c r="N95"/>
      <c r="O95"/>
      <c r="P95"/>
      <c r="Q95"/>
      <c r="R95" s="340"/>
      <c r="S95" s="340"/>
      <c r="T95" s="340"/>
      <c r="U95" s="340"/>
      <c r="V95" s="340"/>
      <c r="W95" s="340"/>
      <c r="X95" s="340"/>
      <c r="Y95"/>
    </row>
    <row r="96" spans="1:25" s="355" customFormat="1" ht="13.8" thickBot="1">
      <c r="A96" s="278" t="s">
        <v>636</v>
      </c>
      <c r="B96" s="1" t="s">
        <v>637</v>
      </c>
      <c r="C96"/>
      <c r="D96" s="5"/>
      <c r="E96" s="536" t="s">
        <v>172</v>
      </c>
      <c r="F96" s="6">
        <v>2</v>
      </c>
      <c r="G96" s="608"/>
      <c r="H96" s="189"/>
      <c r="M96"/>
      <c r="N96"/>
      <c r="O96"/>
      <c r="P96"/>
      <c r="Q96"/>
      <c r="R96" s="340"/>
      <c r="S96" s="340"/>
      <c r="T96" s="340"/>
      <c r="U96" s="340"/>
      <c r="V96" s="340"/>
      <c r="W96" s="340"/>
      <c r="X96" s="340"/>
      <c r="Y96"/>
    </row>
    <row r="97" spans="1:25" s="355" customFormat="1" ht="13.8" thickBot="1">
      <c r="A97" s="278"/>
      <c r="B97" s="1" t="s">
        <v>638</v>
      </c>
      <c r="C97"/>
      <c r="D97" s="5"/>
      <c r="E97" s="536"/>
      <c r="F97" s="6"/>
      <c r="G97" s="608"/>
      <c r="H97" s="189"/>
      <c r="M97"/>
      <c r="N97"/>
      <c r="O97"/>
      <c r="P97"/>
      <c r="Q97"/>
      <c r="R97" s="340"/>
      <c r="S97" s="340"/>
      <c r="T97" s="340"/>
      <c r="U97" s="340"/>
      <c r="V97" s="340"/>
      <c r="W97" s="340"/>
      <c r="X97" s="340"/>
      <c r="Y97"/>
    </row>
    <row r="98" spans="1:25" s="355" customFormat="1" ht="13.8" thickBot="1">
      <c r="A98" s="278"/>
      <c r="B98"/>
      <c r="C98"/>
      <c r="D98" s="5"/>
      <c r="E98" s="536"/>
      <c r="F98" s="6"/>
      <c r="G98" s="608"/>
      <c r="H98" s="189"/>
      <c r="M98"/>
      <c r="N98"/>
      <c r="O98"/>
      <c r="P98"/>
      <c r="Q98"/>
      <c r="R98" s="340"/>
      <c r="S98" s="340"/>
      <c r="T98" s="340"/>
      <c r="U98" s="340"/>
      <c r="V98" s="340"/>
      <c r="W98" s="340"/>
      <c r="X98" s="340"/>
      <c r="Y98"/>
    </row>
    <row r="99" spans="1:25" ht="13.8" thickBot="1">
      <c r="A99" s="278" t="s">
        <v>639</v>
      </c>
      <c r="B99" s="1" t="s">
        <v>640</v>
      </c>
      <c r="D99" s="5"/>
      <c r="E99" s="536"/>
      <c r="F99" s="6"/>
      <c r="G99" s="608"/>
      <c r="H99" s="189"/>
      <c r="R99" s="340"/>
      <c r="S99" s="340"/>
      <c r="T99" s="340"/>
      <c r="U99" s="340"/>
      <c r="V99" s="340"/>
      <c r="W99" s="340"/>
      <c r="X99" s="340"/>
    </row>
    <row r="100" spans="1:25" ht="13.8" thickBot="1">
      <c r="A100" s="535"/>
      <c r="D100" s="5"/>
      <c r="E100" s="536"/>
      <c r="F100" s="6"/>
      <c r="G100" s="608"/>
      <c r="H100" s="189"/>
      <c r="R100" s="340"/>
      <c r="S100" s="340"/>
      <c r="T100" s="340"/>
      <c r="U100" s="340"/>
      <c r="V100" s="340"/>
      <c r="W100" s="340"/>
      <c r="X100" s="340"/>
    </row>
    <row r="101" spans="1:25">
      <c r="A101" s="535" t="s">
        <v>641</v>
      </c>
      <c r="B101" s="534" t="s">
        <v>642</v>
      </c>
      <c r="C101" s="534"/>
      <c r="D101" s="571"/>
      <c r="E101" s="536" t="s">
        <v>342</v>
      </c>
      <c r="F101" s="6">
        <v>100</v>
      </c>
      <c r="G101" s="609"/>
      <c r="H101" s="584"/>
    </row>
    <row r="102" spans="1:25" ht="13.8" thickBot="1">
      <c r="A102" s="217"/>
      <c r="B102" s="225"/>
      <c r="C102" s="225"/>
      <c r="D102" s="656"/>
      <c r="E102" s="657"/>
      <c r="F102" s="657"/>
      <c r="G102" s="229"/>
      <c r="H102" s="496"/>
    </row>
    <row r="103" spans="1:25" s="355" customFormat="1" ht="13.8" thickBot="1">
      <c r="A103" s="278"/>
      <c r="B103"/>
      <c r="C103"/>
      <c r="D103" s="5"/>
      <c r="E103" s="141"/>
      <c r="F103" s="6"/>
      <c r="G103" s="299"/>
      <c r="H103" s="504"/>
      <c r="M103"/>
      <c r="N103"/>
      <c r="O103"/>
      <c r="P103"/>
      <c r="Q103"/>
      <c r="R103" s="340"/>
      <c r="S103" s="340"/>
      <c r="T103" s="340"/>
      <c r="U103" s="340"/>
      <c r="V103" s="340"/>
      <c r="W103" s="340"/>
      <c r="X103" s="340"/>
      <c r="Y103"/>
    </row>
    <row r="104" spans="1:25">
      <c r="A104" s="278" t="s">
        <v>343</v>
      </c>
      <c r="B104" s="211" t="s">
        <v>6</v>
      </c>
      <c r="E104" s="3"/>
      <c r="F104" s="6"/>
      <c r="G104" s="464"/>
      <c r="H104" s="484"/>
    </row>
    <row r="105" spans="1:25">
      <c r="A105" s="217"/>
      <c r="B105" s="211" t="s">
        <v>7</v>
      </c>
      <c r="D105" s="5"/>
      <c r="E105" s="3"/>
      <c r="F105" s="6"/>
      <c r="G105" s="299"/>
      <c r="H105" s="484"/>
    </row>
    <row r="106" spans="1:25">
      <c r="A106" s="217"/>
      <c r="B106" s="211" t="s">
        <v>8</v>
      </c>
      <c r="D106" s="5"/>
      <c r="E106" s="3"/>
      <c r="F106" s="6"/>
      <c r="G106" s="299"/>
      <c r="H106" s="484"/>
    </row>
    <row r="107" spans="1:25">
      <c r="A107" s="217"/>
      <c r="B107" s="297"/>
      <c r="D107" s="5"/>
      <c r="E107" s="3"/>
      <c r="F107" s="6"/>
      <c r="G107" s="299"/>
      <c r="H107" s="484"/>
    </row>
    <row r="108" spans="1:25">
      <c r="A108" s="282" t="s">
        <v>542</v>
      </c>
      <c r="B108" s="212" t="s">
        <v>543</v>
      </c>
      <c r="C108" s="10"/>
      <c r="D108" s="465"/>
      <c r="E108" s="3"/>
      <c r="F108" s="6"/>
      <c r="G108" s="299"/>
      <c r="H108" s="484"/>
    </row>
    <row r="109" spans="1:25">
      <c r="A109" s="282"/>
      <c r="B109" s="10"/>
      <c r="C109" s="10"/>
      <c r="D109" s="10"/>
      <c r="E109" s="3"/>
      <c r="F109" s="6"/>
      <c r="G109" s="299"/>
      <c r="H109" s="484"/>
    </row>
    <row r="110" spans="1:25">
      <c r="A110" s="282" t="s">
        <v>544</v>
      </c>
      <c r="B110" s="212" t="s">
        <v>545</v>
      </c>
      <c r="C110" s="10"/>
      <c r="D110" s="465"/>
      <c r="E110" s="11"/>
      <c r="F110" s="21"/>
      <c r="G110" s="299"/>
      <c r="H110" s="484"/>
    </row>
    <row r="111" spans="1:25">
      <c r="A111" s="282"/>
      <c r="B111" s="212"/>
      <c r="C111" s="10"/>
      <c r="D111" s="10"/>
      <c r="E111" s="11"/>
      <c r="F111" s="21"/>
      <c r="G111" s="299"/>
      <c r="H111" s="484"/>
      <c r="J111" s="250"/>
      <c r="K111" s="250"/>
      <c r="L111" s="16"/>
      <c r="N111" s="285"/>
    </row>
    <row r="112" spans="1:25">
      <c r="A112" s="282"/>
      <c r="B112" s="213" t="s">
        <v>9</v>
      </c>
      <c r="C112" s="12" t="s">
        <v>546</v>
      </c>
      <c r="D112" s="12"/>
      <c r="E112" s="11" t="s">
        <v>20</v>
      </c>
      <c r="F112" s="137">
        <v>500</v>
      </c>
      <c r="G112" s="515"/>
      <c r="H112" s="498"/>
    </row>
    <row r="113" spans="1:10">
      <c r="A113" s="282"/>
      <c r="B113" s="212"/>
      <c r="C113" s="611" t="s">
        <v>643</v>
      </c>
      <c r="D113" s="12"/>
      <c r="E113" s="11"/>
      <c r="F113" s="137"/>
      <c r="G113" s="299"/>
      <c r="H113" s="498"/>
    </row>
    <row r="114" spans="1:10">
      <c r="A114" s="282"/>
      <c r="B114" s="10"/>
      <c r="C114" s="611"/>
      <c r="D114" s="12"/>
      <c r="E114" s="11"/>
      <c r="F114" s="137"/>
      <c r="G114" s="299"/>
      <c r="H114" s="498"/>
    </row>
    <row r="115" spans="1:10">
      <c r="A115" s="282"/>
      <c r="B115" s="612" t="s">
        <v>10</v>
      </c>
      <c r="C115" s="611" t="s">
        <v>644</v>
      </c>
      <c r="D115" s="611"/>
      <c r="E115" s="537" t="s">
        <v>20</v>
      </c>
      <c r="F115" s="613">
        <v>500</v>
      </c>
      <c r="G115" s="606"/>
      <c r="H115" s="189"/>
      <c r="J115" s="534"/>
    </row>
    <row r="116" spans="1:10">
      <c r="A116" s="282"/>
      <c r="B116" s="612"/>
      <c r="C116" s="611" t="s">
        <v>645</v>
      </c>
      <c r="D116" s="611"/>
      <c r="E116" s="537"/>
      <c r="F116" s="613"/>
      <c r="G116" s="606"/>
      <c r="H116" s="189"/>
    </row>
    <row r="117" spans="1:10">
      <c r="A117" s="282"/>
      <c r="B117" s="611"/>
      <c r="C117" s="611"/>
      <c r="D117" s="611"/>
      <c r="E117" s="537"/>
      <c r="F117" s="613"/>
      <c r="G117" s="606"/>
      <c r="H117" s="189"/>
    </row>
    <row r="118" spans="1:10">
      <c r="A118" s="282"/>
      <c r="B118" s="611" t="s">
        <v>13</v>
      </c>
      <c r="C118" s="466" t="s">
        <v>547</v>
      </c>
      <c r="D118" s="12"/>
      <c r="E118" s="11" t="s">
        <v>20</v>
      </c>
      <c r="F118" s="137">
        <v>500</v>
      </c>
      <c r="G118" s="299"/>
      <c r="H118" s="498"/>
    </row>
    <row r="119" spans="1:10">
      <c r="A119" s="282"/>
      <c r="B119" s="10"/>
      <c r="C119" s="12"/>
      <c r="D119" s="12"/>
      <c r="E119" s="11"/>
      <c r="F119" s="137"/>
      <c r="G119" s="299"/>
      <c r="H119" s="498"/>
    </row>
    <row r="120" spans="1:10">
      <c r="A120" s="283"/>
      <c r="B120" s="221"/>
      <c r="C120" s="221"/>
      <c r="D120" s="221"/>
      <c r="E120" s="221"/>
      <c r="F120" s="176"/>
      <c r="G120" s="513"/>
      <c r="H120" s="490"/>
    </row>
    <row r="121" spans="1:10">
      <c r="A121" s="278" t="s">
        <v>431</v>
      </c>
      <c r="B121" s="2" t="s">
        <v>61</v>
      </c>
      <c r="C121" s="2"/>
      <c r="D121" s="2"/>
      <c r="E121" s="225"/>
      <c r="G121" s="229"/>
      <c r="H121" s="491"/>
    </row>
    <row r="122" spans="1:10">
      <c r="A122" s="284"/>
      <c r="B122" s="227"/>
      <c r="C122" s="227"/>
      <c r="D122" s="227"/>
      <c r="E122" s="227"/>
      <c r="F122" s="177"/>
      <c r="G122" s="395"/>
      <c r="H122" s="492"/>
    </row>
    <row r="123" spans="1:10">
      <c r="B123" s="225"/>
      <c r="C123" s="225"/>
      <c r="D123" s="225"/>
      <c r="E123" s="225"/>
      <c r="G123" s="229"/>
      <c r="H123" s="403"/>
    </row>
    <row r="124" spans="1:10">
      <c r="B124" s="225"/>
      <c r="C124" s="225"/>
      <c r="D124" s="225"/>
      <c r="E124" s="225"/>
      <c r="G124" s="229"/>
      <c r="H124" s="482" t="s">
        <v>420</v>
      </c>
    </row>
    <row r="125" spans="1:10">
      <c r="B125" s="225"/>
      <c r="C125" s="225"/>
      <c r="D125" s="225"/>
      <c r="E125" s="225"/>
      <c r="F125" s="177"/>
      <c r="G125" s="462"/>
      <c r="H125" s="404"/>
    </row>
    <row r="126" spans="1:10">
      <c r="A126" s="286"/>
      <c r="B126" s="232"/>
      <c r="C126" s="233"/>
      <c r="D126" s="233"/>
      <c r="E126" s="231"/>
      <c r="F126" s="234"/>
      <c r="G126" s="236"/>
      <c r="H126" s="405"/>
    </row>
    <row r="127" spans="1:10">
      <c r="A127" s="278" t="s">
        <v>185</v>
      </c>
      <c r="B127" s="237"/>
      <c r="C127" s="2"/>
      <c r="D127" s="2" t="s">
        <v>1</v>
      </c>
      <c r="E127" s="7" t="s">
        <v>2</v>
      </c>
      <c r="F127" s="238" t="s">
        <v>3</v>
      </c>
      <c r="G127" s="239" t="s">
        <v>4</v>
      </c>
      <c r="H127" s="494" t="s">
        <v>5</v>
      </c>
    </row>
    <row r="128" spans="1:10">
      <c r="A128" s="287"/>
      <c r="B128" s="241"/>
      <c r="C128" s="242"/>
      <c r="D128" s="242"/>
      <c r="E128" s="130"/>
      <c r="F128" s="243"/>
      <c r="G128" s="244"/>
      <c r="H128" s="495"/>
    </row>
    <row r="129" spans="1:21">
      <c r="A129" s="283"/>
      <c r="B129" s="246"/>
      <c r="C129" s="221"/>
      <c r="D129" s="221"/>
      <c r="E129" s="221"/>
      <c r="F129" s="176"/>
      <c r="G129" s="513"/>
      <c r="H129" s="490"/>
    </row>
    <row r="130" spans="1:21">
      <c r="A130" s="278" t="s">
        <v>431</v>
      </c>
      <c r="B130" s="2" t="s">
        <v>62</v>
      </c>
      <c r="C130" s="225"/>
      <c r="D130" s="225"/>
      <c r="E130" s="225"/>
      <c r="G130" s="229"/>
      <c r="H130" s="496"/>
    </row>
    <row r="131" spans="1:21" ht="13.8" thickBot="1">
      <c r="A131" s="284"/>
      <c r="B131" s="227"/>
      <c r="C131" s="227"/>
      <c r="D131" s="227"/>
      <c r="E131" s="227"/>
      <c r="F131" s="177"/>
      <c r="G131" s="462"/>
      <c r="H131" s="492"/>
    </row>
    <row r="132" spans="1:21" ht="14.4" customHeight="1" thickBot="1">
      <c r="A132" s="217"/>
      <c r="B132" s="16"/>
      <c r="C132" s="466"/>
      <c r="D132" s="466"/>
      <c r="E132" s="6"/>
      <c r="F132" s="6"/>
      <c r="G132" s="299"/>
      <c r="H132" s="498"/>
      <c r="O132" s="339"/>
      <c r="P132" s="379"/>
      <c r="Q132" s="379"/>
      <c r="R132" s="379"/>
      <c r="S132" s="379"/>
      <c r="T132" s="338"/>
      <c r="U132" s="337"/>
    </row>
    <row r="133" spans="1:21" ht="16.2" customHeight="1" thickBot="1">
      <c r="A133" s="282" t="s">
        <v>646</v>
      </c>
      <c r="B133" s="212" t="s">
        <v>647</v>
      </c>
      <c r="C133" s="611"/>
      <c r="D133" s="611"/>
      <c r="E133" s="537"/>
      <c r="F133" s="21"/>
      <c r="G133" s="533"/>
      <c r="H133" s="189"/>
      <c r="N133" s="339"/>
      <c r="O133" s="379"/>
      <c r="P133" s="379"/>
      <c r="Q133" s="379"/>
      <c r="R133" s="379"/>
      <c r="S133" s="338"/>
      <c r="T133" s="337"/>
    </row>
    <row r="134" spans="1:21" ht="13.8" thickBot="1">
      <c r="A134" s="282"/>
      <c r="B134" s="612"/>
      <c r="C134" s="611"/>
      <c r="D134" s="611"/>
      <c r="E134" s="537"/>
      <c r="F134" s="21"/>
      <c r="G134" s="533"/>
      <c r="H134" s="189"/>
      <c r="N134" s="340"/>
      <c r="O134" s="340"/>
      <c r="P134" s="340"/>
      <c r="Q134" s="340"/>
      <c r="R134" s="340"/>
      <c r="S134" s="340"/>
      <c r="T134" s="340"/>
    </row>
    <row r="135" spans="1:21" ht="17.399999999999999" customHeight="1" thickBot="1">
      <c r="A135" s="282"/>
      <c r="B135" s="612" t="s">
        <v>9</v>
      </c>
      <c r="C135" s="611" t="s">
        <v>648</v>
      </c>
      <c r="D135" s="611"/>
      <c r="E135" s="536" t="s">
        <v>11</v>
      </c>
      <c r="F135" s="303">
        <v>80</v>
      </c>
      <c r="G135" s="606"/>
      <c r="H135" s="614"/>
      <c r="K135" s="355"/>
      <c r="N135" s="340"/>
      <c r="O135" s="340"/>
      <c r="P135" s="340"/>
      <c r="Q135" s="340"/>
      <c r="R135" s="340"/>
      <c r="S135" s="340"/>
      <c r="T135" s="340"/>
    </row>
    <row r="136" spans="1:21" ht="12.6" customHeight="1" thickBot="1">
      <c r="A136" s="282"/>
      <c r="B136" s="612"/>
      <c r="C136" s="611"/>
      <c r="D136" s="611"/>
      <c r="E136" s="536"/>
      <c r="F136" s="303"/>
      <c r="G136" s="606"/>
      <c r="H136" s="614"/>
      <c r="N136" s="340"/>
      <c r="O136" s="340"/>
      <c r="P136" s="340"/>
      <c r="Q136" s="340"/>
      <c r="R136" s="340"/>
      <c r="S136" s="340"/>
      <c r="T136" s="340"/>
    </row>
    <row r="137" spans="1:21" ht="13.8" thickBot="1">
      <c r="A137" s="282" t="s">
        <v>649</v>
      </c>
      <c r="B137" s="212" t="s">
        <v>650</v>
      </c>
      <c r="C137" s="611"/>
      <c r="D137" s="611"/>
      <c r="E137" s="537"/>
      <c r="F137" s="21"/>
      <c r="G137" s="615"/>
      <c r="H137" s="189"/>
      <c r="N137" s="340"/>
      <c r="O137" s="340"/>
      <c r="P137" s="340"/>
      <c r="Q137" s="340"/>
      <c r="R137" s="340"/>
      <c r="S137" s="340"/>
      <c r="T137" s="340"/>
    </row>
    <row r="138" spans="1:21" ht="13.8" thickBot="1">
      <c r="A138" s="282"/>
      <c r="B138" s="612"/>
      <c r="C138" s="611"/>
      <c r="D138" s="611"/>
      <c r="E138" s="537"/>
      <c r="F138" s="21"/>
      <c r="G138" s="615"/>
      <c r="H138" s="189"/>
      <c r="N138" s="340"/>
      <c r="O138" s="340"/>
      <c r="P138" s="340"/>
      <c r="Q138" s="340"/>
      <c r="R138" s="340"/>
      <c r="S138" s="340"/>
      <c r="T138" s="340"/>
    </row>
    <row r="139" spans="1:21" ht="13.8" thickBot="1">
      <c r="A139" s="660" t="s">
        <v>651</v>
      </c>
      <c r="B139" s="612" t="s">
        <v>717</v>
      </c>
      <c r="D139" s="611"/>
      <c r="E139" s="616"/>
      <c r="F139" s="573"/>
      <c r="G139" s="617"/>
      <c r="H139" s="189"/>
      <c r="N139" s="340"/>
      <c r="O139" s="340"/>
      <c r="P139" s="340"/>
      <c r="Q139" s="340"/>
      <c r="R139" s="340"/>
      <c r="S139" s="340"/>
      <c r="T139" s="340"/>
    </row>
    <row r="140" spans="1:21" ht="13.8" thickBot="1">
      <c r="A140" s="282"/>
      <c r="B140" s="612" t="s">
        <v>718</v>
      </c>
      <c r="C140" s="611"/>
      <c r="D140" s="611"/>
      <c r="E140" s="537"/>
      <c r="F140" s="21"/>
      <c r="G140" s="615"/>
      <c r="H140" s="189"/>
      <c r="N140" s="340"/>
      <c r="O140" s="340"/>
      <c r="P140" s="340"/>
      <c r="Q140" s="340"/>
      <c r="R140" s="340"/>
      <c r="S140" s="340"/>
      <c r="T140" s="340"/>
    </row>
    <row r="141" spans="1:21" ht="13.8" thickBot="1">
      <c r="A141" s="282"/>
      <c r="B141" s="612"/>
      <c r="C141" s="611"/>
      <c r="D141" s="611"/>
      <c r="E141" s="537"/>
      <c r="F141" s="21"/>
      <c r="G141" s="615"/>
      <c r="H141" s="189"/>
      <c r="N141" s="340"/>
      <c r="O141" s="340"/>
      <c r="P141" s="340"/>
      <c r="Q141" s="340"/>
      <c r="R141" s="340"/>
      <c r="S141" s="340"/>
      <c r="T141" s="340"/>
    </row>
    <row r="142" spans="1:21">
      <c r="A142" s="282"/>
      <c r="B142" s="612" t="s">
        <v>9</v>
      </c>
      <c r="C142" s="611" t="s">
        <v>652</v>
      </c>
      <c r="D142" s="611"/>
      <c r="E142" s="618" t="s">
        <v>20</v>
      </c>
      <c r="F142" s="619">
        <v>550</v>
      </c>
      <c r="G142" s="617"/>
      <c r="H142" s="189"/>
    </row>
    <row r="143" spans="1:21">
      <c r="A143" s="217"/>
      <c r="B143" s="211"/>
      <c r="C143" t="s">
        <v>653</v>
      </c>
      <c r="D143" s="5"/>
      <c r="E143" s="3"/>
      <c r="F143" s="562"/>
      <c r="G143" s="533"/>
      <c r="H143" s="189"/>
    </row>
    <row r="144" spans="1:21">
      <c r="A144" s="217"/>
      <c r="B144" s="211"/>
      <c r="D144" s="5"/>
      <c r="E144" s="3"/>
      <c r="F144" s="562"/>
      <c r="G144" s="533"/>
      <c r="H144" s="189"/>
    </row>
    <row r="145" spans="1:8">
      <c r="A145" s="217"/>
      <c r="B145" s="612" t="s">
        <v>10</v>
      </c>
      <c r="C145" s="534" t="s">
        <v>654</v>
      </c>
      <c r="D145" s="5"/>
      <c r="E145" s="562" t="s">
        <v>20</v>
      </c>
      <c r="F145" s="620">
        <v>2000</v>
      </c>
      <c r="G145" s="617"/>
      <c r="H145" s="189"/>
    </row>
    <row r="146" spans="1:8">
      <c r="A146" s="217"/>
      <c r="B146" s="211"/>
      <c r="C146" t="s">
        <v>653</v>
      </c>
      <c r="D146" s="5"/>
      <c r="E146" s="3"/>
      <c r="F146" s="621"/>
      <c r="G146" s="533"/>
      <c r="H146" s="189"/>
    </row>
    <row r="147" spans="1:8">
      <c r="A147" s="622"/>
      <c r="B147" s="10"/>
      <c r="C147" s="611"/>
      <c r="D147" s="10"/>
      <c r="E147" s="537"/>
      <c r="F147" s="301"/>
      <c r="G147" s="533"/>
      <c r="H147" s="189"/>
    </row>
    <row r="148" spans="1:8" ht="15.6">
      <c r="A148" s="293" t="s">
        <v>655</v>
      </c>
      <c r="B148" s="10" t="s">
        <v>656</v>
      </c>
      <c r="C148" s="611"/>
      <c r="D148" s="10"/>
      <c r="E148" s="537" t="s">
        <v>11</v>
      </c>
      <c r="F148" s="21">
        <v>150</v>
      </c>
      <c r="G148" s="606"/>
      <c r="H148" s="189"/>
    </row>
    <row r="149" spans="1:8">
      <c r="A149" s="293"/>
      <c r="B149" s="10"/>
      <c r="C149" s="611"/>
      <c r="D149" s="10"/>
      <c r="E149" s="537"/>
      <c r="F149" s="21"/>
      <c r="G149" s="606"/>
      <c r="H149" s="189"/>
    </row>
    <row r="150" spans="1:8">
      <c r="A150" s="293" t="s">
        <v>722</v>
      </c>
      <c r="B150" s="10" t="s">
        <v>723</v>
      </c>
      <c r="C150" s="611"/>
      <c r="D150" s="10"/>
      <c r="E150" s="537"/>
      <c r="F150" s="21"/>
      <c r="G150" s="606"/>
      <c r="H150" s="189"/>
    </row>
    <row r="151" spans="1:8">
      <c r="A151" s="293"/>
      <c r="B151" s="10"/>
      <c r="C151" s="611"/>
      <c r="D151" s="10"/>
      <c r="E151" s="537"/>
      <c r="F151" s="21"/>
      <c r="G151" s="606"/>
      <c r="H151" s="189"/>
    </row>
    <row r="152" spans="1:8" ht="15.6">
      <c r="A152" s="293"/>
      <c r="B152" s="612" t="s">
        <v>9</v>
      </c>
      <c r="C152" s="611" t="s">
        <v>724</v>
      </c>
      <c r="D152" s="10"/>
      <c r="E152" s="537" t="s">
        <v>11</v>
      </c>
      <c r="F152" s="21">
        <v>70</v>
      </c>
      <c r="G152" s="606"/>
      <c r="H152" s="189"/>
    </row>
    <row r="153" spans="1:8">
      <c r="A153" s="293"/>
      <c r="B153" s="10"/>
      <c r="C153" s="611" t="s">
        <v>725</v>
      </c>
      <c r="D153" s="10"/>
      <c r="E153" s="537"/>
      <c r="F153" s="21"/>
      <c r="G153" s="606"/>
      <c r="H153" s="189"/>
    </row>
    <row r="154" spans="1:8">
      <c r="A154" s="293"/>
      <c r="B154" s="10"/>
      <c r="C154" s="611"/>
      <c r="D154" s="10"/>
      <c r="E154" s="537"/>
      <c r="F154" s="21"/>
      <c r="G154" s="606"/>
      <c r="H154" s="189"/>
    </row>
    <row r="155" spans="1:8">
      <c r="A155" s="293"/>
      <c r="B155" s="612" t="s">
        <v>10</v>
      </c>
      <c r="C155" s="314" t="s">
        <v>726</v>
      </c>
      <c r="D155" s="662"/>
      <c r="E155" s="537" t="s">
        <v>28</v>
      </c>
      <c r="F155" s="21">
        <v>5300</v>
      </c>
      <c r="G155" s="606"/>
      <c r="H155" s="189"/>
    </row>
    <row r="156" spans="1:8">
      <c r="A156" s="293"/>
      <c r="B156" s="10"/>
      <c r="C156" s="611"/>
      <c r="D156" s="10"/>
      <c r="E156" s="537"/>
      <c r="F156" s="21"/>
      <c r="G156" s="606"/>
      <c r="H156" s="189"/>
    </row>
    <row r="157" spans="1:8">
      <c r="A157" s="293"/>
      <c r="B157" s="10"/>
      <c r="C157" s="611"/>
      <c r="D157" s="10"/>
      <c r="E157" s="537"/>
      <c r="F157" s="21"/>
      <c r="G157" s="606"/>
      <c r="H157" s="189"/>
    </row>
    <row r="158" spans="1:8">
      <c r="A158" s="293"/>
      <c r="B158" s="10"/>
      <c r="C158" s="611"/>
      <c r="D158" s="10"/>
      <c r="E158" s="537"/>
      <c r="F158" s="21"/>
      <c r="G158" s="606"/>
      <c r="H158" s="189"/>
    </row>
    <row r="159" spans="1:8">
      <c r="A159" s="293"/>
      <c r="B159" s="10"/>
      <c r="C159" s="611"/>
      <c r="D159" s="10"/>
      <c r="E159" s="537"/>
      <c r="F159" s="21"/>
      <c r="G159" s="606"/>
      <c r="H159" s="189"/>
    </row>
    <row r="160" spans="1:8">
      <c r="A160" s="293"/>
      <c r="B160" s="10"/>
      <c r="C160" s="611"/>
      <c r="D160" s="10"/>
      <c r="E160" s="537"/>
      <c r="F160" s="21"/>
      <c r="G160" s="606"/>
      <c r="H160" s="189"/>
    </row>
    <row r="161" spans="1:8">
      <c r="A161" s="293"/>
      <c r="B161" s="10"/>
      <c r="C161" s="611"/>
      <c r="D161" s="10"/>
      <c r="E161" s="537"/>
      <c r="F161" s="21"/>
      <c r="G161" s="606"/>
      <c r="H161" s="189"/>
    </row>
    <row r="162" spans="1:8">
      <c r="A162" s="293"/>
      <c r="B162" s="10"/>
      <c r="C162" s="611"/>
      <c r="D162" s="10"/>
      <c r="E162" s="537"/>
      <c r="F162" s="21"/>
      <c r="G162" s="606"/>
      <c r="H162" s="189"/>
    </row>
    <row r="163" spans="1:8">
      <c r="A163" s="293"/>
      <c r="B163" s="10"/>
      <c r="C163" s="611"/>
      <c r="D163" s="10"/>
      <c r="E163" s="537"/>
      <c r="F163" s="21"/>
      <c r="G163" s="606"/>
      <c r="H163" s="189"/>
    </row>
    <row r="164" spans="1:8">
      <c r="A164" s="293"/>
      <c r="B164" s="10"/>
      <c r="C164" s="611"/>
      <c r="D164" s="10"/>
      <c r="E164" s="537"/>
      <c r="F164" s="21"/>
      <c r="G164" s="606"/>
      <c r="H164" s="189"/>
    </row>
    <row r="165" spans="1:8">
      <c r="A165" s="293"/>
      <c r="B165" s="10"/>
      <c r="C165" s="611"/>
      <c r="D165" s="10"/>
      <c r="E165" s="537"/>
      <c r="F165" s="21"/>
      <c r="G165" s="606"/>
      <c r="H165" s="189"/>
    </row>
    <row r="166" spans="1:8">
      <c r="A166" s="293"/>
      <c r="B166" s="10"/>
      <c r="C166" s="611"/>
      <c r="D166" s="10"/>
      <c r="E166" s="537"/>
      <c r="F166" s="21"/>
      <c r="G166" s="606"/>
      <c r="H166" s="189"/>
    </row>
    <row r="167" spans="1:8">
      <c r="A167" s="293"/>
      <c r="B167" s="10"/>
      <c r="C167" s="611"/>
      <c r="D167" s="10"/>
      <c r="E167" s="537"/>
      <c r="F167" s="21"/>
      <c r="G167" s="606"/>
      <c r="H167" s="189"/>
    </row>
    <row r="168" spans="1:8">
      <c r="A168" s="293"/>
      <c r="B168" s="10"/>
      <c r="C168" s="611"/>
      <c r="D168" s="10"/>
      <c r="E168" s="537"/>
      <c r="F168" s="21"/>
      <c r="G168" s="606"/>
      <c r="H168" s="189"/>
    </row>
    <row r="169" spans="1:8">
      <c r="A169" s="293"/>
      <c r="B169" s="10"/>
      <c r="C169" s="611"/>
      <c r="D169" s="10"/>
      <c r="E169" s="537"/>
      <c r="F169" s="21"/>
      <c r="G169" s="606"/>
      <c r="H169" s="189"/>
    </row>
    <row r="170" spans="1:8">
      <c r="A170" s="293"/>
      <c r="B170" s="10"/>
      <c r="C170" s="611"/>
      <c r="D170" s="10"/>
      <c r="E170" s="537"/>
      <c r="F170" s="21"/>
      <c r="G170" s="606"/>
      <c r="H170" s="189"/>
    </row>
    <row r="171" spans="1:8">
      <c r="A171" s="293"/>
      <c r="B171" s="10"/>
      <c r="C171" s="611"/>
      <c r="D171" s="10"/>
      <c r="E171" s="537"/>
      <c r="F171" s="21"/>
      <c r="G171" s="606"/>
      <c r="H171" s="189"/>
    </row>
    <row r="172" spans="1:8">
      <c r="A172" s="293"/>
      <c r="B172" s="10"/>
      <c r="C172" s="611"/>
      <c r="D172" s="10"/>
      <c r="E172" s="537"/>
      <c r="F172" s="21"/>
      <c r="G172" s="606"/>
      <c r="H172" s="189"/>
    </row>
    <row r="173" spans="1:8">
      <c r="A173" s="293"/>
      <c r="B173" s="10"/>
      <c r="C173" s="611"/>
      <c r="D173" s="10"/>
      <c r="E173" s="537"/>
      <c r="F173" s="21"/>
      <c r="G173" s="606"/>
      <c r="H173" s="189"/>
    </row>
    <row r="174" spans="1:8">
      <c r="A174" s="293"/>
      <c r="B174" s="10"/>
      <c r="C174" s="611"/>
      <c r="D174" s="10"/>
      <c r="E174" s="537"/>
      <c r="F174" s="21"/>
      <c r="G174" s="606"/>
      <c r="H174" s="189"/>
    </row>
    <row r="175" spans="1:8">
      <c r="A175" s="293"/>
      <c r="B175" s="10"/>
      <c r="C175" s="611"/>
      <c r="D175" s="10"/>
      <c r="E175" s="537"/>
      <c r="F175" s="21"/>
      <c r="G175" s="606"/>
      <c r="H175" s="189"/>
    </row>
    <row r="176" spans="1:8">
      <c r="A176" s="293"/>
      <c r="B176" s="10"/>
      <c r="C176" s="611"/>
      <c r="D176" s="10"/>
      <c r="E176" s="537"/>
      <c r="F176" s="21"/>
      <c r="G176" s="606"/>
      <c r="H176" s="189"/>
    </row>
    <row r="177" spans="1:8">
      <c r="A177" s="350"/>
      <c r="B177" s="16"/>
      <c r="C177" s="16"/>
      <c r="D177" s="256"/>
      <c r="E177" s="141"/>
      <c r="F177" s="6"/>
      <c r="G177" s="299"/>
      <c r="H177" s="498"/>
    </row>
    <row r="178" spans="1:8">
      <c r="A178" s="302"/>
      <c r="B178" s="351"/>
      <c r="C178" s="352"/>
      <c r="D178" s="351"/>
      <c r="E178" s="141"/>
      <c r="F178" s="479"/>
      <c r="G178" s="514"/>
      <c r="H178" s="499"/>
    </row>
    <row r="179" spans="1:8">
      <c r="A179" s="281"/>
      <c r="B179" s="16"/>
      <c r="E179" s="344"/>
      <c r="F179" s="210"/>
      <c r="G179" s="345"/>
      <c r="H179" s="486"/>
    </row>
    <row r="180" spans="1:8">
      <c r="A180" s="283"/>
      <c r="B180" s="221"/>
      <c r="C180" s="221"/>
      <c r="D180" s="221"/>
      <c r="E180" s="221"/>
      <c r="F180" s="176"/>
      <c r="G180" s="513"/>
      <c r="H180" s="490"/>
    </row>
    <row r="181" spans="1:8">
      <c r="A181" s="278" t="s">
        <v>431</v>
      </c>
      <c r="B181" s="2" t="s">
        <v>61</v>
      </c>
      <c r="C181" s="2"/>
      <c r="D181" s="2"/>
      <c r="E181" s="225"/>
      <c r="G181" s="229"/>
      <c r="H181" s="497"/>
    </row>
    <row r="182" spans="1:8">
      <c r="A182" s="284"/>
      <c r="B182" s="227"/>
      <c r="C182" s="227"/>
      <c r="D182" s="227"/>
      <c r="E182" s="227"/>
      <c r="F182" s="177"/>
      <c r="G182" s="395"/>
      <c r="H182" s="492"/>
    </row>
    <row r="187" spans="1:8">
      <c r="A187" s="661"/>
      <c r="B187" s="480"/>
      <c r="C187" s="480"/>
      <c r="D187" s="480"/>
      <c r="E187" s="480"/>
      <c r="F187" s="480"/>
      <c r="G187" s="525"/>
      <c r="H187" s="526"/>
    </row>
  </sheetData>
  <phoneticPr fontId="0" type="noConversion"/>
  <pageMargins left="0.74803149606299213" right="0.39370078740157483" top="0.51181102362204722" bottom="0.51181102362204722" header="0.51181102362204722" footer="0.51181102362204722"/>
  <pageSetup paperSize="9" firstPageNumber="14" fitToHeight="0" orientation="portrait" r:id="rId1"/>
  <headerFooter>
    <oddHeader>&amp;CC2.&amp;P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696AA-906B-43F2-AFC7-237E73A495CC}">
  <dimension ref="A1:Q74"/>
  <sheetViews>
    <sheetView view="pageBreakPreview" zoomScaleNormal="100" zoomScaleSheetLayoutView="100" workbookViewId="0">
      <selection activeCell="L10" sqref="L10"/>
    </sheetView>
  </sheetViews>
  <sheetFormatPr defaultColWidth="9.33203125" defaultRowHeight="13.2"/>
  <cols>
    <col min="1" max="1" width="8.6640625" style="220" customWidth="1"/>
    <col min="2" max="3" width="2.6640625" style="25" customWidth="1"/>
    <col min="4" max="4" width="41" style="25" customWidth="1"/>
    <col min="5" max="5" width="5.88671875" style="50" customWidth="1"/>
    <col min="6" max="6" width="6.21875" style="50" customWidth="1"/>
    <col min="7" max="7" width="11.109375" style="414" customWidth="1"/>
    <col min="8" max="8" width="14.33203125" style="414" customWidth="1"/>
    <col min="9" max="16384" width="9.33203125" style="25"/>
  </cols>
  <sheetData>
    <row r="1" spans="1:8">
      <c r="A1" s="285"/>
      <c r="B1" s="225"/>
      <c r="C1" s="225"/>
      <c r="D1" s="225"/>
      <c r="E1" s="225"/>
      <c r="F1" s="119"/>
      <c r="G1" s="403"/>
      <c r="H1" s="403"/>
    </row>
    <row r="2" spans="1:8">
      <c r="A2" s="285"/>
      <c r="B2" s="225"/>
      <c r="C2" s="225"/>
      <c r="D2" s="225"/>
      <c r="E2" s="225"/>
      <c r="F2" s="119"/>
      <c r="G2" s="403"/>
      <c r="H2" s="482" t="s">
        <v>427</v>
      </c>
    </row>
    <row r="3" spans="1:8">
      <c r="A3" s="285"/>
      <c r="B3" s="225"/>
      <c r="C3" s="225"/>
      <c r="D3" s="225"/>
      <c r="E3" s="225"/>
      <c r="F3" s="177"/>
      <c r="G3" s="404"/>
      <c r="H3" s="404"/>
    </row>
    <row r="4" spans="1:8">
      <c r="A4" s="286"/>
      <c r="B4" s="232"/>
      <c r="C4" s="233"/>
      <c r="D4" s="233"/>
      <c r="E4" s="231"/>
      <c r="F4" s="234"/>
      <c r="G4" s="405"/>
      <c r="H4" s="493"/>
    </row>
    <row r="5" spans="1:8">
      <c r="A5" s="278" t="s">
        <v>185</v>
      </c>
      <c r="B5" s="237"/>
      <c r="C5" s="2"/>
      <c r="D5" s="2" t="s">
        <v>1</v>
      </c>
      <c r="E5" s="7" t="s">
        <v>2</v>
      </c>
      <c r="F5" s="238" t="s">
        <v>3</v>
      </c>
      <c r="G5" s="406" t="s">
        <v>4</v>
      </c>
      <c r="H5" s="527" t="s">
        <v>5</v>
      </c>
    </row>
    <row r="6" spans="1:8">
      <c r="A6" s="287"/>
      <c r="B6" s="241"/>
      <c r="C6" s="242"/>
      <c r="D6" s="242"/>
      <c r="E6" s="130"/>
      <c r="F6" s="243"/>
      <c r="G6" s="407"/>
      <c r="H6" s="528"/>
    </row>
    <row r="7" spans="1:8">
      <c r="A7" s="217"/>
      <c r="B7" s="225"/>
      <c r="C7" s="225"/>
      <c r="D7" s="225"/>
      <c r="E7" s="39"/>
      <c r="F7" s="43"/>
      <c r="G7" s="408"/>
      <c r="H7" s="408"/>
    </row>
    <row r="8" spans="1:8">
      <c r="A8" s="217"/>
      <c r="B8" s="623" t="s">
        <v>657</v>
      </c>
      <c r="C8" s="225"/>
      <c r="D8" s="225"/>
      <c r="E8" s="39"/>
      <c r="F8" s="43"/>
      <c r="G8" s="408"/>
      <c r="H8" s="408"/>
    </row>
    <row r="9" spans="1:8">
      <c r="A9" s="217"/>
      <c r="B9" s="225"/>
      <c r="C9" s="225"/>
      <c r="D9" s="225"/>
      <c r="E9" s="39"/>
      <c r="F9" s="43"/>
      <c r="G9" s="408"/>
      <c r="H9" s="408"/>
    </row>
    <row r="10" spans="1:8">
      <c r="A10" s="278" t="s">
        <v>513</v>
      </c>
      <c r="B10" s="2" t="s">
        <v>514</v>
      </c>
      <c r="C10" s="225"/>
      <c r="D10" s="225"/>
      <c r="E10" s="39"/>
      <c r="F10" s="43"/>
      <c r="G10" s="408"/>
      <c r="H10" s="408"/>
    </row>
    <row r="11" spans="1:8">
      <c r="A11" s="281"/>
      <c r="B11" s="225"/>
      <c r="C11" s="225"/>
      <c r="D11" s="225"/>
      <c r="E11" s="39"/>
      <c r="F11" s="43"/>
      <c r="G11" s="408"/>
      <c r="H11" s="408"/>
    </row>
    <row r="12" spans="1:8">
      <c r="A12" s="281" t="s">
        <v>515</v>
      </c>
      <c r="B12" s="401" t="s">
        <v>516</v>
      </c>
      <c r="C12" s="225"/>
      <c r="D12" s="225"/>
      <c r="E12" s="43" t="s">
        <v>125</v>
      </c>
      <c r="F12" s="43">
        <v>3500</v>
      </c>
      <c r="G12" s="408"/>
      <c r="H12" s="408"/>
    </row>
    <row r="13" spans="1:8">
      <c r="A13" s="281"/>
      <c r="B13" s="401"/>
      <c r="C13" s="225"/>
      <c r="D13" s="225"/>
      <c r="E13" s="43"/>
      <c r="F13" s="43"/>
      <c r="G13" s="408"/>
      <c r="H13" s="408"/>
    </row>
    <row r="14" spans="1:8">
      <c r="A14" s="308" t="s">
        <v>345</v>
      </c>
      <c r="B14" s="133" t="s">
        <v>421</v>
      </c>
      <c r="D14" s="40"/>
      <c r="E14" s="39"/>
      <c r="F14" s="43"/>
      <c r="G14" s="408"/>
      <c r="H14" s="408"/>
    </row>
    <row r="15" spans="1:8">
      <c r="A15" s="39"/>
      <c r="B15" s="133" t="s">
        <v>422</v>
      </c>
      <c r="D15" s="40"/>
      <c r="E15" s="39"/>
      <c r="F15" s="43"/>
      <c r="G15" s="408"/>
      <c r="H15" s="408"/>
    </row>
    <row r="16" spans="1:8">
      <c r="A16" s="39"/>
      <c r="B16" s="41"/>
      <c r="D16" s="40"/>
      <c r="E16" s="39"/>
      <c r="F16" s="43"/>
      <c r="G16" s="408"/>
      <c r="H16" s="408"/>
    </row>
    <row r="17" spans="1:8" s="563" customFormat="1">
      <c r="A17" s="624" t="s">
        <v>346</v>
      </c>
      <c r="B17" s="565" t="s">
        <v>347</v>
      </c>
      <c r="D17" s="564"/>
      <c r="E17" s="593" t="s">
        <v>125</v>
      </c>
      <c r="F17" s="593">
        <v>2000</v>
      </c>
      <c r="G17" s="625"/>
      <c r="H17" s="626"/>
    </row>
    <row r="18" spans="1:8">
      <c r="A18" s="39"/>
      <c r="B18" s="41"/>
      <c r="D18" s="40"/>
      <c r="E18" s="43"/>
      <c r="F18" s="43"/>
      <c r="G18" s="409"/>
      <c r="H18" s="408"/>
    </row>
    <row r="19" spans="1:8" s="563" customFormat="1">
      <c r="A19" s="627" t="s">
        <v>658</v>
      </c>
      <c r="B19" s="628" t="s">
        <v>659</v>
      </c>
      <c r="C19" s="629"/>
      <c r="D19" s="564"/>
      <c r="E19" s="593"/>
      <c r="F19" s="593"/>
      <c r="G19" s="624"/>
      <c r="H19" s="601"/>
    </row>
    <row r="20" spans="1:8" s="563" customFormat="1">
      <c r="A20" s="627"/>
      <c r="B20" s="628"/>
      <c r="C20" s="629"/>
      <c r="D20" s="564"/>
      <c r="E20" s="593"/>
      <c r="F20" s="593"/>
      <c r="G20" s="624"/>
      <c r="H20" s="601"/>
    </row>
    <row r="21" spans="1:8" s="563" customFormat="1">
      <c r="A21" s="567" t="s">
        <v>660</v>
      </c>
      <c r="B21" t="s">
        <v>661</v>
      </c>
      <c r="E21" s="3"/>
      <c r="F21"/>
      <c r="G21" s="601"/>
      <c r="H21" s="630"/>
    </row>
    <row r="22" spans="1:8" s="563" customFormat="1">
      <c r="A22" s="567"/>
      <c r="B22" t="s">
        <v>662</v>
      </c>
      <c r="E22" s="3"/>
      <c r="F22"/>
      <c r="G22" s="601"/>
      <c r="H22" s="630"/>
    </row>
    <row r="23" spans="1:8" s="563" customFormat="1">
      <c r="A23" s="567"/>
      <c r="B23"/>
      <c r="E23" s="3"/>
      <c r="F23"/>
      <c r="G23" s="601"/>
      <c r="H23" s="630"/>
    </row>
    <row r="24" spans="1:8" s="563" customFormat="1">
      <c r="A24" s="567" t="s">
        <v>663</v>
      </c>
      <c r="B24" s="565" t="s">
        <v>664</v>
      </c>
      <c r="E24" s="3"/>
      <c r="F24"/>
      <c r="G24" s="601"/>
      <c r="H24" s="630"/>
    </row>
    <row r="25" spans="1:8" s="563" customFormat="1">
      <c r="A25" s="567"/>
      <c r="B25" s="565"/>
      <c r="E25" s="3"/>
      <c r="F25"/>
      <c r="G25" s="601"/>
      <c r="H25" s="630"/>
    </row>
    <row r="26" spans="1:8" s="563" customFormat="1">
      <c r="A26" s="567"/>
      <c r="B26" s="565" t="s">
        <v>9</v>
      </c>
      <c r="C26" s="563" t="s">
        <v>665</v>
      </c>
      <c r="E26" s="140" t="s">
        <v>20</v>
      </c>
      <c r="F26">
        <v>120</v>
      </c>
      <c r="G26" s="601"/>
      <c r="H26" s="630"/>
    </row>
    <row r="27" spans="1:8" s="563" customFormat="1">
      <c r="A27" s="567"/>
      <c r="B27"/>
      <c r="E27" s="140"/>
      <c r="F27"/>
      <c r="G27" s="601"/>
      <c r="H27" s="630"/>
    </row>
    <row r="28" spans="1:8" s="563" customFormat="1">
      <c r="A28" s="631" t="s">
        <v>666</v>
      </c>
      <c r="B28" s="1" t="s">
        <v>667</v>
      </c>
      <c r="D28" s="564"/>
      <c r="E28" s="632"/>
      <c r="F28" s="3"/>
      <c r="G28" s="601"/>
      <c r="H28" s="630"/>
    </row>
    <row r="29" spans="1:8" s="563" customFormat="1">
      <c r="A29" s="567"/>
      <c r="B29" s="1" t="s">
        <v>668</v>
      </c>
      <c r="D29" s="564"/>
      <c r="E29" s="632"/>
      <c r="F29" s="3"/>
      <c r="G29" s="601"/>
      <c r="H29" s="630"/>
    </row>
    <row r="30" spans="1:8" s="563" customFormat="1">
      <c r="A30" s="567"/>
      <c r="B30" s="566" t="s">
        <v>669</v>
      </c>
      <c r="D30" s="564"/>
      <c r="E30" s="632"/>
      <c r="F30" s="3"/>
      <c r="G30" s="601"/>
      <c r="H30" s="630"/>
    </row>
    <row r="31" spans="1:8" s="563" customFormat="1">
      <c r="A31" s="567"/>
      <c r="B31" s="565"/>
      <c r="D31" s="564"/>
      <c r="E31" s="632"/>
      <c r="F31" s="3"/>
      <c r="G31" s="601"/>
      <c r="H31" s="630"/>
    </row>
    <row r="32" spans="1:8" s="563" customFormat="1">
      <c r="A32" s="567" t="s">
        <v>670</v>
      </c>
      <c r="B32" s="565" t="s">
        <v>671</v>
      </c>
      <c r="D32" s="564"/>
      <c r="E32" s="632" t="s">
        <v>125</v>
      </c>
      <c r="F32" s="3">
        <v>1400</v>
      </c>
      <c r="G32" s="601"/>
      <c r="H32" s="630"/>
    </row>
    <row r="33" spans="1:8" s="563" customFormat="1">
      <c r="A33" s="567"/>
      <c r="B33" s="565"/>
      <c r="D33" s="564"/>
      <c r="E33" s="632"/>
      <c r="F33" s="3"/>
      <c r="G33" s="601"/>
      <c r="H33" s="630"/>
    </row>
    <row r="34" spans="1:8" s="563" customFormat="1">
      <c r="A34" s="627" t="s">
        <v>672</v>
      </c>
      <c r="B34" s="566" t="s">
        <v>673</v>
      </c>
      <c r="D34" s="564"/>
      <c r="E34" s="633"/>
      <c r="F34" s="593"/>
      <c r="G34" s="624"/>
      <c r="H34" s="601"/>
    </row>
    <row r="35" spans="1:8" s="563" customFormat="1">
      <c r="A35" s="627"/>
      <c r="B35" s="566" t="s">
        <v>674</v>
      </c>
      <c r="D35" s="564"/>
      <c r="E35" s="633"/>
      <c r="F35" s="593"/>
      <c r="G35" s="624"/>
      <c r="H35" s="601"/>
    </row>
    <row r="36" spans="1:8" s="563" customFormat="1">
      <c r="A36" s="624"/>
      <c r="B36" s="565"/>
      <c r="D36" s="564"/>
      <c r="E36" s="633"/>
      <c r="F36" s="593"/>
      <c r="G36" s="624"/>
      <c r="H36" s="601"/>
    </row>
    <row r="37" spans="1:8" s="563" customFormat="1">
      <c r="A37" s="624" t="s">
        <v>675</v>
      </c>
      <c r="B37" s="565" t="s">
        <v>676</v>
      </c>
      <c r="D37" s="564"/>
      <c r="E37" s="633"/>
      <c r="F37" s="593"/>
      <c r="G37" s="624"/>
      <c r="H37" s="601"/>
    </row>
    <row r="38" spans="1:8" s="563" customFormat="1">
      <c r="A38" s="624"/>
      <c r="B38" s="565" t="s">
        <v>677</v>
      </c>
      <c r="D38" s="564"/>
      <c r="E38" s="633"/>
      <c r="F38" s="593"/>
      <c r="G38" s="624"/>
      <c r="H38" s="601"/>
    </row>
    <row r="39" spans="1:8" s="563" customFormat="1">
      <c r="A39" s="624"/>
      <c r="B39" s="565"/>
      <c r="D39" s="564"/>
      <c r="E39" s="633"/>
      <c r="F39" s="593"/>
      <c r="G39" s="624"/>
      <c r="H39" s="601"/>
    </row>
    <row r="40" spans="1:8" s="563" customFormat="1">
      <c r="A40" s="624"/>
      <c r="B40" s="565" t="s">
        <v>9</v>
      </c>
      <c r="C40" s="563" t="s">
        <v>678</v>
      </c>
      <c r="D40" s="564"/>
      <c r="E40" s="593"/>
      <c r="F40" s="593"/>
      <c r="G40" s="624"/>
      <c r="H40" s="601"/>
    </row>
    <row r="41" spans="1:8" s="563" customFormat="1">
      <c r="A41" s="624"/>
      <c r="B41" s="565"/>
      <c r="D41" s="564"/>
      <c r="E41" s="593"/>
      <c r="F41" s="593"/>
      <c r="G41" s="634"/>
      <c r="H41" s="634"/>
    </row>
    <row r="42" spans="1:8" s="563" customFormat="1">
      <c r="A42" s="624"/>
      <c r="B42" s="565"/>
      <c r="C42" s="563" t="s">
        <v>679</v>
      </c>
      <c r="D42" s="564" t="s">
        <v>680</v>
      </c>
      <c r="E42" s="593" t="s">
        <v>125</v>
      </c>
      <c r="F42" s="593">
        <v>200</v>
      </c>
      <c r="G42" s="634"/>
      <c r="H42" s="634"/>
    </row>
    <row r="43" spans="1:8" s="563" customFormat="1">
      <c r="A43" s="624"/>
      <c r="B43" s="565"/>
      <c r="D43" s="564" t="s">
        <v>681</v>
      </c>
      <c r="E43" s="593"/>
      <c r="F43" s="593"/>
      <c r="G43" s="634"/>
      <c r="H43" s="634"/>
    </row>
    <row r="44" spans="1:8" s="563" customFormat="1">
      <c r="A44" s="635"/>
      <c r="B44" s="602"/>
      <c r="C44" s="636"/>
      <c r="D44" s="637"/>
      <c r="E44" s="638"/>
      <c r="F44" s="593"/>
      <c r="G44" s="624"/>
      <c r="H44" s="601"/>
    </row>
    <row r="45" spans="1:8" s="563" customFormat="1">
      <c r="A45" s="567"/>
      <c r="B45" s="565"/>
      <c r="D45" s="637"/>
      <c r="E45" s="638"/>
      <c r="F45" s="593"/>
      <c r="G45" s="584"/>
      <c r="H45" s="639"/>
    </row>
    <row r="46" spans="1:8" s="563" customFormat="1">
      <c r="A46" s="567"/>
      <c r="B46" s="565"/>
      <c r="D46" s="637"/>
      <c r="E46" s="638"/>
      <c r="F46" s="593"/>
      <c r="G46" s="584"/>
      <c r="H46" s="639"/>
    </row>
    <row r="47" spans="1:8" s="563" customFormat="1">
      <c r="A47" s="567"/>
      <c r="B47" s="565"/>
      <c r="D47" s="637"/>
      <c r="E47" s="638"/>
      <c r="F47" s="593"/>
      <c r="G47" s="584"/>
      <c r="H47" s="639"/>
    </row>
    <row r="48" spans="1:8" s="563" customFormat="1">
      <c r="A48" s="627"/>
      <c r="B48" s="566"/>
      <c r="D48" s="564"/>
      <c r="E48" s="593"/>
      <c r="F48" s="593"/>
      <c r="G48" s="634"/>
      <c r="H48" s="634"/>
    </row>
    <row r="49" spans="1:8" s="563" customFormat="1">
      <c r="A49" s="627"/>
      <c r="B49" s="566"/>
      <c r="D49" s="564"/>
      <c r="E49" s="593"/>
      <c r="F49" s="593"/>
      <c r="G49" s="634"/>
      <c r="H49" s="634"/>
    </row>
    <row r="50" spans="1:8">
      <c r="A50" s="39"/>
      <c r="B50" s="41"/>
      <c r="D50" s="40"/>
      <c r="E50" s="43"/>
      <c r="F50" s="43"/>
      <c r="G50" s="409"/>
      <c r="H50" s="408"/>
    </row>
    <row r="51" spans="1:8">
      <c r="A51" s="39"/>
      <c r="B51" s="41"/>
      <c r="D51" s="40"/>
      <c r="E51" s="43"/>
      <c r="F51" s="43"/>
      <c r="G51" s="409"/>
      <c r="H51" s="408"/>
    </row>
    <row r="52" spans="1:8">
      <c r="A52" s="39"/>
      <c r="B52" s="41"/>
      <c r="D52" s="40"/>
      <c r="E52" s="43"/>
      <c r="F52" s="43"/>
      <c r="G52" s="409"/>
      <c r="H52" s="408"/>
    </row>
    <row r="53" spans="1:8">
      <c r="A53" s="39"/>
      <c r="B53" s="41"/>
      <c r="D53" s="40"/>
      <c r="E53" s="43"/>
      <c r="F53" s="43"/>
      <c r="G53" s="409"/>
      <c r="H53" s="408"/>
    </row>
    <row r="54" spans="1:8">
      <c r="A54" s="39"/>
      <c r="B54" s="41"/>
      <c r="D54" s="40"/>
      <c r="E54" s="43"/>
      <c r="F54" s="43"/>
      <c r="G54" s="409"/>
      <c r="H54" s="408"/>
    </row>
    <row r="55" spans="1:8">
      <c r="A55" s="39"/>
      <c r="B55" s="41"/>
      <c r="D55" s="40"/>
      <c r="E55" s="43"/>
      <c r="F55" s="43"/>
      <c r="G55" s="409"/>
      <c r="H55" s="408"/>
    </row>
    <row r="56" spans="1:8">
      <c r="A56" s="39"/>
      <c r="B56" s="41"/>
      <c r="D56" s="40"/>
      <c r="E56" s="43"/>
      <c r="F56" s="43"/>
      <c r="G56" s="409"/>
      <c r="H56" s="408"/>
    </row>
    <row r="57" spans="1:8">
      <c r="A57" s="39"/>
      <c r="B57" s="41"/>
      <c r="D57" s="40"/>
      <c r="E57" s="43"/>
      <c r="F57" s="43"/>
      <c r="G57" s="409"/>
      <c r="H57" s="408"/>
    </row>
    <row r="58" spans="1:8">
      <c r="A58" s="39"/>
      <c r="B58" s="41"/>
      <c r="D58" s="40"/>
      <c r="E58" s="43"/>
      <c r="F58" s="43"/>
      <c r="G58" s="409"/>
      <c r="H58" s="408"/>
    </row>
    <row r="59" spans="1:8">
      <c r="A59" s="39"/>
      <c r="B59" s="41"/>
      <c r="D59" s="40"/>
      <c r="E59" s="43"/>
      <c r="F59" s="43"/>
      <c r="G59" s="409"/>
      <c r="H59" s="408"/>
    </row>
    <row r="60" spans="1:8">
      <c r="A60" s="304"/>
      <c r="B60" s="28"/>
      <c r="C60" s="29"/>
      <c r="D60" s="29"/>
      <c r="E60" s="49"/>
      <c r="F60" s="49"/>
      <c r="G60" s="410"/>
      <c r="H60" s="529"/>
    </row>
    <row r="61" spans="1:8">
      <c r="A61" s="276" t="s">
        <v>344</v>
      </c>
      <c r="B61" s="681" t="s">
        <v>132</v>
      </c>
      <c r="C61" s="682" t="s">
        <v>91</v>
      </c>
      <c r="D61" s="682" t="s">
        <v>91</v>
      </c>
      <c r="G61" s="411"/>
      <c r="H61" s="409"/>
    </row>
    <row r="62" spans="1:8">
      <c r="A62" s="277"/>
      <c r="B62" s="36"/>
      <c r="C62" s="37"/>
      <c r="D62" s="37"/>
      <c r="E62" s="91"/>
      <c r="F62" s="91"/>
      <c r="G62" s="412"/>
      <c r="H62" s="530"/>
    </row>
    <row r="63" spans="1:8">
      <c r="A63" s="306"/>
      <c r="B63" s="49"/>
      <c r="C63" s="49"/>
      <c r="D63" s="49"/>
      <c r="E63" s="49"/>
      <c r="F63" s="49"/>
      <c r="G63" s="413"/>
      <c r="H63" s="413"/>
    </row>
    <row r="67" spans="1:17">
      <c r="A67" s="683"/>
      <c r="B67" s="683"/>
      <c r="C67" s="683"/>
      <c r="D67" s="683"/>
      <c r="E67" s="683"/>
      <c r="F67" s="683"/>
      <c r="G67" s="683"/>
      <c r="H67" s="683"/>
    </row>
    <row r="68" spans="1:17">
      <c r="N68" s="400"/>
      <c r="O68" s="400"/>
      <c r="P68" s="400"/>
      <c r="Q68" s="400"/>
    </row>
    <row r="69" spans="1:17">
      <c r="N69" s="399"/>
      <c r="O69" s="399"/>
      <c r="P69" s="399"/>
      <c r="Q69" s="399"/>
    </row>
    <row r="70" spans="1:17" s="380" customFormat="1">
      <c r="A70" s="220"/>
      <c r="B70" s="25"/>
      <c r="C70" s="25"/>
      <c r="D70" s="25"/>
      <c r="E70" s="50"/>
      <c r="F70" s="50"/>
      <c r="G70" s="414"/>
      <c r="H70" s="414"/>
      <c r="I70" s="381"/>
      <c r="N70" s="25"/>
      <c r="O70" s="25"/>
      <c r="P70" s="25"/>
      <c r="Q70" s="25"/>
    </row>
    <row r="74" spans="1:17">
      <c r="N74" s="398"/>
    </row>
  </sheetData>
  <mergeCells count="2">
    <mergeCell ref="B61:D61"/>
    <mergeCell ref="A67:H67"/>
  </mergeCells>
  <pageMargins left="0.74803149606299213" right="0.39370078740157483" top="0.51181102362204722" bottom="0.51181102362204722" header="0.51181102362204722" footer="0.51181102362204722"/>
  <pageSetup paperSize="9" firstPageNumber="15" fitToHeight="0" orientation="portrait" r:id="rId1"/>
  <headerFooter>
    <oddHeader>&amp;CC2.&amp;P</oddHeader>
    <oddFooter xml:space="preserve">&amp;C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7C0C0-AEF8-44FF-BC59-F9C43B5B0CDC}">
  <dimension ref="A1:T64"/>
  <sheetViews>
    <sheetView view="pageBreakPreview" zoomScaleNormal="100" zoomScaleSheetLayoutView="100" workbookViewId="0">
      <selection activeCell="A49" sqref="A49:XFD49"/>
    </sheetView>
  </sheetViews>
  <sheetFormatPr defaultColWidth="9.33203125" defaultRowHeight="13.2"/>
  <cols>
    <col min="1" max="1" width="8.33203125" style="25" customWidth="1"/>
    <col min="2" max="2" width="2.88671875" style="25" customWidth="1"/>
    <col min="3" max="3" width="2.5546875" style="25" customWidth="1"/>
    <col min="4" max="4" width="40.6640625" style="25" customWidth="1"/>
    <col min="5" max="5" width="5.109375" style="50" customWidth="1"/>
    <col min="6" max="6" width="5.6640625" style="50" customWidth="1"/>
    <col min="7" max="7" width="10.21875" style="390" customWidth="1"/>
    <col min="8" max="8" width="13.44140625" style="190" customWidth="1"/>
    <col min="9" max="16384" width="9.33203125" style="25"/>
  </cols>
  <sheetData>
    <row r="1" spans="1:8">
      <c r="A1" s="19"/>
    </row>
    <row r="2" spans="1:8" ht="13.8">
      <c r="A2" s="131"/>
      <c r="G2" s="394"/>
      <c r="H2" s="468" t="s">
        <v>424</v>
      </c>
    </row>
    <row r="4" spans="1:8">
      <c r="A4" s="27"/>
      <c r="B4" s="28"/>
      <c r="C4" s="29"/>
      <c r="D4" s="30"/>
      <c r="E4" s="135"/>
      <c r="F4" s="135"/>
      <c r="G4" s="393"/>
      <c r="H4" s="191"/>
    </row>
    <row r="5" spans="1:8">
      <c r="A5" s="31" t="s">
        <v>0</v>
      </c>
      <c r="B5" s="32"/>
      <c r="C5" s="33" t="s">
        <v>1</v>
      </c>
      <c r="D5" s="34"/>
      <c r="E5" s="31" t="s">
        <v>2</v>
      </c>
      <c r="F5" s="31" t="s">
        <v>3</v>
      </c>
      <c r="G5" s="192" t="s">
        <v>4</v>
      </c>
      <c r="H5" s="192" t="s">
        <v>5</v>
      </c>
    </row>
    <row r="6" spans="1:8">
      <c r="A6" s="35"/>
      <c r="B6" s="36"/>
      <c r="C6" s="37"/>
      <c r="D6" s="38"/>
      <c r="E6" s="136"/>
      <c r="F6" s="136"/>
      <c r="G6" s="392"/>
      <c r="H6" s="193"/>
    </row>
    <row r="7" spans="1:8">
      <c r="A7" s="27"/>
      <c r="B7" s="28"/>
      <c r="C7" s="29"/>
      <c r="D7" s="30"/>
      <c r="E7" s="135"/>
      <c r="F7" s="135"/>
      <c r="G7" s="393"/>
      <c r="H7" s="191"/>
    </row>
    <row r="8" spans="1:8">
      <c r="A8" s="39"/>
      <c r="B8" s="309" t="s">
        <v>348</v>
      </c>
      <c r="D8" s="40"/>
      <c r="E8" s="43"/>
      <c r="F8" s="43"/>
      <c r="G8" s="196"/>
      <c r="H8" s="194"/>
    </row>
    <row r="9" spans="1:8">
      <c r="A9" s="39"/>
      <c r="B9" s="309" t="s">
        <v>349</v>
      </c>
      <c r="D9" s="40"/>
      <c r="E9" s="43"/>
      <c r="F9" s="43"/>
      <c r="G9" s="196"/>
      <c r="H9" s="194"/>
    </row>
    <row r="10" spans="1:8">
      <c r="A10" s="39"/>
      <c r="B10" s="41"/>
      <c r="D10" s="40"/>
      <c r="E10" s="43"/>
      <c r="F10" s="43"/>
      <c r="G10" s="196"/>
      <c r="H10" s="194"/>
    </row>
    <row r="11" spans="1:8">
      <c r="A11" s="308" t="s">
        <v>350</v>
      </c>
      <c r="B11" s="133" t="s">
        <v>351</v>
      </c>
      <c r="D11" s="40"/>
      <c r="E11" s="43"/>
      <c r="F11" s="43"/>
      <c r="G11" s="196"/>
      <c r="H11" s="194"/>
    </row>
    <row r="12" spans="1:8">
      <c r="A12" s="39"/>
      <c r="B12" s="41"/>
      <c r="D12" s="312"/>
      <c r="E12" s="43"/>
      <c r="F12" s="43"/>
      <c r="G12" s="196"/>
      <c r="H12" s="194"/>
    </row>
    <row r="13" spans="1:8">
      <c r="A13" s="292" t="s">
        <v>352</v>
      </c>
      <c r="B13" s="133" t="s">
        <v>353</v>
      </c>
      <c r="D13" s="40"/>
      <c r="E13" s="43"/>
      <c r="F13" s="43"/>
      <c r="G13" s="196"/>
      <c r="H13" s="194"/>
    </row>
    <row r="14" spans="1:8">
      <c r="A14" s="292"/>
      <c r="B14" s="133"/>
      <c r="D14" s="40"/>
      <c r="E14" s="43"/>
      <c r="F14" s="43"/>
      <c r="G14" s="196"/>
      <c r="H14" s="194"/>
    </row>
    <row r="15" spans="1:8" s="563" customFormat="1">
      <c r="A15" s="640" t="s">
        <v>685</v>
      </c>
      <c r="B15" s="602" t="s">
        <v>686</v>
      </c>
      <c r="C15" s="636"/>
      <c r="D15" s="636"/>
      <c r="E15" s="21"/>
      <c r="F15" s="593"/>
      <c r="G15" s="641"/>
      <c r="H15" s="601"/>
    </row>
    <row r="16" spans="1:8">
      <c r="A16" s="291"/>
      <c r="B16" s="41"/>
      <c r="D16" s="40"/>
      <c r="E16" s="43"/>
      <c r="F16" s="43"/>
      <c r="G16" s="196"/>
      <c r="H16" s="194"/>
    </row>
    <row r="17" spans="1:19">
      <c r="A17" s="640" t="s">
        <v>684</v>
      </c>
      <c r="B17" s="602" t="s">
        <v>682</v>
      </c>
      <c r="C17" s="636"/>
      <c r="D17" s="636"/>
      <c r="E17" s="43" t="s">
        <v>125</v>
      </c>
      <c r="F17" s="43">
        <v>3000</v>
      </c>
      <c r="G17" s="391"/>
      <c r="H17" s="214"/>
    </row>
    <row r="18" spans="1:19">
      <c r="A18" s="39"/>
      <c r="B18" s="602" t="s">
        <v>683</v>
      </c>
      <c r="C18" s="636"/>
      <c r="D18" s="636"/>
      <c r="E18" s="43"/>
      <c r="F18" s="43"/>
      <c r="G18" s="196"/>
      <c r="H18" s="194"/>
    </row>
    <row r="19" spans="1:19">
      <c r="A19" s="39"/>
      <c r="B19" s="602"/>
      <c r="C19" s="636"/>
      <c r="D19" s="636"/>
      <c r="E19" s="43"/>
      <c r="F19" s="43"/>
      <c r="G19" s="196"/>
      <c r="H19" s="194"/>
    </row>
    <row r="20" spans="1:19">
      <c r="A20" s="308" t="s">
        <v>355</v>
      </c>
      <c r="B20" s="309" t="s">
        <v>354</v>
      </c>
      <c r="D20" s="40"/>
      <c r="E20" s="43"/>
      <c r="F20" s="43"/>
      <c r="G20" s="196"/>
      <c r="H20" s="194"/>
    </row>
    <row r="21" spans="1:19">
      <c r="A21" s="39"/>
      <c r="B21" s="309"/>
      <c r="D21" s="40"/>
      <c r="E21" s="43"/>
      <c r="F21" s="43"/>
      <c r="G21" s="196"/>
      <c r="H21" s="194"/>
    </row>
    <row r="22" spans="1:19">
      <c r="A22" s="308" t="s">
        <v>356</v>
      </c>
      <c r="B22" s="133" t="s">
        <v>357</v>
      </c>
      <c r="D22" s="40"/>
      <c r="E22" s="43"/>
      <c r="F22" s="43"/>
      <c r="G22" s="196"/>
      <c r="H22" s="194"/>
    </row>
    <row r="23" spans="1:19">
      <c r="A23" s="39"/>
      <c r="B23" s="41"/>
      <c r="D23" s="312"/>
      <c r="E23" s="43"/>
      <c r="F23" s="43"/>
      <c r="G23" s="196"/>
      <c r="H23" s="194"/>
    </row>
    <row r="24" spans="1:19">
      <c r="A24" s="308" t="s">
        <v>358</v>
      </c>
      <c r="B24" s="133" t="s">
        <v>548</v>
      </c>
      <c r="D24" s="40"/>
      <c r="E24" s="43"/>
      <c r="F24" s="43"/>
      <c r="G24" s="196"/>
      <c r="H24" s="194"/>
    </row>
    <row r="25" spans="1:19">
      <c r="A25" s="291"/>
      <c r="B25" s="133" t="s">
        <v>541</v>
      </c>
      <c r="D25" s="40"/>
      <c r="E25" s="43"/>
      <c r="F25" s="43"/>
      <c r="G25" s="196"/>
      <c r="H25" s="194"/>
    </row>
    <row r="26" spans="1:19">
      <c r="A26" s="291"/>
      <c r="B26" s="26"/>
      <c r="E26" s="43"/>
      <c r="F26" s="43"/>
      <c r="H26" s="194"/>
    </row>
    <row r="27" spans="1:19">
      <c r="A27" s="291"/>
      <c r="B27" s="41" t="s">
        <v>13</v>
      </c>
      <c r="C27" s="595" t="s">
        <v>695</v>
      </c>
      <c r="D27" s="314"/>
      <c r="E27" s="139" t="s">
        <v>125</v>
      </c>
      <c r="F27" s="315">
        <v>850</v>
      </c>
      <c r="G27" s="396"/>
      <c r="H27" s="214"/>
      <c r="L27" s="451"/>
      <c r="M27" s="314"/>
      <c r="N27" s="314"/>
      <c r="O27" s="314"/>
      <c r="P27" s="314"/>
      <c r="Q27" s="452"/>
      <c r="R27" s="315"/>
      <c r="S27" s="453"/>
    </row>
    <row r="28" spans="1:19">
      <c r="A28" s="291"/>
      <c r="B28" s="42"/>
      <c r="C28" s="46"/>
      <c r="D28" s="314"/>
      <c r="E28" s="317"/>
      <c r="F28" s="139"/>
      <c r="G28" s="397"/>
      <c r="H28" s="198"/>
      <c r="L28" s="451"/>
      <c r="M28" s="454"/>
      <c r="N28" s="314"/>
      <c r="O28" s="314"/>
      <c r="P28" s="314"/>
      <c r="Q28" s="452"/>
      <c r="R28" s="455"/>
      <c r="S28" s="453"/>
    </row>
    <row r="29" spans="1:19">
      <c r="A29" s="308" t="s">
        <v>536</v>
      </c>
      <c r="B29" s="309" t="s">
        <v>537</v>
      </c>
      <c r="C29" s="26"/>
      <c r="D29" s="40"/>
      <c r="E29" s="43"/>
      <c r="F29" s="43"/>
      <c r="G29" s="411"/>
      <c r="H29" s="194"/>
      <c r="R29" s="456"/>
      <c r="S29" s="374"/>
    </row>
    <row r="30" spans="1:19">
      <c r="A30" s="308"/>
      <c r="B30" s="309"/>
      <c r="C30" s="26"/>
      <c r="D30" s="40"/>
      <c r="E30" s="43"/>
      <c r="F30" s="43"/>
      <c r="G30" s="408"/>
      <c r="H30" s="194"/>
      <c r="R30" s="456"/>
      <c r="S30" s="374"/>
    </row>
    <row r="31" spans="1:19">
      <c r="A31" s="308" t="s">
        <v>538</v>
      </c>
      <c r="B31" s="133" t="s">
        <v>539</v>
      </c>
      <c r="D31" s="40"/>
      <c r="E31" s="43"/>
      <c r="F31" s="43"/>
      <c r="G31" s="459"/>
      <c r="H31" s="460"/>
      <c r="N31" s="400"/>
      <c r="O31" s="400"/>
      <c r="P31" s="400"/>
      <c r="Q31" s="400"/>
      <c r="R31" s="456"/>
      <c r="S31" s="374"/>
    </row>
    <row r="32" spans="1:19">
      <c r="A32" s="305"/>
      <c r="B32" s="42"/>
      <c r="C32" s="46"/>
      <c r="D32" s="402"/>
      <c r="E32" s="48"/>
      <c r="F32" s="43"/>
      <c r="G32" s="408"/>
      <c r="H32" s="196"/>
      <c r="N32" s="399"/>
      <c r="O32" s="399"/>
      <c r="P32" s="399"/>
      <c r="Q32" s="399"/>
      <c r="R32" s="457"/>
      <c r="S32" s="346"/>
    </row>
    <row r="33" spans="1:20">
      <c r="A33" s="39" t="s">
        <v>540</v>
      </c>
      <c r="B33" s="41" t="s">
        <v>478</v>
      </c>
      <c r="D33" s="402"/>
      <c r="E33" s="48" t="s">
        <v>126</v>
      </c>
      <c r="F33" s="43">
        <v>85</v>
      </c>
      <c r="G33" s="458"/>
      <c r="H33" s="382"/>
      <c r="I33" s="381"/>
      <c r="J33" s="380"/>
      <c r="K33" s="380"/>
      <c r="L33" s="380"/>
      <c r="M33" s="380"/>
      <c r="R33" s="456"/>
      <c r="S33" s="374"/>
    </row>
    <row r="34" spans="1:20">
      <c r="A34" s="305"/>
      <c r="B34" s="42"/>
      <c r="C34" s="46"/>
      <c r="D34" s="402"/>
      <c r="E34" s="48"/>
      <c r="F34" s="43"/>
      <c r="G34" s="408"/>
      <c r="H34" s="196"/>
      <c r="R34" s="456"/>
      <c r="S34" s="374"/>
    </row>
    <row r="35" spans="1:20" s="563" customFormat="1">
      <c r="A35" s="642" t="s">
        <v>687</v>
      </c>
      <c r="B35" s="629" t="s">
        <v>688</v>
      </c>
      <c r="E35" s="643"/>
      <c r="F35" s="593"/>
      <c r="G35" s="644"/>
      <c r="H35" s="626"/>
      <c r="J35" s="645"/>
      <c r="K35" s="645"/>
      <c r="L35" s="645"/>
      <c r="M35" s="645"/>
      <c r="N35" s="646"/>
      <c r="R35" s="645"/>
      <c r="S35" s="645"/>
      <c r="T35" s="645"/>
    </row>
    <row r="36" spans="1:20" s="563" customFormat="1">
      <c r="A36" s="647"/>
      <c r="E36" s="643"/>
      <c r="F36" s="593"/>
      <c r="G36" s="644"/>
      <c r="H36" s="626"/>
      <c r="I36" s="645"/>
      <c r="J36" s="645"/>
      <c r="K36" s="645"/>
      <c r="L36" s="645"/>
      <c r="M36" s="645"/>
      <c r="N36" s="645"/>
      <c r="O36" s="645"/>
      <c r="P36" s="645"/>
      <c r="Q36" s="645"/>
      <c r="R36" s="645"/>
      <c r="S36" s="645"/>
      <c r="T36" s="645"/>
    </row>
    <row r="37" spans="1:20" s="563" customFormat="1">
      <c r="A37" s="292" t="s">
        <v>689</v>
      </c>
      <c r="B37" s="629" t="s">
        <v>690</v>
      </c>
      <c r="E37" s="593" t="s">
        <v>128</v>
      </c>
      <c r="F37" s="593">
        <v>100</v>
      </c>
      <c r="G37" s="648"/>
      <c r="H37" s="634"/>
    </row>
    <row r="38" spans="1:20" s="563" customFormat="1">
      <c r="A38" s="291"/>
      <c r="E38" s="593"/>
      <c r="F38" s="593"/>
      <c r="G38" s="648"/>
      <c r="H38" s="634"/>
    </row>
    <row r="39" spans="1:20" s="563" customFormat="1">
      <c r="A39" s="291" t="s">
        <v>691</v>
      </c>
      <c r="B39" s="563" t="s">
        <v>692</v>
      </c>
      <c r="E39" s="593"/>
      <c r="F39" s="593"/>
      <c r="G39" s="648"/>
      <c r="H39" s="634"/>
    </row>
    <row r="40" spans="1:20" s="563" customFormat="1">
      <c r="A40" s="292"/>
      <c r="E40" s="593"/>
      <c r="F40" s="593"/>
      <c r="G40" s="648"/>
      <c r="H40" s="634"/>
    </row>
    <row r="41" spans="1:20" s="563" customFormat="1">
      <c r="A41" s="291" t="s">
        <v>693</v>
      </c>
      <c r="B41" s="563" t="s">
        <v>694</v>
      </c>
      <c r="E41" s="593" t="s">
        <v>125</v>
      </c>
      <c r="F41" s="593">
        <v>100</v>
      </c>
      <c r="G41" s="648"/>
      <c r="H41" s="634"/>
    </row>
    <row r="42" spans="1:20" s="563" customFormat="1">
      <c r="A42" s="292"/>
      <c r="E42" s="593"/>
      <c r="F42" s="593"/>
      <c r="G42" s="648"/>
      <c r="H42" s="634"/>
    </row>
    <row r="43" spans="1:20">
      <c r="A43" s="305"/>
      <c r="B43" s="42"/>
      <c r="C43" s="46"/>
      <c r="D43" s="402"/>
      <c r="E43" s="48"/>
      <c r="F43" s="43"/>
      <c r="G43" s="408"/>
      <c r="H43" s="196"/>
      <c r="N43" s="398"/>
      <c r="R43" s="456"/>
      <c r="S43" s="374"/>
    </row>
    <row r="44" spans="1:20">
      <c r="A44" s="449"/>
      <c r="B44" s="313"/>
      <c r="D44" s="40"/>
      <c r="E44" s="43"/>
      <c r="F44" s="43"/>
      <c r="G44" s="360"/>
      <c r="H44" s="382"/>
    </row>
    <row r="45" spans="1:20">
      <c r="A45" s="449"/>
      <c r="B45" s="313"/>
      <c r="D45" s="40"/>
      <c r="E45" s="43"/>
      <c r="F45" s="43"/>
      <c r="G45" s="360"/>
      <c r="H45" s="382"/>
    </row>
    <row r="46" spans="1:20">
      <c r="A46" s="449"/>
      <c r="B46" s="313"/>
      <c r="D46" s="40"/>
      <c r="E46" s="43"/>
      <c r="F46" s="43"/>
      <c r="G46" s="360"/>
      <c r="H46" s="382"/>
    </row>
    <row r="47" spans="1:20">
      <c r="A47" s="449"/>
      <c r="B47" s="313"/>
      <c r="D47" s="40"/>
      <c r="E47" s="43"/>
      <c r="F47" s="43"/>
      <c r="G47" s="360"/>
      <c r="H47" s="382"/>
    </row>
    <row r="48" spans="1:20">
      <c r="A48" s="449"/>
      <c r="B48" s="313"/>
      <c r="D48" s="40"/>
      <c r="E48" s="43"/>
      <c r="F48" s="43"/>
      <c r="G48" s="360"/>
      <c r="H48" s="382"/>
    </row>
    <row r="49" spans="1:17">
      <c r="A49" s="449"/>
      <c r="B49" s="706"/>
      <c r="D49" s="40"/>
      <c r="E49" s="43"/>
      <c r="F49" s="43"/>
      <c r="G49" s="360"/>
      <c r="H49" s="382"/>
    </row>
    <row r="50" spans="1:17">
      <c r="A50" s="449"/>
      <c r="B50" s="706"/>
      <c r="D50" s="40"/>
      <c r="E50" s="43"/>
      <c r="F50" s="43"/>
      <c r="G50" s="360"/>
      <c r="H50" s="382"/>
    </row>
    <row r="51" spans="1:17">
      <c r="A51" s="39"/>
      <c r="D51" s="40"/>
      <c r="E51" s="39"/>
      <c r="F51" s="39"/>
      <c r="G51" s="39"/>
      <c r="H51" s="39"/>
      <c r="L51" s="451"/>
      <c r="M51" s="454"/>
      <c r="N51" s="316"/>
      <c r="O51" s="314"/>
      <c r="P51" s="452"/>
      <c r="Q51" s="315"/>
    </row>
    <row r="52" spans="1:17">
      <c r="A52" s="292"/>
      <c r="B52" s="26"/>
      <c r="E52" s="43"/>
      <c r="F52" s="43"/>
      <c r="G52" s="389"/>
      <c r="H52" s="214"/>
    </row>
    <row r="53" spans="1:17">
      <c r="A53" s="292"/>
      <c r="B53" s="26"/>
      <c r="E53" s="43"/>
      <c r="F53" s="43"/>
      <c r="G53" s="389"/>
      <c r="H53" s="214"/>
    </row>
    <row r="54" spans="1:17">
      <c r="A54" s="292"/>
      <c r="B54" s="26"/>
      <c r="E54" s="43"/>
      <c r="F54" s="43"/>
      <c r="G54" s="389"/>
      <c r="H54" s="214"/>
    </row>
    <row r="55" spans="1:17">
      <c r="A55" s="128"/>
      <c r="B55" s="42"/>
      <c r="C55" s="46"/>
      <c r="D55" s="46"/>
      <c r="E55" s="48"/>
      <c r="F55" s="43"/>
      <c r="G55" s="196"/>
      <c r="H55" s="194"/>
    </row>
    <row r="56" spans="1:17">
      <c r="A56" s="39"/>
      <c r="B56" s="41"/>
      <c r="D56" s="40"/>
      <c r="E56" s="43"/>
      <c r="F56" s="43"/>
      <c r="G56" s="196"/>
      <c r="H56" s="194"/>
    </row>
    <row r="57" spans="1:17">
      <c r="A57" s="27"/>
      <c r="B57" s="28"/>
      <c r="C57" s="29"/>
      <c r="D57" s="29"/>
      <c r="E57" s="49"/>
      <c r="F57" s="49"/>
      <c r="G57" s="388"/>
      <c r="H57" s="191"/>
    </row>
    <row r="58" spans="1:17">
      <c r="A58" s="31" t="s">
        <v>350</v>
      </c>
      <c r="B58" s="681" t="s">
        <v>132</v>
      </c>
      <c r="C58" s="682" t="s">
        <v>91</v>
      </c>
      <c r="D58" s="682" t="s">
        <v>91</v>
      </c>
      <c r="G58" s="387"/>
      <c r="H58" s="195"/>
    </row>
    <row r="59" spans="1:17">
      <c r="A59" s="129"/>
      <c r="B59" s="36"/>
      <c r="C59" s="37"/>
      <c r="D59" s="37"/>
      <c r="E59" s="91"/>
      <c r="F59" s="91"/>
      <c r="G59" s="386"/>
      <c r="H59" s="193"/>
    </row>
    <row r="60" spans="1:17">
      <c r="A60" s="49"/>
      <c r="B60" s="49"/>
      <c r="C60" s="49"/>
      <c r="D60" s="49"/>
      <c r="E60" s="49"/>
      <c r="F60" s="49"/>
      <c r="G60" s="197"/>
      <c r="H60" s="197"/>
    </row>
    <row r="64" spans="1:17">
      <c r="A64" s="683"/>
      <c r="B64" s="683"/>
      <c r="C64" s="683"/>
      <c r="D64" s="683"/>
      <c r="E64" s="683"/>
      <c r="F64" s="683"/>
      <c r="G64" s="683"/>
      <c r="H64" s="683"/>
    </row>
  </sheetData>
  <mergeCells count="2">
    <mergeCell ref="B58:D58"/>
    <mergeCell ref="A64:H64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&amp;CC2.&amp;P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0CA2B-6283-42F0-B54F-9CE547851A1C}">
  <dimension ref="A1:P59"/>
  <sheetViews>
    <sheetView view="pageBreakPreview" zoomScaleNormal="100" zoomScaleSheetLayoutView="100" workbookViewId="0">
      <selection activeCell="A50" sqref="A50:XFD50"/>
    </sheetView>
  </sheetViews>
  <sheetFormatPr defaultColWidth="9.33203125" defaultRowHeight="13.2"/>
  <cols>
    <col min="1" max="1" width="8.88671875" style="25" customWidth="1"/>
    <col min="2" max="2" width="1.33203125" style="25" customWidth="1"/>
    <col min="3" max="3" width="1.6640625" style="25" customWidth="1"/>
    <col min="4" max="4" width="40.44140625" style="25" customWidth="1"/>
    <col min="5" max="5" width="6.88671875" style="50" customWidth="1"/>
    <col min="6" max="6" width="6.33203125" style="50" customWidth="1"/>
    <col min="7" max="7" width="10.33203125" style="190" bestFit="1" customWidth="1"/>
    <col min="8" max="8" width="13" style="190" customWidth="1"/>
    <col min="9" max="15" width="9.33203125" style="25"/>
    <col min="16" max="16" width="12.6640625" style="25" bestFit="1" customWidth="1"/>
    <col min="17" max="16384" width="9.33203125" style="25"/>
  </cols>
  <sheetData>
    <row r="1" spans="1:15">
      <c r="A1" s="19"/>
    </row>
    <row r="2" spans="1:15" ht="13.8">
      <c r="A2" s="131"/>
      <c r="G2" s="318"/>
      <c r="H2" s="468" t="s">
        <v>423</v>
      </c>
    </row>
    <row r="4" spans="1:15">
      <c r="A4" s="27"/>
      <c r="B4" s="28"/>
      <c r="C4" s="29"/>
      <c r="D4" s="30"/>
      <c r="E4" s="135"/>
      <c r="F4" s="135"/>
      <c r="G4" s="191"/>
      <c r="H4" s="191"/>
    </row>
    <row r="5" spans="1:15">
      <c r="A5" s="31" t="s">
        <v>0</v>
      </c>
      <c r="B5" s="32"/>
      <c r="C5" s="33" t="s">
        <v>1</v>
      </c>
      <c r="D5" s="34"/>
      <c r="E5" s="31" t="s">
        <v>2</v>
      </c>
      <c r="F5" s="31" t="s">
        <v>3</v>
      </c>
      <c r="G5" s="192" t="s">
        <v>4</v>
      </c>
      <c r="H5" s="192" t="s">
        <v>5</v>
      </c>
    </row>
    <row r="6" spans="1:15">
      <c r="A6" s="35"/>
      <c r="B6" s="36"/>
      <c r="C6" s="37"/>
      <c r="D6" s="38"/>
      <c r="E6" s="136"/>
      <c r="F6" s="136"/>
      <c r="G6" s="193"/>
      <c r="H6" s="193"/>
    </row>
    <row r="7" spans="1:15">
      <c r="A7" s="27"/>
      <c r="B7" s="28"/>
      <c r="C7" s="29"/>
      <c r="D7" s="30"/>
      <c r="E7" s="135"/>
      <c r="F7" s="135"/>
      <c r="G7" s="191"/>
      <c r="H7" s="191"/>
    </row>
    <row r="8" spans="1:15">
      <c r="A8" s="308" t="s">
        <v>359</v>
      </c>
      <c r="B8" s="309" t="s">
        <v>360</v>
      </c>
      <c r="D8" s="40"/>
      <c r="E8" s="43"/>
      <c r="F8" s="43"/>
      <c r="G8" s="194"/>
      <c r="H8" s="194"/>
    </row>
    <row r="9" spans="1:15">
      <c r="A9" s="39"/>
      <c r="B9" s="309"/>
      <c r="D9" s="40"/>
      <c r="E9" s="43"/>
      <c r="F9" s="43"/>
      <c r="G9" s="194"/>
      <c r="H9" s="194"/>
    </row>
    <row r="10" spans="1:15">
      <c r="A10" s="308" t="s">
        <v>361</v>
      </c>
      <c r="B10" s="133" t="s">
        <v>363</v>
      </c>
      <c r="D10" s="40"/>
      <c r="E10" s="43"/>
      <c r="F10" s="43"/>
      <c r="G10" s="194"/>
      <c r="H10" s="194"/>
    </row>
    <row r="11" spans="1:15">
      <c r="A11" s="39"/>
      <c r="B11" s="309"/>
      <c r="D11" s="40"/>
      <c r="E11" s="43"/>
      <c r="F11" s="43"/>
      <c r="G11" s="194"/>
      <c r="H11" s="194"/>
      <c r="J11" s="26"/>
      <c r="L11" s="467"/>
      <c r="M11" s="33"/>
      <c r="N11" s="53"/>
      <c r="O11" s="467"/>
    </row>
    <row r="12" spans="1:15">
      <c r="A12" s="39" t="s">
        <v>362</v>
      </c>
      <c r="B12" s="565" t="s">
        <v>364</v>
      </c>
      <c r="C12" s="563"/>
      <c r="D12" s="564"/>
      <c r="E12" s="137" t="s">
        <v>28</v>
      </c>
      <c r="F12" s="138">
        <v>29000</v>
      </c>
      <c r="G12" s="319"/>
      <c r="H12" s="199"/>
    </row>
    <row r="13" spans="1:15">
      <c r="A13" s="39"/>
      <c r="B13" s="565" t="s">
        <v>129</v>
      </c>
      <c r="C13" s="563"/>
      <c r="D13" s="564"/>
      <c r="E13" s="43"/>
      <c r="F13" s="43"/>
      <c r="G13" s="194"/>
      <c r="H13" s="194"/>
    </row>
    <row r="14" spans="1:15">
      <c r="A14" s="39"/>
      <c r="B14" s="565" t="s">
        <v>696</v>
      </c>
      <c r="C14" s="563"/>
      <c r="D14" s="564"/>
      <c r="E14" s="43"/>
      <c r="F14" s="43"/>
      <c r="G14" s="194"/>
      <c r="H14" s="194"/>
    </row>
    <row r="15" spans="1:15">
      <c r="A15" s="39"/>
      <c r="B15" s="565"/>
      <c r="C15" s="563"/>
      <c r="D15" s="564"/>
      <c r="E15" s="43"/>
      <c r="F15" s="43"/>
      <c r="G15" s="194"/>
      <c r="H15" s="194"/>
    </row>
    <row r="16" spans="1:15" s="563" customFormat="1">
      <c r="A16" s="624" t="s">
        <v>362</v>
      </c>
      <c r="B16" s="565" t="s">
        <v>697</v>
      </c>
      <c r="D16" s="564"/>
      <c r="E16" s="613" t="s">
        <v>28</v>
      </c>
      <c r="F16" s="605">
        <v>1500</v>
      </c>
      <c r="G16" s="649"/>
      <c r="H16" s="650"/>
    </row>
    <row r="17" spans="1:16" s="563" customFormat="1">
      <c r="A17" s="624"/>
      <c r="B17" s="565" t="s">
        <v>129</v>
      </c>
      <c r="D17" s="564"/>
      <c r="E17" s="593"/>
      <c r="F17" s="593"/>
      <c r="G17" s="601"/>
      <c r="H17" s="601"/>
    </row>
    <row r="18" spans="1:16" s="563" customFormat="1">
      <c r="A18" s="624"/>
      <c r="B18" s="565" t="s">
        <v>698</v>
      </c>
      <c r="D18" s="564"/>
      <c r="E18" s="593"/>
      <c r="F18" s="593"/>
      <c r="G18" s="601"/>
      <c r="H18" s="601"/>
    </row>
    <row r="19" spans="1:16">
      <c r="A19" s="39"/>
      <c r="B19" s="41"/>
      <c r="D19" s="40"/>
      <c r="E19" s="43"/>
      <c r="F19" s="43"/>
      <c r="G19" s="194"/>
      <c r="H19" s="194"/>
    </row>
    <row r="20" spans="1:16">
      <c r="A20" s="308" t="s">
        <v>365</v>
      </c>
      <c r="B20" s="133" t="s">
        <v>366</v>
      </c>
      <c r="D20" s="40"/>
      <c r="E20" s="139"/>
      <c r="F20" s="43"/>
      <c r="G20" s="194"/>
      <c r="H20" s="194"/>
    </row>
    <row r="21" spans="1:16">
      <c r="A21" s="291"/>
      <c r="B21" s="133" t="s">
        <v>367</v>
      </c>
      <c r="D21" s="40"/>
      <c r="E21" s="43"/>
      <c r="F21" s="43"/>
      <c r="G21" s="194"/>
      <c r="H21" s="194"/>
    </row>
    <row r="22" spans="1:16">
      <c r="A22" s="291"/>
      <c r="B22" s="133"/>
      <c r="D22" s="40"/>
      <c r="E22" s="43"/>
      <c r="F22" s="43"/>
      <c r="G22" s="194"/>
      <c r="H22" s="194"/>
    </row>
    <row r="23" spans="1:16">
      <c r="A23" s="39" t="s">
        <v>369</v>
      </c>
      <c r="B23" s="41" t="s">
        <v>368</v>
      </c>
      <c r="D23" s="40"/>
      <c r="E23" s="139" t="s">
        <v>334</v>
      </c>
      <c r="F23" s="43"/>
      <c r="G23" s="194">
        <v>10000</v>
      </c>
      <c r="H23" s="194">
        <f>G23</f>
        <v>10000</v>
      </c>
    </row>
    <row r="24" spans="1:16">
      <c r="A24" s="291"/>
      <c r="E24" s="43"/>
      <c r="F24" s="43"/>
      <c r="H24" s="194"/>
    </row>
    <row r="25" spans="1:16">
      <c r="A25" s="39" t="s">
        <v>370</v>
      </c>
      <c r="B25" s="25" t="s">
        <v>371</v>
      </c>
      <c r="E25" s="43" t="s">
        <v>117</v>
      </c>
      <c r="F25" s="175"/>
      <c r="G25" s="190">
        <f>H23</f>
        <v>10000</v>
      </c>
      <c r="H25" s="194"/>
      <c r="P25" s="414"/>
    </row>
    <row r="26" spans="1:16">
      <c r="A26" s="291"/>
      <c r="B26" s="25" t="s">
        <v>372</v>
      </c>
      <c r="E26" s="43"/>
      <c r="F26" s="43"/>
      <c r="H26" s="194"/>
    </row>
    <row r="27" spans="1:16">
      <c r="A27" s="291"/>
      <c r="E27" s="43"/>
      <c r="F27" s="43"/>
      <c r="H27" s="194"/>
    </row>
    <row r="28" spans="1:16">
      <c r="A28" s="291"/>
      <c r="E28" s="43"/>
      <c r="F28" s="43"/>
      <c r="H28" s="194"/>
    </row>
    <row r="29" spans="1:16">
      <c r="A29" s="291"/>
      <c r="E29" s="43"/>
      <c r="F29" s="43"/>
      <c r="H29" s="194"/>
    </row>
    <row r="30" spans="1:16">
      <c r="A30" s="291"/>
      <c r="E30" s="43"/>
      <c r="F30" s="43"/>
      <c r="H30" s="194"/>
    </row>
    <row r="31" spans="1:16">
      <c r="A31" s="291"/>
      <c r="E31" s="43"/>
      <c r="F31" s="43"/>
      <c r="H31" s="194"/>
    </row>
    <row r="32" spans="1:16">
      <c r="A32" s="291"/>
      <c r="B32" s="133"/>
      <c r="D32" s="40"/>
      <c r="E32" s="43"/>
      <c r="F32" s="43"/>
      <c r="G32" s="194"/>
      <c r="H32" s="194"/>
    </row>
    <row r="33" spans="1:8">
      <c r="A33" s="291"/>
      <c r="B33" s="41"/>
      <c r="D33" s="40"/>
      <c r="E33" s="43"/>
      <c r="F33" s="43"/>
      <c r="G33" s="194"/>
      <c r="H33" s="194"/>
    </row>
    <row r="34" spans="1:8">
      <c r="A34" s="39"/>
      <c r="B34" s="41"/>
      <c r="D34" s="40"/>
      <c r="E34" s="43"/>
      <c r="F34" s="43"/>
      <c r="G34" s="194"/>
      <c r="H34" s="194"/>
    </row>
    <row r="35" spans="1:8">
      <c r="A35" s="291"/>
      <c r="B35" s="133"/>
      <c r="D35" s="40"/>
      <c r="E35" s="43"/>
      <c r="F35" s="43"/>
      <c r="G35" s="194"/>
      <c r="H35" s="194"/>
    </row>
    <row r="36" spans="1:8">
      <c r="A36" s="291"/>
      <c r="B36" s="41"/>
      <c r="D36" s="40"/>
      <c r="E36" s="43"/>
      <c r="F36" s="43"/>
      <c r="G36" s="194"/>
      <c r="H36" s="194"/>
    </row>
    <row r="37" spans="1:8">
      <c r="A37" s="291"/>
      <c r="B37" s="41"/>
      <c r="D37" s="40"/>
      <c r="E37" s="43"/>
      <c r="F37" s="43"/>
      <c r="G37" s="194"/>
      <c r="H37" s="194"/>
    </row>
    <row r="38" spans="1:8">
      <c r="A38" s="291"/>
      <c r="B38" s="41"/>
      <c r="D38" s="40"/>
      <c r="E38" s="43"/>
      <c r="F38" s="43"/>
      <c r="G38" s="194"/>
      <c r="H38" s="194"/>
    </row>
    <row r="39" spans="1:8">
      <c r="A39" s="291"/>
      <c r="B39" s="41"/>
      <c r="D39" s="40"/>
      <c r="E39" s="43"/>
      <c r="F39" s="43"/>
      <c r="G39" s="194"/>
      <c r="H39" s="194"/>
    </row>
    <row r="40" spans="1:8">
      <c r="A40" s="291"/>
      <c r="B40" s="41"/>
      <c r="D40" s="40"/>
      <c r="E40" s="43"/>
      <c r="F40" s="43"/>
      <c r="G40" s="194"/>
      <c r="H40" s="194"/>
    </row>
    <row r="41" spans="1:8">
      <c r="A41" s="291"/>
      <c r="B41" s="41"/>
      <c r="D41" s="40"/>
      <c r="E41" s="43"/>
      <c r="F41" s="43"/>
      <c r="G41" s="194"/>
      <c r="H41" s="194"/>
    </row>
    <row r="42" spans="1:8">
      <c r="A42" s="291"/>
      <c r="B42" s="41"/>
      <c r="D42" s="40"/>
      <c r="E42" s="43"/>
      <c r="F42" s="43"/>
      <c r="G42" s="194"/>
      <c r="H42" s="194"/>
    </row>
    <row r="43" spans="1:8">
      <c r="A43" s="291"/>
      <c r="B43" s="41"/>
      <c r="D43" s="40"/>
      <c r="E43" s="43"/>
      <c r="F43" s="43"/>
      <c r="G43" s="194"/>
      <c r="H43" s="194"/>
    </row>
    <row r="44" spans="1:8">
      <c r="A44" s="291"/>
      <c r="B44" s="41"/>
      <c r="D44" s="40"/>
      <c r="E44" s="43"/>
      <c r="F44" s="43"/>
      <c r="G44" s="194"/>
      <c r="H44" s="194"/>
    </row>
    <row r="45" spans="1:8">
      <c r="A45" s="291"/>
      <c r="B45" s="133"/>
      <c r="D45" s="40"/>
      <c r="E45" s="43"/>
      <c r="F45" s="43"/>
      <c r="G45" s="194"/>
      <c r="H45" s="194"/>
    </row>
    <row r="46" spans="1:8">
      <c r="A46" s="291"/>
      <c r="B46" s="313"/>
      <c r="D46" s="40"/>
      <c r="E46" s="43"/>
      <c r="F46" s="43"/>
      <c r="G46" s="194"/>
      <c r="H46" s="194"/>
    </row>
    <row r="47" spans="1:8">
      <c r="A47" s="291"/>
      <c r="B47" s="313"/>
      <c r="D47" s="40"/>
      <c r="E47" s="43"/>
      <c r="F47" s="43"/>
      <c r="G47" s="194"/>
      <c r="H47" s="194"/>
    </row>
    <row r="48" spans="1:8">
      <c r="A48" s="291"/>
      <c r="B48" s="313"/>
      <c r="D48" s="40"/>
      <c r="E48" s="43"/>
      <c r="F48" s="43"/>
      <c r="G48" s="194"/>
      <c r="H48" s="194"/>
    </row>
    <row r="49" spans="1:8">
      <c r="A49" s="44"/>
      <c r="B49" s="42"/>
      <c r="C49" s="46"/>
      <c r="D49" s="46"/>
      <c r="E49" s="48"/>
      <c r="F49" s="43"/>
      <c r="G49" s="194"/>
      <c r="H49" s="194"/>
    </row>
    <row r="50" spans="1:8">
      <c r="A50" s="44"/>
      <c r="B50" s="42"/>
      <c r="C50" s="46"/>
      <c r="D50" s="46"/>
      <c r="E50" s="48"/>
      <c r="F50" s="43"/>
      <c r="G50" s="194"/>
      <c r="H50" s="194"/>
    </row>
    <row r="51" spans="1:8">
      <c r="A51" s="128"/>
      <c r="B51" s="42"/>
      <c r="C51" s="46"/>
      <c r="D51" s="46"/>
      <c r="E51" s="48"/>
      <c r="F51" s="43"/>
      <c r="G51" s="194"/>
      <c r="H51" s="194"/>
    </row>
    <row r="52" spans="1:8">
      <c r="A52" s="128"/>
      <c r="B52" s="42"/>
      <c r="C52" s="46"/>
      <c r="D52" s="46"/>
      <c r="E52" s="48"/>
      <c r="F52" s="43"/>
      <c r="G52" s="194"/>
      <c r="H52" s="194"/>
    </row>
    <row r="53" spans="1:8">
      <c r="A53" s="128"/>
      <c r="B53" s="42"/>
      <c r="C53" s="46"/>
      <c r="D53" s="46"/>
      <c r="E53" s="48"/>
      <c r="F53" s="43"/>
      <c r="G53" s="194"/>
      <c r="H53" s="194"/>
    </row>
    <row r="54" spans="1:8">
      <c r="A54" s="128"/>
      <c r="B54" s="42"/>
      <c r="C54" s="46"/>
      <c r="D54" s="46"/>
      <c r="E54" s="48"/>
      <c r="F54" s="43"/>
      <c r="G54" s="194"/>
      <c r="H54" s="194"/>
    </row>
    <row r="55" spans="1:8">
      <c r="A55" s="128"/>
      <c r="B55" s="42"/>
      <c r="C55" s="46"/>
      <c r="D55" s="46"/>
      <c r="E55" s="48"/>
      <c r="F55" s="43"/>
      <c r="G55" s="194"/>
      <c r="H55" s="194"/>
    </row>
    <row r="56" spans="1:8">
      <c r="A56" s="39"/>
      <c r="B56" s="41"/>
      <c r="D56" s="40"/>
      <c r="E56" s="43"/>
      <c r="F56" s="43"/>
      <c r="G56" s="194"/>
      <c r="H56" s="194"/>
    </row>
    <row r="57" spans="1:8">
      <c r="A57" s="27"/>
      <c r="B57" s="28"/>
      <c r="C57" s="29"/>
      <c r="D57" s="29"/>
      <c r="E57" s="49"/>
      <c r="F57" s="49"/>
      <c r="G57" s="320"/>
      <c r="H57" s="191"/>
    </row>
    <row r="58" spans="1:8">
      <c r="A58" s="31" t="s">
        <v>359</v>
      </c>
      <c r="B58" s="681" t="s">
        <v>132</v>
      </c>
      <c r="C58" s="682" t="s">
        <v>91</v>
      </c>
      <c r="D58" s="682" t="s">
        <v>91</v>
      </c>
      <c r="G58" s="307"/>
      <c r="H58" s="195"/>
    </row>
    <row r="59" spans="1:8">
      <c r="A59" s="129"/>
      <c r="B59" s="36"/>
      <c r="C59" s="37"/>
      <c r="D59" s="37"/>
      <c r="E59" s="91"/>
      <c r="F59" s="91"/>
      <c r="G59" s="321"/>
      <c r="H59" s="193"/>
    </row>
  </sheetData>
  <mergeCells count="1">
    <mergeCell ref="B58:D58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&amp;CC2.&amp;P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A386E-153D-424E-812C-A5846CCC43C8}">
  <dimension ref="A1:M118"/>
  <sheetViews>
    <sheetView view="pageBreakPreview" topLeftCell="A94" zoomScaleNormal="100" zoomScaleSheetLayoutView="100" workbookViewId="0">
      <selection activeCell="A114" sqref="A114:XFD114"/>
    </sheetView>
  </sheetViews>
  <sheetFormatPr defaultColWidth="9.33203125" defaultRowHeight="13.2"/>
  <cols>
    <col min="1" max="1" width="8.6640625" style="220" customWidth="1"/>
    <col min="2" max="3" width="1.33203125" style="25" customWidth="1"/>
    <col min="4" max="4" width="41.88671875" style="25" customWidth="1"/>
    <col min="5" max="5" width="5.6640625" style="50" customWidth="1"/>
    <col min="6" max="6" width="5.109375" style="50" customWidth="1"/>
    <col min="7" max="7" width="12" style="190" bestFit="1" customWidth="1"/>
    <col min="8" max="8" width="12.5546875" style="190" customWidth="1"/>
    <col min="9" max="16384" width="9.33203125" style="25"/>
  </cols>
  <sheetData>
    <row r="1" spans="1:13">
      <c r="A1" s="446"/>
    </row>
    <row r="2" spans="1:13" ht="13.8">
      <c r="A2" s="447"/>
      <c r="G2" s="318"/>
      <c r="H2" s="134" t="s">
        <v>426</v>
      </c>
    </row>
    <row r="4" spans="1:13">
      <c r="A4" s="304"/>
      <c r="B4" s="28"/>
      <c r="C4" s="29"/>
      <c r="D4" s="30"/>
      <c r="E4" s="135"/>
      <c r="F4" s="135"/>
      <c r="G4" s="191"/>
      <c r="H4" s="191"/>
    </row>
    <row r="5" spans="1:13">
      <c r="A5" s="276" t="s">
        <v>0</v>
      </c>
      <c r="B5" s="32"/>
      <c r="C5" s="33" t="s">
        <v>1</v>
      </c>
      <c r="D5" s="34"/>
      <c r="E5" s="31" t="s">
        <v>2</v>
      </c>
      <c r="F5" s="31" t="s">
        <v>3</v>
      </c>
      <c r="G5" s="192" t="s">
        <v>4</v>
      </c>
      <c r="H5" s="192" t="s">
        <v>5</v>
      </c>
    </row>
    <row r="6" spans="1:13">
      <c r="A6" s="448"/>
      <c r="B6" s="36"/>
      <c r="C6" s="37"/>
      <c r="D6" s="38"/>
      <c r="E6" s="136"/>
      <c r="F6" s="136"/>
      <c r="G6" s="193"/>
      <c r="H6" s="193"/>
    </row>
    <row r="7" spans="1:13">
      <c r="A7" s="47"/>
      <c r="B7" s="41"/>
      <c r="D7" s="40"/>
      <c r="E7" s="43"/>
      <c r="F7" s="43"/>
      <c r="G7" s="194"/>
      <c r="H7" s="194"/>
    </row>
    <row r="8" spans="1:13">
      <c r="A8" s="276" t="s">
        <v>559</v>
      </c>
      <c r="B8" s="133" t="s">
        <v>560</v>
      </c>
      <c r="D8" s="40"/>
      <c r="E8" s="21"/>
      <c r="F8" s="43"/>
      <c r="G8" s="194"/>
      <c r="H8" s="194"/>
    </row>
    <row r="9" spans="1:13">
      <c r="A9" s="276"/>
      <c r="B9" s="133"/>
      <c r="E9" s="21"/>
      <c r="F9" s="43"/>
      <c r="H9" s="194"/>
    </row>
    <row r="10" spans="1:13">
      <c r="A10" s="276" t="s">
        <v>373</v>
      </c>
      <c r="B10" s="13" t="s">
        <v>142</v>
      </c>
      <c r="E10" s="43"/>
      <c r="F10" s="43"/>
      <c r="H10" s="194"/>
      <c r="K10" s="50"/>
      <c r="L10" s="50"/>
      <c r="M10" s="50"/>
    </row>
    <row r="11" spans="1:13">
      <c r="A11" s="47"/>
      <c r="B11" s="13" t="s">
        <v>143</v>
      </c>
      <c r="E11" s="43"/>
      <c r="F11" s="175"/>
      <c r="H11" s="194"/>
    </row>
    <row r="12" spans="1:13">
      <c r="A12" s="47"/>
      <c r="B12" s="13" t="s">
        <v>150</v>
      </c>
      <c r="E12" s="43"/>
      <c r="F12" s="43"/>
      <c r="H12" s="194"/>
    </row>
    <row r="13" spans="1:13">
      <c r="A13" s="449"/>
      <c r="B13" s="13" t="s">
        <v>151</v>
      </c>
      <c r="E13" s="43"/>
      <c r="F13" s="43"/>
      <c r="H13" s="194"/>
    </row>
    <row r="14" spans="1:13">
      <c r="A14" s="276"/>
      <c r="B14" s="26"/>
      <c r="E14" s="21"/>
      <c r="F14" s="138"/>
      <c r="G14" s="319"/>
      <c r="H14" s="199"/>
    </row>
    <row r="15" spans="1:13">
      <c r="A15" s="47" t="s">
        <v>374</v>
      </c>
      <c r="B15" s="41" t="s">
        <v>375</v>
      </c>
      <c r="D15" s="40"/>
      <c r="E15" s="43"/>
      <c r="F15" s="43"/>
      <c r="G15" s="194"/>
      <c r="H15" s="194"/>
    </row>
    <row r="16" spans="1:13">
      <c r="A16" s="449"/>
      <c r="B16" s="41"/>
      <c r="D16" s="40"/>
      <c r="E16" s="43"/>
      <c r="F16" s="43"/>
      <c r="G16" s="194"/>
      <c r="H16" s="194"/>
    </row>
    <row r="17" spans="1:8">
      <c r="A17" s="449"/>
      <c r="B17" s="41" t="s">
        <v>9</v>
      </c>
      <c r="D17" s="40" t="s">
        <v>376</v>
      </c>
      <c r="E17" s="43" t="s">
        <v>172</v>
      </c>
      <c r="F17" s="43">
        <v>15</v>
      </c>
      <c r="G17" s="214"/>
      <c r="H17" s="214"/>
    </row>
    <row r="18" spans="1:8">
      <c r="A18" s="449"/>
      <c r="B18" s="41"/>
      <c r="D18" s="40" t="s">
        <v>379</v>
      </c>
      <c r="E18" s="43"/>
      <c r="F18" s="43"/>
      <c r="G18" s="194"/>
      <c r="H18" s="214"/>
    </row>
    <row r="19" spans="1:8">
      <c r="A19" s="449"/>
      <c r="B19" s="41"/>
      <c r="D19" s="40"/>
      <c r="E19" s="43"/>
      <c r="F19" s="43"/>
      <c r="G19" s="194"/>
      <c r="H19" s="214"/>
    </row>
    <row r="20" spans="1:8">
      <c r="A20" s="449"/>
      <c r="B20" s="565" t="s">
        <v>10</v>
      </c>
      <c r="C20" s="563"/>
      <c r="D20" s="564" t="s">
        <v>699</v>
      </c>
      <c r="E20" s="596" t="s">
        <v>172</v>
      </c>
      <c r="F20" s="43">
        <v>0</v>
      </c>
      <c r="G20" s="214"/>
      <c r="H20" s="214"/>
    </row>
    <row r="21" spans="1:8">
      <c r="A21" s="449"/>
      <c r="B21" s="566"/>
      <c r="C21" s="563"/>
      <c r="D21" s="564" t="s">
        <v>379</v>
      </c>
      <c r="E21" s="43"/>
      <c r="F21" s="43"/>
      <c r="G21" s="194"/>
      <c r="H21" s="214"/>
    </row>
    <row r="22" spans="1:8">
      <c r="A22" s="449"/>
      <c r="B22" s="566"/>
      <c r="C22" s="563"/>
      <c r="D22" s="564"/>
      <c r="E22" s="43"/>
      <c r="F22" s="43"/>
      <c r="G22" s="194"/>
      <c r="H22" s="194"/>
    </row>
    <row r="23" spans="1:8">
      <c r="A23" s="47" t="s">
        <v>377</v>
      </c>
      <c r="B23" s="41" t="s">
        <v>378</v>
      </c>
      <c r="D23" s="40"/>
      <c r="E23" s="43"/>
      <c r="F23" s="43"/>
      <c r="G23" s="194"/>
      <c r="H23" s="194"/>
    </row>
    <row r="24" spans="1:8">
      <c r="A24" s="449"/>
      <c r="B24" s="41"/>
      <c r="D24" s="40"/>
      <c r="E24" s="43"/>
      <c r="F24" s="43"/>
      <c r="G24" s="194"/>
      <c r="H24" s="194"/>
    </row>
    <row r="25" spans="1:8">
      <c r="A25" s="449"/>
      <c r="B25" s="41" t="s">
        <v>9</v>
      </c>
      <c r="D25" s="40" t="s">
        <v>376</v>
      </c>
      <c r="E25" s="43" t="s">
        <v>172</v>
      </c>
      <c r="F25" s="43">
        <v>15</v>
      </c>
      <c r="G25" s="214"/>
      <c r="H25" s="214"/>
    </row>
    <row r="26" spans="1:8">
      <c r="A26" s="449"/>
      <c r="B26" s="41"/>
      <c r="D26" s="40" t="s">
        <v>379</v>
      </c>
      <c r="E26" s="43"/>
      <c r="F26" s="43"/>
      <c r="G26" s="194"/>
      <c r="H26" s="194"/>
    </row>
    <row r="27" spans="1:8">
      <c r="A27" s="449"/>
      <c r="B27" s="41"/>
      <c r="D27" s="40"/>
      <c r="E27" s="43"/>
      <c r="F27" s="43"/>
      <c r="G27" s="194"/>
      <c r="H27" s="194"/>
    </row>
    <row r="28" spans="1:8" s="563" customFormat="1">
      <c r="A28" s="291"/>
      <c r="B28" s="565" t="s">
        <v>10</v>
      </c>
      <c r="D28" s="564" t="s">
        <v>699</v>
      </c>
      <c r="E28" s="593" t="s">
        <v>172</v>
      </c>
      <c r="F28" s="593">
        <v>0</v>
      </c>
      <c r="G28" s="634"/>
      <c r="H28" s="634"/>
    </row>
    <row r="29" spans="1:8" s="563" customFormat="1">
      <c r="A29" s="291"/>
      <c r="B29" s="566"/>
      <c r="D29" s="564" t="s">
        <v>379</v>
      </c>
      <c r="E29" s="593"/>
      <c r="F29" s="593"/>
      <c r="G29" s="601"/>
      <c r="H29" s="601"/>
    </row>
    <row r="30" spans="1:8">
      <c r="A30" s="449"/>
      <c r="B30" s="41"/>
      <c r="D30" s="40"/>
      <c r="E30" s="43"/>
      <c r="F30" s="43"/>
      <c r="G30" s="194"/>
      <c r="H30" s="194"/>
    </row>
    <row r="31" spans="1:8">
      <c r="A31" s="276"/>
      <c r="B31" s="41"/>
      <c r="D31" s="40"/>
      <c r="E31" s="43"/>
      <c r="F31" s="43"/>
      <c r="G31" s="194"/>
      <c r="H31" s="194"/>
    </row>
    <row r="32" spans="1:8">
      <c r="A32" s="276" t="s">
        <v>380</v>
      </c>
      <c r="B32" s="133" t="s">
        <v>465</v>
      </c>
      <c r="C32" s="26"/>
      <c r="D32" s="40"/>
      <c r="E32" s="21"/>
      <c r="F32" s="43"/>
      <c r="G32" s="194"/>
      <c r="H32" s="194"/>
    </row>
    <row r="33" spans="1:8">
      <c r="A33" s="305"/>
      <c r="B33" s="42"/>
      <c r="D33" s="46"/>
      <c r="E33" s="48"/>
      <c r="F33" s="43"/>
      <c r="G33" s="194"/>
      <c r="H33" s="194"/>
    </row>
    <row r="34" spans="1:8">
      <c r="A34" s="47" t="s">
        <v>381</v>
      </c>
      <c r="B34" s="16" t="s">
        <v>134</v>
      </c>
      <c r="D34" s="46"/>
      <c r="E34" s="48"/>
      <c r="F34" s="43"/>
      <c r="G34" s="194"/>
      <c r="H34" s="194"/>
    </row>
    <row r="35" spans="1:8">
      <c r="A35" s="305"/>
      <c r="B35" s="42"/>
      <c r="D35" s="46"/>
      <c r="E35" s="48"/>
      <c r="F35" s="43"/>
      <c r="G35" s="194"/>
      <c r="H35" s="194"/>
    </row>
    <row r="36" spans="1:8">
      <c r="A36" s="305"/>
      <c r="B36" s="42" t="s">
        <v>9</v>
      </c>
      <c r="D36" s="46" t="s">
        <v>383</v>
      </c>
      <c r="E36" s="21" t="s">
        <v>28</v>
      </c>
      <c r="F36" s="43">
        <v>20</v>
      </c>
      <c r="G36" s="214"/>
      <c r="H36" s="214"/>
    </row>
    <row r="37" spans="1:8">
      <c r="A37" s="305"/>
      <c r="B37" s="42"/>
      <c r="C37" s="46"/>
      <c r="D37" s="46"/>
      <c r="E37" s="48"/>
      <c r="F37" s="43"/>
      <c r="G37" s="194"/>
      <c r="H37" s="194"/>
    </row>
    <row r="38" spans="1:8">
      <c r="A38" s="47" t="s">
        <v>382</v>
      </c>
      <c r="B38" s="16" t="s">
        <v>135</v>
      </c>
      <c r="C38" s="46"/>
      <c r="D38" s="46"/>
      <c r="E38" s="48"/>
      <c r="F38" s="43"/>
      <c r="G38" s="194"/>
      <c r="H38" s="194"/>
    </row>
    <row r="39" spans="1:8">
      <c r="A39" s="450"/>
      <c r="B39" t="s">
        <v>136</v>
      </c>
      <c r="C39" s="46"/>
      <c r="D39" s="46"/>
      <c r="E39" s="48"/>
      <c r="F39" s="43"/>
      <c r="G39" s="194"/>
      <c r="H39" s="194"/>
    </row>
    <row r="40" spans="1:8">
      <c r="A40" s="450"/>
      <c r="B40" s="42"/>
      <c r="C40" s="46"/>
      <c r="D40" s="46"/>
      <c r="E40" s="48"/>
      <c r="F40" s="43"/>
      <c r="G40" s="194"/>
      <c r="H40" s="194"/>
    </row>
    <row r="41" spans="1:8">
      <c r="A41" s="450"/>
      <c r="B41" s="42" t="s">
        <v>9</v>
      </c>
      <c r="C41" s="46"/>
      <c r="D41" s="46" t="s">
        <v>384</v>
      </c>
      <c r="E41" s="21" t="s">
        <v>28</v>
      </c>
      <c r="F41" s="43">
        <v>10</v>
      </c>
      <c r="G41" s="214"/>
      <c r="H41" s="214"/>
    </row>
    <row r="42" spans="1:8">
      <c r="A42" s="276"/>
      <c r="B42" s="41"/>
      <c r="D42" s="40"/>
      <c r="E42" s="43"/>
      <c r="F42" s="43"/>
      <c r="G42" s="194"/>
      <c r="H42" s="194"/>
    </row>
    <row r="43" spans="1:8" s="563" customFormat="1">
      <c r="A43" s="651"/>
      <c r="B43" s="602"/>
      <c r="C43" s="636"/>
      <c r="D43" s="636"/>
      <c r="E43" s="21"/>
      <c r="F43" s="593"/>
      <c r="G43" s="634"/>
      <c r="H43" s="634"/>
    </row>
    <row r="44" spans="1:8">
      <c r="A44" s="276" t="s">
        <v>385</v>
      </c>
      <c r="B44" s="20" t="s">
        <v>137</v>
      </c>
      <c r="C44" s="46"/>
      <c r="D44" s="46"/>
      <c r="E44" s="43"/>
      <c r="F44" s="43"/>
      <c r="G44" s="194"/>
      <c r="H44" s="194"/>
    </row>
    <row r="45" spans="1:8">
      <c r="A45" s="450"/>
      <c r="B45" s="20" t="s">
        <v>138</v>
      </c>
      <c r="C45" s="46"/>
      <c r="D45" s="46"/>
      <c r="E45" s="43"/>
      <c r="F45" s="43"/>
      <c r="G45" s="194"/>
      <c r="H45" s="194"/>
    </row>
    <row r="46" spans="1:8">
      <c r="A46" s="276"/>
      <c r="B46" s="41"/>
      <c r="D46" s="40"/>
      <c r="E46" s="43"/>
      <c r="F46" s="43"/>
      <c r="G46" s="194"/>
      <c r="H46" s="194"/>
    </row>
    <row r="47" spans="1:8" s="563" customFormat="1">
      <c r="A47" s="624" t="s">
        <v>700</v>
      </c>
      <c r="B47" s="578" t="s">
        <v>701</v>
      </c>
      <c r="C47" s="636"/>
      <c r="D47" s="636"/>
      <c r="E47" s="638" t="s">
        <v>172</v>
      </c>
      <c r="F47" s="593">
        <v>20</v>
      </c>
      <c r="G47" s="634"/>
      <c r="H47" s="634"/>
    </row>
    <row r="48" spans="1:8">
      <c r="A48" s="276"/>
      <c r="B48" s="41"/>
      <c r="E48" s="43"/>
      <c r="F48" s="43"/>
      <c r="G48" s="194"/>
      <c r="H48" s="194"/>
    </row>
    <row r="49" spans="1:8">
      <c r="A49" s="47" t="s">
        <v>386</v>
      </c>
      <c r="B49" s="42" t="s">
        <v>139</v>
      </c>
      <c r="C49" s="46"/>
      <c r="D49" s="46"/>
      <c r="E49" s="48" t="s">
        <v>20</v>
      </c>
      <c r="F49" s="43">
        <v>50</v>
      </c>
      <c r="G49" s="214"/>
      <c r="H49" s="214"/>
    </row>
    <row r="50" spans="1:8">
      <c r="A50" s="47"/>
      <c r="B50" s="46"/>
      <c r="C50" s="46"/>
      <c r="D50" s="46"/>
      <c r="E50" s="48"/>
      <c r="F50" s="43"/>
      <c r="G50" s="346"/>
      <c r="H50" s="214"/>
    </row>
    <row r="51" spans="1:8">
      <c r="A51" s="47"/>
      <c r="B51" s="46"/>
      <c r="C51" s="46"/>
      <c r="D51" s="46"/>
      <c r="E51" s="48"/>
      <c r="F51" s="43"/>
      <c r="G51" s="346"/>
      <c r="H51" s="214"/>
    </row>
    <row r="52" spans="1:8">
      <c r="A52" s="47"/>
      <c r="B52" s="46"/>
      <c r="C52" s="46"/>
      <c r="D52" s="46"/>
      <c r="E52" s="48"/>
      <c r="F52" s="43"/>
      <c r="G52" s="346"/>
      <c r="H52" s="214"/>
    </row>
    <row r="53" spans="1:8">
      <c r="A53" s="47"/>
      <c r="B53" s="46"/>
      <c r="C53" s="46"/>
      <c r="D53" s="46"/>
      <c r="E53" s="48"/>
      <c r="F53" s="43"/>
      <c r="G53" s="346"/>
      <c r="H53" s="214"/>
    </row>
    <row r="54" spans="1:8">
      <c r="A54" s="47"/>
      <c r="B54" s="46"/>
      <c r="C54" s="46"/>
      <c r="D54" s="46"/>
      <c r="E54" s="48"/>
      <c r="F54" s="43"/>
      <c r="G54" s="346"/>
      <c r="H54" s="214"/>
    </row>
    <row r="55" spans="1:8">
      <c r="A55" s="47"/>
      <c r="B55" s="46"/>
      <c r="C55" s="46"/>
      <c r="D55" s="46"/>
      <c r="E55" s="48"/>
      <c r="F55" s="43"/>
      <c r="G55" s="346"/>
      <c r="H55" s="214"/>
    </row>
    <row r="56" spans="1:8">
      <c r="A56" s="217"/>
      <c r="B56" s="225"/>
      <c r="C56" s="225"/>
      <c r="D56" s="225"/>
      <c r="E56" s="43"/>
      <c r="F56" s="43"/>
      <c r="H56" s="194"/>
    </row>
    <row r="57" spans="1:8">
      <c r="A57" s="283"/>
      <c r="B57" s="221"/>
      <c r="C57" s="221"/>
      <c r="D57" s="221"/>
      <c r="E57" s="221"/>
      <c r="F57" s="176"/>
      <c r="G57" s="222"/>
      <c r="H57" s="223"/>
    </row>
    <row r="58" spans="1:8">
      <c r="A58" s="278" t="s">
        <v>433</v>
      </c>
      <c r="B58" s="2" t="s">
        <v>61</v>
      </c>
      <c r="C58" s="2"/>
      <c r="D58" s="2"/>
      <c r="E58" s="225"/>
      <c r="F58" s="119"/>
      <c r="G58" s="226"/>
      <c r="H58" s="347"/>
    </row>
    <row r="59" spans="1:8">
      <c r="A59" s="284"/>
      <c r="B59" s="227"/>
      <c r="C59" s="227"/>
      <c r="D59" s="227"/>
      <c r="E59" s="227"/>
      <c r="F59" s="177"/>
      <c r="G59" s="177"/>
      <c r="H59" s="228"/>
    </row>
    <row r="60" spans="1:8">
      <c r="A60" s="285"/>
      <c r="B60" s="225"/>
      <c r="C60" s="225"/>
      <c r="D60" s="225"/>
      <c r="E60" s="225"/>
      <c r="F60" s="119"/>
      <c r="G60" s="226"/>
      <c r="H60" s="229"/>
    </row>
    <row r="61" spans="1:8">
      <c r="A61" s="285"/>
      <c r="B61" s="225"/>
      <c r="C61" s="225"/>
      <c r="D61" s="225"/>
      <c r="E61" s="225"/>
      <c r="F61" s="119"/>
      <c r="G61" s="226"/>
      <c r="H61" s="22" t="s">
        <v>426</v>
      </c>
    </row>
    <row r="62" spans="1:8">
      <c r="A62" s="285"/>
      <c r="B62" s="225"/>
      <c r="C62" s="225"/>
      <c r="D62" s="225"/>
      <c r="E62" s="225"/>
      <c r="F62" s="177"/>
      <c r="G62" s="230"/>
      <c r="H62" s="462"/>
    </row>
    <row r="63" spans="1:8">
      <c r="A63" s="286"/>
      <c r="B63" s="232"/>
      <c r="C63" s="233"/>
      <c r="D63" s="233"/>
      <c r="E63" s="231"/>
      <c r="F63" s="234"/>
      <c r="G63" s="235"/>
      <c r="H63" s="463"/>
    </row>
    <row r="64" spans="1:8">
      <c r="A64" s="278" t="s">
        <v>185</v>
      </c>
      <c r="B64" s="237"/>
      <c r="C64" s="2"/>
      <c r="D64" s="2" t="s">
        <v>1</v>
      </c>
      <c r="E64" s="7" t="s">
        <v>2</v>
      </c>
      <c r="F64" s="238" t="s">
        <v>32</v>
      </c>
      <c r="G64" s="239" t="s">
        <v>4</v>
      </c>
      <c r="H64" s="240" t="s">
        <v>5</v>
      </c>
    </row>
    <row r="65" spans="1:8">
      <c r="A65" s="287"/>
      <c r="B65" s="241"/>
      <c r="C65" s="242"/>
      <c r="D65" s="242"/>
      <c r="E65" s="130"/>
      <c r="F65" s="243" t="s">
        <v>35</v>
      </c>
      <c r="G65" s="244"/>
      <c r="H65" s="245"/>
    </row>
    <row r="66" spans="1:8">
      <c r="A66" s="283"/>
      <c r="B66" s="246"/>
      <c r="C66" s="221"/>
      <c r="D66" s="221"/>
      <c r="E66" s="221"/>
      <c r="F66" s="176"/>
      <c r="G66" s="222"/>
      <c r="H66" s="223"/>
    </row>
    <row r="67" spans="1:8">
      <c r="A67" s="278" t="str">
        <f>A58</f>
        <v>C 11.6</v>
      </c>
      <c r="B67" s="2" t="s">
        <v>62</v>
      </c>
      <c r="C67" s="225"/>
      <c r="D67" s="225"/>
      <c r="E67" s="225"/>
      <c r="F67" s="119"/>
      <c r="G67" s="226"/>
      <c r="H67" s="215"/>
    </row>
    <row r="68" spans="1:8">
      <c r="A68" s="284"/>
      <c r="B68" s="227"/>
      <c r="C68" s="227"/>
      <c r="D68" s="227"/>
      <c r="E68" s="227"/>
      <c r="F68" s="177"/>
      <c r="G68" s="230"/>
      <c r="H68" s="228"/>
    </row>
    <row r="69" spans="1:8">
      <c r="A69" s="217"/>
      <c r="B69" s="225"/>
      <c r="C69" s="225"/>
      <c r="D69" s="225"/>
      <c r="E69" s="471"/>
      <c r="F69" s="205"/>
      <c r="G69" s="226"/>
      <c r="H69" s="247"/>
    </row>
    <row r="70" spans="1:8">
      <c r="A70" s="276" t="s">
        <v>387</v>
      </c>
      <c r="B70" s="20" t="s">
        <v>140</v>
      </c>
      <c r="C70" s="46"/>
      <c r="D70" s="46"/>
      <c r="E70" s="48"/>
      <c r="F70" s="43"/>
      <c r="G70" s="194"/>
      <c r="H70" s="194"/>
    </row>
    <row r="71" spans="1:8">
      <c r="A71" s="450"/>
      <c r="B71" s="20" t="s">
        <v>141</v>
      </c>
      <c r="C71" s="46"/>
      <c r="D71" s="46"/>
      <c r="E71" s="48"/>
      <c r="F71" s="43"/>
      <c r="G71" s="194"/>
      <c r="H71" s="194"/>
    </row>
    <row r="72" spans="1:8">
      <c r="A72" s="450"/>
      <c r="B72" s="42"/>
      <c r="C72" s="46"/>
      <c r="D72" s="46"/>
      <c r="E72" s="48"/>
      <c r="F72" s="43"/>
      <c r="G72" s="194"/>
      <c r="H72" s="194"/>
    </row>
    <row r="73" spans="1:8">
      <c r="A73" s="47" t="s">
        <v>388</v>
      </c>
      <c r="B73" s="42" t="s">
        <v>389</v>
      </c>
      <c r="C73" s="46"/>
      <c r="D73" s="46"/>
      <c r="E73" s="139" t="s">
        <v>125</v>
      </c>
      <c r="F73" s="43">
        <v>30</v>
      </c>
      <c r="G73" s="214"/>
      <c r="H73" s="214"/>
    </row>
    <row r="74" spans="1:8">
      <c r="A74" s="450"/>
      <c r="B74" s="42"/>
      <c r="C74" s="46"/>
      <c r="D74" s="46"/>
      <c r="E74" s="48"/>
      <c r="F74" s="43"/>
      <c r="G74" s="194"/>
      <c r="H74" s="194"/>
    </row>
    <row r="75" spans="1:8">
      <c r="A75" s="47" t="s">
        <v>390</v>
      </c>
      <c r="B75" s="42" t="s">
        <v>391</v>
      </c>
      <c r="C75" s="46"/>
      <c r="D75" s="46"/>
      <c r="E75" s="139" t="s">
        <v>125</v>
      </c>
      <c r="F75" s="43">
        <v>10</v>
      </c>
      <c r="G75" s="214"/>
      <c r="H75" s="214"/>
    </row>
    <row r="76" spans="1:8">
      <c r="A76" s="450"/>
      <c r="B76" s="659" t="s">
        <v>719</v>
      </c>
      <c r="C76" s="46"/>
      <c r="D76" s="46"/>
      <c r="E76" s="48"/>
      <c r="F76" s="43"/>
      <c r="G76" s="194"/>
      <c r="H76" s="194"/>
    </row>
    <row r="77" spans="1:8">
      <c r="A77" s="450"/>
      <c r="B77" s="42" t="s">
        <v>720</v>
      </c>
      <c r="C77" s="46"/>
      <c r="D77" s="46"/>
      <c r="E77" s="48"/>
      <c r="F77" s="43"/>
      <c r="G77" s="194"/>
      <c r="H77" s="194"/>
    </row>
    <row r="78" spans="1:8">
      <c r="A78" s="450"/>
      <c r="B78" s="42"/>
      <c r="C78" s="46"/>
      <c r="D78" s="46"/>
      <c r="E78" s="48"/>
      <c r="F78" s="43"/>
      <c r="G78" s="194"/>
      <c r="H78" s="194"/>
    </row>
    <row r="79" spans="1:8">
      <c r="A79" s="47" t="s">
        <v>392</v>
      </c>
      <c r="B79" s="42" t="s">
        <v>395</v>
      </c>
      <c r="C79" s="46"/>
      <c r="D79" s="46"/>
      <c r="E79" s="139" t="s">
        <v>125</v>
      </c>
      <c r="F79" s="43">
        <v>25</v>
      </c>
      <c r="G79" s="214"/>
      <c r="H79" s="214"/>
    </row>
    <row r="80" spans="1:8">
      <c r="A80" s="450"/>
      <c r="B80" s="42" t="s">
        <v>393</v>
      </c>
      <c r="C80" s="46"/>
      <c r="D80" s="46"/>
      <c r="E80" s="48"/>
      <c r="F80" s="43"/>
      <c r="G80" s="194"/>
      <c r="H80" s="194"/>
    </row>
    <row r="81" spans="1:8">
      <c r="A81" s="450"/>
      <c r="B81" s="42"/>
      <c r="C81" s="46"/>
      <c r="D81" s="46"/>
      <c r="E81" s="48"/>
      <c r="F81" s="43"/>
      <c r="G81" s="194"/>
      <c r="H81" s="194"/>
    </row>
    <row r="82" spans="1:8">
      <c r="A82" s="47" t="s">
        <v>394</v>
      </c>
      <c r="B82" s="42" t="s">
        <v>555</v>
      </c>
      <c r="C82" s="46"/>
      <c r="D82" s="46"/>
      <c r="E82" s="139" t="s">
        <v>125</v>
      </c>
      <c r="F82" s="43">
        <v>1</v>
      </c>
      <c r="G82" s="214"/>
      <c r="H82" s="214"/>
    </row>
    <row r="83" spans="1:8">
      <c r="A83" s="450"/>
      <c r="B83" s="42"/>
      <c r="C83" s="46"/>
      <c r="D83" s="46"/>
      <c r="E83" s="48"/>
      <c r="F83" s="43"/>
      <c r="G83" s="194"/>
      <c r="H83" s="194"/>
    </row>
    <row r="84" spans="1:8">
      <c r="A84" s="276" t="s">
        <v>396</v>
      </c>
      <c r="B84" s="309" t="s">
        <v>397</v>
      </c>
      <c r="D84" s="40"/>
      <c r="E84" s="43"/>
      <c r="F84" s="43"/>
      <c r="G84" s="194"/>
      <c r="H84" s="194"/>
    </row>
    <row r="85" spans="1:8">
      <c r="A85" s="47"/>
      <c r="B85" s="309"/>
      <c r="D85" s="40"/>
      <c r="E85" s="43"/>
      <c r="F85" s="43"/>
      <c r="G85" s="194"/>
      <c r="H85" s="194"/>
    </row>
    <row r="86" spans="1:8">
      <c r="A86" s="276" t="s">
        <v>398</v>
      </c>
      <c r="B86" s="13" t="s">
        <v>407</v>
      </c>
      <c r="E86" s="43"/>
      <c r="F86" s="43"/>
      <c r="H86" s="194"/>
    </row>
    <row r="87" spans="1:8">
      <c r="A87" s="450"/>
      <c r="C87" s="46"/>
      <c r="D87" s="46"/>
      <c r="E87" s="48"/>
      <c r="F87" s="43"/>
      <c r="G87" s="194"/>
      <c r="H87" s="194"/>
    </row>
    <row r="88" spans="1:8">
      <c r="A88" s="47" t="s">
        <v>399</v>
      </c>
      <c r="B88" s="15" t="s">
        <v>400</v>
      </c>
      <c r="E88" s="43" t="s">
        <v>17</v>
      </c>
      <c r="F88" s="43">
        <v>4</v>
      </c>
      <c r="G88" s="346"/>
      <c r="H88" s="214"/>
    </row>
    <row r="89" spans="1:8">
      <c r="A89" s="449"/>
      <c r="B89" s="15" t="s">
        <v>401</v>
      </c>
      <c r="E89" s="43"/>
      <c r="F89" s="43"/>
      <c r="H89" s="194"/>
    </row>
    <row r="90" spans="1:8">
      <c r="A90" s="449"/>
      <c r="B90" s="12"/>
      <c r="E90" s="43"/>
      <c r="F90" s="43"/>
      <c r="H90" s="194"/>
    </row>
    <row r="91" spans="1:8">
      <c r="A91" s="47" t="s">
        <v>479</v>
      </c>
      <c r="B91" s="15" t="s">
        <v>480</v>
      </c>
      <c r="E91" s="43" t="s">
        <v>17</v>
      </c>
      <c r="F91" s="43">
        <v>4</v>
      </c>
      <c r="G91" s="346"/>
      <c r="H91" s="214"/>
    </row>
    <row r="92" spans="1:8">
      <c r="A92" s="449"/>
      <c r="B92" s="15" t="s">
        <v>401</v>
      </c>
      <c r="E92" s="43"/>
      <c r="F92" s="43"/>
      <c r="H92" s="194"/>
    </row>
    <row r="93" spans="1:8">
      <c r="A93" s="449"/>
      <c r="B93" s="12"/>
      <c r="E93" s="43"/>
      <c r="F93" s="43"/>
      <c r="H93" s="194"/>
    </row>
    <row r="94" spans="1:8">
      <c r="A94" s="47" t="s">
        <v>403</v>
      </c>
      <c r="B94" s="25" t="s">
        <v>402</v>
      </c>
      <c r="E94" s="21" t="s">
        <v>28</v>
      </c>
      <c r="F94" s="138">
        <v>60</v>
      </c>
      <c r="G94" s="349"/>
      <c r="H94" s="214"/>
    </row>
    <row r="95" spans="1:8">
      <c r="A95" s="47"/>
      <c r="E95" s="21"/>
      <c r="F95" s="138"/>
      <c r="G95" s="349"/>
      <c r="H95" s="214"/>
    </row>
    <row r="96" spans="1:8">
      <c r="A96" s="47" t="s">
        <v>482</v>
      </c>
      <c r="B96" s="25" t="s">
        <v>481</v>
      </c>
      <c r="E96" s="21" t="s">
        <v>28</v>
      </c>
      <c r="F96" s="138">
        <v>60</v>
      </c>
      <c r="G96" s="349"/>
      <c r="H96" s="214"/>
    </row>
    <row r="97" spans="1:8">
      <c r="A97" s="47"/>
      <c r="E97" s="21"/>
      <c r="F97" s="138"/>
      <c r="G97" s="349"/>
      <c r="H97" s="214"/>
    </row>
    <row r="98" spans="1:8">
      <c r="A98" s="47" t="s">
        <v>483</v>
      </c>
      <c r="B98" s="25" t="s">
        <v>485</v>
      </c>
      <c r="E98" s="21" t="s">
        <v>28</v>
      </c>
      <c r="F98" s="138">
        <v>60</v>
      </c>
      <c r="G98" s="349"/>
      <c r="H98" s="214"/>
    </row>
    <row r="99" spans="1:8">
      <c r="A99" s="47"/>
      <c r="B99" s="25" t="s">
        <v>486</v>
      </c>
      <c r="E99" s="21"/>
      <c r="F99" s="138"/>
      <c r="G99" s="349"/>
      <c r="H99" s="214"/>
    </row>
    <row r="100" spans="1:8">
      <c r="A100" s="47"/>
      <c r="E100" s="21"/>
      <c r="F100" s="138"/>
      <c r="G100" s="349"/>
      <c r="H100" s="214"/>
    </row>
    <row r="101" spans="1:8">
      <c r="A101" s="47" t="s">
        <v>484</v>
      </c>
      <c r="B101" s="25" t="s">
        <v>487</v>
      </c>
      <c r="E101" s="21" t="s">
        <v>28</v>
      </c>
      <c r="F101" s="138">
        <v>20</v>
      </c>
      <c r="G101" s="349"/>
      <c r="H101" s="214"/>
    </row>
    <row r="102" spans="1:8">
      <c r="A102" s="47"/>
      <c r="B102" s="25" t="s">
        <v>486</v>
      </c>
      <c r="E102" s="21"/>
      <c r="F102" s="138"/>
      <c r="G102" s="349"/>
      <c r="H102" s="214"/>
    </row>
    <row r="103" spans="1:8">
      <c r="A103" s="449"/>
      <c r="B103" s="313"/>
      <c r="E103" s="43"/>
      <c r="G103" s="194"/>
      <c r="H103" s="194"/>
    </row>
    <row r="104" spans="1:8">
      <c r="A104" s="276" t="s">
        <v>404</v>
      </c>
      <c r="B104" s="20" t="s">
        <v>18</v>
      </c>
      <c r="C104"/>
      <c r="D104" s="5"/>
      <c r="E104" s="43" t="s">
        <v>17</v>
      </c>
      <c r="F104" s="43">
        <v>4</v>
      </c>
      <c r="G104" s="348"/>
      <c r="H104" s="214"/>
    </row>
    <row r="105" spans="1:8">
      <c r="A105" s="276"/>
      <c r="B105" s="20" t="s">
        <v>19</v>
      </c>
      <c r="E105" s="21"/>
      <c r="F105" s="138"/>
      <c r="G105" s="322"/>
      <c r="H105" s="199"/>
    </row>
    <row r="106" spans="1:8">
      <c r="A106" s="276"/>
      <c r="B106" s="20" t="s">
        <v>556</v>
      </c>
      <c r="E106" s="21"/>
      <c r="F106" s="138"/>
      <c r="G106" s="322"/>
      <c r="H106" s="199"/>
    </row>
    <row r="107" spans="1:8">
      <c r="A107" s="450"/>
      <c r="B107" s="42"/>
      <c r="C107" s="46"/>
      <c r="D107" s="46"/>
      <c r="E107" s="48"/>
      <c r="F107" s="43"/>
      <c r="G107" s="194"/>
      <c r="H107" s="194"/>
    </row>
    <row r="108" spans="1:8">
      <c r="A108" s="276" t="s">
        <v>405</v>
      </c>
      <c r="B108" s="17" t="s">
        <v>24</v>
      </c>
      <c r="D108" s="40"/>
      <c r="E108" s="43"/>
      <c r="F108" s="43"/>
      <c r="G108" s="194"/>
      <c r="H108" s="194"/>
    </row>
    <row r="109" spans="1:8">
      <c r="A109" s="47"/>
      <c r="B109" s="17" t="s">
        <v>25</v>
      </c>
      <c r="D109" s="40"/>
      <c r="E109" s="43"/>
      <c r="F109" s="43"/>
      <c r="G109" s="194"/>
      <c r="H109" s="194"/>
    </row>
    <row r="110" spans="1:8">
      <c r="A110" s="47"/>
      <c r="B110" s="41"/>
      <c r="E110" s="139"/>
      <c r="F110" s="43"/>
      <c r="H110" s="194"/>
    </row>
    <row r="111" spans="1:8">
      <c r="A111" s="276" t="s">
        <v>406</v>
      </c>
      <c r="B111" s="13" t="s">
        <v>408</v>
      </c>
      <c r="E111" s="43"/>
      <c r="F111" s="43"/>
      <c r="H111" s="194"/>
    </row>
    <row r="112" spans="1:8">
      <c r="A112" s="47"/>
      <c r="B112" s="13"/>
      <c r="E112" s="43"/>
      <c r="F112" s="175"/>
      <c r="H112" s="194"/>
    </row>
    <row r="113" spans="1:8">
      <c r="A113" s="47" t="s">
        <v>409</v>
      </c>
      <c r="B113" s="15" t="s">
        <v>26</v>
      </c>
      <c r="E113" s="43" t="s">
        <v>17</v>
      </c>
      <c r="F113" s="43">
        <v>4</v>
      </c>
      <c r="G113" s="346"/>
      <c r="H113" s="214"/>
    </row>
    <row r="114" spans="1:8">
      <c r="A114" s="47"/>
      <c r="B114" s="15"/>
      <c r="E114" s="43"/>
      <c r="F114" s="43"/>
      <c r="G114" s="346"/>
      <c r="H114" s="214"/>
    </row>
    <row r="115" spans="1:8">
      <c r="A115" s="449"/>
      <c r="B115" s="15"/>
      <c r="E115" s="43"/>
      <c r="F115" s="43"/>
      <c r="H115" s="194"/>
    </row>
    <row r="116" spans="1:8">
      <c r="A116" s="283"/>
      <c r="B116" s="221"/>
      <c r="C116" s="221"/>
      <c r="D116" s="221"/>
      <c r="E116" s="221"/>
      <c r="F116" s="176"/>
      <c r="G116" s="222"/>
      <c r="H116" s="223"/>
    </row>
    <row r="117" spans="1:8">
      <c r="A117" s="278" t="s">
        <v>433</v>
      </c>
      <c r="B117" s="2" t="s">
        <v>61</v>
      </c>
      <c r="C117" s="2"/>
      <c r="D117" s="2"/>
      <c r="E117" s="225"/>
      <c r="F117" s="119"/>
      <c r="G117" s="226"/>
      <c r="H117" s="347"/>
    </row>
    <row r="118" spans="1:8">
      <c r="A118" s="284"/>
      <c r="B118" s="227"/>
      <c r="C118" s="227"/>
      <c r="D118" s="227"/>
      <c r="E118" s="227"/>
      <c r="F118" s="177"/>
      <c r="G118" s="177"/>
      <c r="H118" s="228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&amp;CC2.&amp;P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C05E8-3C56-4CE4-8065-9ADCD78E3D69}">
  <dimension ref="A1:H59"/>
  <sheetViews>
    <sheetView view="pageBreakPreview" zoomScaleNormal="100" zoomScaleSheetLayoutView="100" workbookViewId="0">
      <selection activeCell="A43" sqref="A43:XFD43"/>
    </sheetView>
  </sheetViews>
  <sheetFormatPr defaultColWidth="9.33203125" defaultRowHeight="13.2"/>
  <cols>
    <col min="1" max="1" width="8.6640625" style="25" customWidth="1"/>
    <col min="2" max="2" width="2.44140625" style="25" customWidth="1"/>
    <col min="3" max="3" width="2.6640625" style="25" customWidth="1"/>
    <col min="4" max="4" width="37.33203125" style="25" customWidth="1"/>
    <col min="5" max="5" width="7.44140625" style="50" customWidth="1"/>
    <col min="6" max="6" width="5.6640625" style="50" customWidth="1"/>
    <col min="7" max="7" width="11.33203125" style="190" bestFit="1" customWidth="1"/>
    <col min="8" max="8" width="13" style="190" customWidth="1"/>
    <col min="9" max="16384" width="9.33203125" style="25"/>
  </cols>
  <sheetData>
    <row r="1" spans="1:8">
      <c r="A1" s="19"/>
    </row>
    <row r="2" spans="1:8" ht="13.8">
      <c r="A2" s="131"/>
      <c r="G2" s="318"/>
      <c r="H2" s="134" t="s">
        <v>425</v>
      </c>
    </row>
    <row r="4" spans="1:8">
      <c r="A4" s="27"/>
      <c r="B4" s="28"/>
      <c r="C4" s="29"/>
      <c r="D4" s="30"/>
      <c r="E4" s="135"/>
      <c r="F4" s="135"/>
      <c r="G4" s="191"/>
      <c r="H4" s="191"/>
    </row>
    <row r="5" spans="1:8">
      <c r="A5" s="31" t="s">
        <v>0</v>
      </c>
      <c r="B5" s="32"/>
      <c r="C5" s="33" t="s">
        <v>1</v>
      </c>
      <c r="D5" s="34"/>
      <c r="E5" s="31" t="s">
        <v>2</v>
      </c>
      <c r="F5" s="31" t="s">
        <v>3</v>
      </c>
      <c r="G5" s="192" t="s">
        <v>4</v>
      </c>
      <c r="H5" s="192" t="s">
        <v>5</v>
      </c>
    </row>
    <row r="6" spans="1:8">
      <c r="A6" s="35"/>
      <c r="B6" s="36"/>
      <c r="C6" s="37"/>
      <c r="D6" s="38"/>
      <c r="E6" s="136"/>
      <c r="F6" s="136"/>
      <c r="G6" s="193"/>
      <c r="H6" s="193"/>
    </row>
    <row r="7" spans="1:8">
      <c r="A7" s="27"/>
      <c r="B7" s="28"/>
      <c r="C7" s="29"/>
      <c r="D7" s="30"/>
      <c r="E7" s="135"/>
      <c r="F7" s="135"/>
      <c r="G7" s="191"/>
      <c r="H7" s="191"/>
    </row>
    <row r="8" spans="1:8">
      <c r="A8" s="308" t="s">
        <v>410</v>
      </c>
      <c r="B8" s="17" t="s">
        <v>418</v>
      </c>
      <c r="D8" s="40"/>
      <c r="E8" s="43"/>
      <c r="F8" s="43"/>
      <c r="G8" s="194"/>
      <c r="H8" s="194"/>
    </row>
    <row r="9" spans="1:8">
      <c r="A9" s="39"/>
      <c r="B9" s="17" t="s">
        <v>419</v>
      </c>
      <c r="D9" s="40"/>
      <c r="E9" s="43"/>
      <c r="F9" s="43"/>
      <c r="G9" s="194"/>
      <c r="H9" s="194"/>
    </row>
    <row r="10" spans="1:8">
      <c r="A10" s="39"/>
      <c r="B10" s="41"/>
      <c r="E10" s="139"/>
      <c r="F10" s="43"/>
      <c r="H10" s="194"/>
    </row>
    <row r="11" spans="1:8">
      <c r="A11" s="308" t="s">
        <v>411</v>
      </c>
      <c r="B11" s="13" t="s">
        <v>412</v>
      </c>
      <c r="E11" s="43"/>
      <c r="F11" s="43"/>
      <c r="H11" s="194"/>
    </row>
    <row r="12" spans="1:8">
      <c r="A12" s="39"/>
      <c r="B12" s="13"/>
      <c r="E12" s="43"/>
      <c r="F12" s="175"/>
      <c r="H12" s="194"/>
    </row>
    <row r="13" spans="1:8">
      <c r="A13" s="39" t="s">
        <v>413</v>
      </c>
      <c r="B13" s="15" t="s">
        <v>414</v>
      </c>
      <c r="E13" s="43"/>
      <c r="F13" s="43"/>
      <c r="H13" s="194"/>
    </row>
    <row r="14" spans="1:8">
      <c r="A14" s="291"/>
      <c r="B14" s="15"/>
      <c r="E14" s="43"/>
      <c r="F14" s="43"/>
      <c r="H14" s="194"/>
    </row>
    <row r="15" spans="1:8" s="563" customFormat="1">
      <c r="A15" s="291"/>
      <c r="B15" s="563" t="s">
        <v>14</v>
      </c>
      <c r="C15" s="611" t="s">
        <v>702</v>
      </c>
      <c r="E15" s="593" t="s">
        <v>181</v>
      </c>
      <c r="F15" s="593">
        <v>1</v>
      </c>
      <c r="G15" s="652">
        <v>20000</v>
      </c>
      <c r="H15" s="634">
        <f>G15</f>
        <v>20000</v>
      </c>
    </row>
    <row r="16" spans="1:8" s="563" customFormat="1">
      <c r="A16" s="651"/>
      <c r="B16" s="602"/>
      <c r="C16" s="636"/>
      <c r="D16" s="636"/>
      <c r="E16" s="638"/>
      <c r="F16" s="593"/>
      <c r="G16" s="601"/>
      <c r="H16" s="601"/>
    </row>
    <row r="17" spans="1:8" s="563" customFormat="1">
      <c r="A17" s="651"/>
      <c r="B17" s="602"/>
      <c r="C17" s="636" t="s">
        <v>12</v>
      </c>
      <c r="D17" s="636" t="s">
        <v>416</v>
      </c>
      <c r="E17" s="638" t="s">
        <v>117</v>
      </c>
      <c r="F17" s="653"/>
      <c r="G17" s="601">
        <f>H15</f>
        <v>20000</v>
      </c>
      <c r="H17" s="634"/>
    </row>
    <row r="18" spans="1:8" s="563" customFormat="1">
      <c r="A18" s="651"/>
      <c r="B18" s="602"/>
      <c r="C18" s="636"/>
      <c r="D18" s="636" t="s">
        <v>703</v>
      </c>
      <c r="E18" s="638"/>
      <c r="F18" s="593"/>
      <c r="G18" s="601"/>
      <c r="H18" s="601"/>
    </row>
    <row r="19" spans="1:8" s="563" customFormat="1">
      <c r="A19" s="624"/>
      <c r="B19" s="13"/>
      <c r="E19" s="593"/>
      <c r="F19" s="653"/>
      <c r="G19" s="652"/>
      <c r="H19" s="601"/>
    </row>
    <row r="20" spans="1:8" s="563" customFormat="1">
      <c r="A20" s="624" t="s">
        <v>413</v>
      </c>
      <c r="B20" s="654" t="s">
        <v>414</v>
      </c>
      <c r="E20" s="593"/>
      <c r="F20" s="593"/>
      <c r="G20" s="652"/>
      <c r="H20" s="601"/>
    </row>
    <row r="21" spans="1:8">
      <c r="A21" s="291"/>
      <c r="B21" s="12"/>
      <c r="E21" s="43"/>
      <c r="F21" s="43"/>
      <c r="H21" s="194"/>
    </row>
    <row r="22" spans="1:8">
      <c r="A22" s="291"/>
      <c r="B22" s="25" t="s">
        <v>9</v>
      </c>
      <c r="C22" s="12" t="s">
        <v>415</v>
      </c>
      <c r="E22" s="43" t="s">
        <v>181</v>
      </c>
      <c r="F22" s="43">
        <v>1</v>
      </c>
      <c r="G22" s="190">
        <v>30000</v>
      </c>
      <c r="H22" s="214">
        <f>G22</f>
        <v>30000</v>
      </c>
    </row>
    <row r="23" spans="1:8">
      <c r="A23" s="128"/>
      <c r="B23" s="42"/>
      <c r="C23" s="46"/>
      <c r="D23" s="46"/>
      <c r="E23" s="48"/>
      <c r="F23" s="43"/>
      <c r="G23" s="194"/>
      <c r="H23" s="194"/>
    </row>
    <row r="24" spans="1:8">
      <c r="A24" s="128"/>
      <c r="B24" s="42"/>
      <c r="C24" s="46" t="s">
        <v>12</v>
      </c>
      <c r="D24" s="46" t="s">
        <v>416</v>
      </c>
      <c r="E24" s="48" t="s">
        <v>117</v>
      </c>
      <c r="F24" s="175"/>
      <c r="G24" s="194">
        <f>H22</f>
        <v>30000</v>
      </c>
      <c r="H24" s="214"/>
    </row>
    <row r="25" spans="1:8">
      <c r="A25" s="128"/>
      <c r="B25" s="42"/>
      <c r="C25" s="46"/>
      <c r="D25" s="46" t="s">
        <v>417</v>
      </c>
      <c r="E25" s="48"/>
      <c r="F25" s="43"/>
      <c r="G25" s="194"/>
      <c r="H25" s="194"/>
    </row>
    <row r="26" spans="1:8">
      <c r="A26" s="128"/>
      <c r="B26" s="42"/>
      <c r="C26" s="46"/>
      <c r="D26" s="46"/>
      <c r="E26" s="48"/>
      <c r="F26" s="43"/>
      <c r="G26" s="194"/>
      <c r="H26" s="194"/>
    </row>
    <row r="27" spans="1:8">
      <c r="A27" s="128"/>
      <c r="B27" s="42"/>
      <c r="C27" s="46"/>
      <c r="D27" s="46"/>
      <c r="E27" s="48"/>
      <c r="F27" s="43"/>
      <c r="G27" s="194"/>
      <c r="H27" s="194"/>
    </row>
    <row r="28" spans="1:8">
      <c r="A28" s="128"/>
      <c r="B28" s="42"/>
      <c r="C28" s="46"/>
      <c r="D28" s="46"/>
      <c r="E28" s="48"/>
      <c r="F28" s="43"/>
      <c r="G28" s="194"/>
      <c r="H28" s="194"/>
    </row>
    <row r="29" spans="1:8">
      <c r="A29" s="128"/>
      <c r="B29" s="42"/>
      <c r="C29" s="46"/>
      <c r="D29" s="46"/>
      <c r="E29" s="48"/>
      <c r="F29" s="43"/>
      <c r="G29" s="194"/>
      <c r="H29" s="194"/>
    </row>
    <row r="30" spans="1:8">
      <c r="A30" s="128"/>
      <c r="B30" s="42"/>
      <c r="C30" s="46"/>
      <c r="D30" s="46"/>
      <c r="E30" s="48"/>
      <c r="F30" s="43"/>
      <c r="G30" s="194"/>
      <c r="H30" s="194"/>
    </row>
    <row r="31" spans="1:8">
      <c r="A31" s="128"/>
      <c r="B31" s="42"/>
      <c r="C31" s="46"/>
      <c r="D31" s="46"/>
      <c r="E31" s="48"/>
      <c r="F31" s="43"/>
      <c r="G31" s="194"/>
      <c r="H31" s="194"/>
    </row>
    <row r="32" spans="1:8">
      <c r="A32" s="128"/>
      <c r="B32" s="42"/>
      <c r="C32" s="46"/>
      <c r="D32" s="46"/>
      <c r="E32" s="48"/>
      <c r="F32" s="43"/>
      <c r="G32" s="194"/>
      <c r="H32" s="194"/>
    </row>
    <row r="33" spans="1:8">
      <c r="A33" s="128"/>
      <c r="B33" s="42"/>
      <c r="C33" s="46"/>
      <c r="D33" s="46"/>
      <c r="E33" s="48"/>
      <c r="F33" s="43"/>
      <c r="G33" s="194"/>
      <c r="H33" s="194"/>
    </row>
    <row r="34" spans="1:8">
      <c r="A34" s="128"/>
      <c r="B34" s="42"/>
      <c r="C34" s="46"/>
      <c r="D34" s="46"/>
      <c r="E34" s="48"/>
      <c r="F34" s="43"/>
      <c r="G34" s="194"/>
      <c r="H34" s="194"/>
    </row>
    <row r="35" spans="1:8">
      <c r="A35" s="128"/>
      <c r="B35" s="42"/>
      <c r="C35" s="46"/>
      <c r="D35" s="46"/>
      <c r="E35" s="48"/>
      <c r="F35" s="43"/>
      <c r="G35" s="194"/>
      <c r="H35" s="194"/>
    </row>
    <row r="36" spans="1:8">
      <c r="A36" s="128"/>
      <c r="B36" s="42"/>
      <c r="C36" s="46"/>
      <c r="D36" s="46"/>
      <c r="E36" s="48"/>
      <c r="F36" s="43"/>
      <c r="G36" s="194"/>
      <c r="H36" s="194"/>
    </row>
    <row r="37" spans="1:8">
      <c r="A37" s="128"/>
      <c r="B37" s="42"/>
      <c r="C37" s="46"/>
      <c r="D37" s="46"/>
      <c r="E37" s="48"/>
      <c r="F37" s="43"/>
      <c r="G37" s="194"/>
      <c r="H37" s="194"/>
    </row>
    <row r="38" spans="1:8">
      <c r="A38" s="128"/>
      <c r="B38" s="42"/>
      <c r="C38" s="46"/>
      <c r="D38" s="46"/>
      <c r="E38" s="48"/>
      <c r="F38" s="43"/>
      <c r="G38" s="194"/>
      <c r="H38" s="194"/>
    </row>
    <row r="39" spans="1:8">
      <c r="A39" s="128"/>
      <c r="B39" s="42"/>
      <c r="C39" s="46"/>
      <c r="D39" s="46"/>
      <c r="E39" s="48"/>
      <c r="F39" s="43"/>
      <c r="G39" s="194"/>
      <c r="H39" s="194"/>
    </row>
    <row r="40" spans="1:8">
      <c r="A40" s="128"/>
      <c r="B40" s="42"/>
      <c r="C40" s="46"/>
      <c r="D40" s="46"/>
      <c r="E40" s="48"/>
      <c r="F40" s="43"/>
      <c r="G40" s="194"/>
      <c r="H40" s="194"/>
    </row>
    <row r="41" spans="1:8">
      <c r="A41" s="128"/>
      <c r="B41" s="42"/>
      <c r="C41" s="46"/>
      <c r="D41" s="46"/>
      <c r="E41" s="48"/>
      <c r="F41" s="43"/>
      <c r="G41" s="194"/>
      <c r="H41" s="194"/>
    </row>
    <row r="42" spans="1:8">
      <c r="A42" s="128"/>
      <c r="B42" s="42"/>
      <c r="C42" s="46"/>
      <c r="D42" s="46"/>
      <c r="E42" s="48"/>
      <c r="F42" s="43"/>
      <c r="G42" s="194"/>
      <c r="H42" s="194"/>
    </row>
    <row r="43" spans="1:8">
      <c r="A43" s="128"/>
      <c r="B43" s="42"/>
      <c r="C43" s="46"/>
      <c r="D43" s="46"/>
      <c r="E43" s="48"/>
      <c r="F43" s="43"/>
      <c r="G43" s="194"/>
      <c r="H43" s="194"/>
    </row>
    <row r="44" spans="1:8">
      <c r="A44" s="128"/>
      <c r="B44" s="42"/>
      <c r="C44" s="46"/>
      <c r="D44" s="46"/>
      <c r="E44" s="48"/>
      <c r="F44" s="43"/>
      <c r="G44" s="194"/>
      <c r="H44" s="194"/>
    </row>
    <row r="45" spans="1:8">
      <c r="A45" s="128"/>
      <c r="B45" s="42"/>
      <c r="C45" s="46"/>
      <c r="D45" s="46"/>
      <c r="E45" s="48"/>
      <c r="F45" s="43"/>
      <c r="G45" s="194"/>
      <c r="H45" s="194"/>
    </row>
    <row r="46" spans="1:8">
      <c r="A46" s="128"/>
      <c r="B46" s="42"/>
      <c r="C46" s="46"/>
      <c r="D46" s="46"/>
      <c r="E46" s="48"/>
      <c r="F46" s="43"/>
      <c r="G46" s="194"/>
      <c r="H46" s="194"/>
    </row>
    <row r="47" spans="1:8">
      <c r="A47" s="128"/>
      <c r="B47" s="42"/>
      <c r="C47" s="46"/>
      <c r="D47" s="46"/>
      <c r="E47" s="48"/>
      <c r="F47" s="43"/>
      <c r="G47" s="194"/>
      <c r="H47" s="194"/>
    </row>
    <row r="48" spans="1:8">
      <c r="A48" s="128"/>
      <c r="B48" s="42"/>
      <c r="C48" s="46"/>
      <c r="D48" s="46"/>
      <c r="E48" s="48"/>
      <c r="F48" s="43"/>
      <c r="G48" s="194"/>
      <c r="H48" s="194"/>
    </row>
    <row r="49" spans="1:8">
      <c r="A49" s="128"/>
      <c r="B49" s="42"/>
      <c r="C49" s="46"/>
      <c r="D49" s="46"/>
      <c r="E49" s="48"/>
      <c r="F49" s="43"/>
      <c r="G49" s="194"/>
      <c r="H49" s="194"/>
    </row>
    <row r="50" spans="1:8">
      <c r="A50" s="128"/>
      <c r="B50" s="42"/>
      <c r="C50" s="46"/>
      <c r="D50" s="46"/>
      <c r="E50" s="48"/>
      <c r="F50" s="43"/>
      <c r="G50" s="194"/>
      <c r="H50" s="194"/>
    </row>
    <row r="51" spans="1:8">
      <c r="A51" s="128"/>
      <c r="B51" s="42"/>
      <c r="C51" s="46"/>
      <c r="D51" s="46"/>
      <c r="E51" s="48"/>
      <c r="F51" s="43"/>
      <c r="G51" s="194"/>
      <c r="H51" s="194"/>
    </row>
    <row r="52" spans="1:8">
      <c r="A52" s="128"/>
      <c r="B52" s="42"/>
      <c r="C52" s="46"/>
      <c r="D52" s="46"/>
      <c r="E52" s="48"/>
      <c r="F52" s="43"/>
      <c r="G52" s="194"/>
      <c r="H52" s="194"/>
    </row>
    <row r="53" spans="1:8">
      <c r="A53" s="128"/>
      <c r="B53" s="42"/>
      <c r="C53" s="46"/>
      <c r="D53" s="46"/>
      <c r="E53" s="48"/>
      <c r="F53" s="43"/>
      <c r="G53" s="194"/>
      <c r="H53" s="194"/>
    </row>
    <row r="54" spans="1:8">
      <c r="A54" s="128"/>
      <c r="B54" s="42"/>
      <c r="C54" s="46"/>
      <c r="D54" s="46"/>
      <c r="E54" s="48"/>
      <c r="F54" s="43"/>
      <c r="G54" s="194"/>
      <c r="H54" s="194"/>
    </row>
    <row r="55" spans="1:8">
      <c r="A55" s="128"/>
      <c r="B55" s="42"/>
      <c r="C55" s="46"/>
      <c r="D55" s="46"/>
      <c r="E55" s="48"/>
      <c r="F55" s="43"/>
      <c r="G55" s="194"/>
      <c r="H55" s="194"/>
    </row>
    <row r="56" spans="1:8">
      <c r="A56" s="39"/>
      <c r="B56" s="41"/>
      <c r="D56" s="40"/>
      <c r="E56" s="43"/>
      <c r="F56" s="43"/>
      <c r="G56" s="194"/>
      <c r="H56" s="194"/>
    </row>
    <row r="57" spans="1:8">
      <c r="A57" s="27"/>
      <c r="B57" s="28"/>
      <c r="C57" s="29"/>
      <c r="D57" s="29"/>
      <c r="E57" s="49"/>
      <c r="F57" s="49"/>
      <c r="G57" s="320"/>
      <c r="H57" s="191"/>
    </row>
    <row r="58" spans="1:8">
      <c r="A58" s="31" t="s">
        <v>410</v>
      </c>
      <c r="B58" s="681" t="s">
        <v>132</v>
      </c>
      <c r="C58" s="682" t="s">
        <v>91</v>
      </c>
      <c r="D58" s="682" t="s">
        <v>91</v>
      </c>
      <c r="G58" s="307"/>
      <c r="H58" s="195"/>
    </row>
    <row r="59" spans="1:8">
      <c r="A59" s="129"/>
      <c r="B59" s="36"/>
      <c r="C59" s="37"/>
      <c r="D59" s="37"/>
      <c r="E59" s="91"/>
      <c r="F59" s="91"/>
      <c r="G59" s="321"/>
      <c r="H59" s="193"/>
    </row>
  </sheetData>
  <mergeCells count="1">
    <mergeCell ref="B58:D58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&amp;CC2.&amp;P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262D4-869C-4884-891C-2C0FFAC8655C}">
  <dimension ref="A1:N60"/>
  <sheetViews>
    <sheetView view="pageBreakPreview" topLeftCell="B25" zoomScale="93" zoomScaleNormal="100" zoomScaleSheetLayoutView="93" workbookViewId="0">
      <selection activeCell="B44" sqref="A44:XFD44"/>
    </sheetView>
  </sheetViews>
  <sheetFormatPr defaultColWidth="9.109375" defaultRowHeight="13.2"/>
  <cols>
    <col min="1" max="1" width="9.44140625" style="25" customWidth="1"/>
    <col min="2" max="2" width="5" style="25" customWidth="1"/>
    <col min="3" max="3" width="3" style="25" customWidth="1"/>
    <col min="4" max="4" width="3.33203125" style="25" customWidth="1"/>
    <col min="5" max="5" width="27.6640625" style="25" customWidth="1"/>
    <col min="6" max="6" width="8.44140625" style="25" customWidth="1"/>
    <col min="7" max="7" width="7.44140625" style="51" customWidth="1"/>
    <col min="8" max="8" width="13.33203125" style="25" bestFit="1" customWidth="1"/>
    <col min="9" max="9" width="14.6640625" style="52" customWidth="1"/>
    <col min="10" max="10" width="17" style="25" bestFit="1" customWidth="1"/>
    <col min="11" max="16384" width="9.109375" style="25"/>
  </cols>
  <sheetData>
    <row r="1" spans="1:9" ht="12.75" customHeight="1">
      <c r="A1" s="684"/>
      <c r="B1" s="684"/>
      <c r="C1" s="684"/>
      <c r="D1" s="684"/>
      <c r="E1" s="684"/>
      <c r="F1" s="684"/>
    </row>
    <row r="3" spans="1:9" ht="12" customHeight="1">
      <c r="A3" s="132"/>
      <c r="B3" s="53"/>
      <c r="C3" s="53"/>
      <c r="D3" s="53"/>
      <c r="E3" s="53"/>
      <c r="F3" s="50"/>
      <c r="G3" s="415"/>
      <c r="H3" s="416"/>
      <c r="I3" s="417" t="s">
        <v>517</v>
      </c>
    </row>
    <row r="4" spans="1:9">
      <c r="A4" s="26"/>
    </row>
    <row r="5" spans="1:9" ht="12" customHeight="1">
      <c r="A5" s="58" t="s">
        <v>30</v>
      </c>
      <c r="B5" s="58"/>
      <c r="C5" s="100"/>
      <c r="D5" s="100"/>
      <c r="E5" s="100"/>
      <c r="F5" s="60"/>
      <c r="G5" s="418"/>
      <c r="H5" s="419"/>
      <c r="I5" s="63"/>
    </row>
    <row r="6" spans="1:9" ht="12" customHeight="1">
      <c r="A6" s="64" t="s">
        <v>31</v>
      </c>
      <c r="B6" s="64" t="s">
        <v>0</v>
      </c>
      <c r="C6" s="26"/>
      <c r="D6" s="26"/>
      <c r="E6" s="26" t="s">
        <v>1</v>
      </c>
      <c r="F6" s="31" t="s">
        <v>2</v>
      </c>
      <c r="G6" s="420" t="s">
        <v>32</v>
      </c>
      <c r="H6" s="421" t="s">
        <v>4</v>
      </c>
      <c r="I6" s="67" t="s">
        <v>5</v>
      </c>
    </row>
    <row r="7" spans="1:9" ht="12" customHeight="1">
      <c r="A7" s="68" t="s">
        <v>33</v>
      </c>
      <c r="B7" s="68" t="s">
        <v>34</v>
      </c>
      <c r="C7" s="105"/>
      <c r="D7" s="105"/>
      <c r="E7" s="105"/>
      <c r="F7" s="70"/>
      <c r="G7" s="422" t="s">
        <v>35</v>
      </c>
      <c r="H7" s="423"/>
      <c r="I7" s="73"/>
    </row>
    <row r="8" spans="1:9" ht="12" customHeight="1">
      <c r="A8" s="74"/>
      <c r="B8" s="74"/>
      <c r="F8" s="43"/>
      <c r="G8" s="424"/>
      <c r="H8" s="425"/>
      <c r="I8" s="77" t="str">
        <f>IF(OR(AND(G8="Prov",H8="Sum"),(H8="PC Sum")),". . . . . . . . .00",IF(ISERR(G8*H8),"",IF(G8*H8=0,"",ROUND(G8*H8,2))))</f>
        <v/>
      </c>
    </row>
    <row r="9" spans="1:9" ht="12" customHeight="1">
      <c r="A9" s="74"/>
      <c r="B9" s="74"/>
      <c r="C9" s="426" t="s">
        <v>518</v>
      </c>
      <c r="F9" s="43"/>
      <c r="G9" s="424"/>
      <c r="H9" s="425"/>
      <c r="I9" s="77"/>
    </row>
    <row r="10" spans="1:9" ht="12" customHeight="1">
      <c r="A10" s="74"/>
      <c r="B10" s="74"/>
      <c r="F10" s="43"/>
      <c r="G10" s="424"/>
      <c r="H10" s="425"/>
      <c r="I10" s="77"/>
    </row>
    <row r="11" spans="1:9" ht="12" customHeight="1">
      <c r="A11" s="64" t="s">
        <v>519</v>
      </c>
      <c r="C11" s="64" t="s">
        <v>520</v>
      </c>
      <c r="F11" s="43"/>
      <c r="G11" s="424"/>
      <c r="H11" s="425"/>
      <c r="I11" s="77"/>
    </row>
    <row r="12" spans="1:9" ht="12" customHeight="1">
      <c r="A12" s="74"/>
      <c r="B12" s="74"/>
      <c r="F12" s="43"/>
      <c r="G12" s="424"/>
      <c r="H12" s="425"/>
      <c r="I12" s="77"/>
    </row>
    <row r="13" spans="1:9" ht="12" customHeight="1">
      <c r="A13" s="74"/>
      <c r="B13" s="74" t="s">
        <v>9</v>
      </c>
      <c r="C13" s="25" t="s">
        <v>521</v>
      </c>
      <c r="F13" s="43" t="s">
        <v>144</v>
      </c>
      <c r="G13" s="427">
        <v>1</v>
      </c>
      <c r="H13" s="428">
        <v>50000</v>
      </c>
      <c r="I13" s="429">
        <f>H13*G13</f>
        <v>50000</v>
      </c>
    </row>
    <row r="14" spans="1:9" ht="12" customHeight="1">
      <c r="A14" s="74"/>
      <c r="B14" s="74"/>
      <c r="C14" s="25" t="s">
        <v>522</v>
      </c>
      <c r="F14" s="43"/>
      <c r="G14" s="430"/>
      <c r="H14" s="425"/>
      <c r="I14" s="77"/>
    </row>
    <row r="15" spans="1:9" ht="12" customHeight="1">
      <c r="A15" s="74"/>
      <c r="B15" s="64"/>
      <c r="C15" s="26"/>
      <c r="F15" s="43"/>
      <c r="G15" s="430"/>
      <c r="H15" s="425"/>
      <c r="I15" s="77"/>
    </row>
    <row r="16" spans="1:9" ht="12" customHeight="1">
      <c r="A16" s="74"/>
      <c r="B16" s="74" t="s">
        <v>10</v>
      </c>
      <c r="C16" s="25" t="s">
        <v>523</v>
      </c>
      <c r="F16" s="43" t="s">
        <v>117</v>
      </c>
      <c r="G16" s="431"/>
      <c r="H16" s="432">
        <f>I13</f>
        <v>50000</v>
      </c>
      <c r="I16" s="77"/>
    </row>
    <row r="17" spans="1:14" ht="12" customHeight="1">
      <c r="A17" s="74"/>
      <c r="B17" s="74"/>
      <c r="C17" s="25" t="s">
        <v>524</v>
      </c>
      <c r="F17" s="43"/>
      <c r="G17" s="80"/>
      <c r="H17" s="47"/>
      <c r="I17" s="77"/>
    </row>
    <row r="18" spans="1:14" ht="12" customHeight="1">
      <c r="A18" s="74"/>
      <c r="B18" s="74"/>
      <c r="F18" s="43"/>
      <c r="G18" s="81"/>
      <c r="H18" s="425"/>
      <c r="I18" s="77"/>
    </row>
    <row r="19" spans="1:14" ht="12" customHeight="1">
      <c r="A19" s="74"/>
      <c r="B19" s="74"/>
      <c r="F19" s="43"/>
      <c r="G19" s="81"/>
      <c r="H19" s="425"/>
      <c r="I19" s="77"/>
    </row>
    <row r="20" spans="1:14" ht="12" customHeight="1">
      <c r="A20" s="74"/>
      <c r="B20" s="74"/>
      <c r="F20" s="43"/>
      <c r="G20" s="81"/>
      <c r="H20" s="425"/>
      <c r="I20" s="77"/>
    </row>
    <row r="21" spans="1:14" ht="12" customHeight="1">
      <c r="A21" s="74"/>
      <c r="B21" s="74"/>
      <c r="F21" s="43"/>
      <c r="G21" s="81"/>
      <c r="H21" s="425"/>
      <c r="I21" s="77"/>
    </row>
    <row r="22" spans="1:14" ht="12" customHeight="1">
      <c r="A22" s="74"/>
      <c r="B22" s="74"/>
      <c r="F22" s="43"/>
      <c r="G22" s="81"/>
      <c r="H22" s="425"/>
      <c r="I22" s="77"/>
    </row>
    <row r="23" spans="1:14" ht="12" customHeight="1">
      <c r="A23" s="74"/>
      <c r="B23" s="74"/>
      <c r="F23" s="43"/>
      <c r="G23" s="81"/>
      <c r="H23" s="425"/>
      <c r="I23" s="77"/>
    </row>
    <row r="24" spans="1:14" ht="12" customHeight="1">
      <c r="A24" s="74"/>
      <c r="B24" s="74"/>
      <c r="F24" s="43"/>
      <c r="G24" s="81"/>
      <c r="H24" s="425"/>
      <c r="I24" s="77"/>
    </row>
    <row r="25" spans="1:14" ht="12" customHeight="1">
      <c r="A25" s="74"/>
      <c r="B25" s="74"/>
      <c r="F25" s="43"/>
      <c r="G25" s="81"/>
      <c r="H25" s="425"/>
      <c r="I25" s="77"/>
    </row>
    <row r="26" spans="1:14" ht="12" customHeight="1">
      <c r="A26" s="74"/>
      <c r="B26" s="74"/>
      <c r="F26" s="43"/>
      <c r="G26" s="81"/>
      <c r="H26" s="82"/>
      <c r="I26" s="77"/>
    </row>
    <row r="27" spans="1:14" ht="12" customHeight="1">
      <c r="A27" s="74"/>
      <c r="B27" s="74"/>
      <c r="F27" s="43"/>
      <c r="G27" s="81"/>
      <c r="H27" s="82"/>
      <c r="I27" s="126"/>
    </row>
    <row r="28" spans="1:14" ht="12" customHeight="1">
      <c r="A28" s="74"/>
      <c r="B28" s="74"/>
      <c r="F28" s="43"/>
      <c r="G28" s="81"/>
      <c r="H28" s="82"/>
      <c r="I28" s="77"/>
      <c r="N28" s="220"/>
    </row>
    <row r="29" spans="1:14" ht="12" customHeight="1">
      <c r="A29" s="74"/>
      <c r="B29" s="74"/>
      <c r="F29" s="43"/>
      <c r="G29" s="81"/>
      <c r="H29" s="82"/>
      <c r="I29" s="126"/>
    </row>
    <row r="30" spans="1:14" ht="12" customHeight="1">
      <c r="A30" s="74"/>
      <c r="B30" s="74"/>
      <c r="F30" s="43"/>
      <c r="G30" s="81"/>
      <c r="H30" s="82"/>
      <c r="I30" s="77"/>
    </row>
    <row r="31" spans="1:14" ht="12" customHeight="1">
      <c r="A31" s="74"/>
      <c r="B31" s="74"/>
      <c r="F31" s="43"/>
      <c r="G31" s="81"/>
      <c r="H31" s="82"/>
      <c r="I31" s="126"/>
    </row>
    <row r="32" spans="1:14" ht="12" customHeight="1">
      <c r="A32" s="74"/>
      <c r="B32" s="74"/>
      <c r="F32" s="43"/>
      <c r="G32" s="81"/>
      <c r="H32" s="82"/>
      <c r="I32" s="77"/>
    </row>
    <row r="33" spans="1:9" ht="12" customHeight="1">
      <c r="A33" s="74"/>
      <c r="B33" s="74"/>
      <c r="F33" s="43"/>
      <c r="G33" s="81"/>
      <c r="H33" s="82"/>
      <c r="I33" s="126"/>
    </row>
    <row r="34" spans="1:9" ht="12" customHeight="1">
      <c r="A34" s="74"/>
      <c r="B34" s="74"/>
      <c r="F34" s="43"/>
      <c r="G34" s="81"/>
      <c r="H34" s="82"/>
      <c r="I34" s="77"/>
    </row>
    <row r="35" spans="1:9" ht="12" customHeight="1">
      <c r="A35" s="74"/>
      <c r="B35" s="74"/>
      <c r="C35" s="433"/>
      <c r="F35" s="43"/>
      <c r="G35" s="81"/>
      <c r="H35" s="82"/>
      <c r="I35" s="126"/>
    </row>
    <row r="36" spans="1:9" ht="12" customHeight="1">
      <c r="A36" s="74"/>
      <c r="B36" s="74"/>
      <c r="F36" s="43"/>
      <c r="G36" s="81"/>
      <c r="H36" s="82"/>
      <c r="I36" s="77"/>
    </row>
    <row r="37" spans="1:9" ht="12" customHeight="1">
      <c r="A37" s="74"/>
      <c r="B37" s="74"/>
      <c r="C37" s="433"/>
      <c r="F37" s="43"/>
      <c r="G37" s="81"/>
      <c r="H37" s="82"/>
      <c r="I37" s="126"/>
    </row>
    <row r="38" spans="1:9" ht="12" customHeight="1">
      <c r="A38" s="74"/>
      <c r="B38" s="74"/>
      <c r="F38" s="43"/>
      <c r="G38" s="81"/>
      <c r="H38" s="425"/>
      <c r="I38" s="77"/>
    </row>
    <row r="39" spans="1:9" ht="12" customHeight="1">
      <c r="A39" s="74"/>
      <c r="B39" s="64"/>
      <c r="C39" s="26"/>
      <c r="F39" s="43"/>
      <c r="G39" s="81"/>
      <c r="H39" s="425"/>
      <c r="I39" s="77"/>
    </row>
    <row r="40" spans="1:9" ht="12" customHeight="1">
      <c r="A40" s="74"/>
      <c r="B40" s="74"/>
      <c r="C40" s="26"/>
      <c r="F40" s="43"/>
      <c r="G40" s="81"/>
      <c r="H40" s="425"/>
      <c r="I40" s="77"/>
    </row>
    <row r="41" spans="1:9" ht="12" customHeight="1">
      <c r="A41" s="74"/>
      <c r="B41" s="74"/>
      <c r="C41" s="26"/>
      <c r="F41" s="43"/>
      <c r="G41" s="81"/>
      <c r="H41" s="425"/>
      <c r="I41" s="77"/>
    </row>
    <row r="42" spans="1:9" ht="12" customHeight="1">
      <c r="A42" s="74"/>
      <c r="B42" s="74"/>
      <c r="F42" s="43"/>
      <c r="G42" s="81"/>
      <c r="H42" s="425"/>
      <c r="I42" s="126"/>
    </row>
    <row r="43" spans="1:9" ht="12" customHeight="1">
      <c r="A43" s="74"/>
      <c r="B43" s="74"/>
      <c r="F43" s="43"/>
      <c r="G43" s="81"/>
      <c r="H43" s="425"/>
      <c r="I43" s="77"/>
    </row>
    <row r="44" spans="1:9" ht="12" customHeight="1">
      <c r="A44" s="74"/>
      <c r="B44" s="74"/>
      <c r="F44" s="43"/>
      <c r="G44" s="81"/>
      <c r="H44" s="425"/>
      <c r="I44" s="126"/>
    </row>
    <row r="45" spans="1:9" ht="12" customHeight="1">
      <c r="A45" s="74"/>
      <c r="B45" s="74"/>
      <c r="F45" s="43"/>
      <c r="G45" s="81"/>
      <c r="H45" s="425"/>
      <c r="I45" s="77"/>
    </row>
    <row r="46" spans="1:9" ht="12" customHeight="1">
      <c r="A46" s="74"/>
      <c r="B46" s="74"/>
      <c r="F46" s="43"/>
      <c r="G46" s="81"/>
      <c r="H46" s="425"/>
      <c r="I46" s="126"/>
    </row>
    <row r="47" spans="1:9" ht="12" customHeight="1">
      <c r="A47" s="74"/>
      <c r="B47" s="74"/>
      <c r="F47" s="43"/>
      <c r="G47" s="81"/>
      <c r="H47" s="425"/>
      <c r="I47" s="77"/>
    </row>
    <row r="48" spans="1:9" ht="12" customHeight="1">
      <c r="A48" s="74"/>
      <c r="B48" s="74"/>
      <c r="F48" s="43"/>
      <c r="G48" s="81"/>
      <c r="H48" s="425"/>
      <c r="I48" s="77"/>
    </row>
    <row r="49" spans="1:9" ht="12" customHeight="1">
      <c r="A49" s="434"/>
      <c r="B49" s="74"/>
      <c r="E49" s="53"/>
      <c r="F49" s="43"/>
      <c r="G49" s="81"/>
      <c r="H49" s="425"/>
      <c r="I49" s="126"/>
    </row>
    <row r="50" spans="1:9" ht="12" customHeight="1">
      <c r="A50" s="74"/>
      <c r="B50" s="74"/>
      <c r="F50" s="43"/>
      <c r="G50" s="81"/>
      <c r="H50" s="425"/>
      <c r="I50" s="77"/>
    </row>
    <row r="51" spans="1:9" ht="12" customHeight="1">
      <c r="A51" s="74"/>
      <c r="B51" s="74"/>
      <c r="E51" s="53"/>
      <c r="F51" s="43"/>
      <c r="G51" s="81"/>
      <c r="H51" s="425"/>
      <c r="I51" s="126"/>
    </row>
    <row r="52" spans="1:9" ht="12" customHeight="1">
      <c r="A52" s="74"/>
      <c r="B52" s="74"/>
      <c r="F52" s="43"/>
      <c r="G52" s="81"/>
      <c r="H52" s="425"/>
      <c r="I52" s="77"/>
    </row>
    <row r="53" spans="1:9" ht="12" customHeight="1">
      <c r="A53" s="64"/>
      <c r="B53" s="74"/>
      <c r="E53" s="53"/>
      <c r="F53" s="43"/>
      <c r="G53" s="81"/>
      <c r="H53" s="425"/>
      <c r="I53" s="126"/>
    </row>
    <row r="54" spans="1:9" ht="12" customHeight="1">
      <c r="A54" s="74"/>
      <c r="B54" s="74"/>
      <c r="F54" s="43"/>
      <c r="G54" s="81"/>
      <c r="H54" s="425"/>
      <c r="I54" s="77"/>
    </row>
    <row r="55" spans="1:9" ht="12" customHeight="1">
      <c r="A55" s="74"/>
      <c r="B55" s="74"/>
      <c r="F55" s="43"/>
      <c r="G55" s="81"/>
      <c r="H55" s="425"/>
      <c r="I55" s="77"/>
    </row>
    <row r="56" spans="1:9" ht="12" customHeight="1">
      <c r="A56" s="74"/>
      <c r="B56" s="74"/>
      <c r="E56" s="53"/>
      <c r="F56" s="43"/>
      <c r="G56" s="81"/>
      <c r="H56" s="425"/>
      <c r="I56" s="126"/>
    </row>
    <row r="57" spans="1:9" ht="12" customHeight="1">
      <c r="A57" s="74"/>
      <c r="B57" s="74"/>
      <c r="E57" s="53"/>
      <c r="F57" s="43"/>
      <c r="G57" s="81"/>
      <c r="H57" s="425"/>
      <c r="I57" s="77"/>
    </row>
    <row r="58" spans="1:9" ht="12" customHeight="1">
      <c r="A58" s="435"/>
      <c r="B58" s="84"/>
      <c r="C58" s="29"/>
      <c r="D58" s="29"/>
      <c r="E58" s="29"/>
      <c r="F58" s="49"/>
      <c r="G58" s="436"/>
      <c r="H58" s="437"/>
      <c r="I58" s="87"/>
    </row>
    <row r="59" spans="1:9" s="26" customFormat="1" ht="12" customHeight="1">
      <c r="A59" s="438"/>
      <c r="B59" s="133" t="s">
        <v>525</v>
      </c>
      <c r="F59" s="439"/>
      <c r="G59" s="440"/>
      <c r="H59" s="441"/>
      <c r="I59" s="88"/>
    </row>
    <row r="60" spans="1:9" ht="12" customHeight="1">
      <c r="A60" s="89"/>
      <c r="B60" s="90"/>
      <c r="C60" s="37"/>
      <c r="D60" s="37"/>
      <c r="E60" s="37"/>
      <c r="F60" s="91"/>
      <c r="G60" s="442"/>
      <c r="H60" s="443"/>
      <c r="I60" s="94"/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2385D-6835-4C8D-B46D-450AB9A8C7DC}">
  <sheetPr>
    <pageSetUpPr fitToPage="1"/>
  </sheetPr>
  <dimension ref="A1:I191"/>
  <sheetViews>
    <sheetView view="pageBreakPreview" topLeftCell="A85" zoomScaleNormal="100" zoomScaleSheetLayoutView="100" workbookViewId="0">
      <selection activeCell="E149" sqref="E149"/>
    </sheetView>
  </sheetViews>
  <sheetFormatPr defaultColWidth="9.33203125" defaultRowHeight="13.2"/>
  <cols>
    <col min="1" max="1" width="9.44140625" style="26" customWidth="1"/>
    <col min="2" max="2" width="7.6640625" style="25" customWidth="1"/>
    <col min="3" max="4" width="3.33203125" style="25" customWidth="1"/>
    <col min="5" max="5" width="36.5546875" style="25" customWidth="1"/>
    <col min="6" max="6" width="6.6640625" style="25" customWidth="1"/>
    <col min="7" max="7" width="7.6640625" style="51" customWidth="1"/>
    <col min="8" max="8" width="10.6640625" style="25" customWidth="1"/>
    <col min="9" max="9" width="12.5546875" style="52" customWidth="1"/>
    <col min="10" max="10" width="9.6640625" style="25" customWidth="1"/>
    <col min="11" max="16384" width="9.33203125" style="25"/>
  </cols>
  <sheetData>
    <row r="1" spans="1:9">
      <c r="A1" s="687"/>
      <c r="B1" s="687"/>
      <c r="C1" s="687"/>
      <c r="D1" s="687"/>
      <c r="E1" s="687"/>
      <c r="F1" s="687"/>
    </row>
    <row r="3" spans="1:9" ht="12" customHeight="1">
      <c r="A3" s="132"/>
      <c r="B3" s="53"/>
      <c r="C3" s="53"/>
      <c r="D3" s="53"/>
      <c r="E3" s="53"/>
      <c r="F3" s="50"/>
      <c r="G3" s="54"/>
      <c r="H3" s="686" t="s">
        <v>29</v>
      </c>
      <c r="I3" s="686"/>
    </row>
    <row r="4" spans="1:9" ht="12" customHeight="1">
      <c r="A4" s="33"/>
      <c r="B4" s="53"/>
      <c r="C4" s="53"/>
      <c r="D4" s="53"/>
      <c r="E4" s="53"/>
      <c r="F4" s="50"/>
      <c r="G4" s="55"/>
      <c r="H4" s="56"/>
      <c r="I4" s="57"/>
    </row>
    <row r="5" spans="1:9" ht="12" customHeight="1">
      <c r="A5" s="58" t="s">
        <v>30</v>
      </c>
      <c r="B5" s="58"/>
      <c r="C5" s="59"/>
      <c r="D5" s="59"/>
      <c r="E5" s="59"/>
      <c r="F5" s="60"/>
      <c r="G5" s="61"/>
      <c r="H5" s="62"/>
      <c r="I5" s="63"/>
    </row>
    <row r="6" spans="1:9" ht="12" customHeight="1">
      <c r="A6" s="64" t="s">
        <v>31</v>
      </c>
      <c r="B6" s="64" t="s">
        <v>0</v>
      </c>
      <c r="C6" s="33"/>
      <c r="D6" s="33"/>
      <c r="E6" s="33" t="s">
        <v>1</v>
      </c>
      <c r="F6" s="31" t="s">
        <v>2</v>
      </c>
      <c r="G6" s="65" t="s">
        <v>32</v>
      </c>
      <c r="H6" s="66" t="s">
        <v>4</v>
      </c>
      <c r="I6" s="67" t="s">
        <v>5</v>
      </c>
    </row>
    <row r="7" spans="1:9" ht="12" customHeight="1">
      <c r="A7" s="68" t="s">
        <v>33</v>
      </c>
      <c r="B7" s="68" t="s">
        <v>34</v>
      </c>
      <c r="C7" s="69"/>
      <c r="D7" s="69"/>
      <c r="E7" s="69"/>
      <c r="F7" s="70"/>
      <c r="G7" s="71" t="s">
        <v>35</v>
      </c>
      <c r="H7" s="72"/>
      <c r="I7" s="73"/>
    </row>
    <row r="8" spans="1:9" ht="12" customHeight="1">
      <c r="A8" s="64"/>
      <c r="B8" s="74"/>
      <c r="C8" s="53"/>
      <c r="D8" s="53"/>
      <c r="E8" s="53"/>
      <c r="F8" s="43"/>
      <c r="G8" s="75"/>
      <c r="H8" s="76"/>
      <c r="I8" s="77" t="str">
        <f t="shared" ref="I8:I18" si="0">IF(OR(AND(G8="Prov",H8="Sum"),(H8="PC Sum")),". . . . . . . . .00",IF(ISERR(G8*H8),"",IF(G8*H8=0,"",ROUND(G8*H8,2))))</f>
        <v/>
      </c>
    </row>
    <row r="9" spans="1:9" ht="12" customHeight="1">
      <c r="A9" s="64" t="s">
        <v>36</v>
      </c>
      <c r="B9" s="64" t="s">
        <v>37</v>
      </c>
      <c r="C9" s="78" t="s">
        <v>38</v>
      </c>
      <c r="D9" s="78"/>
      <c r="E9" s="53"/>
      <c r="F9" s="43"/>
      <c r="G9" s="75"/>
      <c r="H9" s="76"/>
      <c r="I9" s="77" t="str">
        <f t="shared" si="0"/>
        <v/>
      </c>
    </row>
    <row r="10" spans="1:9" ht="12" customHeight="1">
      <c r="A10" s="64" t="s">
        <v>39</v>
      </c>
      <c r="B10" s="74"/>
      <c r="C10" s="53"/>
      <c r="D10" s="53"/>
      <c r="E10" s="53"/>
      <c r="F10" s="43"/>
      <c r="G10" s="75"/>
      <c r="H10" s="76"/>
      <c r="I10" s="77" t="str">
        <f t="shared" si="0"/>
        <v/>
      </c>
    </row>
    <row r="11" spans="1:9" ht="12" customHeight="1">
      <c r="A11" s="64"/>
      <c r="B11" s="74"/>
      <c r="C11" s="53"/>
      <c r="D11" s="53"/>
      <c r="E11" s="53"/>
      <c r="F11" s="43"/>
      <c r="G11" s="75"/>
      <c r="H11" s="76"/>
      <c r="I11" s="77" t="str">
        <f t="shared" si="0"/>
        <v/>
      </c>
    </row>
    <row r="12" spans="1:9" ht="12" customHeight="1">
      <c r="A12" s="64"/>
      <c r="B12" s="74"/>
      <c r="C12" s="79" t="s">
        <v>40</v>
      </c>
      <c r="D12" s="53"/>
      <c r="E12" s="53"/>
      <c r="F12" s="43"/>
      <c r="G12" s="75"/>
      <c r="H12" s="76"/>
      <c r="I12" s="77" t="str">
        <f t="shared" si="0"/>
        <v/>
      </c>
    </row>
    <row r="13" spans="1:9" ht="12" customHeight="1">
      <c r="A13" s="64"/>
      <c r="B13" s="74"/>
      <c r="C13" s="53"/>
      <c r="D13" s="53"/>
      <c r="E13" s="53"/>
      <c r="F13" s="43"/>
      <c r="G13" s="75"/>
      <c r="H13" s="76"/>
      <c r="I13" s="77" t="str">
        <f t="shared" si="0"/>
        <v/>
      </c>
    </row>
    <row r="14" spans="1:9" ht="12" customHeight="1">
      <c r="A14" s="64" t="s">
        <v>41</v>
      </c>
      <c r="B14" s="64" t="s">
        <v>42</v>
      </c>
      <c r="C14" s="33" t="s">
        <v>43</v>
      </c>
      <c r="D14" s="53"/>
      <c r="E14" s="53"/>
      <c r="F14" s="43"/>
      <c r="G14" s="75"/>
      <c r="H14" s="76"/>
      <c r="I14" s="77" t="str">
        <f t="shared" si="0"/>
        <v/>
      </c>
    </row>
    <row r="15" spans="1:9" ht="12" customHeight="1">
      <c r="A15" s="64" t="s">
        <v>44</v>
      </c>
      <c r="B15" s="64"/>
      <c r="C15" s="33" t="s">
        <v>45</v>
      </c>
      <c r="D15" s="53"/>
      <c r="E15" s="53"/>
      <c r="F15" s="43"/>
      <c r="G15" s="80"/>
      <c r="H15" s="47"/>
      <c r="I15" s="77" t="str">
        <f t="shared" si="0"/>
        <v/>
      </c>
    </row>
    <row r="16" spans="1:9" ht="12" customHeight="1">
      <c r="A16" s="64"/>
      <c r="B16" s="64"/>
      <c r="C16" s="33" t="s">
        <v>16</v>
      </c>
      <c r="D16" s="53"/>
      <c r="E16" s="53"/>
      <c r="F16" s="43"/>
      <c r="G16" s="75"/>
      <c r="H16" s="76"/>
      <c r="I16" s="77" t="str">
        <f t="shared" si="0"/>
        <v/>
      </c>
    </row>
    <row r="17" spans="1:9" ht="12" customHeight="1">
      <c r="A17" s="64"/>
      <c r="B17" s="74"/>
      <c r="C17" s="53"/>
      <c r="D17" s="53"/>
      <c r="E17" s="53"/>
      <c r="F17" s="43"/>
      <c r="G17" s="75"/>
      <c r="H17" s="76"/>
      <c r="I17" s="77" t="str">
        <f t="shared" si="0"/>
        <v/>
      </c>
    </row>
    <row r="18" spans="1:9" ht="12" customHeight="1">
      <c r="A18" s="64"/>
      <c r="B18" s="74"/>
      <c r="C18" s="53" t="s">
        <v>46</v>
      </c>
      <c r="D18" s="53" t="s">
        <v>47</v>
      </c>
      <c r="E18" s="53"/>
      <c r="F18" s="43"/>
      <c r="G18" s="75"/>
      <c r="H18" s="76"/>
      <c r="I18" s="77" t="str">
        <f t="shared" si="0"/>
        <v/>
      </c>
    </row>
    <row r="19" spans="1:9" ht="12" customHeight="1">
      <c r="A19" s="64"/>
      <c r="B19" s="74"/>
      <c r="C19" s="53"/>
      <c r="D19" s="53"/>
      <c r="E19" s="53"/>
      <c r="F19" s="43"/>
      <c r="G19" s="75"/>
      <c r="H19" s="76"/>
      <c r="I19" s="77"/>
    </row>
    <row r="20" spans="1:9" ht="12" customHeight="1">
      <c r="A20" s="64"/>
      <c r="B20" s="74"/>
      <c r="C20" s="53"/>
      <c r="D20" s="53" t="s">
        <v>48</v>
      </c>
      <c r="E20" s="53"/>
      <c r="F20" s="43"/>
      <c r="G20" s="75"/>
      <c r="H20" s="76"/>
      <c r="I20" s="77"/>
    </row>
    <row r="21" spans="1:9" ht="13.5" customHeight="1">
      <c r="A21" s="64"/>
      <c r="B21" s="74"/>
      <c r="C21" s="53"/>
      <c r="D21" s="53"/>
      <c r="E21" s="53"/>
      <c r="F21" s="43"/>
      <c r="G21" s="75"/>
      <c r="H21" s="76"/>
      <c r="I21" s="77" t="str">
        <f>IF(OR(AND(G21="Prov",H21="Sum"),(H21="PC Sum")),". . . . . . . . .00",IF(ISERR(G21*H21),"",IF(G21*H21=0,"",ROUND(G21*H21,2))))</f>
        <v/>
      </c>
    </row>
    <row r="22" spans="1:9">
      <c r="A22" s="64"/>
      <c r="B22" s="74"/>
      <c r="D22" s="53" t="s">
        <v>46</v>
      </c>
      <c r="E22" s="53" t="s">
        <v>49</v>
      </c>
      <c r="F22" s="43" t="s">
        <v>20</v>
      </c>
      <c r="G22" s="81">
        <v>50</v>
      </c>
      <c r="H22" s="82"/>
      <c r="I22" s="77"/>
    </row>
    <row r="23" spans="1:9" ht="12" customHeight="1">
      <c r="A23" s="64"/>
      <c r="B23" s="74"/>
      <c r="D23" s="53"/>
      <c r="E23" s="53"/>
      <c r="F23" s="43"/>
      <c r="G23" s="81"/>
      <c r="H23" s="82"/>
      <c r="I23" s="77"/>
    </row>
    <row r="24" spans="1:9" ht="12" customHeight="1">
      <c r="A24" s="64"/>
      <c r="B24" s="74"/>
      <c r="D24" s="53" t="s">
        <v>50</v>
      </c>
      <c r="E24" s="53"/>
      <c r="F24" s="43"/>
      <c r="G24" s="81"/>
      <c r="H24" s="82"/>
      <c r="I24" s="77"/>
    </row>
    <row r="25" spans="1:9" ht="12" customHeight="1">
      <c r="A25" s="64"/>
      <c r="B25" s="74"/>
      <c r="D25" s="53"/>
      <c r="E25" s="53"/>
      <c r="F25" s="43"/>
      <c r="G25" s="81"/>
      <c r="H25" s="82"/>
      <c r="I25" s="77"/>
    </row>
    <row r="26" spans="1:9">
      <c r="A26" s="64"/>
      <c r="B26" s="74"/>
      <c r="D26" s="53" t="s">
        <v>46</v>
      </c>
      <c r="E26" s="53" t="s">
        <v>49</v>
      </c>
      <c r="F26" s="43" t="s">
        <v>20</v>
      </c>
      <c r="G26" s="81">
        <v>50</v>
      </c>
      <c r="H26" s="82"/>
      <c r="I26" s="77"/>
    </row>
    <row r="27" spans="1:9">
      <c r="A27" s="64"/>
      <c r="B27" s="74"/>
      <c r="D27" s="53" t="s">
        <v>51</v>
      </c>
      <c r="E27" s="53" t="s">
        <v>52</v>
      </c>
      <c r="F27" s="43" t="s">
        <v>20</v>
      </c>
      <c r="G27" s="81"/>
      <c r="H27" s="82"/>
      <c r="I27" s="126" t="s">
        <v>15</v>
      </c>
    </row>
    <row r="28" spans="1:9">
      <c r="A28" s="64"/>
      <c r="B28" s="74"/>
      <c r="D28" s="53"/>
      <c r="E28" s="53"/>
      <c r="F28" s="43"/>
      <c r="G28" s="81"/>
      <c r="H28" s="82"/>
      <c r="I28" s="126"/>
    </row>
    <row r="29" spans="1:9">
      <c r="A29" s="64"/>
      <c r="B29" s="74"/>
      <c r="D29" s="53"/>
      <c r="E29" s="53"/>
      <c r="F29" s="43"/>
      <c r="G29" s="81"/>
      <c r="H29" s="82"/>
      <c r="I29" s="126"/>
    </row>
    <row r="30" spans="1:9">
      <c r="A30" s="64"/>
      <c r="B30" s="74"/>
      <c r="D30" s="53"/>
      <c r="E30" s="53"/>
      <c r="F30" s="43"/>
      <c r="G30" s="81"/>
      <c r="H30" s="82"/>
      <c r="I30" s="126"/>
    </row>
    <row r="31" spans="1:9" ht="12" customHeight="1">
      <c r="A31" s="64"/>
      <c r="B31" s="74"/>
      <c r="D31" s="53"/>
      <c r="E31" s="53"/>
      <c r="F31" s="43"/>
      <c r="G31" s="81"/>
      <c r="H31" s="82"/>
      <c r="I31" s="77"/>
    </row>
    <row r="32" spans="1:9" ht="12" customHeight="1">
      <c r="A32" s="64"/>
      <c r="B32" s="74"/>
      <c r="C32" s="83" t="s">
        <v>51</v>
      </c>
      <c r="D32" s="53" t="s">
        <v>59</v>
      </c>
      <c r="E32" s="53"/>
      <c r="F32" s="43"/>
      <c r="G32" s="75"/>
      <c r="H32" s="76"/>
      <c r="I32" s="77"/>
    </row>
    <row r="33" spans="1:9" ht="12" customHeight="1">
      <c r="A33" s="64"/>
      <c r="B33" s="74"/>
      <c r="C33" s="53"/>
      <c r="D33" s="53"/>
      <c r="E33" s="53"/>
      <c r="F33" s="43"/>
      <c r="G33" s="75"/>
      <c r="H33" s="76"/>
      <c r="I33" s="77"/>
    </row>
    <row r="34" spans="1:9" ht="12" customHeight="1">
      <c r="A34" s="64"/>
      <c r="B34" s="74"/>
      <c r="C34" s="53"/>
      <c r="D34" s="53" t="s">
        <v>48</v>
      </c>
      <c r="E34" s="53"/>
      <c r="F34" s="43"/>
      <c r="G34" s="75"/>
      <c r="H34" s="76"/>
      <c r="I34" s="77"/>
    </row>
    <row r="35" spans="1:9" ht="12" customHeight="1">
      <c r="A35" s="64"/>
      <c r="B35" s="74"/>
      <c r="C35" s="53"/>
      <c r="D35" s="53"/>
      <c r="E35" s="53"/>
      <c r="F35" s="43"/>
      <c r="G35" s="75"/>
      <c r="H35" s="76"/>
      <c r="I35" s="77"/>
    </row>
    <row r="36" spans="1:9">
      <c r="A36" s="64"/>
      <c r="B36" s="74"/>
      <c r="D36" s="53" t="s">
        <v>46</v>
      </c>
      <c r="E36" s="53" t="s">
        <v>49</v>
      </c>
      <c r="F36" s="43" t="s">
        <v>20</v>
      </c>
      <c r="G36" s="81"/>
      <c r="H36" s="82"/>
      <c r="I36" s="126" t="s">
        <v>15</v>
      </c>
    </row>
    <row r="37" spans="1:9" ht="12" customHeight="1">
      <c r="A37" s="64"/>
      <c r="B37" s="74"/>
      <c r="D37" s="53"/>
      <c r="E37" s="53"/>
      <c r="F37" s="43"/>
      <c r="G37" s="81"/>
      <c r="H37" s="82"/>
      <c r="I37" s="77"/>
    </row>
    <row r="38" spans="1:9" ht="12" customHeight="1">
      <c r="A38" s="64"/>
      <c r="B38" s="74"/>
      <c r="D38" s="53" t="s">
        <v>50</v>
      </c>
      <c r="E38" s="53"/>
      <c r="F38" s="43"/>
      <c r="G38" s="81"/>
      <c r="H38" s="82"/>
      <c r="I38" s="77"/>
    </row>
    <row r="39" spans="1:9" ht="12" customHeight="1">
      <c r="A39" s="64"/>
      <c r="B39" s="74"/>
      <c r="D39" s="53"/>
      <c r="E39" s="53"/>
      <c r="F39" s="43"/>
      <c r="G39" s="81"/>
      <c r="H39" s="82"/>
      <c r="I39" s="77"/>
    </row>
    <row r="40" spans="1:9">
      <c r="A40" s="64"/>
      <c r="B40" s="74"/>
      <c r="D40" s="53" t="s">
        <v>46</v>
      </c>
      <c r="E40" s="53" t="s">
        <v>49</v>
      </c>
      <c r="F40" s="43" t="s">
        <v>20</v>
      </c>
      <c r="G40" s="81"/>
      <c r="H40" s="82"/>
      <c r="I40" s="126" t="s">
        <v>15</v>
      </c>
    </row>
    <row r="41" spans="1:9">
      <c r="A41" s="64"/>
      <c r="B41" s="74"/>
      <c r="D41" s="53"/>
      <c r="E41" s="53"/>
      <c r="F41" s="43"/>
      <c r="G41" s="81"/>
      <c r="H41" s="82"/>
      <c r="I41" s="126"/>
    </row>
    <row r="42" spans="1:9">
      <c r="A42" s="64"/>
      <c r="B42" s="74"/>
      <c r="D42" s="53"/>
      <c r="E42" s="53"/>
      <c r="F42" s="43"/>
      <c r="G42" s="81"/>
      <c r="H42" s="82"/>
      <c r="I42" s="126"/>
    </row>
    <row r="43" spans="1:9">
      <c r="A43" s="64"/>
      <c r="B43" s="74"/>
      <c r="D43" s="53"/>
      <c r="E43" s="53"/>
      <c r="F43" s="43"/>
      <c r="G43" s="81"/>
      <c r="H43" s="82"/>
      <c r="I43" s="126"/>
    </row>
    <row r="44" spans="1:9">
      <c r="A44" s="64"/>
      <c r="B44" s="74"/>
      <c r="D44" s="53"/>
      <c r="E44" s="53"/>
      <c r="F44" s="43"/>
      <c r="G44" s="81"/>
      <c r="H44" s="82"/>
      <c r="I44" s="126"/>
    </row>
    <row r="45" spans="1:9">
      <c r="A45" s="64"/>
      <c r="B45" s="74"/>
      <c r="D45" s="53"/>
      <c r="E45" s="53"/>
      <c r="F45" s="43"/>
      <c r="G45" s="81"/>
      <c r="H45" s="82"/>
      <c r="I45" s="77"/>
    </row>
    <row r="46" spans="1:9">
      <c r="A46" s="64"/>
      <c r="B46" s="74"/>
      <c r="D46" s="53"/>
      <c r="E46" s="53"/>
      <c r="F46" s="43"/>
      <c r="G46" s="81"/>
      <c r="H46" s="82"/>
      <c r="I46" s="77"/>
    </row>
    <row r="47" spans="1:9">
      <c r="A47" s="64"/>
      <c r="B47" s="74"/>
      <c r="C47" s="53" t="s">
        <v>46</v>
      </c>
      <c r="D47" s="53" t="s">
        <v>60</v>
      </c>
      <c r="E47" s="53"/>
      <c r="F47" s="43"/>
      <c r="G47" s="75"/>
      <c r="H47" s="76"/>
      <c r="I47" s="77"/>
    </row>
    <row r="48" spans="1:9" ht="12" customHeight="1">
      <c r="A48" s="64"/>
      <c r="B48" s="74"/>
      <c r="C48" s="53"/>
      <c r="D48" s="53"/>
      <c r="E48" s="53"/>
      <c r="F48" s="43"/>
      <c r="G48" s="75"/>
      <c r="H48" s="76"/>
      <c r="I48" s="77"/>
    </row>
    <row r="49" spans="1:9" ht="12" customHeight="1">
      <c r="A49" s="64"/>
      <c r="B49" s="74"/>
      <c r="C49" s="53"/>
      <c r="D49" s="53" t="s">
        <v>48</v>
      </c>
      <c r="E49" s="53"/>
      <c r="F49" s="43"/>
      <c r="G49" s="75"/>
      <c r="H49" s="76"/>
      <c r="I49" s="77"/>
    </row>
    <row r="50" spans="1:9">
      <c r="A50" s="64"/>
      <c r="B50" s="74"/>
      <c r="C50" s="53"/>
      <c r="D50" s="53"/>
      <c r="E50" s="53"/>
      <c r="F50" s="43"/>
      <c r="G50" s="75"/>
      <c r="H50" s="76"/>
      <c r="I50" s="77"/>
    </row>
    <row r="51" spans="1:9">
      <c r="A51" s="64"/>
      <c r="B51" s="74"/>
      <c r="D51" s="53" t="s">
        <v>46</v>
      </c>
      <c r="E51" s="53" t="s">
        <v>49</v>
      </c>
      <c r="F51" s="43" t="s">
        <v>20</v>
      </c>
      <c r="G51" s="81"/>
      <c r="H51" s="82"/>
      <c r="I51" s="126" t="s">
        <v>15</v>
      </c>
    </row>
    <row r="52" spans="1:9" ht="12" customHeight="1">
      <c r="A52" s="64"/>
      <c r="B52" s="74"/>
      <c r="D52" s="53"/>
      <c r="E52" s="53"/>
      <c r="F52" s="43"/>
      <c r="G52" s="81"/>
      <c r="H52" s="82"/>
      <c r="I52" s="77"/>
    </row>
    <row r="53" spans="1:9" ht="12" customHeight="1">
      <c r="A53" s="64"/>
      <c r="B53" s="74"/>
      <c r="D53" s="53"/>
      <c r="E53" s="53"/>
      <c r="F53" s="43"/>
      <c r="G53" s="81"/>
      <c r="H53" s="82"/>
      <c r="I53" s="77"/>
    </row>
    <row r="54" spans="1:9" ht="12" customHeight="1">
      <c r="A54" s="64"/>
      <c r="B54" s="74" t="s">
        <v>131</v>
      </c>
      <c r="D54" s="53"/>
      <c r="E54" s="53"/>
      <c r="F54" s="43"/>
      <c r="G54" s="81"/>
      <c r="H54" s="82"/>
      <c r="I54" s="77"/>
    </row>
    <row r="55" spans="1:9" ht="12" customHeight="1">
      <c r="A55" s="64"/>
      <c r="B55" s="74"/>
      <c r="D55" s="53"/>
      <c r="E55" s="53"/>
      <c r="F55" s="43"/>
      <c r="G55" s="81"/>
      <c r="H55" s="82"/>
      <c r="I55" s="77"/>
    </row>
    <row r="56" spans="1:9" ht="12" customHeight="1">
      <c r="A56" s="64"/>
      <c r="B56" s="74"/>
      <c r="D56" s="53"/>
      <c r="E56" s="53"/>
      <c r="F56" s="43"/>
      <c r="G56" s="81"/>
      <c r="H56" s="82"/>
      <c r="I56" s="77"/>
    </row>
    <row r="57" spans="1:9" ht="12" customHeight="1">
      <c r="A57" s="64"/>
      <c r="B57" s="74"/>
      <c r="D57" s="53"/>
      <c r="E57" s="53"/>
      <c r="F57" s="43"/>
      <c r="G57" s="81"/>
      <c r="H57" s="82"/>
      <c r="I57" s="77"/>
    </row>
    <row r="58" spans="1:9" ht="12" customHeight="1">
      <c r="A58" s="64"/>
      <c r="B58" s="74"/>
      <c r="D58" s="53"/>
      <c r="E58" s="53"/>
      <c r="F58" s="43"/>
      <c r="G58" s="81"/>
      <c r="H58" s="82"/>
      <c r="I58" s="77"/>
    </row>
    <row r="59" spans="1:9" ht="12" customHeight="1">
      <c r="A59" s="64"/>
      <c r="B59" s="74"/>
      <c r="D59" s="53"/>
      <c r="E59" s="53"/>
      <c r="F59" s="43"/>
      <c r="G59" s="81"/>
      <c r="H59" s="82"/>
      <c r="I59" s="77"/>
    </row>
    <row r="60" spans="1:9" ht="12" customHeight="1">
      <c r="A60" s="64"/>
      <c r="B60" s="74"/>
      <c r="D60" s="53"/>
      <c r="E60" s="53"/>
      <c r="F60" s="43"/>
      <c r="G60" s="81"/>
      <c r="H60" s="82"/>
      <c r="I60" s="77"/>
    </row>
    <row r="61" spans="1:9" ht="12" customHeight="1">
      <c r="A61" s="64"/>
      <c r="B61" s="74"/>
      <c r="D61" s="53"/>
      <c r="E61" s="53"/>
      <c r="F61" s="43"/>
      <c r="G61" s="81"/>
      <c r="H61" s="82"/>
      <c r="I61" s="77"/>
    </row>
    <row r="62" spans="1:9" ht="12" customHeight="1">
      <c r="A62" s="58"/>
      <c r="B62" s="84"/>
      <c r="C62" s="84"/>
      <c r="D62" s="84"/>
      <c r="E62" s="84"/>
      <c r="F62" s="49"/>
      <c r="G62" s="85"/>
      <c r="H62" s="86"/>
      <c r="I62" s="87"/>
    </row>
    <row r="63" spans="1:9" ht="12" customHeight="1">
      <c r="A63" s="64" t="s">
        <v>39</v>
      </c>
      <c r="B63" s="53" t="s">
        <v>61</v>
      </c>
      <c r="C63" s="53"/>
      <c r="D63" s="53"/>
      <c r="E63" s="53"/>
      <c r="F63" s="50"/>
      <c r="G63" s="55"/>
      <c r="H63" s="56"/>
      <c r="I63" s="88"/>
    </row>
    <row r="64" spans="1:9" ht="12" customHeight="1">
      <c r="A64" s="68"/>
      <c r="B64" s="90"/>
      <c r="C64" s="90"/>
      <c r="D64" s="90"/>
      <c r="E64" s="90"/>
      <c r="F64" s="91"/>
      <c r="G64" s="92"/>
      <c r="H64" s="93"/>
      <c r="I64" s="94"/>
    </row>
    <row r="65" spans="1:9" ht="12" customHeight="1">
      <c r="A65" s="685"/>
      <c r="B65" s="685"/>
      <c r="C65" s="685"/>
      <c r="D65" s="685"/>
      <c r="E65" s="685"/>
      <c r="F65" s="685"/>
      <c r="G65" s="685"/>
      <c r="H65" s="685"/>
      <c r="I65" s="685"/>
    </row>
    <row r="66" spans="1:9" ht="12" customHeight="1">
      <c r="A66" s="33"/>
      <c r="B66" s="53"/>
      <c r="C66" s="53"/>
      <c r="D66" s="53"/>
      <c r="E66" s="53"/>
      <c r="F66" s="50"/>
      <c r="G66" s="55"/>
      <c r="H66" s="56"/>
      <c r="I66" s="95"/>
    </row>
    <row r="67" spans="1:9" ht="12.75" customHeight="1">
      <c r="A67" s="33"/>
      <c r="B67" s="53"/>
      <c r="C67" s="53"/>
      <c r="D67" s="53"/>
      <c r="E67" s="53"/>
      <c r="F67" s="50"/>
      <c r="G67" s="55"/>
      <c r="H67" s="56"/>
      <c r="I67" s="95"/>
    </row>
    <row r="68" spans="1:9" ht="12" customHeight="1">
      <c r="A68" s="33"/>
      <c r="B68" s="53"/>
      <c r="C68" s="53"/>
      <c r="D68" s="53"/>
      <c r="E68" s="53"/>
      <c r="F68" s="50"/>
      <c r="G68" s="55"/>
      <c r="H68" s="56"/>
      <c r="I68" s="57" t="str">
        <f>H3</f>
        <v>SECTION 1200 DB</v>
      </c>
    </row>
    <row r="69" spans="1:9" ht="12" customHeight="1">
      <c r="A69" s="33"/>
      <c r="B69" s="53"/>
      <c r="C69" s="53"/>
      <c r="D69" s="53"/>
      <c r="E69" s="53"/>
      <c r="F69" s="50"/>
      <c r="G69" s="55"/>
      <c r="H69" s="56"/>
      <c r="I69" s="95"/>
    </row>
    <row r="70" spans="1:9" ht="12" customHeight="1">
      <c r="A70" s="58" t="s">
        <v>30</v>
      </c>
      <c r="B70" s="58"/>
      <c r="C70" s="59"/>
      <c r="D70" s="59"/>
      <c r="E70" s="59"/>
      <c r="F70" s="60"/>
      <c r="G70" s="61"/>
      <c r="H70" s="62"/>
      <c r="I70" s="63"/>
    </row>
    <row r="71" spans="1:9" ht="12" customHeight="1">
      <c r="A71" s="64" t="s">
        <v>31</v>
      </c>
      <c r="B71" s="64" t="s">
        <v>0</v>
      </c>
      <c r="C71" s="33"/>
      <c r="D71" s="33"/>
      <c r="E71" s="33" t="s">
        <v>1</v>
      </c>
      <c r="F71" s="31" t="s">
        <v>2</v>
      </c>
      <c r="G71" s="96" t="s">
        <v>32</v>
      </c>
      <c r="H71" s="66" t="s">
        <v>4</v>
      </c>
      <c r="I71" s="67" t="s">
        <v>5</v>
      </c>
    </row>
    <row r="72" spans="1:9" ht="12" customHeight="1">
      <c r="A72" s="68" t="s">
        <v>33</v>
      </c>
      <c r="B72" s="68" t="s">
        <v>34</v>
      </c>
      <c r="C72" s="69"/>
      <c r="D72" s="69"/>
      <c r="E72" s="69"/>
      <c r="F72" s="70"/>
      <c r="G72" s="97" t="s">
        <v>35</v>
      </c>
      <c r="H72" s="98"/>
      <c r="I72" s="73"/>
    </row>
    <row r="73" spans="1:9" ht="12" customHeight="1">
      <c r="A73" s="64"/>
      <c r="B73" s="74"/>
      <c r="C73" s="53"/>
      <c r="D73" s="53"/>
      <c r="E73" s="53"/>
      <c r="F73" s="50"/>
      <c r="G73" s="55"/>
      <c r="H73" s="56"/>
      <c r="I73" s="77"/>
    </row>
    <row r="74" spans="1:9" ht="12" customHeight="1">
      <c r="A74" s="64"/>
      <c r="B74" s="74"/>
      <c r="C74" s="53" t="s">
        <v>62</v>
      </c>
      <c r="D74" s="53"/>
      <c r="E74" s="53"/>
      <c r="F74" s="50"/>
      <c r="G74" s="55"/>
      <c r="H74" s="56"/>
      <c r="I74" s="88"/>
    </row>
    <row r="75" spans="1:9" ht="12" customHeight="1">
      <c r="A75" s="68"/>
      <c r="B75" s="89"/>
      <c r="C75" s="90"/>
      <c r="D75" s="90"/>
      <c r="E75" s="90"/>
      <c r="F75" s="91"/>
      <c r="G75" s="92"/>
      <c r="H75" s="93"/>
      <c r="I75" s="94"/>
    </row>
    <row r="76" spans="1:9">
      <c r="A76" s="64"/>
      <c r="B76" s="74"/>
      <c r="D76" s="53" t="s">
        <v>50</v>
      </c>
      <c r="E76" s="53"/>
      <c r="F76" s="43"/>
      <c r="G76" s="81"/>
      <c r="H76" s="82"/>
      <c r="I76" s="77" t="str">
        <f>IF(OR(AND(G76="Prov",H76="Sum"),(H76="PC Sum")),". . . . . . . . .00",IF(ISERR(G76*H76),"",IF(G76*H76=0,"",ROUND(G76*H76,2))))</f>
        <v/>
      </c>
    </row>
    <row r="77" spans="1:9">
      <c r="A77" s="64"/>
      <c r="B77" s="74"/>
      <c r="D77" s="53"/>
      <c r="E77" s="53"/>
      <c r="F77" s="43"/>
      <c r="G77" s="81"/>
      <c r="H77" s="82"/>
      <c r="I77" s="77" t="str">
        <f>IF(OR(AND(G77="Prov",H77="Sum"),(H77="PC Sum")),". . . . . . . . .00",IF(ISERR(G77*H77),"",IF(G77*H77=0,"",ROUND(G77*H77,2))))</f>
        <v/>
      </c>
    </row>
    <row r="78" spans="1:9">
      <c r="A78" s="64"/>
      <c r="B78" s="74"/>
      <c r="D78" s="53" t="s">
        <v>46</v>
      </c>
      <c r="E78" s="53" t="s">
        <v>49</v>
      </c>
      <c r="F78" s="43" t="s">
        <v>20</v>
      </c>
      <c r="G78" s="81"/>
      <c r="H78" s="82"/>
      <c r="I78" s="126" t="s">
        <v>15</v>
      </c>
    </row>
    <row r="79" spans="1:9">
      <c r="A79" s="64"/>
      <c r="B79" s="74"/>
      <c r="D79" s="53" t="s">
        <v>51</v>
      </c>
      <c r="E79" s="53" t="s">
        <v>52</v>
      </c>
      <c r="F79" s="43" t="s">
        <v>20</v>
      </c>
      <c r="G79" s="81"/>
      <c r="H79" s="82"/>
      <c r="I79" s="126" t="s">
        <v>15</v>
      </c>
    </row>
    <row r="80" spans="1:9">
      <c r="A80" s="64"/>
      <c r="B80" s="74"/>
      <c r="D80" s="53" t="s">
        <v>53</v>
      </c>
      <c r="E80" s="53" t="s">
        <v>54</v>
      </c>
      <c r="F80" s="43" t="s">
        <v>20</v>
      </c>
      <c r="G80" s="81"/>
      <c r="H80" s="82"/>
      <c r="I80" s="126" t="s">
        <v>15</v>
      </c>
    </row>
    <row r="81" spans="1:9">
      <c r="A81" s="64"/>
      <c r="B81" s="74"/>
      <c r="D81" s="53" t="s">
        <v>55</v>
      </c>
      <c r="E81" s="53" t="s">
        <v>56</v>
      </c>
      <c r="F81" s="43" t="s">
        <v>20</v>
      </c>
      <c r="G81" s="81"/>
      <c r="H81" s="82"/>
      <c r="I81" s="126" t="s">
        <v>15</v>
      </c>
    </row>
    <row r="82" spans="1:9">
      <c r="A82" s="64"/>
      <c r="B82" s="74"/>
      <c r="D82" s="53" t="s">
        <v>57</v>
      </c>
      <c r="E82" s="53" t="s">
        <v>58</v>
      </c>
      <c r="F82" s="43" t="s">
        <v>20</v>
      </c>
      <c r="G82" s="81"/>
      <c r="H82" s="82"/>
      <c r="I82" s="126" t="s">
        <v>15</v>
      </c>
    </row>
    <row r="83" spans="1:9">
      <c r="A83" s="64"/>
      <c r="B83" s="74"/>
      <c r="D83" s="53"/>
      <c r="E83" s="53"/>
      <c r="F83" s="43"/>
      <c r="G83" s="81"/>
      <c r="H83" s="82"/>
      <c r="I83" s="77"/>
    </row>
    <row r="84" spans="1:9">
      <c r="A84" s="64"/>
      <c r="B84" s="74"/>
      <c r="C84" s="53" t="s">
        <v>46</v>
      </c>
      <c r="D84" s="53" t="s">
        <v>127</v>
      </c>
      <c r="E84" s="53"/>
      <c r="F84" s="43"/>
      <c r="G84" s="81"/>
      <c r="H84" s="82"/>
      <c r="I84" s="77"/>
    </row>
    <row r="85" spans="1:9">
      <c r="A85" s="64"/>
      <c r="B85" s="74"/>
      <c r="C85" s="53"/>
      <c r="D85" s="53"/>
      <c r="E85" s="53"/>
      <c r="F85" s="43"/>
      <c r="G85" s="81"/>
      <c r="H85" s="82"/>
      <c r="I85" s="77"/>
    </row>
    <row r="86" spans="1:9">
      <c r="A86" s="64"/>
      <c r="B86" s="74"/>
      <c r="C86" s="53"/>
      <c r="D86" s="53" t="s">
        <v>48</v>
      </c>
      <c r="E86" s="53"/>
      <c r="F86" s="43"/>
      <c r="G86" s="81"/>
      <c r="H86" s="82"/>
      <c r="I86" s="77"/>
    </row>
    <row r="87" spans="1:9">
      <c r="A87" s="64"/>
      <c r="B87" s="74"/>
      <c r="C87" s="53"/>
      <c r="D87" s="53"/>
      <c r="E87" s="53"/>
      <c r="F87" s="43"/>
      <c r="G87" s="81"/>
      <c r="H87" s="82"/>
      <c r="I87" s="77"/>
    </row>
    <row r="88" spans="1:9">
      <c r="A88" s="64"/>
      <c r="B88" s="74"/>
      <c r="D88" s="53" t="s">
        <v>46</v>
      </c>
      <c r="E88" s="53" t="s">
        <v>49</v>
      </c>
      <c r="F88" s="43" t="s">
        <v>20</v>
      </c>
      <c r="G88" s="81"/>
      <c r="H88" s="82"/>
      <c r="I88" s="126" t="s">
        <v>15</v>
      </c>
    </row>
    <row r="89" spans="1:9">
      <c r="A89" s="64"/>
      <c r="B89" s="74"/>
      <c r="D89" s="53"/>
      <c r="E89" s="53"/>
      <c r="F89" s="43"/>
      <c r="G89" s="81"/>
      <c r="H89" s="82"/>
      <c r="I89" s="77"/>
    </row>
    <row r="90" spans="1:9">
      <c r="A90" s="64"/>
      <c r="B90" s="74"/>
      <c r="D90" s="53" t="s">
        <v>50</v>
      </c>
      <c r="E90" s="53"/>
      <c r="F90" s="43"/>
      <c r="G90" s="81"/>
      <c r="H90" s="82"/>
      <c r="I90" s="77" t="str">
        <f>IF(OR(AND(G90="Prov",H90="Sum"),(H90="PC Sum")),". . . . . . . . .00",IF(ISERR(G90*H90),"",IF(G90*H90=0,"",ROUND(G90*H90,2))))</f>
        <v/>
      </c>
    </row>
    <row r="91" spans="1:9">
      <c r="A91" s="64"/>
      <c r="B91" s="74"/>
      <c r="D91" s="53"/>
      <c r="E91" s="53"/>
      <c r="F91" s="43"/>
      <c r="G91" s="81"/>
      <c r="H91" s="82"/>
      <c r="I91" s="126"/>
    </row>
    <row r="92" spans="1:9">
      <c r="A92" s="64"/>
      <c r="B92" s="74"/>
      <c r="D92" s="53" t="s">
        <v>46</v>
      </c>
      <c r="E92" s="53" t="s">
        <v>49</v>
      </c>
      <c r="F92" s="43" t="s">
        <v>20</v>
      </c>
      <c r="G92" s="81"/>
      <c r="H92" s="82"/>
      <c r="I92" s="126" t="s">
        <v>15</v>
      </c>
    </row>
    <row r="93" spans="1:9">
      <c r="A93" s="64"/>
      <c r="B93" s="74"/>
      <c r="D93" s="53" t="s">
        <v>51</v>
      </c>
      <c r="E93" s="53" t="s">
        <v>52</v>
      </c>
      <c r="F93" s="43" t="s">
        <v>20</v>
      </c>
      <c r="G93" s="81"/>
      <c r="H93" s="82"/>
      <c r="I93" s="126" t="s">
        <v>15</v>
      </c>
    </row>
    <row r="94" spans="1:9">
      <c r="A94" s="64"/>
      <c r="B94" s="74"/>
      <c r="D94" s="53" t="s">
        <v>53</v>
      </c>
      <c r="E94" s="53" t="s">
        <v>54</v>
      </c>
      <c r="F94" s="43" t="s">
        <v>20</v>
      </c>
      <c r="G94" s="81"/>
      <c r="H94" s="82"/>
      <c r="I94" s="126" t="s">
        <v>15</v>
      </c>
    </row>
    <row r="95" spans="1:9">
      <c r="A95" s="64"/>
      <c r="B95" s="74"/>
      <c r="D95" s="53" t="s">
        <v>55</v>
      </c>
      <c r="E95" s="53" t="s">
        <v>56</v>
      </c>
      <c r="F95" s="43" t="s">
        <v>20</v>
      </c>
      <c r="G95" s="81"/>
      <c r="H95" s="82"/>
      <c r="I95" s="126" t="s">
        <v>15</v>
      </c>
    </row>
    <row r="96" spans="1:9">
      <c r="A96" s="64"/>
      <c r="B96" s="74"/>
      <c r="D96" s="53" t="s">
        <v>57</v>
      </c>
      <c r="E96" s="53" t="s">
        <v>58</v>
      </c>
      <c r="F96" s="43" t="s">
        <v>20</v>
      </c>
      <c r="G96" s="81"/>
      <c r="H96" s="82"/>
      <c r="I96" s="126" t="s">
        <v>15</v>
      </c>
    </row>
    <row r="97" spans="1:9">
      <c r="A97" s="64"/>
      <c r="B97" s="74"/>
      <c r="D97" s="53"/>
      <c r="E97" s="53"/>
      <c r="F97" s="43"/>
      <c r="G97" s="81"/>
      <c r="H97" s="82"/>
      <c r="I97" s="77"/>
    </row>
    <row r="98" spans="1:9" ht="12" customHeight="1">
      <c r="A98" s="64" t="s">
        <v>41</v>
      </c>
      <c r="B98" s="64" t="s">
        <v>63</v>
      </c>
      <c r="C98" s="33" t="s">
        <v>64</v>
      </c>
      <c r="D98" s="53"/>
      <c r="E98" s="53"/>
      <c r="F98" s="43"/>
      <c r="G98" s="81"/>
      <c r="H98" s="82"/>
      <c r="I98" s="77"/>
    </row>
    <row r="99" spans="1:9" ht="12" customHeight="1">
      <c r="A99" s="64" t="s">
        <v>44</v>
      </c>
      <c r="B99" s="74"/>
      <c r="C99" s="53"/>
      <c r="D99" s="53"/>
      <c r="E99" s="53"/>
      <c r="F99" s="43"/>
      <c r="G99" s="81"/>
      <c r="H99" s="82"/>
      <c r="I99" s="77"/>
    </row>
    <row r="100" spans="1:9" ht="15.6">
      <c r="A100" s="64"/>
      <c r="B100" s="74"/>
      <c r="C100" s="53" t="s">
        <v>46</v>
      </c>
      <c r="D100" s="53" t="s">
        <v>65</v>
      </c>
      <c r="E100" s="53"/>
      <c r="F100" s="43" t="s">
        <v>11</v>
      </c>
      <c r="G100" s="81">
        <v>10</v>
      </c>
      <c r="H100" s="82"/>
      <c r="I100" s="77"/>
    </row>
    <row r="101" spans="1:9">
      <c r="A101" s="64"/>
      <c r="B101" s="74"/>
      <c r="C101" s="53"/>
      <c r="D101" s="53"/>
      <c r="E101" s="53"/>
      <c r="F101" s="43"/>
      <c r="G101" s="81"/>
      <c r="H101" s="82"/>
      <c r="I101" s="77"/>
    </row>
    <row r="102" spans="1:9" ht="13.5" customHeight="1">
      <c r="A102" s="64"/>
      <c r="B102" s="74"/>
      <c r="C102" s="53" t="s">
        <v>51</v>
      </c>
      <c r="D102" s="53" t="s">
        <v>66</v>
      </c>
      <c r="E102" s="53"/>
      <c r="F102" s="43" t="s">
        <v>11</v>
      </c>
      <c r="G102" s="81">
        <v>10</v>
      </c>
      <c r="H102" s="82"/>
      <c r="I102" s="77"/>
    </row>
    <row r="103" spans="1:9">
      <c r="A103" s="64"/>
      <c r="B103" s="74"/>
      <c r="C103" s="53"/>
      <c r="D103" s="53"/>
      <c r="E103" s="53"/>
      <c r="F103" s="43"/>
      <c r="G103" s="81"/>
      <c r="H103" s="82"/>
      <c r="I103" s="77"/>
    </row>
    <row r="104" spans="1:9">
      <c r="A104" s="64"/>
      <c r="B104" s="74"/>
      <c r="C104" s="53" t="s">
        <v>53</v>
      </c>
      <c r="D104" s="53" t="s">
        <v>67</v>
      </c>
      <c r="E104" s="53"/>
      <c r="F104" s="43"/>
      <c r="G104" s="81"/>
      <c r="H104" s="82"/>
      <c r="I104" s="77"/>
    </row>
    <row r="105" spans="1:9">
      <c r="A105" s="64"/>
      <c r="B105" s="74"/>
      <c r="C105" s="53"/>
      <c r="D105" s="53" t="s">
        <v>68</v>
      </c>
      <c r="E105" s="53"/>
      <c r="F105" s="43"/>
      <c r="G105" s="81"/>
      <c r="H105" s="82"/>
      <c r="I105" s="77"/>
    </row>
    <row r="106" spans="1:9">
      <c r="A106" s="64"/>
      <c r="B106" s="74"/>
      <c r="C106" s="53"/>
      <c r="D106" s="53"/>
      <c r="E106" s="53"/>
      <c r="F106" s="43"/>
      <c r="G106" s="81"/>
      <c r="H106" s="82"/>
      <c r="I106" s="77"/>
    </row>
    <row r="107" spans="1:9" ht="15.6">
      <c r="A107" s="64"/>
      <c r="B107" s="74"/>
      <c r="C107" s="53"/>
      <c r="D107" s="53" t="s">
        <v>46</v>
      </c>
      <c r="E107" s="53" t="s">
        <v>69</v>
      </c>
      <c r="F107" s="43" t="s">
        <v>11</v>
      </c>
      <c r="G107" s="81">
        <v>10</v>
      </c>
      <c r="H107" s="82"/>
      <c r="I107" s="77"/>
    </row>
    <row r="108" spans="1:9">
      <c r="A108" s="64"/>
      <c r="B108" s="74"/>
      <c r="C108" s="53"/>
      <c r="D108" s="53"/>
      <c r="E108" s="53"/>
      <c r="F108" s="43"/>
      <c r="G108" s="81"/>
      <c r="H108" s="82"/>
      <c r="I108" s="77"/>
    </row>
    <row r="109" spans="1:9" ht="15.6">
      <c r="A109" s="64"/>
      <c r="B109" s="74"/>
      <c r="C109" s="53"/>
      <c r="D109" s="53" t="s">
        <v>51</v>
      </c>
      <c r="E109" s="53" t="s">
        <v>65</v>
      </c>
      <c r="F109" s="43" t="s">
        <v>11</v>
      </c>
      <c r="G109" s="81">
        <v>10</v>
      </c>
      <c r="H109" s="82"/>
      <c r="I109" s="77"/>
    </row>
    <row r="110" spans="1:9">
      <c r="A110" s="64"/>
      <c r="B110" s="74"/>
      <c r="C110" s="53"/>
      <c r="D110" s="53"/>
      <c r="E110" s="53"/>
      <c r="F110" s="43"/>
      <c r="G110" s="81"/>
      <c r="H110" s="82"/>
      <c r="I110" s="77"/>
    </row>
    <row r="111" spans="1:9" ht="15.6">
      <c r="A111" s="64"/>
      <c r="B111" s="74"/>
      <c r="C111" s="53"/>
      <c r="D111" s="53" t="s">
        <v>53</v>
      </c>
      <c r="E111" s="53" t="s">
        <v>70</v>
      </c>
      <c r="F111" s="43" t="s">
        <v>11</v>
      </c>
      <c r="G111" s="81"/>
      <c r="H111" s="82"/>
      <c r="I111" s="77"/>
    </row>
    <row r="112" spans="1:9">
      <c r="A112" s="64"/>
      <c r="B112" s="74"/>
      <c r="C112" s="53"/>
      <c r="D112" s="53"/>
      <c r="E112" s="53"/>
      <c r="F112" s="43"/>
      <c r="G112" s="81"/>
      <c r="H112" s="82"/>
      <c r="I112" s="77"/>
    </row>
    <row r="113" spans="1:9">
      <c r="A113" s="64"/>
      <c r="B113" s="74"/>
      <c r="C113" s="53" t="s">
        <v>55</v>
      </c>
      <c r="D113" s="53" t="s">
        <v>71</v>
      </c>
      <c r="E113" s="53"/>
      <c r="F113" s="43"/>
      <c r="G113" s="81"/>
      <c r="H113" s="82"/>
      <c r="I113" s="77"/>
    </row>
    <row r="114" spans="1:9" ht="15.6">
      <c r="A114" s="64"/>
      <c r="B114" s="74"/>
      <c r="C114" s="53"/>
      <c r="D114" s="53" t="s">
        <v>72</v>
      </c>
      <c r="E114" s="53"/>
      <c r="F114" s="43" t="s">
        <v>11</v>
      </c>
      <c r="G114" s="81">
        <v>20</v>
      </c>
      <c r="H114" s="82"/>
      <c r="I114" s="77"/>
    </row>
    <row r="115" spans="1:9">
      <c r="A115" s="64"/>
      <c r="B115" s="74"/>
      <c r="C115" s="53"/>
      <c r="D115" s="53"/>
      <c r="E115" s="53"/>
      <c r="F115" s="43"/>
      <c r="G115" s="81"/>
      <c r="H115" s="82"/>
      <c r="I115" s="77"/>
    </row>
    <row r="116" spans="1:9">
      <c r="A116" s="64"/>
      <c r="B116" s="64"/>
      <c r="C116" s="53" t="s">
        <v>73</v>
      </c>
      <c r="D116" s="53" t="s">
        <v>74</v>
      </c>
      <c r="E116" s="53"/>
      <c r="F116" s="43"/>
      <c r="G116" s="75"/>
      <c r="H116" s="82"/>
      <c r="I116" s="77"/>
    </row>
    <row r="117" spans="1:9" ht="15.6">
      <c r="A117" s="64"/>
      <c r="B117" s="74"/>
      <c r="C117" s="53"/>
      <c r="D117" s="53" t="s">
        <v>75</v>
      </c>
      <c r="E117" s="53"/>
      <c r="F117" s="43" t="s">
        <v>11</v>
      </c>
      <c r="G117" s="81">
        <v>20</v>
      </c>
      <c r="H117" s="82"/>
      <c r="I117" s="77"/>
    </row>
    <row r="118" spans="1:9">
      <c r="A118" s="64"/>
      <c r="B118" s="74"/>
      <c r="C118" s="53"/>
      <c r="D118" s="53"/>
      <c r="E118" s="53"/>
      <c r="F118" s="43"/>
      <c r="G118" s="81"/>
      <c r="H118" s="82"/>
      <c r="I118" s="77"/>
    </row>
    <row r="119" spans="1:9">
      <c r="A119" s="64"/>
      <c r="B119" s="74"/>
      <c r="C119" s="53"/>
      <c r="D119" s="53"/>
      <c r="E119" s="53"/>
      <c r="F119" s="43"/>
      <c r="G119" s="81"/>
      <c r="H119" s="82"/>
      <c r="I119" s="77"/>
    </row>
    <row r="120" spans="1:9">
      <c r="A120" s="64"/>
      <c r="B120" s="74"/>
      <c r="C120" s="53"/>
      <c r="D120" s="53"/>
      <c r="E120" s="53"/>
      <c r="F120" s="43"/>
      <c r="G120" s="81"/>
      <c r="H120" s="82"/>
      <c r="I120" s="77"/>
    </row>
    <row r="121" spans="1:9">
      <c r="A121" s="64"/>
      <c r="B121" s="74"/>
      <c r="C121" s="53"/>
      <c r="D121" s="53"/>
      <c r="E121" s="53"/>
      <c r="F121" s="43"/>
      <c r="G121" s="81"/>
      <c r="H121" s="82"/>
      <c r="I121" s="77"/>
    </row>
    <row r="122" spans="1:9">
      <c r="A122" s="64"/>
      <c r="B122" s="74"/>
      <c r="C122" s="53"/>
      <c r="D122" s="53"/>
      <c r="E122" s="53"/>
      <c r="F122" s="43"/>
      <c r="G122" s="81"/>
      <c r="H122" s="82"/>
      <c r="I122" s="77"/>
    </row>
    <row r="123" spans="1:9">
      <c r="A123" s="64"/>
      <c r="B123" s="74"/>
      <c r="C123" s="53"/>
      <c r="D123" s="53"/>
      <c r="E123" s="53"/>
      <c r="F123" s="43"/>
      <c r="G123" s="81"/>
      <c r="H123" s="82"/>
      <c r="I123" s="77"/>
    </row>
    <row r="124" spans="1:9">
      <c r="A124" s="58"/>
      <c r="B124" s="84"/>
      <c r="C124" s="84"/>
      <c r="D124" s="84"/>
      <c r="E124" s="84"/>
      <c r="F124" s="49"/>
      <c r="G124" s="85"/>
      <c r="H124" s="86"/>
      <c r="I124" s="87"/>
    </row>
    <row r="125" spans="1:9">
      <c r="A125" s="64" t="s">
        <v>39</v>
      </c>
      <c r="B125" s="53" t="s">
        <v>61</v>
      </c>
      <c r="C125" s="53"/>
      <c r="D125" s="53"/>
      <c r="E125" s="53"/>
      <c r="F125" s="50"/>
      <c r="G125" s="55"/>
      <c r="H125" s="56"/>
      <c r="I125" s="88"/>
    </row>
    <row r="126" spans="1:9">
      <c r="A126" s="68"/>
      <c r="B126" s="90"/>
      <c r="C126" s="90"/>
      <c r="D126" s="90"/>
      <c r="E126" s="90"/>
      <c r="F126" s="91"/>
      <c r="G126" s="92"/>
      <c r="H126" s="93"/>
      <c r="I126" s="94"/>
    </row>
    <row r="127" spans="1:9">
      <c r="A127" s="685"/>
      <c r="B127" s="685"/>
      <c r="C127" s="685"/>
      <c r="D127" s="685"/>
      <c r="E127" s="685"/>
      <c r="F127" s="685"/>
      <c r="G127" s="685"/>
      <c r="H127" s="685"/>
      <c r="I127" s="685"/>
    </row>
    <row r="128" spans="1:9">
      <c r="A128" s="33"/>
      <c r="B128" s="53"/>
      <c r="C128" s="53"/>
      <c r="D128" s="53"/>
      <c r="E128" s="53"/>
      <c r="F128" s="50"/>
      <c r="G128" s="55"/>
      <c r="H128" s="56"/>
      <c r="I128" s="95"/>
    </row>
    <row r="129" spans="1:9">
      <c r="A129" s="33"/>
      <c r="B129" s="53"/>
      <c r="C129" s="53"/>
      <c r="D129" s="53"/>
      <c r="E129" s="53"/>
      <c r="F129" s="50"/>
      <c r="G129" s="55"/>
      <c r="H129" s="56"/>
      <c r="I129" s="57" t="str">
        <f>I68</f>
        <v>SECTION 1200 DB</v>
      </c>
    </row>
    <row r="130" spans="1:9">
      <c r="A130" s="33"/>
      <c r="B130" s="53"/>
      <c r="C130" s="53"/>
      <c r="D130" s="53"/>
      <c r="E130" s="53"/>
      <c r="F130" s="50"/>
      <c r="G130" s="55"/>
      <c r="H130" s="56"/>
      <c r="I130" s="95"/>
    </row>
    <row r="131" spans="1:9">
      <c r="A131" s="58" t="s">
        <v>30</v>
      </c>
      <c r="B131" s="58"/>
      <c r="C131" s="59"/>
      <c r="D131" s="59"/>
      <c r="E131" s="59"/>
      <c r="F131" s="60"/>
      <c r="G131" s="61"/>
      <c r="H131" s="62"/>
      <c r="I131" s="63"/>
    </row>
    <row r="132" spans="1:9">
      <c r="A132" s="64" t="s">
        <v>31</v>
      </c>
      <c r="B132" s="64" t="s">
        <v>0</v>
      </c>
      <c r="C132" s="33"/>
      <c r="D132" s="33"/>
      <c r="E132" s="33" t="s">
        <v>1</v>
      </c>
      <c r="F132" s="31" t="s">
        <v>2</v>
      </c>
      <c r="G132" s="96" t="s">
        <v>32</v>
      </c>
      <c r="H132" s="66" t="s">
        <v>4</v>
      </c>
      <c r="I132" s="67" t="s">
        <v>5</v>
      </c>
    </row>
    <row r="133" spans="1:9">
      <c r="A133" s="68" t="s">
        <v>33</v>
      </c>
      <c r="B133" s="68" t="s">
        <v>34</v>
      </c>
      <c r="C133" s="69"/>
      <c r="D133" s="69"/>
      <c r="E133" s="69"/>
      <c r="F133" s="70"/>
      <c r="G133" s="97" t="s">
        <v>35</v>
      </c>
      <c r="H133" s="98"/>
      <c r="I133" s="73"/>
    </row>
    <row r="134" spans="1:9">
      <c r="A134" s="64"/>
      <c r="B134" s="74"/>
      <c r="C134" s="53"/>
      <c r="D134" s="53"/>
      <c r="E134" s="53"/>
      <c r="F134" s="50"/>
      <c r="G134" s="55"/>
      <c r="H134" s="56"/>
      <c r="I134" s="77"/>
    </row>
    <row r="135" spans="1:9">
      <c r="A135" s="64"/>
      <c r="B135" s="74"/>
      <c r="C135" s="53" t="s">
        <v>62</v>
      </c>
      <c r="D135" s="53"/>
      <c r="E135" s="53"/>
      <c r="F135" s="50"/>
      <c r="G135" s="55"/>
      <c r="H135" s="56"/>
      <c r="I135" s="88"/>
    </row>
    <row r="136" spans="1:9">
      <c r="A136" s="68"/>
      <c r="B136" s="89"/>
      <c r="C136" s="90"/>
      <c r="D136" s="90"/>
      <c r="E136" s="90"/>
      <c r="F136" s="91"/>
      <c r="G136" s="92"/>
      <c r="H136" s="93"/>
      <c r="I136" s="94"/>
    </row>
    <row r="137" spans="1:9">
      <c r="A137" s="64"/>
      <c r="B137" s="74"/>
      <c r="C137" s="53"/>
      <c r="D137" s="53"/>
      <c r="E137" s="53"/>
      <c r="F137" s="43"/>
      <c r="G137" s="81"/>
      <c r="H137" s="82"/>
      <c r="I137" s="77"/>
    </row>
    <row r="138" spans="1:9">
      <c r="A138" s="64" t="s">
        <v>41</v>
      </c>
      <c r="B138" s="64" t="s">
        <v>76</v>
      </c>
      <c r="C138" s="33" t="s">
        <v>77</v>
      </c>
      <c r="D138" s="53"/>
      <c r="E138" s="53"/>
      <c r="F138" s="43"/>
      <c r="G138" s="81"/>
      <c r="H138" s="82"/>
      <c r="I138" s="77"/>
    </row>
    <row r="139" spans="1:9" ht="15.6">
      <c r="A139" s="64" t="s">
        <v>44</v>
      </c>
      <c r="B139" s="64"/>
      <c r="C139" s="33" t="s">
        <v>78</v>
      </c>
      <c r="D139" s="53"/>
      <c r="E139" s="53"/>
      <c r="F139" s="43" t="s">
        <v>11</v>
      </c>
      <c r="G139" s="81">
        <v>20</v>
      </c>
      <c r="H139" s="82"/>
      <c r="I139" s="77"/>
    </row>
    <row r="140" spans="1:9">
      <c r="A140" s="64"/>
      <c r="B140" s="74"/>
      <c r="C140" s="53"/>
      <c r="D140" s="53"/>
      <c r="E140" s="53"/>
      <c r="F140" s="43"/>
      <c r="G140" s="81"/>
      <c r="H140" s="82"/>
      <c r="I140" s="77"/>
    </row>
    <row r="141" spans="1:9">
      <c r="A141" s="64"/>
      <c r="B141" s="74"/>
      <c r="C141" s="53"/>
      <c r="D141" s="53"/>
      <c r="E141" s="53"/>
      <c r="F141" s="43"/>
      <c r="G141" s="81"/>
      <c r="H141" s="82"/>
      <c r="I141" s="77"/>
    </row>
    <row r="142" spans="1:9" ht="12" customHeight="1">
      <c r="A142" s="64" t="s">
        <v>41</v>
      </c>
      <c r="B142" s="64" t="s">
        <v>79</v>
      </c>
      <c r="C142" s="33" t="s">
        <v>80</v>
      </c>
      <c r="D142" s="53"/>
      <c r="E142" s="53"/>
      <c r="F142" s="43"/>
      <c r="G142" s="81"/>
      <c r="H142" s="82"/>
      <c r="I142" s="77"/>
    </row>
    <row r="143" spans="1:9" ht="12" customHeight="1">
      <c r="A143" s="64" t="s">
        <v>81</v>
      </c>
      <c r="B143" s="74"/>
      <c r="C143" s="53"/>
      <c r="D143" s="53"/>
      <c r="E143" s="53"/>
      <c r="F143" s="43"/>
      <c r="G143" s="81"/>
      <c r="H143" s="82"/>
      <c r="I143" s="77"/>
    </row>
    <row r="144" spans="1:9">
      <c r="A144" s="64"/>
      <c r="B144" s="74"/>
      <c r="C144" s="53" t="s">
        <v>46</v>
      </c>
      <c r="D144" s="53" t="s">
        <v>82</v>
      </c>
      <c r="E144" s="53"/>
      <c r="F144" s="43"/>
      <c r="G144" s="81"/>
      <c r="H144" s="82"/>
      <c r="I144" s="77"/>
    </row>
    <row r="145" spans="1:9">
      <c r="A145" s="64"/>
      <c r="B145" s="74"/>
      <c r="C145" s="53"/>
      <c r="D145" s="53"/>
      <c r="E145" s="53"/>
      <c r="F145" s="43"/>
      <c r="G145" s="81"/>
      <c r="H145" s="82"/>
      <c r="I145" s="77"/>
    </row>
    <row r="146" spans="1:9">
      <c r="A146" s="64"/>
      <c r="B146" s="74"/>
      <c r="D146" s="53" t="s">
        <v>46</v>
      </c>
      <c r="E146" s="53" t="s">
        <v>83</v>
      </c>
      <c r="F146" s="43"/>
      <c r="G146" s="81"/>
      <c r="H146" s="82"/>
      <c r="I146" s="77"/>
    </row>
    <row r="147" spans="1:9" ht="15.6">
      <c r="A147" s="64"/>
      <c r="B147" s="74"/>
      <c r="D147" s="53"/>
      <c r="E147" s="53" t="s">
        <v>84</v>
      </c>
      <c r="F147" s="43" t="s">
        <v>11</v>
      </c>
      <c r="G147" s="81"/>
      <c r="H147" s="82"/>
      <c r="I147" s="126" t="s">
        <v>15</v>
      </c>
    </row>
    <row r="148" spans="1:9">
      <c r="A148" s="64"/>
      <c r="B148" s="74"/>
      <c r="D148" s="53"/>
      <c r="E148" s="53"/>
      <c r="F148" s="43"/>
      <c r="G148" s="81"/>
      <c r="H148" s="82"/>
      <c r="I148" s="77"/>
    </row>
    <row r="149" spans="1:9" ht="12" customHeight="1">
      <c r="A149" s="64"/>
      <c r="B149" s="74"/>
      <c r="D149" s="83" t="s">
        <v>85</v>
      </c>
      <c r="E149" s="53" t="s">
        <v>86</v>
      </c>
      <c r="F149" s="43"/>
      <c r="G149" s="81"/>
      <c r="H149" s="82"/>
      <c r="I149" s="77"/>
    </row>
    <row r="150" spans="1:9" ht="12" customHeight="1">
      <c r="A150" s="64"/>
      <c r="B150" s="74"/>
      <c r="C150" s="53"/>
      <c r="E150" s="53" t="s">
        <v>87</v>
      </c>
      <c r="F150" s="43"/>
      <c r="G150" s="81"/>
      <c r="H150" s="82"/>
      <c r="I150" s="77"/>
    </row>
    <row r="151" spans="1:9" ht="15.6">
      <c r="A151" s="64"/>
      <c r="B151" s="74"/>
      <c r="C151" s="53"/>
      <c r="E151" s="53" t="s">
        <v>88</v>
      </c>
      <c r="F151" s="43" t="s">
        <v>11</v>
      </c>
      <c r="G151" s="81"/>
      <c r="H151" s="82"/>
      <c r="I151" s="126" t="s">
        <v>15</v>
      </c>
    </row>
    <row r="152" spans="1:9" ht="12" customHeight="1">
      <c r="A152" s="64"/>
      <c r="B152" s="74"/>
      <c r="C152" s="53"/>
      <c r="D152" s="53"/>
      <c r="E152" s="53"/>
      <c r="F152" s="43"/>
      <c r="G152" s="81"/>
      <c r="H152" s="82"/>
      <c r="I152" s="77"/>
    </row>
    <row r="153" spans="1:9" ht="15.6">
      <c r="A153" s="64"/>
      <c r="B153" s="74"/>
      <c r="C153" s="53" t="s">
        <v>53</v>
      </c>
      <c r="D153" s="53" t="s">
        <v>89</v>
      </c>
      <c r="F153" s="43" t="s">
        <v>11</v>
      </c>
      <c r="G153" s="81"/>
      <c r="H153" s="82"/>
      <c r="I153" s="126" t="s">
        <v>15</v>
      </c>
    </row>
    <row r="154" spans="1:9" ht="12" customHeight="1">
      <c r="A154" s="64"/>
      <c r="B154" s="74"/>
      <c r="C154" s="53"/>
      <c r="D154" s="53"/>
      <c r="E154" s="53"/>
      <c r="F154" s="43"/>
      <c r="G154" s="81"/>
      <c r="H154" s="76"/>
      <c r="I154" s="77"/>
    </row>
    <row r="155" spans="1:9" ht="15.6">
      <c r="A155" s="64"/>
      <c r="B155" s="74"/>
      <c r="C155" s="83" t="s">
        <v>90</v>
      </c>
      <c r="D155" s="53" t="s">
        <v>110</v>
      </c>
      <c r="E155" s="53"/>
      <c r="F155" s="43" t="s">
        <v>11</v>
      </c>
      <c r="G155" s="81"/>
      <c r="H155" s="82"/>
      <c r="I155" s="77"/>
    </row>
    <row r="156" spans="1:9" ht="12" customHeight="1">
      <c r="A156" s="64"/>
      <c r="B156" s="74"/>
      <c r="C156" s="83"/>
      <c r="D156" s="53" t="s">
        <v>111</v>
      </c>
      <c r="E156" s="53"/>
      <c r="F156" s="43"/>
      <c r="G156" s="81"/>
      <c r="H156" s="82"/>
      <c r="I156" s="126" t="s">
        <v>15</v>
      </c>
    </row>
    <row r="157" spans="1:9" ht="12" customHeight="1">
      <c r="A157" s="64"/>
      <c r="B157" s="74"/>
      <c r="C157" s="83"/>
      <c r="D157" s="53"/>
      <c r="E157" s="53"/>
      <c r="F157" s="43"/>
      <c r="G157" s="81"/>
      <c r="H157" s="82"/>
      <c r="I157" s="77"/>
    </row>
    <row r="158" spans="1:9" ht="12" customHeight="1">
      <c r="A158" s="64"/>
      <c r="B158" s="74"/>
      <c r="C158" s="83"/>
      <c r="D158" s="53"/>
      <c r="E158" s="53"/>
      <c r="F158" s="43"/>
      <c r="G158" s="81"/>
      <c r="H158" s="82"/>
      <c r="I158" s="77"/>
    </row>
    <row r="159" spans="1:9" ht="12" customHeight="1">
      <c r="A159" s="64"/>
      <c r="B159" s="74"/>
      <c r="C159" s="83"/>
      <c r="D159" s="53"/>
      <c r="E159" s="53"/>
      <c r="F159" s="43"/>
      <c r="G159" s="81"/>
      <c r="H159" s="82"/>
      <c r="I159" s="77"/>
    </row>
    <row r="160" spans="1:9" ht="12" customHeight="1">
      <c r="A160" s="64"/>
      <c r="B160" s="74"/>
      <c r="C160" s="83"/>
      <c r="D160" s="53"/>
      <c r="E160" s="53"/>
      <c r="F160" s="43"/>
      <c r="G160" s="81"/>
      <c r="H160" s="82"/>
      <c r="I160" s="77"/>
    </row>
    <row r="161" spans="1:9" ht="12" customHeight="1">
      <c r="A161" s="64"/>
      <c r="B161" s="74"/>
      <c r="C161" s="83"/>
      <c r="D161" s="53"/>
      <c r="E161" s="53"/>
      <c r="F161" s="43"/>
      <c r="G161" s="81"/>
      <c r="H161" s="82"/>
      <c r="I161" s="77"/>
    </row>
    <row r="162" spans="1:9" ht="12" customHeight="1">
      <c r="A162" s="64"/>
      <c r="B162" s="74"/>
      <c r="C162" s="83"/>
      <c r="D162" s="53"/>
      <c r="E162" s="53"/>
      <c r="F162" s="43"/>
      <c r="G162" s="81"/>
      <c r="H162" s="82"/>
      <c r="I162" s="77"/>
    </row>
    <row r="163" spans="1:9" ht="12" customHeight="1">
      <c r="A163" s="64"/>
      <c r="B163" s="74"/>
      <c r="C163" s="83"/>
      <c r="D163" s="53"/>
      <c r="E163" s="53"/>
      <c r="F163" s="43"/>
      <c r="G163" s="81"/>
      <c r="H163" s="82"/>
      <c r="I163" s="77"/>
    </row>
    <row r="164" spans="1:9" ht="12" customHeight="1">
      <c r="A164" s="64"/>
      <c r="B164" s="74"/>
      <c r="C164" s="83"/>
      <c r="D164" s="53"/>
      <c r="E164" s="53"/>
      <c r="F164" s="43"/>
      <c r="G164" s="81"/>
      <c r="H164" s="82"/>
      <c r="I164" s="77"/>
    </row>
    <row r="165" spans="1:9" ht="12" customHeight="1">
      <c r="A165" s="64"/>
      <c r="B165" s="74"/>
      <c r="C165" s="83"/>
      <c r="D165" s="53"/>
      <c r="E165" s="53"/>
      <c r="F165" s="43"/>
      <c r="G165" s="81"/>
      <c r="H165" s="82"/>
      <c r="I165" s="77"/>
    </row>
    <row r="166" spans="1:9" ht="12" customHeight="1">
      <c r="A166" s="64"/>
      <c r="B166" s="74"/>
      <c r="C166" s="83"/>
      <c r="D166" s="53"/>
      <c r="E166" s="53"/>
      <c r="F166" s="43"/>
      <c r="G166" s="81"/>
      <c r="H166" s="82"/>
      <c r="I166" s="77"/>
    </row>
    <row r="167" spans="1:9" ht="12" customHeight="1">
      <c r="A167" s="64"/>
      <c r="B167" s="74"/>
      <c r="C167" s="83"/>
      <c r="D167" s="53"/>
      <c r="E167" s="53"/>
      <c r="F167" s="43"/>
      <c r="G167" s="81"/>
      <c r="H167" s="82"/>
      <c r="I167" s="77"/>
    </row>
    <row r="168" spans="1:9" ht="12" customHeight="1">
      <c r="A168" s="64"/>
      <c r="B168" s="74"/>
      <c r="C168" s="83"/>
      <c r="D168" s="53"/>
      <c r="E168" s="53"/>
      <c r="F168" s="43"/>
      <c r="G168" s="81"/>
      <c r="H168" s="82"/>
      <c r="I168" s="77"/>
    </row>
    <row r="169" spans="1:9" ht="12" customHeight="1">
      <c r="A169" s="64"/>
      <c r="B169" s="74"/>
      <c r="C169" s="83"/>
      <c r="D169" s="53"/>
      <c r="E169" s="53"/>
      <c r="F169" s="43"/>
      <c r="G169" s="81"/>
      <c r="H169" s="82"/>
      <c r="I169" s="77"/>
    </row>
    <row r="170" spans="1:9" ht="12" customHeight="1">
      <c r="A170" s="64"/>
      <c r="B170" s="74"/>
      <c r="C170" s="83"/>
      <c r="D170" s="53"/>
      <c r="E170" s="53"/>
      <c r="F170" s="43"/>
      <c r="G170" s="81"/>
      <c r="H170" s="82"/>
      <c r="I170" s="77"/>
    </row>
    <row r="171" spans="1:9" ht="12" customHeight="1">
      <c r="A171" s="64"/>
      <c r="B171" s="74"/>
      <c r="C171" s="83"/>
      <c r="D171" s="53"/>
      <c r="E171" s="53"/>
      <c r="F171" s="43"/>
      <c r="G171" s="81"/>
      <c r="H171" s="82"/>
      <c r="I171" s="77"/>
    </row>
    <row r="172" spans="1:9" ht="12" customHeight="1">
      <c r="A172" s="64"/>
      <c r="B172" s="74"/>
      <c r="C172" s="83"/>
      <c r="D172" s="53"/>
      <c r="E172" s="53"/>
      <c r="F172" s="43"/>
      <c r="G172" s="81"/>
      <c r="H172" s="82"/>
      <c r="I172" s="77"/>
    </row>
    <row r="173" spans="1:9" ht="12" customHeight="1">
      <c r="A173" s="64"/>
      <c r="B173" s="74"/>
      <c r="C173" s="83"/>
      <c r="D173" s="53"/>
      <c r="E173" s="53"/>
      <c r="F173" s="43"/>
      <c r="G173" s="81"/>
      <c r="H173" s="82"/>
      <c r="I173" s="77"/>
    </row>
    <row r="174" spans="1:9" ht="12" customHeight="1">
      <c r="A174" s="64"/>
      <c r="B174" s="74"/>
      <c r="C174" s="83"/>
      <c r="D174" s="53"/>
      <c r="E174" s="53"/>
      <c r="F174" s="43"/>
      <c r="G174" s="81"/>
      <c r="H174" s="82"/>
      <c r="I174" s="77"/>
    </row>
    <row r="175" spans="1:9" ht="12" customHeight="1">
      <c r="A175" s="64"/>
      <c r="B175" s="74"/>
      <c r="C175" s="83"/>
      <c r="D175" s="53"/>
      <c r="E175" s="53"/>
      <c r="F175" s="43"/>
      <c r="G175" s="81"/>
      <c r="H175" s="82"/>
      <c r="I175" s="77"/>
    </row>
    <row r="176" spans="1:9" ht="12" customHeight="1">
      <c r="A176" s="64"/>
      <c r="B176" s="74"/>
      <c r="C176" s="83"/>
      <c r="D176" s="53"/>
      <c r="E176" s="53"/>
      <c r="F176" s="43"/>
      <c r="G176" s="81"/>
      <c r="H176" s="82"/>
      <c r="I176" s="77"/>
    </row>
    <row r="177" spans="1:9" ht="12" customHeight="1">
      <c r="A177" s="64"/>
      <c r="B177" s="74"/>
      <c r="C177" s="83"/>
      <c r="D177" s="53"/>
      <c r="E177" s="53"/>
      <c r="F177" s="43"/>
      <c r="G177" s="81"/>
      <c r="H177" s="82"/>
      <c r="I177" s="77"/>
    </row>
    <row r="178" spans="1:9" ht="12" customHeight="1">
      <c r="A178" s="64"/>
      <c r="B178" s="74"/>
      <c r="C178" s="83"/>
      <c r="D178" s="53"/>
      <c r="E178" s="53"/>
      <c r="F178" s="43"/>
      <c r="G178" s="81"/>
      <c r="H178" s="82"/>
      <c r="I178" s="77"/>
    </row>
    <row r="179" spans="1:9" ht="12" customHeight="1">
      <c r="A179" s="64"/>
      <c r="B179" s="74"/>
      <c r="C179" s="83"/>
      <c r="D179" s="53"/>
      <c r="E179" s="53"/>
      <c r="F179" s="43"/>
      <c r="G179" s="81"/>
      <c r="H179" s="82"/>
      <c r="I179" s="77"/>
    </row>
    <row r="180" spans="1:9" ht="12" customHeight="1">
      <c r="A180" s="64"/>
      <c r="B180" s="74"/>
      <c r="C180" s="83"/>
      <c r="D180" s="53"/>
      <c r="E180" s="53"/>
      <c r="F180" s="43"/>
      <c r="G180" s="81"/>
      <c r="H180" s="82"/>
      <c r="I180" s="77"/>
    </row>
    <row r="181" spans="1:9" ht="12" customHeight="1">
      <c r="A181" s="64"/>
      <c r="B181" s="74"/>
      <c r="C181" s="83"/>
      <c r="D181" s="53"/>
      <c r="E181" s="53"/>
      <c r="F181" s="43"/>
      <c r="G181" s="81"/>
      <c r="H181" s="82"/>
      <c r="I181" s="77"/>
    </row>
    <row r="182" spans="1:9" ht="12" customHeight="1">
      <c r="A182" s="64"/>
      <c r="B182" s="74"/>
      <c r="C182" s="83"/>
      <c r="D182" s="53"/>
      <c r="E182" s="53"/>
      <c r="F182" s="43"/>
      <c r="G182" s="81"/>
      <c r="H182" s="82"/>
      <c r="I182" s="77"/>
    </row>
    <row r="183" spans="1:9" ht="12" customHeight="1">
      <c r="A183" s="64"/>
      <c r="B183" s="74"/>
      <c r="C183" s="83"/>
      <c r="D183" s="53"/>
      <c r="E183" s="53"/>
      <c r="F183" s="43"/>
      <c r="G183" s="81"/>
      <c r="H183" s="82"/>
      <c r="I183" s="77"/>
    </row>
    <row r="184" spans="1:9" ht="12" customHeight="1">
      <c r="A184" s="64"/>
      <c r="B184" s="74"/>
      <c r="C184" s="83"/>
      <c r="D184" s="53"/>
      <c r="E184" s="53"/>
      <c r="F184" s="43"/>
      <c r="G184" s="81"/>
      <c r="H184" s="82"/>
      <c r="I184" s="77"/>
    </row>
    <row r="185" spans="1:9" ht="12" customHeight="1">
      <c r="A185" s="64"/>
      <c r="B185" s="74"/>
      <c r="C185" s="83"/>
      <c r="D185" s="53"/>
      <c r="E185" s="53"/>
      <c r="F185" s="43"/>
      <c r="G185" s="81"/>
      <c r="H185" s="82"/>
      <c r="I185" s="77"/>
    </row>
    <row r="186" spans="1:9" ht="12" customHeight="1">
      <c r="A186" s="64"/>
      <c r="B186" s="74"/>
      <c r="C186" s="83"/>
      <c r="D186" s="53"/>
      <c r="E186" s="53"/>
      <c r="F186" s="43"/>
      <c r="G186" s="81"/>
      <c r="H186" s="82"/>
      <c r="I186" s="77"/>
    </row>
    <row r="187" spans="1:9" ht="12" customHeight="1">
      <c r="A187" s="64"/>
      <c r="B187" s="74"/>
      <c r="C187" s="83"/>
      <c r="D187" s="53"/>
      <c r="E187" s="53"/>
      <c r="F187" s="43"/>
      <c r="G187" s="81"/>
      <c r="H187" s="82"/>
      <c r="I187" s="77"/>
    </row>
    <row r="188" spans="1:9" ht="12" customHeight="1">
      <c r="A188" s="58"/>
      <c r="B188" s="84"/>
      <c r="C188" s="84"/>
      <c r="D188" s="84"/>
      <c r="E188" s="84"/>
      <c r="F188" s="49"/>
      <c r="G188" s="85"/>
      <c r="H188" s="86"/>
      <c r="I188" s="87"/>
    </row>
    <row r="189" spans="1:9" ht="12" customHeight="1">
      <c r="A189" s="64" t="s">
        <v>39</v>
      </c>
      <c r="B189" s="53" t="s">
        <v>132</v>
      </c>
      <c r="C189" s="53"/>
      <c r="D189" s="53"/>
      <c r="E189" s="53"/>
      <c r="F189" s="50"/>
      <c r="G189" s="55"/>
      <c r="H189" s="56"/>
      <c r="I189" s="88"/>
    </row>
    <row r="190" spans="1:9" ht="12" customHeight="1">
      <c r="A190" s="68"/>
      <c r="B190" s="90"/>
      <c r="C190" s="90"/>
      <c r="D190" s="90"/>
      <c r="E190" s="90"/>
      <c r="F190" s="91"/>
      <c r="G190" s="92"/>
      <c r="H190" s="93"/>
      <c r="I190" s="94"/>
    </row>
    <row r="191" spans="1:9">
      <c r="A191" s="683"/>
      <c r="B191" s="683"/>
      <c r="C191" s="683"/>
      <c r="D191" s="683"/>
      <c r="E191" s="683"/>
      <c r="F191" s="683"/>
      <c r="G191" s="683"/>
      <c r="H191" s="683"/>
      <c r="I191" s="683"/>
    </row>
  </sheetData>
  <mergeCells count="5">
    <mergeCell ref="A65:I65"/>
    <mergeCell ref="A127:I127"/>
    <mergeCell ref="A191:I191"/>
    <mergeCell ref="H3:I3"/>
    <mergeCell ref="A1:F1"/>
  </mergeCells>
  <pageMargins left="0.74803149606299213" right="0.39370078740157483" top="0.51181102362204722" bottom="0.51181102362204722" header="0.51181102362204722" footer="0.51181102362204722"/>
  <pageSetup paperSize="256" scale="94" firstPageNumber="5" fitToHeight="0" orientation="portrait" r:id="rId1"/>
  <headerFooter alignWithMargins="0">
    <oddHeader>&amp;LSCM/TSW/04/2017  : The Construction of 2.0km Paved Road and Stormwater in Tswelopele Local Municipality, Phahameng/Bultfontein</oddHeader>
    <oddFooter>&amp;C&amp;A C2.&amp;P</oddFooter>
  </headerFooter>
  <rowBreaks count="7" manualBreakCount="7">
    <brk id="65" max="8" man="1"/>
    <brk id="127" max="8" man="1"/>
    <brk id="910" max="65535" man="1"/>
    <brk id="975" max="65535" man="1"/>
    <brk id="1040" max="65535" man="1"/>
    <brk id="1105" max="65535" man="1"/>
    <brk id="1170" max="6553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07156-6A4C-4E92-BCAF-20245EF51B70}">
  <sheetPr>
    <pageSetUpPr fitToPage="1"/>
  </sheetPr>
  <dimension ref="A1:I64"/>
  <sheetViews>
    <sheetView view="pageBreakPreview" zoomScaleNormal="100" zoomScaleSheetLayoutView="100" workbookViewId="0">
      <selection activeCell="A13" sqref="A12:A13"/>
    </sheetView>
  </sheetViews>
  <sheetFormatPr defaultColWidth="9.33203125" defaultRowHeight="13.2"/>
  <cols>
    <col min="1" max="1" width="9.44140625" style="26" customWidth="1"/>
    <col min="2" max="2" width="7.6640625" style="25" customWidth="1"/>
    <col min="3" max="4" width="3.33203125" style="25" customWidth="1"/>
    <col min="5" max="5" width="31.44140625" style="25" customWidth="1"/>
    <col min="6" max="6" width="6.6640625" style="25" customWidth="1"/>
    <col min="7" max="7" width="7.6640625" style="51" customWidth="1"/>
    <col min="8" max="8" width="10.6640625" style="25" customWidth="1"/>
    <col min="9" max="9" width="12.6640625" style="52" customWidth="1"/>
    <col min="10" max="10" width="17" style="25" bestFit="1" customWidth="1"/>
    <col min="11" max="16384" width="9.33203125" style="25"/>
  </cols>
  <sheetData>
    <row r="1" spans="1:9">
      <c r="A1" s="687"/>
      <c r="B1" s="687"/>
      <c r="C1" s="687"/>
      <c r="D1" s="687"/>
      <c r="E1" s="687"/>
      <c r="F1" s="687"/>
    </row>
    <row r="3" spans="1:9" ht="12" customHeight="1">
      <c r="A3" s="132"/>
      <c r="B3" s="53"/>
      <c r="C3" s="53"/>
      <c r="D3" s="53"/>
      <c r="E3" s="53"/>
      <c r="F3" s="50"/>
      <c r="G3" s="99"/>
      <c r="H3" s="686" t="s">
        <v>92</v>
      </c>
      <c r="I3" s="686"/>
    </row>
    <row r="5" spans="1:9" ht="12" customHeight="1">
      <c r="A5" s="58" t="s">
        <v>30</v>
      </c>
      <c r="B5" s="58"/>
      <c r="C5" s="100"/>
      <c r="D5" s="100"/>
      <c r="E5" s="100"/>
      <c r="F5" s="60"/>
      <c r="G5" s="101"/>
      <c r="H5" s="102"/>
      <c r="I5" s="63"/>
    </row>
    <row r="6" spans="1:9" ht="12" customHeight="1">
      <c r="A6" s="64" t="s">
        <v>31</v>
      </c>
      <c r="B6" s="64" t="s">
        <v>0</v>
      </c>
      <c r="C6" s="26"/>
      <c r="D6" s="26"/>
      <c r="E6" s="26" t="s">
        <v>1</v>
      </c>
      <c r="F6" s="31" t="s">
        <v>2</v>
      </c>
      <c r="G6" s="103" t="s">
        <v>32</v>
      </c>
      <c r="H6" s="104" t="s">
        <v>4</v>
      </c>
      <c r="I6" s="67" t="s">
        <v>5</v>
      </c>
    </row>
    <row r="7" spans="1:9" ht="12" customHeight="1">
      <c r="A7" s="68" t="s">
        <v>33</v>
      </c>
      <c r="B7" s="68" t="s">
        <v>34</v>
      </c>
      <c r="C7" s="105"/>
      <c r="D7" s="105"/>
      <c r="E7" s="105"/>
      <c r="F7" s="70"/>
      <c r="G7" s="106" t="s">
        <v>35</v>
      </c>
      <c r="H7" s="107"/>
      <c r="I7" s="73"/>
    </row>
    <row r="8" spans="1:9" ht="12" customHeight="1">
      <c r="A8" s="64"/>
      <c r="B8" s="74"/>
      <c r="F8" s="43"/>
      <c r="G8" s="108"/>
      <c r="H8" s="109"/>
      <c r="I8" s="77" t="str">
        <f>IF(OR(AND(G8="Prov",H8="Sum"),(H8="PC Sum")),". . . . . . . . .00",IF(ISERR(G8*H8),"",IF(G8*H8=0,"",ROUND(G8*H8,2))))</f>
        <v/>
      </c>
    </row>
    <row r="9" spans="1:9" ht="12" customHeight="1">
      <c r="A9" s="64" t="s">
        <v>36</v>
      </c>
      <c r="B9" s="64" t="s">
        <v>93</v>
      </c>
      <c r="C9" s="110" t="s">
        <v>94</v>
      </c>
      <c r="F9" s="43"/>
      <c r="G9" s="108"/>
      <c r="H9" s="109"/>
      <c r="I9" s="77" t="str">
        <f>IF(OR(AND(G9="Prov",H9="Sum"),(H9="PC Sum")),". . . . . . . . .00",IF(ISERR(G9*H9),"",IF(G9*H9=0,"",ROUND(G9*H9,2))))</f>
        <v/>
      </c>
    </row>
    <row r="10" spans="1:9" ht="12" customHeight="1">
      <c r="A10" s="64" t="s">
        <v>95</v>
      </c>
      <c r="B10" s="74"/>
      <c r="F10" s="43"/>
      <c r="G10" s="108"/>
      <c r="H10" s="109"/>
      <c r="I10" s="77" t="str">
        <f>IF(OR(AND(G10="Prov",H10="Sum"),(H10="PC Sum")),". . . . . . . . .00",IF(ISERR(G10*H10),"",IF(G10*H10=0,"",ROUND(G10*H10,2))))</f>
        <v/>
      </c>
    </row>
    <row r="11" spans="1:9" ht="12" customHeight="1">
      <c r="A11" s="64"/>
      <c r="B11" s="74"/>
      <c r="F11" s="43"/>
      <c r="G11" s="108"/>
      <c r="H11" s="109"/>
      <c r="I11" s="77" t="str">
        <f>IF(OR(AND(G11="Prov",H11="Sum"),(H11="PC Sum")),". . . . . . . . .00",IF(ISERR(G11*H11),"",IF(G11*H11=0,"",ROUND(G11*H11,2))))</f>
        <v/>
      </c>
    </row>
    <row r="12" spans="1:9" ht="12" customHeight="1">
      <c r="A12" s="64"/>
      <c r="B12" s="74"/>
      <c r="C12" s="111" t="s">
        <v>96</v>
      </c>
      <c r="F12" s="43"/>
      <c r="G12" s="108"/>
      <c r="H12" s="109"/>
      <c r="I12" s="77" t="str">
        <f>IF(OR(AND(G12="Prov",H12="Sum"),(H12="PC Sum")),". . . . . . . . .00",IF(ISERR(G12*H12),"",IF(G12*H12=0,"",ROUND(G12*H12,2))))</f>
        <v/>
      </c>
    </row>
    <row r="13" spans="1:9" ht="12" customHeight="1">
      <c r="A13" s="64"/>
      <c r="B13" s="74"/>
      <c r="F13" s="43"/>
      <c r="G13" s="108"/>
      <c r="H13" s="109"/>
      <c r="I13" s="77"/>
    </row>
    <row r="14" spans="1:9" ht="12" customHeight="1">
      <c r="A14" s="64" t="s">
        <v>97</v>
      </c>
      <c r="B14" s="64" t="s">
        <v>98</v>
      </c>
      <c r="C14" s="26" t="s">
        <v>99</v>
      </c>
      <c r="F14" s="43"/>
      <c r="G14" s="108"/>
      <c r="H14" s="109"/>
      <c r="I14" s="77"/>
    </row>
    <row r="15" spans="1:9" ht="12" customHeight="1">
      <c r="A15" s="64"/>
      <c r="B15" s="64"/>
      <c r="C15" s="26" t="s">
        <v>100</v>
      </c>
      <c r="F15" s="43"/>
      <c r="G15" s="108"/>
      <c r="H15" s="109"/>
      <c r="I15" s="77"/>
    </row>
    <row r="16" spans="1:9" ht="12" customHeight="1">
      <c r="A16" s="64"/>
      <c r="B16" s="74"/>
      <c r="F16" s="43"/>
      <c r="G16" s="80"/>
      <c r="H16" s="47"/>
      <c r="I16" s="77"/>
    </row>
    <row r="17" spans="1:9" ht="15.6">
      <c r="A17" s="64"/>
      <c r="B17" s="74"/>
      <c r="C17" s="25" t="s">
        <v>46</v>
      </c>
      <c r="D17" s="25" t="s">
        <v>101</v>
      </c>
      <c r="F17" s="43" t="s">
        <v>11</v>
      </c>
      <c r="G17" s="81">
        <v>10</v>
      </c>
      <c r="H17" s="109"/>
      <c r="I17" s="77"/>
    </row>
    <row r="18" spans="1:9">
      <c r="A18" s="64"/>
      <c r="B18" s="74"/>
      <c r="F18" s="43"/>
      <c r="G18" s="81"/>
      <c r="H18" s="109"/>
      <c r="I18" s="77"/>
    </row>
    <row r="19" spans="1:9" ht="15.6">
      <c r="A19" s="64"/>
      <c r="B19" s="74"/>
      <c r="C19" s="25" t="s">
        <v>51</v>
      </c>
      <c r="D19" s="25" t="s">
        <v>102</v>
      </c>
      <c r="F19" s="43" t="s">
        <v>11</v>
      </c>
      <c r="G19" s="81">
        <v>10</v>
      </c>
      <c r="H19" s="109"/>
      <c r="I19" s="77"/>
    </row>
    <row r="20" spans="1:9" ht="12" customHeight="1">
      <c r="A20" s="64"/>
      <c r="B20" s="74"/>
      <c r="F20" s="43"/>
      <c r="G20" s="81"/>
      <c r="H20" s="109"/>
      <c r="I20" s="77"/>
    </row>
    <row r="21" spans="1:9" ht="12" customHeight="1">
      <c r="A21" s="64" t="s">
        <v>103</v>
      </c>
      <c r="B21" s="64" t="s">
        <v>104</v>
      </c>
      <c r="C21" s="26" t="s">
        <v>105</v>
      </c>
      <c r="F21" s="43"/>
      <c r="G21" s="81"/>
      <c r="H21" s="109"/>
      <c r="I21" s="77"/>
    </row>
    <row r="22" spans="1:9" ht="12" customHeight="1">
      <c r="A22" s="133"/>
      <c r="B22" s="74"/>
      <c r="F22" s="43"/>
      <c r="G22" s="81"/>
      <c r="H22" s="109"/>
      <c r="I22" s="77"/>
    </row>
    <row r="23" spans="1:9" ht="12" customHeight="1">
      <c r="A23" s="64"/>
      <c r="B23" s="74"/>
      <c r="C23" s="25" t="s">
        <v>46</v>
      </c>
      <c r="D23" s="25" t="s">
        <v>106</v>
      </c>
      <c r="F23" s="43"/>
      <c r="G23" s="81"/>
      <c r="H23" s="109"/>
      <c r="I23" s="77"/>
    </row>
    <row r="24" spans="1:9" ht="12" customHeight="1">
      <c r="A24" s="64"/>
      <c r="B24" s="74"/>
      <c r="F24" s="43"/>
      <c r="G24" s="81"/>
      <c r="H24" s="109"/>
      <c r="I24" s="77"/>
    </row>
    <row r="25" spans="1:9" ht="15.6">
      <c r="A25" s="64"/>
      <c r="B25" s="74"/>
      <c r="D25" s="25" t="s">
        <v>46</v>
      </c>
      <c r="E25" s="25" t="s">
        <v>107</v>
      </c>
      <c r="F25" s="43" t="s">
        <v>11</v>
      </c>
      <c r="G25" s="81">
        <v>10</v>
      </c>
      <c r="H25" s="109"/>
      <c r="I25" s="77"/>
    </row>
    <row r="26" spans="1:9" ht="12" customHeight="1">
      <c r="A26" s="64"/>
      <c r="B26" s="74"/>
      <c r="F26" s="43"/>
      <c r="G26" s="81"/>
      <c r="H26" s="109"/>
      <c r="I26" s="77"/>
    </row>
    <row r="27" spans="1:9" ht="15.6">
      <c r="A27" s="64"/>
      <c r="B27" s="74"/>
      <c r="D27" s="25" t="s">
        <v>51</v>
      </c>
      <c r="E27" s="25" t="s">
        <v>102</v>
      </c>
      <c r="F27" s="43" t="s">
        <v>11</v>
      </c>
      <c r="G27" s="81">
        <v>10</v>
      </c>
      <c r="H27" s="109"/>
      <c r="I27" s="77"/>
    </row>
    <row r="28" spans="1:9" ht="12" customHeight="1">
      <c r="A28" s="64"/>
      <c r="B28" s="74"/>
      <c r="F28" s="43"/>
      <c r="G28" s="81"/>
      <c r="H28" s="109"/>
      <c r="I28" s="77"/>
    </row>
    <row r="29" spans="1:9" ht="12" customHeight="1">
      <c r="A29" s="64"/>
      <c r="B29" s="74"/>
      <c r="C29" s="25" t="s">
        <v>53</v>
      </c>
      <c r="D29" s="25" t="s">
        <v>108</v>
      </c>
      <c r="F29" s="43"/>
      <c r="G29" s="81"/>
      <c r="H29" s="109"/>
      <c r="I29" s="77"/>
    </row>
    <row r="30" spans="1:9">
      <c r="A30" s="64"/>
      <c r="B30" s="74"/>
      <c r="F30" s="43"/>
      <c r="G30" s="81"/>
      <c r="H30" s="109"/>
      <c r="I30" s="77"/>
    </row>
    <row r="31" spans="1:9" ht="15.6">
      <c r="A31" s="64"/>
      <c r="B31" s="74"/>
      <c r="D31" s="25" t="s">
        <v>46</v>
      </c>
      <c r="E31" s="25" t="s">
        <v>107</v>
      </c>
      <c r="F31" s="43" t="s">
        <v>11</v>
      </c>
      <c r="G31" s="81"/>
      <c r="H31" s="109"/>
      <c r="I31" s="126" t="s">
        <v>15</v>
      </c>
    </row>
    <row r="32" spans="1:9" ht="12" customHeight="1">
      <c r="A32" s="64"/>
      <c r="B32" s="74"/>
      <c r="F32" s="43"/>
      <c r="G32" s="81"/>
      <c r="H32" s="109"/>
      <c r="I32" s="77"/>
    </row>
    <row r="33" spans="1:9" ht="15.6">
      <c r="A33" s="64"/>
      <c r="B33" s="74"/>
      <c r="D33" s="25" t="s">
        <v>51</v>
      </c>
      <c r="E33" s="25" t="s">
        <v>109</v>
      </c>
      <c r="F33" s="43" t="s">
        <v>11</v>
      </c>
      <c r="G33" s="81"/>
      <c r="H33" s="109"/>
      <c r="I33" s="126" t="s">
        <v>15</v>
      </c>
    </row>
    <row r="34" spans="1:9" ht="12" customHeight="1">
      <c r="A34" s="64"/>
      <c r="B34" s="74"/>
      <c r="F34" s="43"/>
      <c r="G34" s="81"/>
      <c r="H34" s="109"/>
      <c r="I34" s="77"/>
    </row>
    <row r="35" spans="1:9" ht="12" customHeight="1">
      <c r="A35" s="64"/>
      <c r="B35" s="64"/>
      <c r="C35" s="26"/>
      <c r="F35" s="43"/>
      <c r="G35" s="108"/>
      <c r="H35" s="109"/>
      <c r="I35" s="77"/>
    </row>
    <row r="36" spans="1:9">
      <c r="A36" s="64"/>
      <c r="B36" s="64"/>
      <c r="C36" s="26"/>
      <c r="F36" s="43"/>
      <c r="G36" s="81"/>
      <c r="H36" s="109"/>
      <c r="I36" s="77"/>
    </row>
    <row r="37" spans="1:9" ht="12" customHeight="1">
      <c r="A37" s="64"/>
      <c r="B37" s="74"/>
      <c r="F37" s="43"/>
      <c r="G37" s="81"/>
      <c r="H37" s="109"/>
      <c r="I37" s="77"/>
    </row>
    <row r="38" spans="1:9" ht="12" customHeight="1">
      <c r="A38" s="64"/>
      <c r="B38" s="74"/>
      <c r="C38" s="111"/>
      <c r="F38" s="43"/>
      <c r="G38" s="81"/>
      <c r="H38" s="109"/>
      <c r="I38" s="77"/>
    </row>
    <row r="39" spans="1:9" ht="12" customHeight="1">
      <c r="A39" s="64"/>
      <c r="B39" s="74"/>
      <c r="F39" s="43"/>
      <c r="G39" s="81"/>
      <c r="H39" s="109"/>
      <c r="I39" s="77"/>
    </row>
    <row r="40" spans="1:9" ht="12" customHeight="1">
      <c r="A40" s="64"/>
      <c r="B40" s="74"/>
      <c r="F40" s="43"/>
      <c r="G40" s="81"/>
      <c r="H40" s="109"/>
      <c r="I40" s="77"/>
    </row>
    <row r="41" spans="1:9" ht="12" customHeight="1">
      <c r="A41" s="64"/>
      <c r="B41" s="74"/>
      <c r="F41" s="43"/>
      <c r="G41" s="81"/>
      <c r="H41" s="109"/>
      <c r="I41" s="77"/>
    </row>
    <row r="42" spans="1:9" ht="12" customHeight="1">
      <c r="A42" s="64"/>
      <c r="B42" s="74"/>
      <c r="F42" s="43"/>
      <c r="G42" s="81"/>
      <c r="H42" s="109"/>
      <c r="I42" s="77"/>
    </row>
    <row r="43" spans="1:9" ht="12" customHeight="1">
      <c r="A43" s="64"/>
      <c r="B43" s="74"/>
      <c r="F43" s="43"/>
      <c r="G43" s="81"/>
      <c r="H43" s="109"/>
      <c r="I43" s="77"/>
    </row>
    <row r="44" spans="1:9" ht="12" customHeight="1">
      <c r="A44" s="64"/>
      <c r="B44" s="74"/>
      <c r="F44" s="43"/>
      <c r="G44" s="81"/>
      <c r="H44" s="109"/>
      <c r="I44" s="77"/>
    </row>
    <row r="45" spans="1:9" ht="12" customHeight="1">
      <c r="A45" s="64"/>
      <c r="B45" s="74"/>
      <c r="F45" s="43"/>
      <c r="G45" s="81"/>
      <c r="H45" s="109"/>
      <c r="I45" s="77"/>
    </row>
    <row r="46" spans="1:9" ht="12" customHeight="1">
      <c r="A46" s="64"/>
      <c r="B46" s="74"/>
      <c r="F46" s="43"/>
      <c r="G46" s="81"/>
      <c r="H46" s="109"/>
      <c r="I46" s="77"/>
    </row>
    <row r="47" spans="1:9" ht="12" customHeight="1">
      <c r="A47" s="64"/>
      <c r="B47" s="74"/>
      <c r="F47" s="43"/>
      <c r="G47" s="81"/>
      <c r="H47" s="109"/>
      <c r="I47" s="77"/>
    </row>
    <row r="48" spans="1:9" ht="12" customHeight="1">
      <c r="A48" s="64"/>
      <c r="B48" s="74"/>
      <c r="F48" s="43"/>
      <c r="G48" s="81"/>
      <c r="H48" s="109"/>
      <c r="I48" s="77"/>
    </row>
    <row r="49" spans="1:9" ht="12" customHeight="1">
      <c r="A49" s="64"/>
      <c r="B49" s="74"/>
      <c r="F49" s="43"/>
      <c r="G49" s="81"/>
      <c r="H49" s="109"/>
      <c r="I49" s="77"/>
    </row>
    <row r="50" spans="1:9" ht="12" customHeight="1">
      <c r="A50" s="64"/>
      <c r="B50" s="74"/>
      <c r="F50" s="43"/>
      <c r="G50" s="81"/>
      <c r="H50" s="109"/>
      <c r="I50" s="77"/>
    </row>
    <row r="51" spans="1:9" ht="12" customHeight="1">
      <c r="A51" s="64"/>
      <c r="B51" s="74"/>
      <c r="F51" s="43"/>
      <c r="G51" s="81"/>
      <c r="H51" s="109"/>
      <c r="I51" s="77"/>
    </row>
    <row r="52" spans="1:9" ht="12" customHeight="1">
      <c r="A52" s="64"/>
      <c r="B52" s="74"/>
      <c r="F52" s="43"/>
      <c r="G52" s="81"/>
      <c r="H52" s="109"/>
      <c r="I52" s="77"/>
    </row>
    <row r="53" spans="1:9" ht="12" customHeight="1">
      <c r="A53" s="64"/>
      <c r="B53" s="74"/>
      <c r="F53" s="43"/>
      <c r="G53" s="81"/>
      <c r="H53" s="109"/>
      <c r="I53" s="77"/>
    </row>
    <row r="54" spans="1:9" ht="12" customHeight="1">
      <c r="A54" s="64"/>
      <c r="B54" s="74"/>
      <c r="F54" s="43"/>
      <c r="G54" s="81"/>
      <c r="H54" s="109"/>
      <c r="I54" s="77"/>
    </row>
    <row r="55" spans="1:9" ht="12" customHeight="1">
      <c r="A55" s="64"/>
      <c r="B55" s="74"/>
      <c r="F55" s="43"/>
      <c r="G55" s="81"/>
      <c r="H55" s="109"/>
      <c r="I55" s="77"/>
    </row>
    <row r="56" spans="1:9" ht="12" customHeight="1">
      <c r="A56" s="64"/>
      <c r="B56" s="74"/>
      <c r="F56" s="43"/>
      <c r="G56" s="81"/>
      <c r="H56" s="109"/>
      <c r="I56" s="77"/>
    </row>
    <row r="57" spans="1:9" ht="12" customHeight="1">
      <c r="A57" s="64"/>
      <c r="B57" s="74"/>
      <c r="F57" s="43"/>
      <c r="G57" s="112"/>
      <c r="H57" s="109"/>
      <c r="I57" s="77"/>
    </row>
    <row r="58" spans="1:9" ht="12" customHeight="1">
      <c r="A58" s="64"/>
      <c r="B58" s="74"/>
      <c r="F58" s="43"/>
      <c r="G58" s="81"/>
      <c r="H58" s="109"/>
      <c r="I58" s="77"/>
    </row>
    <row r="59" spans="1:9" ht="12" customHeight="1">
      <c r="A59" s="64"/>
      <c r="B59" s="74"/>
      <c r="C59" s="26"/>
      <c r="F59" s="43"/>
      <c r="G59" s="81"/>
      <c r="H59" s="109"/>
      <c r="I59" s="77"/>
    </row>
    <row r="60" spans="1:9" ht="12" customHeight="1">
      <c r="A60" s="64"/>
      <c r="B60" s="74"/>
      <c r="F60" s="43"/>
      <c r="G60" s="81"/>
      <c r="H60" s="109"/>
      <c r="I60" s="77" t="str">
        <f>IF(OR(AND(G60="Prov",H60="Sum"),(H60="PC Sum")),". . . . . . . . .00",IF(ISERR(G60*H60),"",IF(G60*H60=0,"",ROUND(G60*H60,2))))</f>
        <v/>
      </c>
    </row>
    <row r="61" spans="1:9" ht="12" customHeight="1">
      <c r="A61" s="58"/>
      <c r="B61" s="84"/>
      <c r="C61" s="29"/>
      <c r="D61" s="29"/>
      <c r="E61" s="29"/>
      <c r="F61" s="49"/>
      <c r="G61" s="113"/>
      <c r="H61" s="114"/>
      <c r="I61" s="87"/>
    </row>
    <row r="62" spans="1:9" ht="12" customHeight="1">
      <c r="A62" s="64" t="s">
        <v>95</v>
      </c>
      <c r="B62" s="127" t="s">
        <v>132</v>
      </c>
      <c r="C62" s="53"/>
      <c r="D62" s="53"/>
      <c r="E62" s="53"/>
      <c r="F62" s="50"/>
      <c r="G62" s="115"/>
      <c r="H62" s="116"/>
      <c r="I62" s="88"/>
    </row>
    <row r="63" spans="1:9" ht="12" customHeight="1">
      <c r="A63" s="68"/>
      <c r="B63" s="90"/>
      <c r="C63" s="37"/>
      <c r="D63" s="37"/>
      <c r="E63" s="37"/>
      <c r="F63" s="91"/>
      <c r="G63" s="117"/>
      <c r="H63" s="118"/>
      <c r="I63" s="94"/>
    </row>
    <row r="64" spans="1:9">
      <c r="A64" s="685"/>
      <c r="B64" s="685"/>
      <c r="C64" s="685"/>
      <c r="D64" s="685"/>
      <c r="E64" s="685"/>
      <c r="F64" s="685"/>
      <c r="G64" s="685"/>
      <c r="H64" s="685"/>
      <c r="I64" s="685"/>
    </row>
  </sheetData>
  <mergeCells count="3">
    <mergeCell ref="A64:I64"/>
    <mergeCell ref="H3:I3"/>
    <mergeCell ref="A1:F1"/>
  </mergeCells>
  <pageMargins left="0.74803149606299213" right="0.39370078740157483" top="0.51181102362204722" bottom="0.51181102362204722" header="0.51181102362204722" footer="0.51181102362204722"/>
  <pageSetup paperSize="9" scale="99" firstPageNumber="5" fitToHeight="0" orientation="portrait" r:id="rId1"/>
  <headerFooter alignWithMargins="0">
    <oddHeader>&amp;LSCM/TSW/04/2017  : The Construction of 2.0km Paved Road and Stormwater in Tswelopele Local Municipality, Phahameng/Bultfontein</oddHeader>
    <oddFooter>&amp;C&amp;A C2.&amp;P</oddFooter>
  </headerFooter>
  <rowBreaks count="2" manualBreakCount="2">
    <brk id="260" max="65535" man="1"/>
    <brk id="325" max="6553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94069-C40E-4FB5-B8A4-F4B15C8EFD04}">
  <sheetPr>
    <pageSetUpPr fitToPage="1"/>
  </sheetPr>
  <dimension ref="A1:M81"/>
  <sheetViews>
    <sheetView view="pageBreakPreview" topLeftCell="A4" zoomScaleNormal="100" zoomScaleSheetLayoutView="100" workbookViewId="0">
      <selection activeCell="C38" sqref="C38"/>
    </sheetView>
  </sheetViews>
  <sheetFormatPr defaultRowHeight="13.2"/>
  <cols>
    <col min="1" max="1" width="3.44140625" customWidth="1"/>
    <col min="3" max="3" width="5.6640625" customWidth="1"/>
    <col min="4" max="4" width="3.6640625" customWidth="1"/>
    <col min="5" max="5" width="35.6640625" customWidth="1"/>
    <col min="6" max="6" width="4.33203125" customWidth="1"/>
    <col min="7" max="7" width="0" hidden="1" customWidth="1"/>
    <col min="9" max="9" width="18.33203125" customWidth="1"/>
    <col min="11" max="11" width="12.5546875" bestFit="1" customWidth="1"/>
    <col min="13" max="13" width="10.33203125" bestFit="1" customWidth="1"/>
  </cols>
  <sheetData>
    <row r="1" spans="1:11">
      <c r="A1" s="152"/>
      <c r="B1" s="152"/>
      <c r="C1" s="152"/>
      <c r="D1" s="152"/>
      <c r="E1" s="152"/>
      <c r="F1" s="152"/>
      <c r="G1" s="152"/>
      <c r="H1" s="152"/>
      <c r="I1" s="152"/>
      <c r="J1" s="152"/>
    </row>
    <row r="2" spans="1:11" ht="12.75" customHeight="1">
      <c r="A2" s="152"/>
      <c r="B2" s="690" t="s">
        <v>154</v>
      </c>
      <c r="C2" s="690"/>
      <c r="D2" s="690"/>
      <c r="E2" s="690"/>
      <c r="F2" s="690"/>
      <c r="G2" s="690"/>
      <c r="H2" s="145"/>
      <c r="I2" s="145"/>
      <c r="J2" s="152"/>
    </row>
    <row r="3" spans="1:11">
      <c r="A3" s="152"/>
      <c r="B3" s="690"/>
      <c r="C3" s="690"/>
      <c r="D3" s="690"/>
      <c r="E3" s="690"/>
      <c r="F3" s="690"/>
      <c r="G3" s="690"/>
      <c r="H3" s="145"/>
      <c r="I3" s="145"/>
      <c r="J3" s="152"/>
    </row>
    <row r="4" spans="1:11">
      <c r="A4" s="152"/>
      <c r="B4" s="690"/>
      <c r="C4" s="690"/>
      <c r="D4" s="690"/>
      <c r="E4" s="690"/>
      <c r="F4" s="690"/>
      <c r="G4" s="690"/>
      <c r="H4" s="145"/>
      <c r="I4" s="145"/>
      <c r="J4" s="152"/>
    </row>
    <row r="5" spans="1:11" ht="13.8">
      <c r="A5" s="152"/>
      <c r="B5" s="144"/>
      <c r="C5" s="145"/>
      <c r="D5" s="145"/>
      <c r="E5" s="145"/>
      <c r="F5" s="145"/>
      <c r="H5" s="1"/>
      <c r="I5" s="22" t="s">
        <v>23</v>
      </c>
      <c r="J5" s="152"/>
    </row>
    <row r="6" spans="1:11">
      <c r="A6" s="152"/>
      <c r="B6" s="146"/>
      <c r="C6" s="145"/>
      <c r="D6" s="145"/>
      <c r="E6" s="145"/>
      <c r="F6" s="145"/>
      <c r="H6" s="146"/>
      <c r="I6" s="156"/>
      <c r="J6" s="152"/>
    </row>
    <row r="7" spans="1:11" ht="15" customHeight="1" thickBot="1">
      <c r="A7" s="152"/>
      <c r="B7" s="147">
        <v>1200</v>
      </c>
      <c r="C7" s="145" t="e">
        <f>#REF!</f>
        <v>#REF!</v>
      </c>
      <c r="D7" s="145"/>
      <c r="E7" s="145"/>
      <c r="F7" s="145"/>
      <c r="G7" s="22" t="s">
        <v>22</v>
      </c>
      <c r="H7" s="691"/>
      <c r="I7" s="691"/>
      <c r="J7" s="152"/>
      <c r="K7" s="142"/>
    </row>
    <row r="8" spans="1:11" ht="15" customHeight="1">
      <c r="A8" s="152"/>
      <c r="B8" s="147"/>
      <c r="C8" s="145" t="e">
        <f>#REF!</f>
        <v>#REF!</v>
      </c>
      <c r="D8" s="145"/>
      <c r="E8" s="145"/>
      <c r="F8" s="145"/>
      <c r="H8" s="158"/>
      <c r="I8" s="158"/>
      <c r="J8" s="152"/>
      <c r="K8" s="142"/>
    </row>
    <row r="9" spans="1:11">
      <c r="A9" s="152"/>
      <c r="B9" s="147"/>
      <c r="C9" s="145"/>
      <c r="D9" s="145"/>
      <c r="E9" s="145"/>
      <c r="F9" s="145"/>
      <c r="H9" s="157"/>
      <c r="I9" s="157"/>
      <c r="J9" s="152"/>
      <c r="K9" s="142"/>
    </row>
    <row r="10" spans="1:11" ht="15" customHeight="1" thickBot="1">
      <c r="A10" s="152"/>
      <c r="B10" s="147">
        <v>1300</v>
      </c>
      <c r="C10" s="145" t="e">
        <f>#REF!</f>
        <v>#REF!</v>
      </c>
      <c r="D10" s="145"/>
      <c r="E10" s="145"/>
      <c r="F10" s="145"/>
      <c r="G10" s="22" t="s">
        <v>22</v>
      </c>
      <c r="H10" s="688"/>
      <c r="I10" s="688"/>
      <c r="J10" s="152"/>
    </row>
    <row r="11" spans="1:11" ht="15" customHeight="1">
      <c r="A11" s="152"/>
      <c r="B11" s="147"/>
      <c r="C11" s="145" t="e">
        <f>#REF!</f>
        <v>#REF!</v>
      </c>
      <c r="D11" s="145"/>
      <c r="E11" s="145"/>
      <c r="F11" s="145"/>
      <c r="H11" s="158"/>
      <c r="I11" s="158"/>
      <c r="J11" s="152"/>
    </row>
    <row r="12" spans="1:11" ht="7.5" customHeight="1">
      <c r="A12" s="152"/>
      <c r="B12" s="147"/>
      <c r="C12" s="145"/>
      <c r="D12" s="145"/>
      <c r="E12" s="145"/>
      <c r="F12" s="145"/>
      <c r="H12" s="157"/>
      <c r="I12" s="157"/>
      <c r="J12" s="152"/>
    </row>
    <row r="13" spans="1:11" ht="15" customHeight="1" thickBot="1">
      <c r="A13" s="152"/>
      <c r="B13" s="147">
        <v>1400</v>
      </c>
      <c r="C13" s="145" t="e">
        <f>#REF!</f>
        <v>#REF!</v>
      </c>
      <c r="D13" s="145"/>
      <c r="E13" s="145"/>
      <c r="F13" s="145"/>
      <c r="G13" s="22" t="s">
        <v>22</v>
      </c>
      <c r="H13" s="688"/>
      <c r="I13" s="688"/>
      <c r="J13" s="152"/>
    </row>
    <row r="14" spans="1:11" ht="15" customHeight="1">
      <c r="A14" s="152"/>
      <c r="B14" s="146"/>
      <c r="C14" s="145" t="e">
        <f>#REF!</f>
        <v>#REF!</v>
      </c>
      <c r="D14" s="145"/>
      <c r="E14" s="145"/>
      <c r="F14" s="145"/>
      <c r="H14" s="158"/>
      <c r="I14" s="158"/>
      <c r="J14" s="152"/>
    </row>
    <row r="15" spans="1:11" ht="7.5" customHeight="1">
      <c r="A15" s="152"/>
      <c r="B15" s="146"/>
      <c r="C15" s="145"/>
      <c r="D15" s="145"/>
      <c r="E15" s="145"/>
      <c r="F15" s="145"/>
      <c r="H15" s="157"/>
      <c r="I15" s="157"/>
      <c r="J15" s="152"/>
    </row>
    <row r="16" spans="1:11" ht="15" customHeight="1" thickBot="1">
      <c r="A16" s="152"/>
      <c r="B16" s="147">
        <v>1500</v>
      </c>
      <c r="C16" s="148" t="e">
        <f>+#REF!</f>
        <v>#REF!</v>
      </c>
      <c r="D16" s="148"/>
      <c r="E16" s="148"/>
      <c r="F16" s="145"/>
      <c r="G16" s="22" t="s">
        <v>22</v>
      </c>
      <c r="H16" s="688"/>
      <c r="I16" s="688"/>
      <c r="J16" s="152"/>
    </row>
    <row r="17" spans="1:10" ht="7.5" customHeight="1">
      <c r="A17" s="152"/>
      <c r="B17" s="147"/>
      <c r="C17" s="148"/>
      <c r="D17" s="148"/>
      <c r="E17" s="148"/>
      <c r="F17" s="145"/>
      <c r="G17" s="145"/>
      <c r="H17" s="145"/>
      <c r="I17" s="145"/>
      <c r="J17" s="152"/>
    </row>
    <row r="18" spans="1:10" ht="15" customHeight="1" thickBot="1">
      <c r="A18" s="152"/>
      <c r="B18" s="149" t="e">
        <f>+#REF!</f>
        <v>#REF!</v>
      </c>
      <c r="C18" s="148" t="e">
        <f>+#REF!</f>
        <v>#REF!</v>
      </c>
      <c r="D18" s="148"/>
      <c r="E18" s="148"/>
      <c r="F18" s="145"/>
      <c r="G18" s="22" t="s">
        <v>22</v>
      </c>
      <c r="H18" s="688"/>
      <c r="I18" s="688"/>
      <c r="J18" s="152"/>
    </row>
    <row r="19" spans="1:10" ht="9" customHeight="1">
      <c r="A19" s="152"/>
      <c r="B19" s="149"/>
      <c r="C19" s="148"/>
      <c r="D19" s="148"/>
      <c r="E19" s="148"/>
      <c r="F19" s="145"/>
      <c r="G19" s="22"/>
      <c r="H19" s="143"/>
      <c r="I19" s="143"/>
      <c r="J19" s="152"/>
    </row>
    <row r="20" spans="1:10" ht="15" customHeight="1" thickBot="1">
      <c r="A20" s="152"/>
      <c r="B20" s="149">
        <v>1800</v>
      </c>
      <c r="C20" s="148" t="s">
        <v>159</v>
      </c>
      <c r="D20" s="148"/>
      <c r="E20" s="148"/>
      <c r="F20" s="145"/>
      <c r="G20" s="22"/>
      <c r="H20" s="688"/>
      <c r="I20" s="688"/>
      <c r="J20" s="152"/>
    </row>
    <row r="21" spans="1:10" ht="7.5" customHeight="1">
      <c r="A21" s="152"/>
      <c r="B21" s="147"/>
      <c r="C21" s="148"/>
      <c r="D21" s="148"/>
      <c r="E21" s="148"/>
      <c r="F21" s="145"/>
      <c r="G21" s="145"/>
      <c r="H21" s="145"/>
      <c r="I21" s="145"/>
      <c r="J21" s="152"/>
    </row>
    <row r="22" spans="1:10" ht="15" customHeight="1" thickBot="1">
      <c r="A22" s="152"/>
      <c r="B22" s="147">
        <v>2100</v>
      </c>
      <c r="C22" s="148" t="e">
        <f>#REF!</f>
        <v>#REF!</v>
      </c>
      <c r="D22" s="148"/>
      <c r="E22" s="148"/>
      <c r="F22" s="145"/>
      <c r="G22" s="22" t="s">
        <v>22</v>
      </c>
      <c r="H22" s="688"/>
      <c r="I22" s="688"/>
      <c r="J22" s="152"/>
    </row>
    <row r="23" spans="1:10" ht="7.5" customHeight="1">
      <c r="A23" s="152"/>
      <c r="B23" s="147"/>
      <c r="C23" s="148"/>
      <c r="D23" s="148"/>
      <c r="E23" s="148"/>
      <c r="F23" s="145"/>
      <c r="G23" s="22"/>
      <c r="H23" s="143"/>
      <c r="I23" s="143"/>
      <c r="J23" s="152"/>
    </row>
    <row r="24" spans="1:10" ht="15" customHeight="1" thickBot="1">
      <c r="A24" s="152"/>
      <c r="B24" s="147">
        <v>2200</v>
      </c>
      <c r="C24" s="148" t="s">
        <v>152</v>
      </c>
      <c r="D24" s="148"/>
      <c r="E24" s="148"/>
      <c r="F24" s="145"/>
      <c r="G24" s="22"/>
      <c r="H24" s="688"/>
      <c r="I24" s="688"/>
      <c r="J24" s="152"/>
    </row>
    <row r="25" spans="1:10" ht="7.5" customHeight="1">
      <c r="A25" s="152"/>
      <c r="B25" s="147"/>
      <c r="C25" s="148"/>
      <c r="D25" s="148"/>
      <c r="E25" s="148"/>
      <c r="F25" s="145"/>
      <c r="G25" s="145"/>
      <c r="H25" s="145"/>
      <c r="I25" s="145"/>
      <c r="J25" s="152"/>
    </row>
    <row r="26" spans="1:10" ht="15" customHeight="1" thickBot="1">
      <c r="A26" s="152"/>
      <c r="B26" s="147">
        <v>2300</v>
      </c>
      <c r="C26" s="148" t="e">
        <f>'CHAPTER 3'!#REF!</f>
        <v>#REF!</v>
      </c>
      <c r="D26" s="150"/>
      <c r="E26" s="148"/>
      <c r="F26" s="151"/>
      <c r="G26" s="22" t="s">
        <v>22</v>
      </c>
      <c r="H26" s="689"/>
      <c r="I26" s="689"/>
      <c r="J26" s="152"/>
    </row>
    <row r="27" spans="1:10" ht="15" customHeight="1">
      <c r="A27" s="152"/>
      <c r="B27" s="147"/>
      <c r="C27" s="148" t="e">
        <f>'CHAPTER 3'!#REF!</f>
        <v>#REF!</v>
      </c>
      <c r="D27" s="150"/>
      <c r="E27" s="148"/>
      <c r="F27" s="145"/>
      <c r="H27" s="160"/>
      <c r="I27" s="160"/>
      <c r="J27" s="152"/>
    </row>
    <row r="28" spans="1:10" ht="15" customHeight="1">
      <c r="A28" s="152"/>
      <c r="B28" s="147"/>
      <c r="C28" s="148" t="e">
        <f>'CHAPTER 3'!#REF!</f>
        <v>#REF!</v>
      </c>
      <c r="D28" s="148"/>
      <c r="E28" s="148"/>
      <c r="F28" s="152"/>
      <c r="H28" s="157"/>
      <c r="I28" s="157"/>
      <c r="J28" s="152"/>
    </row>
    <row r="29" spans="1:10" ht="7.5" customHeight="1">
      <c r="A29" s="152"/>
      <c r="B29" s="147"/>
      <c r="C29" s="148"/>
      <c r="D29" s="148"/>
      <c r="E29" s="148"/>
      <c r="F29" s="152"/>
      <c r="H29" s="159"/>
      <c r="I29" s="159"/>
      <c r="J29" s="152"/>
    </row>
    <row r="30" spans="1:10" ht="15" customHeight="1" thickBot="1">
      <c r="A30" s="152"/>
      <c r="B30" s="147">
        <v>3100</v>
      </c>
      <c r="C30" s="148" t="e">
        <f>'CHAPTER 4'!#REF!</f>
        <v>#REF!</v>
      </c>
      <c r="D30" s="148"/>
      <c r="E30" s="148"/>
      <c r="F30" s="152"/>
      <c r="G30" s="22" t="s">
        <v>22</v>
      </c>
      <c r="H30" s="688"/>
      <c r="I30" s="688"/>
      <c r="J30" s="152"/>
    </row>
    <row r="31" spans="1:10" ht="7.5" customHeight="1">
      <c r="A31" s="152"/>
      <c r="B31" s="147"/>
      <c r="C31" s="148"/>
      <c r="D31" s="148"/>
      <c r="E31" s="148"/>
      <c r="F31" s="152"/>
      <c r="G31" s="152"/>
      <c r="H31" s="152"/>
      <c r="I31" s="152"/>
      <c r="J31" s="152"/>
    </row>
    <row r="32" spans="1:10" ht="15" customHeight="1" thickBot="1">
      <c r="A32" s="152"/>
      <c r="B32" s="147">
        <v>3200</v>
      </c>
      <c r="C32" s="148" t="e">
        <f>#REF!</f>
        <v>#REF!</v>
      </c>
      <c r="D32" s="148"/>
      <c r="E32" s="148"/>
      <c r="F32" s="152"/>
      <c r="G32" s="22" t="s">
        <v>22</v>
      </c>
      <c r="H32" s="688"/>
      <c r="I32" s="688"/>
      <c r="J32" s="152"/>
    </row>
    <row r="33" spans="1:10" ht="15" customHeight="1">
      <c r="A33" s="152"/>
      <c r="B33" s="147"/>
      <c r="C33" s="148" t="e">
        <f>#REF!</f>
        <v>#REF!</v>
      </c>
      <c r="D33" s="148"/>
      <c r="E33" s="148"/>
      <c r="F33" s="152"/>
      <c r="G33" s="152"/>
      <c r="H33" s="152"/>
      <c r="I33" s="152"/>
      <c r="J33" s="152"/>
    </row>
    <row r="34" spans="1:10" ht="15" customHeight="1">
      <c r="A34" s="152"/>
      <c r="B34" s="147"/>
      <c r="C34" s="148" t="e">
        <f>#REF!</f>
        <v>#REF!</v>
      </c>
      <c r="D34" s="148"/>
      <c r="E34" s="148"/>
      <c r="F34" s="152"/>
      <c r="G34" s="152"/>
      <c r="H34" s="152"/>
      <c r="I34" s="152"/>
      <c r="J34" s="152"/>
    </row>
    <row r="35" spans="1:10" ht="15" customHeight="1">
      <c r="A35" s="152"/>
      <c r="B35" s="147"/>
      <c r="C35" s="148" t="e">
        <f>#REF!</f>
        <v>#REF!</v>
      </c>
      <c r="D35" s="148"/>
      <c r="E35" s="148"/>
      <c r="F35" s="152"/>
      <c r="G35" s="152"/>
      <c r="H35" s="152"/>
      <c r="I35" s="152"/>
      <c r="J35" s="152"/>
    </row>
    <row r="36" spans="1:10" ht="15" customHeight="1">
      <c r="A36" s="152"/>
      <c r="B36" s="147"/>
      <c r="C36" s="148" t="e">
        <f>#REF!</f>
        <v>#REF!</v>
      </c>
      <c r="D36" s="148"/>
      <c r="E36" s="148"/>
      <c r="F36" s="152"/>
      <c r="G36" s="152"/>
      <c r="H36" s="152"/>
      <c r="I36" s="152"/>
      <c r="J36" s="152"/>
    </row>
    <row r="37" spans="1:10" ht="7.5" customHeight="1">
      <c r="A37" s="152"/>
      <c r="B37" s="147"/>
      <c r="C37" s="148"/>
      <c r="D37" s="148"/>
      <c r="E37" s="148"/>
      <c r="F37" s="152"/>
      <c r="G37" s="152"/>
      <c r="H37" s="152"/>
      <c r="I37" s="152"/>
      <c r="J37" s="152"/>
    </row>
    <row r="38" spans="1:10" ht="15" customHeight="1" thickBot="1">
      <c r="A38" s="152"/>
      <c r="B38" s="147">
        <v>3300</v>
      </c>
      <c r="C38" s="148" t="e">
        <f>#REF!</f>
        <v>#REF!</v>
      </c>
      <c r="D38" s="148"/>
      <c r="E38" s="148"/>
      <c r="F38" s="152"/>
      <c r="G38" s="22" t="s">
        <v>22</v>
      </c>
      <c r="H38" s="688"/>
      <c r="I38" s="688"/>
      <c r="J38" s="152"/>
    </row>
    <row r="39" spans="1:10" ht="6.75" customHeight="1">
      <c r="A39" s="152"/>
      <c r="B39" s="147"/>
      <c r="C39" s="148"/>
      <c r="D39" s="148"/>
      <c r="E39" s="148"/>
      <c r="F39" s="152"/>
      <c r="G39" s="22"/>
      <c r="H39" s="143"/>
      <c r="I39" s="143"/>
      <c r="J39" s="152"/>
    </row>
    <row r="40" spans="1:10" ht="15" customHeight="1" thickBot="1">
      <c r="A40" s="152"/>
      <c r="B40" s="147">
        <v>3400</v>
      </c>
      <c r="C40" s="148" t="s">
        <v>160</v>
      </c>
      <c r="D40" s="148"/>
      <c r="E40" s="148"/>
      <c r="F40" s="152"/>
      <c r="G40" s="22"/>
      <c r="H40" s="688"/>
      <c r="I40" s="688"/>
      <c r="J40" s="152"/>
    </row>
    <row r="41" spans="1:10" ht="7.5" customHeight="1">
      <c r="A41" s="152"/>
      <c r="B41" s="147"/>
      <c r="C41" s="153"/>
      <c r="D41" s="153"/>
      <c r="E41" s="153"/>
      <c r="F41" s="151"/>
      <c r="G41" s="151"/>
      <c r="H41" s="151"/>
      <c r="I41" s="151"/>
      <c r="J41" s="152"/>
    </row>
    <row r="42" spans="1:10" ht="15" hidden="1" customHeight="1" thickBot="1">
      <c r="A42" s="152"/>
      <c r="B42" s="147">
        <v>3400</v>
      </c>
      <c r="C42" s="153" t="e">
        <f>#REF!</f>
        <v>#REF!</v>
      </c>
      <c r="D42" s="153"/>
      <c r="E42" s="153"/>
      <c r="F42" s="151"/>
      <c r="G42" s="22" t="s">
        <v>22</v>
      </c>
      <c r="H42" s="688">
        <v>0</v>
      </c>
      <c r="I42" s="688"/>
      <c r="J42" s="152"/>
    </row>
    <row r="43" spans="1:10" ht="7.5" hidden="1" customHeight="1">
      <c r="A43" s="152"/>
      <c r="B43" s="147"/>
      <c r="C43" s="153"/>
      <c r="D43" s="153"/>
      <c r="E43" s="153"/>
      <c r="F43" s="151"/>
      <c r="H43" s="143"/>
      <c r="I43" s="143"/>
      <c r="J43" s="152"/>
    </row>
    <row r="44" spans="1:10" ht="15" customHeight="1" thickBot="1">
      <c r="A44" s="152"/>
      <c r="B44" s="147">
        <v>3500</v>
      </c>
      <c r="C44" s="154" t="e">
        <f>+#REF!</f>
        <v>#REF!</v>
      </c>
      <c r="D44" s="150"/>
      <c r="E44" s="153"/>
      <c r="F44" s="151"/>
      <c r="G44" s="22" t="s">
        <v>22</v>
      </c>
      <c r="H44" s="688"/>
      <c r="I44" s="688"/>
      <c r="J44" s="152"/>
    </row>
    <row r="45" spans="1:10" ht="6.75" customHeight="1">
      <c r="A45" s="152"/>
      <c r="B45" s="147"/>
      <c r="C45" s="154"/>
      <c r="D45" s="150"/>
      <c r="E45" s="153"/>
      <c r="F45" s="151"/>
      <c r="G45" s="22"/>
      <c r="H45" s="143"/>
      <c r="I45" s="143"/>
      <c r="J45" s="152"/>
    </row>
    <row r="46" spans="1:10" ht="15" customHeight="1" thickBot="1">
      <c r="A46" s="152"/>
      <c r="B46" s="147">
        <v>3600</v>
      </c>
      <c r="C46" s="154" t="s">
        <v>161</v>
      </c>
      <c r="D46" s="150"/>
      <c r="E46" s="153"/>
      <c r="F46" s="151"/>
      <c r="G46" s="22"/>
      <c r="H46" s="688"/>
      <c r="I46" s="688"/>
      <c r="J46" s="152"/>
    </row>
    <row r="47" spans="1:10" ht="7.5" customHeight="1">
      <c r="A47" s="152"/>
      <c r="B47" s="147"/>
      <c r="C47" s="153"/>
      <c r="D47" s="153"/>
      <c r="E47" s="153"/>
      <c r="F47" s="151"/>
      <c r="G47" s="151"/>
      <c r="H47" s="151"/>
      <c r="I47" s="151"/>
      <c r="J47" s="152"/>
    </row>
    <row r="48" spans="1:10" ht="15" customHeight="1" thickBot="1">
      <c r="A48" s="152"/>
      <c r="B48" s="147">
        <v>5100</v>
      </c>
      <c r="C48" s="153" t="e">
        <f>+#REF!</f>
        <v>#REF!</v>
      </c>
      <c r="D48" s="153"/>
      <c r="E48" s="153"/>
      <c r="F48" s="151"/>
      <c r="G48" s="22" t="s">
        <v>22</v>
      </c>
      <c r="H48" s="688"/>
      <c r="I48" s="688"/>
      <c r="J48" s="152"/>
    </row>
    <row r="49" spans="1:10" ht="15" customHeight="1">
      <c r="A49" s="152"/>
      <c r="B49" s="147"/>
      <c r="C49" s="153" t="e">
        <f>+#REF!</f>
        <v>#REF!</v>
      </c>
      <c r="D49" s="153"/>
      <c r="E49" s="153"/>
      <c r="F49" s="151"/>
      <c r="G49" s="151"/>
      <c r="H49" s="151"/>
      <c r="I49" s="151"/>
      <c r="J49" s="152"/>
    </row>
    <row r="50" spans="1:10" ht="5.25" customHeight="1">
      <c r="A50" s="152"/>
      <c r="B50" s="147"/>
      <c r="C50" s="153"/>
      <c r="D50" s="153"/>
      <c r="E50" s="153"/>
      <c r="F50" s="151"/>
      <c r="G50" s="151"/>
      <c r="H50" s="151"/>
      <c r="I50" s="151"/>
      <c r="J50" s="152"/>
    </row>
    <row r="51" spans="1:10" ht="15" customHeight="1" thickBot="1">
      <c r="A51" s="152"/>
      <c r="B51" s="147">
        <v>5200</v>
      </c>
      <c r="C51" s="153" t="s">
        <v>162</v>
      </c>
      <c r="D51" s="153"/>
      <c r="E51" s="153"/>
      <c r="F51" s="151"/>
      <c r="G51" s="151"/>
      <c r="H51" s="688"/>
      <c r="I51" s="688"/>
      <c r="J51" s="152"/>
    </row>
    <row r="52" spans="1:10" ht="7.5" customHeight="1">
      <c r="A52" s="152"/>
      <c r="B52" s="147"/>
      <c r="C52" s="153"/>
      <c r="D52" s="153"/>
      <c r="E52" s="153"/>
      <c r="F52" s="151"/>
      <c r="G52" s="151"/>
      <c r="H52" s="151"/>
      <c r="I52" s="151"/>
      <c r="J52" s="152"/>
    </row>
    <row r="53" spans="1:10" ht="15" customHeight="1" thickBot="1">
      <c r="A53" s="152"/>
      <c r="B53" s="147">
        <v>5500</v>
      </c>
      <c r="C53" s="153" t="e">
        <f>+#REF!</f>
        <v>#REF!</v>
      </c>
      <c r="D53" s="153"/>
      <c r="E53" s="153"/>
      <c r="F53" s="151"/>
      <c r="G53" s="22" t="s">
        <v>22</v>
      </c>
      <c r="H53" s="688"/>
      <c r="I53" s="688"/>
      <c r="J53" s="152"/>
    </row>
    <row r="54" spans="1:10" ht="7.5" customHeight="1">
      <c r="A54" s="152"/>
      <c r="B54" s="147"/>
      <c r="C54" s="153"/>
      <c r="D54" s="153"/>
      <c r="E54" s="153"/>
      <c r="F54" s="151"/>
      <c r="G54" s="151"/>
      <c r="H54" s="151"/>
      <c r="I54" s="151"/>
      <c r="J54" s="152"/>
    </row>
    <row r="55" spans="1:10" ht="15" customHeight="1" thickBot="1">
      <c r="A55" s="152"/>
      <c r="B55" s="149" t="e">
        <f>+#REF!</f>
        <v>#REF!</v>
      </c>
      <c r="C55" s="153" t="e">
        <f>+#REF!</f>
        <v>#REF!</v>
      </c>
      <c r="D55" s="153"/>
      <c r="E55" s="153"/>
      <c r="F55" s="151"/>
      <c r="G55" s="22" t="s">
        <v>22</v>
      </c>
      <c r="H55" s="688"/>
      <c r="I55" s="688"/>
      <c r="J55" s="152"/>
    </row>
    <row r="56" spans="1:10" ht="7.5" customHeight="1">
      <c r="A56" s="152"/>
      <c r="B56" s="147"/>
      <c r="C56" s="153"/>
      <c r="D56" s="153"/>
      <c r="E56" s="153"/>
      <c r="F56" s="151"/>
      <c r="G56" s="151"/>
      <c r="H56" s="151"/>
      <c r="I56" s="151"/>
      <c r="J56" s="152"/>
    </row>
    <row r="57" spans="1:10" ht="15" customHeight="1" thickBot="1">
      <c r="A57" s="152"/>
      <c r="B57" s="147">
        <v>5700</v>
      </c>
      <c r="C57" s="153" t="e">
        <f>#REF!</f>
        <v>#REF!</v>
      </c>
      <c r="D57" s="153"/>
      <c r="E57" s="153"/>
      <c r="F57" s="151"/>
      <c r="G57" s="22" t="s">
        <v>22</v>
      </c>
      <c r="H57" s="688"/>
      <c r="I57" s="688"/>
      <c r="J57" s="152"/>
    </row>
    <row r="58" spans="1:10" ht="5.25" customHeight="1">
      <c r="A58" s="152"/>
      <c r="B58" s="147"/>
      <c r="C58" s="153"/>
      <c r="D58" s="153"/>
      <c r="E58" s="153"/>
      <c r="F58" s="151"/>
      <c r="G58" s="22"/>
      <c r="H58" s="143"/>
      <c r="I58" s="143"/>
      <c r="J58" s="152"/>
    </row>
    <row r="59" spans="1:10" ht="15" customHeight="1" thickBot="1">
      <c r="A59" s="152"/>
      <c r="B59" s="147">
        <v>5800</v>
      </c>
      <c r="C59" s="153" t="s">
        <v>163</v>
      </c>
      <c r="D59" s="153"/>
      <c r="E59" s="153"/>
      <c r="F59" s="151"/>
      <c r="G59" s="22"/>
      <c r="H59" s="688"/>
      <c r="I59" s="688"/>
      <c r="J59" s="152"/>
    </row>
    <row r="60" spans="1:10" ht="7.5" customHeight="1">
      <c r="A60" s="152"/>
      <c r="B60" s="147"/>
      <c r="C60" s="153"/>
      <c r="D60" s="153"/>
      <c r="E60" s="153"/>
      <c r="F60" s="151"/>
      <c r="G60" s="151"/>
      <c r="H60" s="151"/>
      <c r="I60" s="151"/>
      <c r="J60" s="152"/>
    </row>
    <row r="61" spans="1:10" ht="15" customHeight="1" thickBot="1">
      <c r="A61" s="152"/>
      <c r="B61" s="147">
        <v>5900</v>
      </c>
      <c r="C61" s="153" t="e">
        <f>#REF!</f>
        <v>#REF!</v>
      </c>
      <c r="D61" s="153"/>
      <c r="E61" s="153"/>
      <c r="F61" s="151"/>
      <c r="G61" s="22" t="s">
        <v>22</v>
      </c>
      <c r="H61" s="688"/>
      <c r="I61" s="688"/>
      <c r="J61" s="152"/>
    </row>
    <row r="62" spans="1:10" ht="15" customHeight="1">
      <c r="A62" s="152"/>
      <c r="B62" s="147"/>
      <c r="C62" s="153" t="e">
        <f>#REF!</f>
        <v>#REF!</v>
      </c>
      <c r="D62" s="153"/>
      <c r="E62" s="153"/>
      <c r="F62" s="151"/>
      <c r="G62" s="151"/>
      <c r="H62" s="151"/>
      <c r="I62" s="151"/>
      <c r="J62" s="152"/>
    </row>
    <row r="63" spans="1:10" ht="7.5" customHeight="1">
      <c r="A63" s="152"/>
      <c r="B63" s="147"/>
      <c r="C63" s="153"/>
      <c r="D63" s="153"/>
      <c r="E63" s="153"/>
      <c r="F63" s="151"/>
      <c r="G63" s="151"/>
      <c r="H63" s="151"/>
      <c r="I63" s="151"/>
      <c r="J63" s="152"/>
    </row>
    <row r="64" spans="1:10" ht="15" customHeight="1" thickBot="1">
      <c r="A64" s="152"/>
      <c r="B64" s="147" t="e">
        <f>+#REF!</f>
        <v>#REF!</v>
      </c>
      <c r="C64" s="153" t="e">
        <f>+#REF!</f>
        <v>#REF!</v>
      </c>
      <c r="D64" s="153"/>
      <c r="E64" s="153"/>
      <c r="F64" s="151"/>
      <c r="G64" s="22" t="s">
        <v>22</v>
      </c>
      <c r="H64" s="688"/>
      <c r="I64" s="688"/>
      <c r="J64" s="152"/>
    </row>
    <row r="65" spans="1:13" ht="7.5" customHeight="1">
      <c r="A65" s="152"/>
      <c r="B65" s="147"/>
      <c r="C65" s="153"/>
      <c r="D65" s="153"/>
      <c r="E65" s="153"/>
      <c r="F65" s="151"/>
      <c r="G65" s="151"/>
      <c r="H65" s="151"/>
      <c r="I65" s="151"/>
      <c r="J65" s="152"/>
    </row>
    <row r="66" spans="1:13" ht="15" customHeight="1" thickBot="1">
      <c r="A66" s="152"/>
      <c r="B66" s="147">
        <v>8100</v>
      </c>
      <c r="C66" s="153" t="e">
        <f>#REF!</f>
        <v>#REF!</v>
      </c>
      <c r="D66" s="153"/>
      <c r="E66" s="153"/>
      <c r="F66" s="151"/>
      <c r="G66" s="22" t="s">
        <v>22</v>
      </c>
      <c r="H66" s="688"/>
      <c r="I66" s="688"/>
      <c r="J66" s="152"/>
    </row>
    <row r="67" spans="1:13" ht="7.5" customHeight="1">
      <c r="A67" s="152"/>
      <c r="B67" s="146"/>
      <c r="C67" s="153"/>
      <c r="D67" s="153"/>
      <c r="E67" s="153"/>
      <c r="F67" s="151"/>
      <c r="G67" s="151"/>
      <c r="H67" s="151"/>
      <c r="I67" s="151"/>
      <c r="J67" s="152"/>
    </row>
    <row r="68" spans="1:13" ht="15" hidden="1" customHeight="1" thickBot="1">
      <c r="A68" s="152"/>
      <c r="B68" s="147" t="s">
        <v>112</v>
      </c>
      <c r="C68" s="148" t="str">
        <f>'1200DB'!C9</f>
        <v>EARTHWORKS (PIPE TRENCHES)</v>
      </c>
      <c r="D68" s="148"/>
      <c r="E68" s="148"/>
      <c r="F68" s="151"/>
      <c r="G68" s="22" t="s">
        <v>22</v>
      </c>
      <c r="H68" s="688"/>
      <c r="I68" s="688"/>
      <c r="J68" s="152"/>
    </row>
    <row r="69" spans="1:13" ht="7.5" hidden="1" customHeight="1">
      <c r="A69" s="152"/>
      <c r="B69" s="146"/>
      <c r="C69" s="148"/>
      <c r="D69" s="148"/>
      <c r="E69" s="148"/>
      <c r="F69" s="145"/>
      <c r="G69" s="145"/>
      <c r="H69" s="145"/>
      <c r="I69" s="145"/>
      <c r="J69" s="152"/>
    </row>
    <row r="70" spans="1:13" ht="15" hidden="1" customHeight="1" thickBot="1">
      <c r="A70" s="152"/>
      <c r="B70" s="147" t="s">
        <v>113</v>
      </c>
      <c r="C70" s="148" t="str">
        <f>'1200LB'!C9</f>
        <v>BEDDING (PIPES)</v>
      </c>
      <c r="D70" s="148"/>
      <c r="E70" s="148"/>
      <c r="F70" s="145"/>
      <c r="G70" s="22" t="s">
        <v>22</v>
      </c>
      <c r="H70" s="688"/>
      <c r="I70" s="688"/>
      <c r="J70" s="152"/>
    </row>
    <row r="71" spans="1:13" ht="7.5" hidden="1" customHeight="1">
      <c r="A71" s="152"/>
      <c r="B71" s="147"/>
      <c r="C71" s="148"/>
      <c r="D71" s="148"/>
      <c r="E71" s="148"/>
      <c r="F71" s="145"/>
      <c r="G71" s="145"/>
      <c r="H71" s="145"/>
      <c r="I71" s="145"/>
      <c r="J71" s="152"/>
    </row>
    <row r="72" spans="1:13" ht="15" customHeight="1" thickBot="1">
      <c r="A72" s="152"/>
      <c r="B72" s="147" t="s">
        <v>114</v>
      </c>
      <c r="C72" s="148" t="e">
        <f>#REF!</f>
        <v>#REF!</v>
      </c>
      <c r="D72" s="148"/>
      <c r="E72" s="148"/>
      <c r="F72" s="145"/>
      <c r="G72" s="22" t="s">
        <v>22</v>
      </c>
      <c r="H72" s="688"/>
      <c r="I72" s="688"/>
      <c r="J72" s="152"/>
    </row>
    <row r="73" spans="1:13" ht="7.5" customHeight="1">
      <c r="A73" s="152"/>
      <c r="B73" s="147"/>
      <c r="C73" s="145"/>
      <c r="D73" s="145"/>
      <c r="E73" s="145"/>
      <c r="F73" s="145"/>
      <c r="G73" s="145"/>
      <c r="H73" s="145"/>
      <c r="I73" s="145"/>
      <c r="J73" s="152"/>
    </row>
    <row r="74" spans="1:13" ht="15" customHeight="1" thickBot="1">
      <c r="A74" s="152"/>
      <c r="B74" s="155" t="s">
        <v>145</v>
      </c>
      <c r="C74" s="145" t="e">
        <f>+#REF!</f>
        <v>#REF!</v>
      </c>
      <c r="D74" s="145"/>
      <c r="E74" s="145"/>
      <c r="F74" s="145"/>
      <c r="G74" s="22" t="s">
        <v>22</v>
      </c>
      <c r="H74" s="688"/>
      <c r="I74" s="688"/>
      <c r="J74" s="152"/>
    </row>
    <row r="75" spans="1:13" ht="7.5" customHeight="1" thickBot="1">
      <c r="B75" s="162"/>
      <c r="C75" s="162"/>
      <c r="D75" s="162"/>
      <c r="E75" s="162"/>
      <c r="F75" s="162"/>
      <c r="G75" s="162"/>
      <c r="H75" s="162"/>
      <c r="I75" s="162"/>
      <c r="J75" s="152"/>
    </row>
    <row r="76" spans="1:13" ht="13.8" thickBot="1">
      <c r="B76" s="163" t="s">
        <v>130</v>
      </c>
      <c r="C76" s="164"/>
      <c r="D76" s="165"/>
      <c r="E76" s="165"/>
      <c r="F76" s="166"/>
      <c r="G76" s="167" t="s">
        <v>22</v>
      </c>
      <c r="H76" s="696"/>
      <c r="I76" s="697"/>
      <c r="J76" s="152"/>
    </row>
    <row r="77" spans="1:13" ht="18.75" customHeight="1" thickBot="1">
      <c r="B77" s="168" t="s">
        <v>153</v>
      </c>
      <c r="C77" s="145"/>
      <c r="D77" s="145"/>
      <c r="E77" s="145"/>
      <c r="F77" s="161"/>
      <c r="H77" s="692"/>
      <c r="I77" s="693"/>
      <c r="J77" s="152"/>
      <c r="L77" s="23"/>
      <c r="M77" s="124"/>
    </row>
    <row r="78" spans="1:13" ht="19.5" customHeight="1" thickTop="1" thickBot="1">
      <c r="B78" s="169" t="s">
        <v>155</v>
      </c>
      <c r="C78" s="145"/>
      <c r="D78" s="145"/>
      <c r="E78" s="145"/>
      <c r="F78" s="161"/>
      <c r="H78" s="694"/>
      <c r="I78" s="695"/>
      <c r="J78" s="152"/>
      <c r="M78" s="124"/>
    </row>
    <row r="79" spans="1:13" ht="18" customHeight="1" thickTop="1" thickBot="1">
      <c r="B79" s="169" t="s">
        <v>156</v>
      </c>
      <c r="C79" s="145"/>
      <c r="D79" s="145"/>
      <c r="E79" s="145"/>
      <c r="F79" s="161"/>
      <c r="H79" s="694"/>
      <c r="I79" s="695"/>
      <c r="J79" s="152"/>
      <c r="M79" s="124"/>
    </row>
    <row r="80" spans="1:13" ht="19.5" customHeight="1" thickTop="1" thickBot="1">
      <c r="B80" s="169" t="s">
        <v>157</v>
      </c>
      <c r="C80" s="145"/>
      <c r="D80" s="145"/>
      <c r="E80" s="145"/>
      <c r="F80" s="161"/>
      <c r="H80" s="694"/>
      <c r="I80" s="695"/>
      <c r="J80" s="152"/>
      <c r="M80" s="124"/>
    </row>
    <row r="81" spans="2:13" ht="14.4" thickTop="1" thickBot="1">
      <c r="B81" s="170"/>
      <c r="C81" s="171"/>
      <c r="D81" s="171"/>
      <c r="E81" s="171"/>
      <c r="F81" s="172"/>
      <c r="G81" s="172"/>
      <c r="H81" s="172"/>
      <c r="I81" s="173"/>
      <c r="J81" s="152"/>
      <c r="M81" s="124"/>
    </row>
  </sheetData>
  <mergeCells count="35">
    <mergeCell ref="H66:I66"/>
    <mergeCell ref="H64:I64"/>
    <mergeCell ref="H61:I61"/>
    <mergeCell ref="H57:I57"/>
    <mergeCell ref="H55:I55"/>
    <mergeCell ref="H77:I77"/>
    <mergeCell ref="H78:I78"/>
    <mergeCell ref="H79:I79"/>
    <mergeCell ref="H80:I80"/>
    <mergeCell ref="H68:I68"/>
    <mergeCell ref="H76:I76"/>
    <mergeCell ref="H74:I74"/>
    <mergeCell ref="H72:I72"/>
    <mergeCell ref="H70:I70"/>
    <mergeCell ref="B2:G4"/>
    <mergeCell ref="H22:I22"/>
    <mergeCell ref="H16:I16"/>
    <mergeCell ref="H13:I13"/>
    <mergeCell ref="H20:I20"/>
    <mergeCell ref="H10:I10"/>
    <mergeCell ref="H7:I7"/>
    <mergeCell ref="H18:I18"/>
    <mergeCell ref="H24:I24"/>
    <mergeCell ref="H40:I40"/>
    <mergeCell ref="H46:I46"/>
    <mergeCell ref="H51:I51"/>
    <mergeCell ref="H59:I59"/>
    <mergeCell ref="H53:I53"/>
    <mergeCell ref="H48:I48"/>
    <mergeCell ref="H44:I44"/>
    <mergeCell ref="H42:I42"/>
    <mergeCell ref="H30:I30"/>
    <mergeCell ref="H38:I38"/>
    <mergeCell ref="H32:I32"/>
    <mergeCell ref="H26:I26"/>
  </mergeCells>
  <phoneticPr fontId="0" type="noConversion"/>
  <pageMargins left="0.74803149606299213" right="0.39370078740157483" top="0.51181102362204722" bottom="0.51181102362204722" header="0.51181102362204722" footer="0.51181102362204722"/>
  <pageSetup paperSize="9" scale="86" firstPageNumber="5" fitToWidth="0" orientation="portrait" r:id="rId1"/>
  <headerFooter alignWithMargins="0">
    <oddFooter>&amp;C&amp;A C2.&amp;P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3FF26-9D6C-446B-AA01-25E0F9784F52}">
  <sheetPr>
    <pageSetUpPr fitToPage="1"/>
  </sheetPr>
  <dimension ref="A1:L22"/>
  <sheetViews>
    <sheetView view="pageBreakPreview" zoomScale="80" zoomScaleNormal="100" zoomScaleSheetLayoutView="80" workbookViewId="0">
      <selection activeCell="B25" sqref="B25"/>
    </sheetView>
  </sheetViews>
  <sheetFormatPr defaultRowHeight="13.2"/>
  <cols>
    <col min="1" max="1" width="11.77734375" customWidth="1"/>
    <col min="2" max="2" width="55.6640625" customWidth="1"/>
    <col min="3" max="3" width="23.88671875" style="142" customWidth="1"/>
    <col min="4" max="4" width="14.6640625" bestFit="1" customWidth="1"/>
    <col min="5" max="5" width="16" bestFit="1" customWidth="1"/>
  </cols>
  <sheetData>
    <row r="1" spans="1:8" s="1" customFormat="1" ht="24" customHeight="1">
      <c r="A1" s="178" t="s">
        <v>535</v>
      </c>
      <c r="B1" s="178" t="s">
        <v>1</v>
      </c>
      <c r="C1" s="323" t="s">
        <v>5</v>
      </c>
    </row>
    <row r="2" spans="1:8" ht="26.1" customHeight="1">
      <c r="A2" s="310" t="s">
        <v>432</v>
      </c>
      <c r="B2" s="179" t="s">
        <v>164</v>
      </c>
      <c r="C2" s="324"/>
      <c r="D2" s="174"/>
      <c r="E2" s="142"/>
      <c r="F2" s="200"/>
    </row>
    <row r="3" spans="1:8" ht="26.1" customHeight="1">
      <c r="A3" s="342" t="s">
        <v>449</v>
      </c>
      <c r="B3" s="181" t="s">
        <v>490</v>
      </c>
      <c r="C3" s="343"/>
      <c r="D3" s="174"/>
      <c r="E3" s="142"/>
      <c r="F3" s="200"/>
    </row>
    <row r="4" spans="1:8" ht="26.4" customHeight="1">
      <c r="A4" s="311" t="s">
        <v>420</v>
      </c>
      <c r="B4" s="300" t="s">
        <v>488</v>
      </c>
      <c r="C4" s="325"/>
      <c r="D4" s="174"/>
      <c r="E4" s="142"/>
      <c r="F4" s="200"/>
    </row>
    <row r="5" spans="1:8" ht="26.1" customHeight="1">
      <c r="A5" s="311" t="s">
        <v>427</v>
      </c>
      <c r="B5" s="180" t="s">
        <v>489</v>
      </c>
      <c r="C5" s="325"/>
      <c r="D5" s="174"/>
      <c r="E5" s="142"/>
      <c r="F5" s="200"/>
    </row>
    <row r="6" spans="1:8" ht="26.1" customHeight="1">
      <c r="A6" s="311" t="s">
        <v>424</v>
      </c>
      <c r="B6" s="181" t="s">
        <v>491</v>
      </c>
      <c r="C6" s="325"/>
      <c r="D6" s="174"/>
      <c r="E6" s="142"/>
      <c r="F6" s="200"/>
    </row>
    <row r="7" spans="1:8" ht="26.1" customHeight="1">
      <c r="A7" s="311" t="s">
        <v>423</v>
      </c>
      <c r="B7" s="181" t="s">
        <v>492</v>
      </c>
      <c r="C7" s="325"/>
      <c r="D7" s="174"/>
      <c r="E7" s="142"/>
      <c r="F7" s="200"/>
    </row>
    <row r="8" spans="1:8" ht="26.1" customHeight="1">
      <c r="A8" s="311" t="s">
        <v>426</v>
      </c>
      <c r="B8" s="181" t="s">
        <v>493</v>
      </c>
      <c r="C8" s="325"/>
      <c r="D8" s="174"/>
      <c r="E8" s="142"/>
      <c r="F8" s="200"/>
    </row>
    <row r="9" spans="1:8" ht="26.1" customHeight="1">
      <c r="A9" s="311" t="s">
        <v>425</v>
      </c>
      <c r="B9" s="181" t="s">
        <v>494</v>
      </c>
      <c r="C9" s="325"/>
      <c r="D9" s="174"/>
      <c r="E9" s="142"/>
      <c r="F9" s="200"/>
    </row>
    <row r="10" spans="1:8" ht="26.1" customHeight="1">
      <c r="A10" s="444" t="s">
        <v>145</v>
      </c>
      <c r="B10" s="445" t="s">
        <v>526</v>
      </c>
      <c r="C10" s="343"/>
      <c r="D10" s="174"/>
      <c r="E10" s="142"/>
      <c r="F10" s="200"/>
    </row>
    <row r="11" spans="1:8" ht="26.1" customHeight="1">
      <c r="A11" s="182"/>
      <c r="B11" s="183" t="s">
        <v>167</v>
      </c>
      <c r="C11" s="324"/>
      <c r="D11" s="516"/>
      <c r="E11" s="142"/>
      <c r="F11" s="200"/>
    </row>
    <row r="12" spans="1:8" ht="26.1" customHeight="1">
      <c r="A12" s="184"/>
      <c r="B12" s="185" t="s">
        <v>169</v>
      </c>
      <c r="C12" s="325"/>
      <c r="E12" s="142"/>
      <c r="F12" s="200"/>
    </row>
    <row r="13" spans="1:8" ht="26.1" customHeight="1">
      <c r="A13" s="184"/>
      <c r="B13" s="185" t="s">
        <v>168</v>
      </c>
      <c r="C13" s="325"/>
      <c r="E13" s="142"/>
      <c r="F13" s="200"/>
    </row>
    <row r="14" spans="1:8" ht="26.1" customHeight="1">
      <c r="A14" s="187"/>
      <c r="B14" s="188" t="s">
        <v>170</v>
      </c>
      <c r="C14" s="326"/>
      <c r="E14" s="142"/>
      <c r="F14" s="200"/>
    </row>
    <row r="15" spans="1:8" ht="26.1" customHeight="1">
      <c r="A15" s="698" t="s">
        <v>188</v>
      </c>
      <c r="B15" s="699"/>
      <c r="C15" s="707"/>
      <c r="D15" s="200"/>
      <c r="E15" s="142"/>
      <c r="H15" s="16"/>
    </row>
    <row r="16" spans="1:8" ht="24" customHeight="1">
      <c r="A16" s="700" t="s">
        <v>165</v>
      </c>
      <c r="B16" s="702"/>
      <c r="C16" s="703"/>
      <c r="E16" s="142"/>
    </row>
    <row r="17" spans="1:12" ht="15" customHeight="1">
      <c r="A17" s="701"/>
      <c r="B17" s="704"/>
      <c r="C17" s="705"/>
    </row>
    <row r="21" spans="1:12">
      <c r="C21" s="327"/>
    </row>
    <row r="22" spans="1:12">
      <c r="L22" s="142"/>
    </row>
  </sheetData>
  <mergeCells count="3">
    <mergeCell ref="A15:B15"/>
    <mergeCell ref="A16:A17"/>
    <mergeCell ref="B16:C17"/>
  </mergeCells>
  <pageMargins left="0.70866141732283472" right="0.70866141732283472" top="0.74803149606299213" bottom="0.74803149606299213" header="0.31496062992125984" footer="0.31496062992125984"/>
  <pageSetup paperSize="9" scale="97" firstPageNumber="32" fitToHeight="0" orientation="portrait" useFirstPageNumber="1" r:id="rId1"/>
  <headerFooter>
    <oddFooter>&amp;CC2.&amp;P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11</vt:i4>
      </vt:variant>
    </vt:vector>
  </HeadingPairs>
  <TitlesOfParts>
    <vt:vector size="24" baseType="lpstr">
      <vt:lpstr>CHAPTER 1</vt:lpstr>
      <vt:lpstr>CHAPTER 2</vt:lpstr>
      <vt:lpstr>CHAPTER 3</vt:lpstr>
      <vt:lpstr>CHAPTER 4</vt:lpstr>
      <vt:lpstr>CHAPTER 5</vt:lpstr>
      <vt:lpstr>CHAPTER 6</vt:lpstr>
      <vt:lpstr>CHAPTER 11</vt:lpstr>
      <vt:lpstr>CHAPTER 20</vt:lpstr>
      <vt:lpstr>Socio-Economic</vt:lpstr>
      <vt:lpstr>1200DB</vt:lpstr>
      <vt:lpstr>1200LB</vt:lpstr>
      <vt:lpstr>Summary of Schedule</vt:lpstr>
      <vt:lpstr>Summary of_Schedule</vt:lpstr>
      <vt:lpstr>'1200DB'!Print_Area</vt:lpstr>
      <vt:lpstr>'1200LB'!Print_Area</vt:lpstr>
      <vt:lpstr>'CHAPTER 1'!Print_Area</vt:lpstr>
      <vt:lpstr>'CHAPTER 11'!Print_Area</vt:lpstr>
      <vt:lpstr>'CHAPTER 2'!Print_Area</vt:lpstr>
      <vt:lpstr>'CHAPTER 3'!Print_Area</vt:lpstr>
      <vt:lpstr>'CHAPTER 4'!Print_Area</vt:lpstr>
      <vt:lpstr>'CHAPTER 5'!Print_Area</vt:lpstr>
      <vt:lpstr>'CHAPTER 6'!Print_Area</vt:lpstr>
      <vt:lpstr>'Summary of Schedule'!Print_Area</vt:lpstr>
      <vt:lpstr>'Summary of_Schedule'!Print_Area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Mohlomi Mpeli</dc:creator>
  <cp:lastModifiedBy>Nonofo Percival</cp:lastModifiedBy>
  <cp:lastPrinted>2025-11-21T09:42:46Z</cp:lastPrinted>
  <dcterms:created xsi:type="dcterms:W3CDTF">2008-09-17T14:45:03Z</dcterms:created>
  <dcterms:modified xsi:type="dcterms:W3CDTF">2025-11-21T09:43:03Z</dcterms:modified>
</cp:coreProperties>
</file>