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hidePivotFieldList="1" defaultThemeVersion="124226"/>
  <mc:AlternateContent xmlns:mc="http://schemas.openxmlformats.org/markup-compatibility/2006">
    <mc:Choice Requires="x15">
      <x15ac:absPath xmlns:x15ac="http://schemas.microsoft.com/office/spreadsheetml/2010/11/ac" url="https://eskom-my.sharepoint.com/personal/sitholle_ntcsa_co_za/Documents/Documents/Umsebenzi/Lebo 2025/Compliance_Assurance/2025 Projects/Lines &amp; Servitudes/Repair and Calibration of Machines/"/>
    </mc:Choice>
  </mc:AlternateContent>
  <xr:revisionPtr revIDLastSave="16" documentId="8_{A23472F2-A0D8-465E-8015-24169444EA1A}" xr6:coauthVersionLast="47" xr6:coauthVersionMax="47" xr10:uidLastSave="{71E4DF93-3B14-4A05-A521-A53686BF8B35}"/>
  <bookViews>
    <workbookView xWindow="-120" yWindow="-120" windowWidth="29040" windowHeight="15840" tabRatio="1000" activeTab="4" xr2:uid="{00000000-000D-0000-FFFF-FFFF00000000}"/>
  </bookViews>
  <sheets>
    <sheet name="Read Me FIRST" sheetId="1" r:id="rId1"/>
    <sheet name="1.1Tender Cover Sheet" sheetId="2" r:id="rId2"/>
    <sheet name="1.1.1 Preamble" sheetId="3" r:id="rId3"/>
    <sheet name="1.1.2 Summary" sheetId="13" r:id="rId4"/>
    <sheet name="1.1.3 BOQ -Price List" sheetId="19" r:id="rId5"/>
    <sheet name="1.1.4 CPA Formulae" sheetId="5" r:id="rId6"/>
  </sheets>
  <externalReferences>
    <externalReference r:id="rId7"/>
    <externalReference r:id="rId8"/>
    <externalReference r:id="rId9"/>
    <externalReference r:id="rId10"/>
  </externalReferences>
  <definedNames>
    <definedName name="_Order1" hidden="1">255</definedName>
    <definedName name="_SEC1200">#REF!</definedName>
    <definedName name="At_Risk_Behaviour">[1]Definitions!$I$25:$I$63</definedName>
    <definedName name="At_Risk_Conditions">[1]Definitions!$J$25:$J$64</definedName>
    <definedName name="Body_Part">[2]Definitions!$A$40:$A$59</definedName>
    <definedName name="Clear_CAST_Price_Summary">[3]!Clear_CAST_Price_Summary</definedName>
    <definedName name="Consequences_of_Injury">[2]Definitions!$A$16:$A$33</definedName>
    <definedName name="CR">#REF!</definedName>
    <definedName name="Crime_Indicator">[2]Definitions!$G$7:$G$10</definedName>
    <definedName name="Data">#REF!</definedName>
    <definedName name="Data_Opt_Bill5">#REF!</definedName>
    <definedName name="Days_Off">[1]Definitions!$F$36:$F$60</definedName>
    <definedName name="DI_Severity_Indicator">[2]Definitions!$H$16:$H$23</definedName>
    <definedName name="Dpt_Description">[2]Definitions!$B$66:$B$109</definedName>
    <definedName name="Employee_Accident_Type">[2]Definitions!$C$3:$C$34</definedName>
    <definedName name="ER">#REF!</definedName>
    <definedName name="EUR">'[4]Cover SHT'!$B$2</definedName>
    <definedName name="Fees">SUM(#REF!)</definedName>
    <definedName name="GBP">'[4]Cover SHT'!$B$1</definedName>
    <definedName name="General_Agencies">[1]Definitions!$H$66:$H$103</definedName>
    <definedName name="Group">[2]Definitions!$E$51:$E$60</definedName>
    <definedName name="Impact_Codes">#REF!</definedName>
    <definedName name="Injury_type">[2]Definitions!$A$2:$A$14</definedName>
    <definedName name="Items_01">#REF!</definedName>
    <definedName name="Module1.CF_Data">[3]!Module1.CF_Data</definedName>
    <definedName name="Module1.Collect_Data">[3]!Module1.Collect_Data</definedName>
    <definedName name="Occupational_Hygiene_Agencies">[1]Definitions!$I$66:$I$103</definedName>
    <definedName name="PR">#REF!</definedName>
    <definedName name="Principle_Contractor_List">[1]Definitions!$F$66:$F$110</definedName>
    <definedName name="_xlnm.Print_Area" localSheetId="2">'1.1.1 Preamble'!$A$1:$C$19</definedName>
    <definedName name="_xlnm.Print_Area" localSheetId="4">'1.1.3 BOQ -Price List'!$B$1:$I$301</definedName>
    <definedName name="_xlnm.Print_Area" localSheetId="5">'1.1.4 CPA Formulae'!$A$1:$L$69</definedName>
    <definedName name="prot4">[3]!prot4</definedName>
    <definedName name="prot5">[3]!prot5</definedName>
    <definedName name="Section">[2]Definitions!$C$66:$C$109</definedName>
    <definedName name="Siemens">#REF!</definedName>
    <definedName name="SR">#REF!</definedName>
    <definedName name="Summary">#REF!</definedName>
    <definedName name="TrunkCable">#REF!</definedName>
    <definedName name="Unit">[2]Definitions!$D$66:$D$109</definedName>
    <definedName name="unprot4">[3]!unprot4</definedName>
    <definedName name="update2">[3]!update2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88" i="19" l="1"/>
  <c r="G31" i="13" s="1"/>
  <c r="I273" i="19"/>
  <c r="G30" i="13" s="1"/>
  <c r="I258" i="19"/>
  <c r="G29" i="13" s="1"/>
  <c r="I247" i="19"/>
  <c r="G28" i="13" s="1"/>
  <c r="I235" i="19"/>
  <c r="G27" i="13" s="1"/>
  <c r="I229" i="19"/>
  <c r="G26" i="13" s="1"/>
  <c r="I216" i="19"/>
  <c r="G25" i="13" s="1"/>
  <c r="I203" i="19"/>
  <c r="G24" i="13" s="1"/>
  <c r="I186" i="19"/>
  <c r="G23" i="13" s="1"/>
  <c r="I172" i="19"/>
  <c r="G22" i="13" s="1"/>
  <c r="I157" i="19"/>
  <c r="G21" i="13" s="1"/>
  <c r="I143" i="19"/>
  <c r="G20" i="13" s="1"/>
  <c r="I129" i="19"/>
  <c r="G19" i="13" s="1"/>
  <c r="I117" i="19"/>
  <c r="G18" i="13" s="1"/>
  <c r="I92" i="19"/>
  <c r="G17" i="13" s="1"/>
  <c r="I78" i="19"/>
  <c r="I61" i="19"/>
  <c r="G15" i="13" s="1"/>
  <c r="I47" i="19"/>
  <c r="I34" i="19"/>
  <c r="I24" i="19"/>
  <c r="G12" i="13" s="1"/>
  <c r="G16" i="13"/>
  <c r="G14" i="13"/>
  <c r="G13" i="13"/>
  <c r="G300" i="19"/>
  <c r="I300" i="19" s="1"/>
  <c r="I299" i="19"/>
  <c r="I298" i="19"/>
  <c r="I297" i="19"/>
  <c r="I296" i="19"/>
  <c r="I295" i="19"/>
  <c r="I294" i="19"/>
  <c r="I293" i="19"/>
  <c r="I301" i="19" s="1"/>
  <c r="G32" i="13" s="1"/>
  <c r="G287" i="19"/>
  <c r="I287" i="19" s="1"/>
  <c r="I286" i="19"/>
  <c r="I285" i="19"/>
  <c r="I284" i="19"/>
  <c r="I283" i="19"/>
  <c r="I282" i="19"/>
  <c r="I281" i="19"/>
  <c r="I280" i="19"/>
  <c r="I279" i="19"/>
  <c r="I278" i="19"/>
  <c r="G272" i="19"/>
  <c r="I272" i="19" s="1"/>
  <c r="I271" i="19"/>
  <c r="I270" i="19"/>
  <c r="I269" i="19"/>
  <c r="I268" i="19"/>
  <c r="I267" i="19"/>
  <c r="I266" i="19"/>
  <c r="I265" i="19"/>
  <c r="I264" i="19"/>
  <c r="I263" i="19"/>
  <c r="G257" i="19"/>
  <c r="I257" i="19" s="1"/>
  <c r="I256" i="19"/>
  <c r="I255" i="19"/>
  <c r="I254" i="19"/>
  <c r="I253" i="19"/>
  <c r="I252" i="19"/>
  <c r="G246" i="19"/>
  <c r="I246" i="19" s="1"/>
  <c r="G245" i="19"/>
  <c r="I245" i="19" s="1"/>
  <c r="I244" i="19"/>
  <c r="G242" i="19"/>
  <c r="G243" i="19" s="1"/>
  <c r="I243" i="19" s="1"/>
  <c r="I241" i="19"/>
  <c r="I240" i="19"/>
  <c r="I234" i="19"/>
  <c r="G228" i="19"/>
  <c r="I228" i="19" s="1"/>
  <c r="G227" i="19"/>
  <c r="I227" i="19" s="1"/>
  <c r="I226" i="19"/>
  <c r="G226" i="19"/>
  <c r="I225" i="19"/>
  <c r="G223" i="19"/>
  <c r="G224" i="19" s="1"/>
  <c r="I224" i="19" s="1"/>
  <c r="I222" i="19"/>
  <c r="I221" i="19"/>
  <c r="I213" i="19"/>
  <c r="G213" i="19"/>
  <c r="G214" i="19" s="1"/>
  <c r="I212" i="19"/>
  <c r="G211" i="19"/>
  <c r="I211" i="19" s="1"/>
  <c r="I210" i="19"/>
  <c r="G210" i="19"/>
  <c r="I209" i="19"/>
  <c r="I208" i="19"/>
  <c r="G197" i="19"/>
  <c r="G198" i="19" s="1"/>
  <c r="I196" i="19"/>
  <c r="G196" i="19"/>
  <c r="I195" i="19"/>
  <c r="G193" i="19"/>
  <c r="G194" i="19" s="1"/>
  <c r="I194" i="19" s="1"/>
  <c r="I192" i="19"/>
  <c r="I191" i="19"/>
  <c r="G182" i="19"/>
  <c r="G183" i="19" s="1"/>
  <c r="I181" i="19"/>
  <c r="I180" i="19"/>
  <c r="G180" i="19"/>
  <c r="I179" i="19"/>
  <c r="G179" i="19"/>
  <c r="I178" i="19"/>
  <c r="I177" i="19"/>
  <c r="G167" i="19"/>
  <c r="G168" i="19" s="1"/>
  <c r="I166" i="19"/>
  <c r="G164" i="19"/>
  <c r="G165" i="19" s="1"/>
  <c r="I165" i="19" s="1"/>
  <c r="I163" i="19"/>
  <c r="I162" i="19"/>
  <c r="I153" i="19"/>
  <c r="G153" i="19"/>
  <c r="G154" i="19" s="1"/>
  <c r="I152" i="19"/>
  <c r="G151" i="19"/>
  <c r="I151" i="19" s="1"/>
  <c r="I150" i="19"/>
  <c r="G150" i="19"/>
  <c r="I149" i="19"/>
  <c r="I148" i="19"/>
  <c r="G139" i="19"/>
  <c r="I139" i="19" s="1"/>
  <c r="I138" i="19"/>
  <c r="I137" i="19"/>
  <c r="G137" i="19"/>
  <c r="I136" i="19"/>
  <c r="G136" i="19"/>
  <c r="I135" i="19"/>
  <c r="I134" i="19"/>
  <c r="I128" i="19"/>
  <c r="I127" i="19"/>
  <c r="G124" i="19"/>
  <c r="G125" i="19" s="1"/>
  <c r="I123" i="19"/>
  <c r="I122" i="19"/>
  <c r="I116" i="19"/>
  <c r="I115" i="19"/>
  <c r="G102" i="19"/>
  <c r="G103" i="19" s="1"/>
  <c r="I101" i="19"/>
  <c r="G101" i="19"/>
  <c r="I100" i="19"/>
  <c r="G100" i="19"/>
  <c r="I99" i="19"/>
  <c r="G99" i="19"/>
  <c r="I98" i="19"/>
  <c r="I97" i="19"/>
  <c r="I91" i="19"/>
  <c r="I90" i="19"/>
  <c r="G85" i="19"/>
  <c r="G86" i="19" s="1"/>
  <c r="I84" i="19"/>
  <c r="I83" i="19"/>
  <c r="I77" i="19"/>
  <c r="I76" i="19"/>
  <c r="G71" i="19"/>
  <c r="G72" i="19" s="1"/>
  <c r="I70" i="19"/>
  <c r="G70" i="19"/>
  <c r="I69" i="19"/>
  <c r="G69" i="19"/>
  <c r="I68" i="19"/>
  <c r="G68" i="19"/>
  <c r="I67" i="19"/>
  <c r="I66" i="19"/>
  <c r="I60" i="19"/>
  <c r="I59" i="19"/>
  <c r="G54" i="19"/>
  <c r="G55" i="19" s="1"/>
  <c r="I53" i="19"/>
  <c r="I52" i="19"/>
  <c r="I46" i="19"/>
  <c r="I45" i="19"/>
  <c r="G42" i="19"/>
  <c r="G43" i="19" s="1"/>
  <c r="I41" i="19"/>
  <c r="G41" i="19"/>
  <c r="I40" i="19"/>
  <c r="I39" i="19"/>
  <c r="I33" i="19"/>
  <c r="I32" i="19"/>
  <c r="I31" i="19"/>
  <c r="I30" i="19"/>
  <c r="I29" i="19"/>
  <c r="I23" i="19"/>
  <c r="I22" i="19"/>
  <c r="I21" i="19"/>
  <c r="I20" i="19"/>
  <c r="I19" i="19"/>
  <c r="I18" i="19"/>
  <c r="I17" i="19"/>
  <c r="I16" i="19"/>
  <c r="I15" i="19"/>
  <c r="I14" i="19"/>
  <c r="I13" i="19"/>
  <c r="I12" i="19"/>
  <c r="I55" i="19" l="1"/>
  <c r="G56" i="19"/>
  <c r="I43" i="19"/>
  <c r="G44" i="19"/>
  <c r="I44" i="19" s="1"/>
  <c r="I125" i="19"/>
  <c r="G126" i="19"/>
  <c r="I126" i="19" s="1"/>
  <c r="I198" i="19"/>
  <c r="G199" i="19"/>
  <c r="G73" i="19"/>
  <c r="I72" i="19"/>
  <c r="I154" i="19"/>
  <c r="G155" i="19"/>
  <c r="G104" i="19"/>
  <c r="I103" i="19"/>
  <c r="G184" i="19"/>
  <c r="I183" i="19"/>
  <c r="I86" i="19"/>
  <c r="G87" i="19"/>
  <c r="I214" i="19"/>
  <c r="G215" i="19"/>
  <c r="I215" i="19" s="1"/>
  <c r="I168" i="19"/>
  <c r="G169" i="19"/>
  <c r="I71" i="19"/>
  <c r="I102" i="19"/>
  <c r="G140" i="19"/>
  <c r="I193" i="19"/>
  <c r="I124" i="19"/>
  <c r="I167" i="19"/>
  <c r="I197" i="19"/>
  <c r="I223" i="19"/>
  <c r="I54" i="19"/>
  <c r="I85" i="19"/>
  <c r="I182" i="19"/>
  <c r="I164" i="19"/>
  <c r="I242" i="19"/>
  <c r="I42" i="19"/>
  <c r="I184" i="19" l="1"/>
  <c r="G185" i="19"/>
  <c r="I185" i="19" s="1"/>
  <c r="G171" i="19"/>
  <c r="I171" i="19" s="1"/>
  <c r="G170" i="19"/>
  <c r="I170" i="19" s="1"/>
  <c r="I169" i="19"/>
  <c r="G105" i="19"/>
  <c r="I104" i="19"/>
  <c r="G156" i="19"/>
  <c r="I156" i="19" s="1"/>
  <c r="I155" i="19"/>
  <c r="G57" i="19"/>
  <c r="I56" i="19"/>
  <c r="G88" i="19"/>
  <c r="I87" i="19"/>
  <c r="G141" i="19"/>
  <c r="I140" i="19"/>
  <c r="G74" i="19"/>
  <c r="I73" i="19"/>
  <c r="I199" i="19"/>
  <c r="G200" i="19"/>
  <c r="G106" i="19" l="1"/>
  <c r="I105" i="19"/>
  <c r="G75" i="19"/>
  <c r="I75" i="19" s="1"/>
  <c r="I74" i="19"/>
  <c r="G142" i="19"/>
  <c r="I142" i="19" s="1"/>
  <c r="I141" i="19"/>
  <c r="G201" i="19"/>
  <c r="I200" i="19"/>
  <c r="I88" i="19"/>
  <c r="G89" i="19"/>
  <c r="I89" i="19" s="1"/>
  <c r="I57" i="19"/>
  <c r="G58" i="19"/>
  <c r="I58" i="19" s="1"/>
  <c r="G202" i="19" l="1"/>
  <c r="I202" i="19" s="1"/>
  <c r="I201" i="19"/>
  <c r="G107" i="19"/>
  <c r="I106" i="19"/>
  <c r="D3" i="13"/>
  <c r="D10" i="13" s="1"/>
  <c r="C3" i="3"/>
  <c r="C21" i="2"/>
  <c r="G108" i="19" l="1"/>
  <c r="I107" i="19"/>
  <c r="E4" i="5"/>
  <c r="G109" i="19" l="1"/>
  <c r="I108" i="19"/>
  <c r="G34" i="13"/>
  <c r="C29" i="2" s="1"/>
  <c r="D2" i="13"/>
  <c r="C2" i="3"/>
  <c r="G110" i="19" l="1"/>
  <c r="I109" i="19"/>
  <c r="C69" i="5"/>
  <c r="G111" i="19" l="1"/>
  <c r="I110" i="19"/>
  <c r="C4" i="1"/>
  <c r="C2" i="1"/>
  <c r="E2" i="5"/>
  <c r="E3" i="5"/>
  <c r="C4" i="3"/>
  <c r="G112" i="19" l="1"/>
  <c r="I111" i="19"/>
  <c r="G113" i="19" l="1"/>
  <c r="I112" i="19"/>
  <c r="G114" i="19" l="1"/>
  <c r="I114" i="19" s="1"/>
  <c r="I113" i="19"/>
</calcChain>
</file>

<file path=xl/sharedStrings.xml><?xml version="1.0" encoding="utf-8"?>
<sst xmlns="http://schemas.openxmlformats.org/spreadsheetml/2006/main" count="755" uniqueCount="393">
  <si>
    <t>Project:</t>
  </si>
  <si>
    <t>Enquiry No.</t>
  </si>
  <si>
    <t>Tenderer's Name:</t>
  </si>
  <si>
    <t>READ ME</t>
  </si>
  <si>
    <t>This workbook contains the following sheets:</t>
  </si>
  <si>
    <t>Read Me</t>
  </si>
  <si>
    <t>This sheet provides an overview to the Tenderer of the content and role of the sheets making up the Price Schedules.  It will not form part of the tender or contract.</t>
  </si>
  <si>
    <t>This is the cover sheet for Section 5.1 and provides the total tender price.  It is also the source of the package name, tenderer name etc for the other sheets.</t>
  </si>
  <si>
    <t>This sheet provides general guidelines for this section.</t>
  </si>
  <si>
    <t xml:space="preserve">This is the main data entry sheet for the Tenderer to complete. </t>
  </si>
  <si>
    <t>Conventions used in this workbook</t>
  </si>
  <si>
    <t>The following conventions have been used in this workbook to facilitate its accurate use:</t>
  </si>
  <si>
    <t>Red</t>
  </si>
  <si>
    <t>PLEASE REFRAIN from tampering with ANY other cells contained in this workbook as it may affect Eskom's standard formulae and lead to data integrity issues.</t>
  </si>
  <si>
    <t>PRICING INFORMATION</t>
  </si>
  <si>
    <t>ENQUIRY No.</t>
  </si>
  <si>
    <t xml:space="preserve">TENDERER’S NAME:  </t>
  </si>
  <si>
    <t>THE PRICE:  IN ZAR</t>
  </si>
  <si>
    <t>(excluding VAT)</t>
  </si>
  <si>
    <t>RAND VALUE IN WORDS</t>
  </si>
  <si>
    <t>DATE :</t>
  </si>
  <si>
    <t>FULL NAMES OF SIGNATORY:</t>
  </si>
  <si>
    <t>DESIGNATION OF SIGNATORY:</t>
  </si>
  <si>
    <t>SIGNATURE :</t>
  </si>
  <si>
    <t xml:space="preserv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</si>
  <si>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</si>
  <si>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</si>
  <si>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</si>
  <si>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TENDERER NAME:</t>
  </si>
  <si>
    <t>PRICE ADJUSTMENT FOR INFLATION</t>
  </si>
  <si>
    <t>Summary</t>
  </si>
  <si>
    <t>No</t>
  </si>
  <si>
    <t>Description</t>
  </si>
  <si>
    <t>A</t>
  </si>
  <si>
    <t>Type in description of formula which is carried through below</t>
  </si>
  <si>
    <t>GENERAL NOTES :</t>
  </si>
  <si>
    <t>a.</t>
  </si>
  <si>
    <t>References to "indices" below have the meaning of "cost indices or reference prices",  unless otherwise stated.</t>
  </si>
  <si>
    <t>b.</t>
  </si>
  <si>
    <t>Where historical information is applicable as requested below, internet address references which are accessible to the</t>
  </si>
  <si>
    <t>general public may be submitted instead, with the specific electronic route and web page reflecting the applicable data.</t>
  </si>
  <si>
    <t>c.</t>
  </si>
  <si>
    <t>Each formula is related to one unique currency. Mixing of currencies in a specific formula is not acceptable.</t>
  </si>
  <si>
    <t>CPA FORMULA REQUIREMENTS :</t>
  </si>
  <si>
    <t>i.</t>
  </si>
  <si>
    <t>Formulae must be linked to independent cost indices or other benchmarks ("reference prices") and must be clearly and</t>
  </si>
  <si>
    <t>completely defined. The source must be a recognised statistical publishing source and must not be in-house indices.</t>
  </si>
  <si>
    <t>ii.</t>
  </si>
  <si>
    <t>Local Indices: Where local indices other than SEIFSA or StatsSA are specified, the tenderer is to submit 5 years' historical data</t>
  </si>
  <si>
    <t>for such indices.  Note that the Contractor must ensure that indices are published and recommended by the "Source" as</t>
  </si>
  <si>
    <t>applicable to the work involved. For example SEIFSA has terminated the publication of Table E and is replaced by Table E-A and</t>
  </si>
  <si>
    <t>or E-EX and the specific sub breakdown of such must be identified. Also SEIFSA recommends utilisation of Table L-2 for road</t>
  </si>
  <si>
    <t xml:space="preserve">transport rather than Table L-1.  </t>
  </si>
  <si>
    <t>iii.</t>
  </si>
  <si>
    <t>Foreign Price Adjustments: In the case of foreign price adjustments, the Contractor is to submit 5 years' historical data for the</t>
  </si>
  <si>
    <t xml:space="preserve">tendered indices.  Where a formula is linked to indices in a country, payment of the amounts for that formula must be in the </t>
  </si>
  <si>
    <t>currency of the same country.  A formula may not be linked to indices of more than one country.</t>
  </si>
  <si>
    <t>iv.</t>
  </si>
  <si>
    <t>Commodity Price Linked Payments: The reference price is considered as the base price (index) for purpose of the CPA formula</t>
  </si>
  <si>
    <t>and is incuded in the applicable tables below and must be in the currency in which the CPA will be payable.  The exchange</t>
  </si>
  <si>
    <t>rate applied to convert the base price in a foreign currency into that of the currency of the formula must also be indicated in</t>
  </si>
  <si>
    <t>the tables below if the price is not in the same currency as the applicable formula.. ie exposure to the movement in a</t>
  </si>
  <si>
    <t>reference price is in the same currency as that of the CPA formula.  The Contractor is to submit 5 years' historical price data</t>
  </si>
  <si>
    <t xml:space="preserve">for such commodity, </t>
  </si>
  <si>
    <t>v.</t>
  </si>
  <si>
    <t>London Metal Exchange (LME) Prices: For metals traded on the LME, the tonnage will be required before contract award in</t>
  </si>
  <si>
    <t xml:space="preserve">order for Eskom to hedge the metal price fluctuations.  This applies also for prices linked to local indices or reference prices. </t>
  </si>
  <si>
    <t xml:space="preserve">Though these metals are traded in US$, prices are daily quoted in various other currencies. </t>
  </si>
  <si>
    <t>The LME price in the currency of the formula must apply and thus not the US$ unless the amount payable in terms of the</t>
  </si>
  <si>
    <t>formula is US$.  Refer to the "LME" Sheet in this file for more detail regarding this aspect.  By indicating any of these metals in</t>
  </si>
  <si>
    <t>the formulae below, the contractor declares that neither he nor any other body avails or will avail of forward price and/or</t>
  </si>
  <si>
    <t xml:space="preserve">currency cover for the metal(s).  </t>
  </si>
  <si>
    <t>vi.</t>
  </si>
  <si>
    <t>CPA Base Date: The CPA base date for calculating price movements is the Base Date as defined in the Particular Conditions,</t>
  </si>
  <si>
    <t>Clause 1.1.3.1. For indices or reference prices published as at certain dates, and where such a date is not the Base Date, the</t>
  </si>
  <si>
    <t>latest date for which it is published before the Base Date will be considered as the Base Date index or reference price.  In</t>
  </si>
  <si>
    <t>instances where the figure or value is not as at the Base Date or considered as the Base Date index or reference price as</t>
  </si>
  <si>
    <t>explained herein, the date, figure or value as well as the reason for the deviation must be clearly separately stated and must</t>
  </si>
  <si>
    <t xml:space="preserve">be realistic for purposes of the price adjustment. </t>
  </si>
  <si>
    <t>vii.</t>
  </si>
  <si>
    <t>Period for Movement in Indices: The period for which the movement in indices or reference prices is considered, is the period</t>
  </si>
  <si>
    <t>until the last day of the month prior to the  month in which the work in question was executed or completed (or in which an</t>
  </si>
  <si>
    <t>event or activity for which the adjustment applies, took place).  For indices or reference prices published as at certain dates,</t>
  </si>
  <si>
    <t>and where such a date is not the last day of the month prior to the month in which the work was executed or completed (or an</t>
  </si>
  <si>
    <t>event or activity took place),  then latest date for which the indices or price references are published before the last day of the</t>
  </si>
  <si>
    <t>month prior to the execution or completion of work (or an event or activity took place) is considered as the last day index</t>
  </si>
  <si>
    <t xml:space="preserve">or reference price of the month prior to execution or completion of work (or event or activity). </t>
  </si>
  <si>
    <t>viii.</t>
  </si>
  <si>
    <t>Proportions/weighting/coefficients/base reference in CPA Formulae: The fixed portion of each formula, not subject to inflation,</t>
  </si>
  <si>
    <t>is at least 15% and contractors may submit higher fixed portion percentages.  The indices or other benchmarks and their</t>
  </si>
  <si>
    <t>proportions in the formula must be realistic and relative to the applicable work. The fixed portion and other proportions must add</t>
  </si>
  <si>
    <t>up to 100%.</t>
  </si>
  <si>
    <t>ix.</t>
  </si>
  <si>
    <t>Base Index or Reference Price :   The base index or reference price must be inserted in the appropriate column</t>
  </si>
  <si>
    <t>FORMULA No:</t>
  </si>
  <si>
    <t xml:space="preserve"> A </t>
  </si>
  <si>
    <t>Exchange rate for converting base reference price (eg US$ LME price) to the currency of this formula</t>
  </si>
  <si>
    <t>Index</t>
  </si>
  <si>
    <t>Proportion / Coefficient / Weight / Base reference price</t>
  </si>
  <si>
    <t>Description / Scope of Index (eg Labour)</t>
  </si>
  <si>
    <t>Title/Definition : Linked to the index, e.g., Table C3, All hourly paid employees.  Must be completely defined</t>
  </si>
  <si>
    <t>Source of Index ((indices prepared by (e.g. SEIFSA, StatsSA, LME)</t>
  </si>
  <si>
    <t>Base month for CPA if not Base Date as defined (See Note vi above)</t>
  </si>
  <si>
    <t>Formula Currency Code</t>
  </si>
  <si>
    <t>Currency Code</t>
  </si>
  <si>
    <t>Exchange Rate Currency 1,00 =</t>
  </si>
  <si>
    <t>Historical Data provided (Yes/No/Internet address)</t>
  </si>
  <si>
    <t>A1</t>
  </si>
  <si>
    <t>A2</t>
  </si>
  <si>
    <t>A3</t>
  </si>
  <si>
    <t>A4</t>
  </si>
  <si>
    <t>A5</t>
  </si>
  <si>
    <t>A6</t>
  </si>
  <si>
    <t>Fixed Non-adjustable (0.15 minimum)</t>
  </si>
  <si>
    <t>Total</t>
  </si>
  <si>
    <t>TENDER INFORMATION</t>
  </si>
  <si>
    <t>Sum</t>
  </si>
  <si>
    <t>AMOUNT</t>
  </si>
  <si>
    <t>UNIT</t>
  </si>
  <si>
    <t>TOTAL AMOUNT</t>
  </si>
  <si>
    <t>This is where the total amounts of all the trades are shown</t>
  </si>
  <si>
    <t>This is where the tenderer selects the CPA Formulae</t>
  </si>
  <si>
    <t>This GREEN shading is used for cells where DATA ENTRY is required from the Tenderer.  The Tenderer must complete the information in these GREEN shaded cells.</t>
  </si>
  <si>
    <t>Read these notes BEFORE you commence input or make any changes to this workbook</t>
  </si>
  <si>
    <t>1.1.1</t>
  </si>
  <si>
    <t>1.1.2</t>
  </si>
  <si>
    <t>d.</t>
  </si>
  <si>
    <t>CPA conditions may apply if the contractual duration is to be longer than 12 months. Eskom's default position is for Prices to be Fixed for the first 12 months, then CP be applicable thereafter.</t>
  </si>
  <si>
    <t>The Tenderer must provide a clear indication on the Cover Sheet as to whether the offer is "main" or "alternative" (and if there are several alternatives, to number them). There must be a separate Excel file for each offer if applicable</t>
  </si>
  <si>
    <t>NOTE:  ALL CALCULATIONS ARE THE RESPONSIBILITY OF THE TENDERER, AND MUST BE CHECKED THOROUGHLY.  ANY DISCREPANCY FOUND IN THE CALCULATIONS IN THIS WORKBOOK MUST BE BROUGHT TO THE ATTENTION OF ESKOM, THROUGH THE DESIGNATED BUYER!</t>
  </si>
  <si>
    <t>1.1 Tender Cover Sheet</t>
  </si>
  <si>
    <t>1.1.1 Preamble</t>
  </si>
  <si>
    <t>1.1.2 Summary</t>
  </si>
  <si>
    <t>1.1.3 BOQ</t>
  </si>
  <si>
    <t>1.1.4 CPA Formulae</t>
  </si>
  <si>
    <t xml:space="preserve">1.1.1 PREAMBLE TO PRICE SCHEDULE </t>
  </si>
  <si>
    <t xml:space="preserve">1.1 Price Schedules </t>
  </si>
  <si>
    <t>ESKOM TRANSMISSION - CENTRAL GRID</t>
  </si>
  <si>
    <t>ESKOM TRANSMISION - CENTRAL GRID</t>
  </si>
  <si>
    <t>Project Name:</t>
  </si>
  <si>
    <t>NAME OF PROJECT:</t>
  </si>
  <si>
    <t>Project  Name:</t>
  </si>
  <si>
    <t>NATIONAL TRANSMISSION COMPANY OF SOUTH AFRICA</t>
  </si>
  <si>
    <t>ITEM</t>
  </si>
  <si>
    <t>BILL DISCRIPTION</t>
  </si>
  <si>
    <t>National  Transmission Company of South Africa - Central Grid</t>
  </si>
  <si>
    <t>STG Numbers</t>
  </si>
  <si>
    <t xml:space="preserve">Scope of Work for the Calibration and Repairs (Rate to Include All Spares, Labour,equipment etc)_Contractor/Supplier to provide rate/price breakdown Labour, Equipment and Spares
</t>
  </si>
  <si>
    <t xml:space="preserve">Scope of Work for the Repair and Calibration of Various Machine for Lines and Servitudes  as an when required </t>
  </si>
  <si>
    <t xml:space="preserve">Item </t>
  </si>
  <si>
    <t>Machine or Equipment Name</t>
  </si>
  <si>
    <t>Bill Discription</t>
  </si>
  <si>
    <t>Machine Scope</t>
  </si>
  <si>
    <t>Unit</t>
  </si>
  <si>
    <t xml:space="preserve">Quantity </t>
  </si>
  <si>
    <t>Rate</t>
  </si>
  <si>
    <t>Calibration and Repairs (Rate to Include All Spares, Labour,equipment etc)_Contractor/Supplier to provide rate/price breakdown Labour, Equipment and Spares)</t>
  </si>
  <si>
    <t>Hydraulic crimping machine</t>
  </si>
  <si>
    <t xml:space="preserve">Diameter 200, Height 350mm, Ram Stroke – 22mm, Force at die face: 980 kN, Oil Volume required: 314cc </t>
  </si>
  <si>
    <t>Items to repares but not limited to the following (Contractor or supplier to add any items that may have been ommited</t>
  </si>
  <si>
    <t>a) Relay Switches</t>
  </si>
  <si>
    <t>Repair Only</t>
  </si>
  <si>
    <t>b) Crimping Dies</t>
  </si>
  <si>
    <t>c) Hydraulic Hoses</t>
  </si>
  <si>
    <t>d) Pressure Plates</t>
  </si>
  <si>
    <t>e) Electric Pumps</t>
  </si>
  <si>
    <t>f) Micrometres</t>
  </si>
  <si>
    <t>g) Relay Switches</t>
  </si>
  <si>
    <t>h) Hydraulic oil</t>
  </si>
  <si>
    <t>i) Starter switch</t>
  </si>
  <si>
    <t>j) Starter pull cord</t>
  </si>
  <si>
    <t>k) Other (Contractor to specify)</t>
  </si>
  <si>
    <t>l) Inspection of the machine before repairs</t>
  </si>
  <si>
    <t xml:space="preserve">Sub-total </t>
  </si>
  <si>
    <t>1.1.3</t>
  </si>
  <si>
    <t>Hydraulic crimper hoses</t>
  </si>
  <si>
    <t xml:space="preserve"> 
3/8" X 20 FT 10,000 PSI HYDRAULIC JACK HOSE OTC ENERPAC MALE &amp; FEMALE COUPLER </t>
  </si>
  <si>
    <t>a)     O-Rings and Seals.</t>
  </si>
  <si>
    <t>b)     Protective Sleeves</t>
  </si>
  <si>
    <t>c)      Hydraulic Fluid</t>
  </si>
  <si>
    <t>e) Other (Contractor to specify)</t>
  </si>
  <si>
    <t>f) Inspection of the machine before repairs</t>
  </si>
  <si>
    <t>1.1.4</t>
  </si>
  <si>
    <t>Hydraulic conductor cutter</t>
  </si>
  <si>
    <t xml:space="preserve">Working pressure of 700 bar max TC series, 50 mm conductor, 331 mm crimping force (kN) 112 mm </t>
  </si>
  <si>
    <t>a) Cutting Blades</t>
  </si>
  <si>
    <t xml:space="preserve">b) Hydraulic Seals </t>
  </si>
  <si>
    <t xml:space="preserve">c) Hydraulic Hoses </t>
  </si>
  <si>
    <t>d) Pressure Gauges</t>
  </si>
  <si>
    <t xml:space="preserve">e) Couplings and Fittings </t>
  </si>
  <si>
    <t>f) O-Rings</t>
  </si>
  <si>
    <t>g) Other (Contractor to specify)</t>
  </si>
  <si>
    <t>h) Inspection of the machine before repairs</t>
  </si>
  <si>
    <t>1.1.5</t>
  </si>
  <si>
    <t>Liver hoist 1.5T - 6T</t>
  </si>
  <si>
    <t xml:space="preserve">Liver hoist 1.5T - 6T </t>
  </si>
  <si>
    <t>a)     Load Chain</t>
  </si>
  <si>
    <t>b)     Hooks</t>
  </si>
  <si>
    <t>c)      Brake System</t>
  </si>
  <si>
    <t>d)     Gears and Bearings</t>
  </si>
  <si>
    <t>e)     Lever Handle</t>
  </si>
  <si>
    <t>f)       Safety Latches</t>
  </si>
  <si>
    <t>g)     Chain Guide and Sprockets</t>
  </si>
  <si>
    <t>h) Other (Contractor to specify)</t>
  </si>
  <si>
    <t>i) Inspection of the machine before repairs</t>
  </si>
  <si>
    <t>1.1.6</t>
  </si>
  <si>
    <t>Unleaded generators</t>
  </si>
  <si>
    <t xml:space="preserve">16kVA, noise Level (7), no-load 72dB, rated power factor 0.8, Engine Type=twin cylinder air cooled petrol </t>
  </si>
  <si>
    <t>a)     Air Filter</t>
  </si>
  <si>
    <t>b)     Spark Plug</t>
  </si>
  <si>
    <t>c)      Fuel Filter</t>
  </si>
  <si>
    <t>d)     Oil Filter</t>
  </si>
  <si>
    <t>e)     Battery</t>
  </si>
  <si>
    <t>f)       Carburettor</t>
  </si>
  <si>
    <t xml:space="preserve">g)     Exhaust System </t>
  </si>
  <si>
    <t>h)     Control Panel </t>
  </si>
  <si>
    <t>i)       Recoil pull starter</t>
  </si>
  <si>
    <t>j) On/off selector switch</t>
  </si>
  <si>
    <t>1.1.7</t>
  </si>
  <si>
    <t>Magnetic drilling machine</t>
  </si>
  <si>
    <t xml:space="preserve">230v/50Hz, 1.8 KW (2.4 HP) power output, 75mm max cutting diameter, 260-460 RPM no-load speed, MT3 
chuck </t>
  </si>
  <si>
    <t>Items to repares but not limited to the following Rates to included all required such as spare etc. (Contractor or supplier to add any items that may have been ommited</t>
  </si>
  <si>
    <t>a) Cutting Tools (Annular Cutters)</t>
  </si>
  <si>
    <t>b) Magnetic Base</t>
  </si>
  <si>
    <t>c) Motor Brushes</t>
  </si>
  <si>
    <t>d) Gearbox</t>
  </si>
  <si>
    <t>e) Coolant System</t>
  </si>
  <si>
    <t>f) Control Switches</t>
  </si>
  <si>
    <t>g) Feed Handles and Knobs</t>
  </si>
  <si>
    <t>1.1.8</t>
  </si>
  <si>
    <t>Hydraulic swage bolt machine</t>
  </si>
  <si>
    <t>Hoffman HP78 Diesel Engen, 12 volts DC Trigger Operated pump capacity 5.4min at 3000rpm</t>
  </si>
  <si>
    <t>a)      Swaging Dies</t>
  </si>
  <si>
    <t>b)     Hydraulic Seals</t>
  </si>
  <si>
    <t>c)      Hydraulic Hoses</t>
  </si>
  <si>
    <t>d)     Pressure Gauges</t>
  </si>
  <si>
    <t>e)     Couplings and Fittings</t>
  </si>
  <si>
    <t>f)       O-Rings</t>
  </si>
  <si>
    <t>g)     Gun nipples</t>
  </si>
  <si>
    <t>h)     Battery</t>
  </si>
  <si>
    <t>i)       Fuse</t>
  </si>
  <si>
    <t>j)       Hydraulic oil</t>
  </si>
  <si>
    <t>k)      Axel</t>
  </si>
  <si>
    <t>l)       Solid wheels</t>
  </si>
  <si>
    <t>m)    Collect lock</t>
  </si>
  <si>
    <t>n)     Jaws</t>
  </si>
  <si>
    <t>o)     Flexinol</t>
  </si>
  <si>
    <t>p)     Electrical wiring</t>
  </si>
  <si>
    <t>q)     Spider</t>
  </si>
  <si>
    <t xml:space="preserve">r)      Release/ejector </t>
  </si>
  <si>
    <t>s)    Other (Contractor to specify)</t>
  </si>
  <si>
    <t>u)   Inspection of the machine before repairs</t>
  </si>
  <si>
    <t>1.1.9</t>
  </si>
  <si>
    <t>Hydraulic swage bolt machine hoses</t>
  </si>
  <si>
    <t xml:space="preserve">12.5kg hose and cord kit Hs14 15m length </t>
  </si>
  <si>
    <t>a)     Wear and tear on the outer cover</t>
  </si>
  <si>
    <t>b)     Fluid Incompatibility</t>
  </si>
  <si>
    <t>c)      Tube Erosion</t>
  </si>
  <si>
    <t>d)     Faulty hose couplings</t>
  </si>
  <si>
    <t>e)     Protective Sleeves</t>
  </si>
  <si>
    <t>f) Other (Contractor to specify)</t>
  </si>
  <si>
    <t>g) Inspection of the machine before repairs</t>
  </si>
  <si>
    <t>1.1.10</t>
  </si>
  <si>
    <t>Hydraulic swage bolt punching nose assembly</t>
  </si>
  <si>
    <t xml:space="preserve">T104 hydraulic installation tool for pins &amp; collars (pistol &amp; cylinder) </t>
  </si>
  <si>
    <t>a)      Punching Dies</t>
  </si>
  <si>
    <t>f)      Other (Contractor to specify)</t>
  </si>
  <si>
    <t>g)     Couplings and Fittings</t>
  </si>
  <si>
    <t>h)     O-Rings</t>
  </si>
  <si>
    <t>i)       Other (Contractor to specify)</t>
  </si>
  <si>
    <t>j)      Inspection of the machine before repairs</t>
  </si>
  <si>
    <t>1.1.11</t>
  </si>
  <si>
    <t>Drill Machine</t>
  </si>
  <si>
    <t xml:space="preserve">800w Impact Drill (POWP2030)  </t>
  </si>
  <si>
    <t>a)      Chuck/Arbor and Chuck key</t>
  </si>
  <si>
    <t>b)     Motor Brushes</t>
  </si>
  <si>
    <t>c)      Power Cord</t>
  </si>
  <si>
    <t>d)     Bearings</t>
  </si>
  <si>
    <t>e)     Switches</t>
  </si>
  <si>
    <t>f)       Gearbox</t>
  </si>
  <si>
    <t>g)      Drill Bit</t>
  </si>
  <si>
    <t>h)       Other (Contractor to specify)</t>
  </si>
  <si>
    <t>i)      Inspection of the machine before repairs</t>
  </si>
  <si>
    <t>1.1.12</t>
  </si>
  <si>
    <t>Industrial grinder</t>
  </si>
  <si>
    <t xml:space="preserve">2200W,230mm (SGRIND-230) </t>
  </si>
  <si>
    <t>a)     Grinding Wheels</t>
  </si>
  <si>
    <t>b)     Spindles</t>
  </si>
  <si>
    <t>c)      Bearings</t>
  </si>
  <si>
    <t>d)     Belts and Pulleys</t>
  </si>
  <si>
    <t>e)     Coolant System</t>
  </si>
  <si>
    <t>f)       Control Switches</t>
  </si>
  <si>
    <t>g)     Dust Collection System</t>
  </si>
  <si>
    <t>h)     Carbon Brushes</t>
  </si>
  <si>
    <t>1.1.13</t>
  </si>
  <si>
    <t xml:space="preserve">Brush cutters </t>
  </si>
  <si>
    <t>Petrold7:d22w/2.2hp7.7kg</t>
  </si>
  <si>
    <t>c)      Trimmer Head and Line</t>
  </si>
  <si>
    <t xml:space="preserve">d)     Fuel Filter </t>
  </si>
  <si>
    <t xml:space="preserve">e)     Blades </t>
  </si>
  <si>
    <t>f)       Primer Bulb</t>
  </si>
  <si>
    <t>g)     Throttle and Control Cables</t>
  </si>
  <si>
    <t>1.1.14</t>
  </si>
  <si>
    <t>Chainsaw</t>
  </si>
  <si>
    <t>Cylinder displacement=27 -40.9cm³ weight (excl. Cutting equipment)=2.7- 4.4 kg 
power output= 1.1 - 1.8 kw
recommended bar length, max=12-18inch</t>
  </si>
  <si>
    <t>a)      Chain</t>
  </si>
  <si>
    <t>b)     Guide Bar</t>
  </si>
  <si>
    <t>c)      Air Filter</t>
  </si>
  <si>
    <t>d)     Spark Plug</t>
  </si>
  <si>
    <t>e)     Fuel Filter</t>
  </si>
  <si>
    <t>f)       Oil Filter</t>
  </si>
  <si>
    <t>g)     Carburettor</t>
  </si>
  <si>
    <t>h)     Recoil Starter</t>
  </si>
  <si>
    <t>i)      Chain Tensioner</t>
  </si>
  <si>
    <t>j)     Anti-Vibration Mounts</t>
  </si>
  <si>
    <t>k)       Other (Contractor to specify)</t>
  </si>
  <si>
    <t>l)      Inspection of the machine before repairs</t>
  </si>
  <si>
    <t>1.1.15</t>
  </si>
  <si>
    <t>Earth Resistance Tester</t>
  </si>
  <si>
    <t xml:space="preserve">  Low frequency tower footing impedance meters with flexible current sensors</t>
  </si>
  <si>
    <t>a)     Test Leads</t>
  </si>
  <si>
    <t>Repair and Calibirations As per Manufacture's specification</t>
  </si>
  <si>
    <t>b)     Auxiliary Earth Bars</t>
  </si>
  <si>
    <t>c)      Batteries</t>
  </si>
  <si>
    <t>d)     Display Screen</t>
  </si>
  <si>
    <t>e)     Control Buttons</t>
  </si>
  <si>
    <t>f)       Protective Holster</t>
  </si>
  <si>
    <t>g)       Other (Contractor to specify)</t>
  </si>
  <si>
    <t>h)      Inspection of the machine before repairs</t>
  </si>
  <si>
    <t>1.1.16</t>
  </si>
  <si>
    <t>High Voltage Earth Leads Tester</t>
  </si>
  <si>
    <t>Tester:microhmmeter;100-265 v;50/60 hz</t>
  </si>
  <si>
    <t>a)      Test Leads</t>
  </si>
  <si>
    <t>b)     Kelvin Probes</t>
  </si>
  <si>
    <t>c)      Power Adapters</t>
  </si>
  <si>
    <t>f)       Internal Batteries</t>
  </si>
  <si>
    <t>1.1.17</t>
  </si>
  <si>
    <t xml:space="preserve"> Multirange Voltage detector</t>
  </si>
  <si>
    <t>a) All defective components </t>
  </si>
  <si>
    <t>1.1.18</t>
  </si>
  <si>
    <t>Hot Stick Tester</t>
  </si>
  <si>
    <t>Wet/Dry hot stick tester 230Volts</t>
  </si>
  <si>
    <t>b)     Batteries</t>
  </si>
  <si>
    <t>c)      Display Screen</t>
  </si>
  <si>
    <t>d)     Control Buttons</t>
  </si>
  <si>
    <t>e)     Protective Holster</t>
  </si>
  <si>
    <t>f)       Other (Contractor to specify)</t>
  </si>
  <si>
    <t>g)      Inspection of the machine before repairs</t>
  </si>
  <si>
    <t>1.1.19</t>
  </si>
  <si>
    <t>Super Ruler</t>
  </si>
  <si>
    <t>Height meter</t>
  </si>
  <si>
    <t>a)     Measurement Markings</t>
  </si>
  <si>
    <t>b)     Protective Coating</t>
  </si>
  <si>
    <t>c)     Edges</t>
  </si>
  <si>
    <t>d)     Non-Slip Pads </t>
  </si>
  <si>
    <t>e)     Other (Contractor to specify)</t>
  </si>
  <si>
    <t>f)     Inspection of the machine before repairs</t>
  </si>
  <si>
    <t>1.1.20</t>
  </si>
  <si>
    <t>Dynamometer</t>
  </si>
  <si>
    <t>Dynamometer:electronic;0-6.5 t; battery</t>
  </si>
  <si>
    <t>a)     Load Cells</t>
  </si>
  <si>
    <t>b)     Sensors</t>
  </si>
  <si>
    <t>d)     Cooling System</t>
  </si>
  <si>
    <t>e)     Control Electronics</t>
  </si>
  <si>
    <t>f)       Drive Belts and Pulleys</t>
  </si>
  <si>
    <t>g)     Data Acquisition System</t>
  </si>
  <si>
    <t>h)     Non-Slip Pads </t>
  </si>
  <si>
    <t>i)     Other (Contractor to specify)</t>
  </si>
  <si>
    <t>j)     Inspection of the machine before repairs</t>
  </si>
  <si>
    <t>1.1.21</t>
  </si>
  <si>
    <t>Camera</t>
  </si>
  <si>
    <t>Camera dgtl:8 gb;2x/4x zoom capability</t>
  </si>
  <si>
    <t>a)     Lens and Lens Mount</t>
  </si>
  <si>
    <t>b)     Sensor</t>
  </si>
  <si>
    <t>c)      Shutter Mechanism</t>
  </si>
  <si>
    <t>d)     Viewfinder</t>
  </si>
  <si>
    <t>e)     Buttons and Dials</t>
  </si>
  <si>
    <t>f)       Battery Compartment</t>
  </si>
  <si>
    <t>g)     Ports and Connectors</t>
  </si>
  <si>
    <t>h)     Firmware Updates</t>
  </si>
  <si>
    <t>1.1.22</t>
  </si>
  <si>
    <t>Binoculars</t>
  </si>
  <si>
    <t>Stabilizer: type: image; size: wd 152 x lg 193 x ht 81 mm</t>
  </si>
  <si>
    <t>a)     Stabilization System</t>
  </si>
  <si>
    <t>b)     Optics</t>
  </si>
  <si>
    <t>c)      Focusing Mechanism</t>
  </si>
  <si>
    <t>d)     Battery and Power System</t>
  </si>
  <si>
    <t>e)     Housing and Seals</t>
  </si>
  <si>
    <t>f)       Buttons and Controls</t>
  </si>
  <si>
    <t>g)     Other (Contractor to specify)</t>
  </si>
  <si>
    <t>h)     Inspection of the machine before repairs</t>
  </si>
  <si>
    <t>Final Summary Provision of the Repair and Calibiration of Machines</t>
  </si>
  <si>
    <t>Voltage Detector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</si>
</sst>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0.00_-;\-&quot;R&quot;* #,##0.00_-;_-&quot;R&quot;*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_(* #,##0.0000_);_(* \(#,##0.0000\);_(* &quot;-&quot;??_);_(@_)"/>
    <numFmt numFmtId="169" formatCode="###\ ###\ ##0\ \ &quot;RAND&quot;;\-###\ ###\ ##0\ &quot;RAND&quot;"/>
    <numFmt numFmtId="170" formatCode="mmm\-yyyy"/>
    <numFmt numFmtId="171" formatCode="[$ZAR]\ #,##0.000000"/>
    <numFmt numFmtId="172" formatCode="#,##0.000"/>
    <numFmt numFmtId="173" formatCode="0.0"/>
  </numFmts>
  <fonts count="6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b/>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b/>
      <sz val="10"/>
      <color rgb="FFFF0000"/>
      <name val="Arial"/>
      <family val="2"/>
    </font>
    <font>
      <sz val="10"/>
      <color rgb="FF008000"/>
      <name val="Arial"/>
      <family val="2"/>
    </font>
    <font>
      <sz val="10"/>
      <name val="Arial"/>
      <family val="2"/>
    </font>
    <font>
      <b/>
      <sz val="20"/>
      <name val="Arial"/>
      <family val="2"/>
    </font>
    <font>
      <sz val="26"/>
      <name val="Arial"/>
      <family val="2"/>
    </font>
    <font>
      <b/>
      <sz val="14"/>
      <color rgb="FFFF0000"/>
      <name val="Arial"/>
      <family val="2"/>
    </font>
    <font>
      <b/>
      <sz val="10"/>
      <name val="Arial"/>
      <family val="2"/>
    </font>
    <font>
      <b/>
      <u/>
      <sz val="16"/>
      <name val="Arial"/>
      <family val="2"/>
    </font>
    <font>
      <b/>
      <sz val="16"/>
      <name val="Arial"/>
      <family val="2"/>
    </font>
    <font>
      <b/>
      <u/>
      <sz val="14"/>
      <color rgb="FFFF0000"/>
      <name val="Arial"/>
      <family val="2"/>
    </font>
    <font>
      <b/>
      <sz val="11"/>
      <name val="Arial"/>
      <family val="2"/>
    </font>
    <font>
      <sz val="11"/>
      <name val="Arial"/>
      <family val="2"/>
    </font>
    <font>
      <sz val="10"/>
      <name val="Calibri"/>
      <family val="2"/>
    </font>
    <font>
      <b/>
      <sz val="9"/>
      <name val="Calibri"/>
      <family val="2"/>
    </font>
    <font>
      <b/>
      <sz val="10"/>
      <name val="Calibri"/>
      <family val="2"/>
    </font>
    <font>
      <sz val="9"/>
      <name val="Calibri"/>
      <family val="2"/>
    </font>
    <font>
      <b/>
      <sz val="11"/>
      <name val="Calibri"/>
      <family val="2"/>
    </font>
    <font>
      <b/>
      <sz val="11"/>
      <color rgb="FF0000FF"/>
      <name val="Calibri"/>
      <family val="2"/>
    </font>
    <font>
      <b/>
      <sz val="10"/>
      <color rgb="FF0000FF"/>
      <name val="Calibri"/>
      <family val="2"/>
    </font>
    <font>
      <sz val="11"/>
      <name val="Calibri"/>
      <family val="2"/>
    </font>
    <font>
      <sz val="11"/>
      <name val="Calibri"/>
      <family val="2"/>
      <scheme val="minor"/>
    </font>
    <font>
      <sz val="11"/>
      <color theme="1"/>
      <name val="Arial"/>
      <family val="2"/>
    </font>
    <font>
      <b/>
      <sz val="11"/>
      <color theme="1"/>
      <name val="Arial"/>
      <family val="2"/>
    </font>
    <font>
      <u/>
      <sz val="11"/>
      <color theme="10"/>
      <name val="Calibri"/>
      <family val="2"/>
      <scheme val="minor"/>
    </font>
    <font>
      <u/>
      <sz val="10"/>
      <color indexed="12"/>
      <name val="Arial"/>
      <family val="2"/>
    </font>
    <font>
      <sz val="8"/>
      <name val="Arial"/>
      <family val="2"/>
    </font>
    <font>
      <b/>
      <sz val="12"/>
      <color theme="1"/>
      <name val="Arial"/>
      <family val="2"/>
    </font>
    <font>
      <b/>
      <sz val="10"/>
      <color theme="1"/>
      <name val="Arial"/>
      <family val="2"/>
    </font>
    <font>
      <b/>
      <u/>
      <sz val="11"/>
      <color theme="1"/>
      <name val="Arial"/>
      <family val="2"/>
    </font>
    <font>
      <sz val="12"/>
      <color theme="1"/>
      <name val="Aptos Narrow"/>
      <family val="2"/>
    </font>
    <font>
      <b/>
      <sz val="20"/>
      <color theme="1"/>
      <name val="Aptos Narrow"/>
      <family val="2"/>
    </font>
    <font>
      <b/>
      <sz val="14"/>
      <color theme="1"/>
      <name val="Aptos Narrow"/>
      <family val="2"/>
    </font>
    <font>
      <b/>
      <sz val="12"/>
      <color theme="1"/>
      <name val="Aptos Narrow"/>
      <family val="2"/>
    </font>
    <font>
      <b/>
      <i/>
      <u/>
      <sz val="12"/>
      <color theme="1"/>
      <name val="Aptos Narrow"/>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rgb="FF000000"/>
      </patternFill>
    </fill>
    <fill>
      <patternFill patternType="solid">
        <fgColor rgb="FFCCFFCC"/>
        <bgColor rgb="FF000000"/>
      </patternFill>
    </fill>
    <fill>
      <patternFill patternType="solid">
        <fgColor theme="2" tint="-9.9978637043366805E-2"/>
        <bgColor indexed="64"/>
      </patternFill>
    </fill>
    <fill>
      <patternFill patternType="solid">
        <fgColor theme="3" tint="0.749992370372631"/>
        <bgColor indexed="64"/>
      </patternFill>
    </fill>
    <fill>
      <patternFill patternType="solid">
        <fgColor theme="6" tint="0.79998168889431442"/>
        <bgColor indexed="64"/>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76">
    <xf numFmtId="0" fontId="0" fillId="0" borderId="0"/>
    <xf numFmtId="166" fontId="25" fillId="0" borderId="0" applyFont="0" applyFill="0" applyBorder="0" applyAlignment="0" applyProtection="0"/>
    <xf numFmtId="9" fontId="25" fillId="0" borderId="0" applyFont="0" applyFill="0" applyBorder="0" applyAlignment="0" applyProtection="0"/>
    <xf numFmtId="0" fontId="9" fillId="0" borderId="0" applyNumberFormat="0" applyFill="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4" applyNumberFormat="0" applyAlignment="0" applyProtection="0"/>
    <xf numFmtId="0" fontId="17" fillId="6" borderId="5" applyNumberFormat="0" applyAlignment="0" applyProtection="0"/>
    <xf numFmtId="0" fontId="18" fillId="6" borderId="4" applyNumberFormat="0" applyAlignment="0" applyProtection="0"/>
    <xf numFmtId="0" fontId="19" fillId="0" borderId="6" applyNumberFormat="0" applyFill="0" applyAlignment="0" applyProtection="0"/>
    <xf numFmtId="0" fontId="20" fillId="7" borderId="7" applyNumberFormat="0" applyAlignment="0" applyProtection="0"/>
    <xf numFmtId="0" fontId="21" fillId="0" borderId="0" applyNumberFormat="0" applyFill="0" applyBorder="0" applyAlignment="0" applyProtection="0"/>
    <xf numFmtId="0" fontId="8" fillId="8" borderId="8" applyNumberFormat="0" applyFon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4" fillId="0" borderId="0"/>
    <xf numFmtId="166" fontId="34" fillId="0" borderId="0" applyFont="0" applyFill="0" applyBorder="0" applyAlignment="0" applyProtection="0"/>
    <xf numFmtId="0" fontId="7" fillId="0" borderId="0"/>
    <xf numFmtId="165" fontId="7" fillId="0" borderId="0" applyFont="0" applyFill="0" applyBorder="0" applyAlignment="0" applyProtection="0"/>
    <xf numFmtId="0" fontId="6" fillId="0" borderId="0"/>
    <xf numFmtId="165" fontId="6" fillId="0" borderId="0" applyFont="0" applyFill="0" applyBorder="0" applyAlignment="0" applyProtection="0"/>
    <xf numFmtId="0" fontId="26" fillId="0" borderId="0"/>
    <xf numFmtId="0" fontId="25" fillId="0" borderId="0"/>
    <xf numFmtId="0" fontId="25" fillId="0" borderId="0"/>
    <xf numFmtId="164" fontId="25" fillId="0" borderId="0" applyFont="0" applyFill="0" applyBorder="0" applyAlignment="0" applyProtection="0"/>
    <xf numFmtId="0" fontId="6" fillId="0" borderId="0"/>
    <xf numFmtId="0" fontId="6" fillId="0" borderId="0"/>
    <xf numFmtId="0" fontId="6" fillId="0" borderId="0"/>
    <xf numFmtId="0" fontId="2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25" fillId="0" borderId="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165" fontId="5" fillId="0" borderId="0" applyFont="0" applyFill="0" applyBorder="0" applyAlignment="0" applyProtection="0"/>
    <xf numFmtId="0" fontId="5" fillId="0" borderId="0"/>
    <xf numFmtId="0" fontId="52" fillId="0" borderId="0"/>
    <xf numFmtId="0" fontId="4" fillId="0" borderId="0"/>
    <xf numFmtId="164" fontId="4" fillId="0" borderId="0" applyFont="0" applyFill="0" applyBorder="0" applyAlignment="0" applyProtection="0"/>
    <xf numFmtId="0" fontId="3" fillId="0" borderId="0"/>
    <xf numFmtId="165" fontId="3" fillId="0" borderId="0" applyFont="0" applyFill="0" applyBorder="0" applyAlignment="0" applyProtection="0"/>
    <xf numFmtId="0" fontId="25" fillId="0" borderId="0"/>
    <xf numFmtId="0" fontId="2" fillId="0" borderId="0"/>
    <xf numFmtId="166" fontId="1" fillId="0" borderId="0" applyFont="0" applyFill="0" applyBorder="0" applyAlignment="0" applyProtection="0"/>
    <xf numFmtId="0" fontId="25" fillId="0" borderId="0"/>
  </cellStyleXfs>
  <cellXfs count="213">
    <xf numFmtId="0" fontId="25" fillId="0" borderId="0" xfId="0" applyFont="1"/>
    <xf numFmtId="0" fontId="25" fillId="0" borderId="0" xfId="0" applyFont="1" applyAlignment="1">
      <alignment vertical="center"/>
    </xf>
    <xf numFmtId="0" fontId="25" fillId="0" borderId="0" xfId="0" applyFont="1" applyAlignment="1">
      <alignment vertical="center" wrapText="1" shrinkToFit="1"/>
    </xf>
    <xf numFmtId="0" fontId="26" fillId="0" borderId="0" xfId="0" applyFont="1" applyAlignment="1">
      <alignment vertical="center"/>
    </xf>
    <xf numFmtId="0" fontId="26" fillId="0" borderId="0" xfId="0" applyFont="1" applyAlignment="1">
      <alignment vertical="center" wrapText="1" shrinkToFit="1"/>
    </xf>
    <xf numFmtId="0" fontId="27" fillId="0" borderId="0" xfId="0" applyFont="1" applyAlignme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vertical="center" shrinkToFit="1"/>
    </xf>
    <xf numFmtId="0" fontId="26" fillId="0" borderId="0" xfId="0" applyFont="1" applyAlignment="1">
      <alignment vertical="center" wrapText="1"/>
    </xf>
    <xf numFmtId="0" fontId="28" fillId="0" borderId="0" xfId="0" applyFont="1" applyAlignment="1">
      <alignment vertical="center"/>
    </xf>
    <xf numFmtId="0" fontId="29" fillId="0" borderId="0" xfId="0" applyFont="1" applyAlignment="1">
      <alignment vertical="center"/>
    </xf>
    <xf numFmtId="0" fontId="28" fillId="0" borderId="0" xfId="0" applyFont="1" applyAlignment="1">
      <alignment horizontal="center" vertical="center"/>
    </xf>
    <xf numFmtId="0" fontId="30" fillId="0" borderId="0" xfId="0" applyFont="1" applyAlignment="1">
      <alignment vertical="center"/>
    </xf>
    <xf numFmtId="39" fontId="30" fillId="0" borderId="0" xfId="0" applyNumberFormat="1" applyFont="1" applyAlignment="1">
      <alignment vertical="center"/>
    </xf>
    <xf numFmtId="167" fontId="29" fillId="0" borderId="0" xfId="0" applyNumberFormat="1" applyFont="1" applyAlignment="1">
      <alignment vertical="center" wrapText="1"/>
    </xf>
    <xf numFmtId="10" fontId="26" fillId="0" borderId="0" xfId="0" applyNumberFormat="1" applyFont="1" applyAlignment="1">
      <alignment vertical="center"/>
    </xf>
    <xf numFmtId="10" fontId="28" fillId="0" borderId="0" xfId="0" applyNumberFormat="1" applyFont="1" applyAlignment="1">
      <alignment vertical="center"/>
    </xf>
    <xf numFmtId="168" fontId="29" fillId="0" borderId="0" xfId="1" applyNumberFormat="1" applyFont="1" applyAlignment="1">
      <alignment vertical="center"/>
    </xf>
    <xf numFmtId="0" fontId="31" fillId="0" borderId="0" xfId="0" applyFont="1" applyAlignment="1">
      <alignment vertical="center"/>
    </xf>
    <xf numFmtId="0" fontId="0" fillId="0" borderId="0" xfId="0" applyAlignment="1">
      <alignment vertical="center"/>
    </xf>
    <xf numFmtId="0" fontId="0" fillId="0" borderId="0" xfId="0" applyAlignment="1">
      <alignment vertical="center" wrapText="1" shrinkToFit="1"/>
    </xf>
    <xf numFmtId="0" fontId="0" fillId="0" borderId="0" xfId="0" applyAlignment="1">
      <alignment vertical="center" shrinkToFit="1"/>
    </xf>
    <xf numFmtId="0" fontId="0" fillId="0" borderId="0" xfId="0" applyAlignment="1">
      <alignment horizontal="left" vertical="center"/>
    </xf>
    <xf numFmtId="0" fontId="25" fillId="0" borderId="0" xfId="0" applyFont="1" applyAlignment="1">
      <alignment horizontal="center" vertical="center" wrapText="1"/>
    </xf>
    <xf numFmtId="0" fontId="0" fillId="0" borderId="0" xfId="0" applyAlignment="1">
      <alignment horizontal="center" vertical="center" wrapText="1"/>
    </xf>
    <xf numFmtId="0" fontId="27" fillId="33" borderId="0" xfId="0" applyFont="1" applyFill="1" applyAlignment="1">
      <alignment horizontal="center" vertical="center"/>
    </xf>
    <xf numFmtId="0" fontId="27" fillId="33" borderId="0" xfId="0" applyFont="1" applyFill="1" applyAlignment="1">
      <alignment horizontal="left" vertical="center" wrapText="1"/>
    </xf>
    <xf numFmtId="0" fontId="26" fillId="33" borderId="0" xfId="0" applyFont="1" applyFill="1" applyAlignment="1">
      <alignment horizontal="center" vertical="center" wrapText="1" shrinkToFit="1"/>
    </xf>
    <xf numFmtId="0" fontId="26" fillId="0" borderId="0" xfId="0" applyFont="1" applyAlignment="1">
      <alignment horizontal="center" vertical="center" wrapText="1" shrinkToFit="1"/>
    </xf>
    <xf numFmtId="0" fontId="26" fillId="0" borderId="0" xfId="0" applyFont="1" applyAlignment="1">
      <alignment horizontal="center" vertical="center"/>
    </xf>
    <xf numFmtId="0" fontId="27" fillId="33" borderId="0" xfId="0" applyFont="1" applyFill="1" applyAlignment="1">
      <alignment vertical="center"/>
    </xf>
    <xf numFmtId="0" fontId="30" fillId="34" borderId="0" xfId="0" applyFont="1" applyFill="1" applyAlignment="1">
      <alignment horizontal="center" vertical="center"/>
    </xf>
    <xf numFmtId="0" fontId="33" fillId="0" borderId="0" xfId="0" applyFont="1" applyAlignment="1">
      <alignment horizontal="center" vertical="center"/>
    </xf>
    <xf numFmtId="0" fontId="34" fillId="0" borderId="0" xfId="0" applyFont="1" applyAlignment="1">
      <alignment horizontal="left" vertical="center"/>
    </xf>
    <xf numFmtId="0" fontId="0" fillId="0" borderId="0" xfId="0"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5" fillId="0" borderId="14" xfId="0" applyFont="1" applyBorder="1" applyAlignment="1">
      <alignment vertical="center"/>
    </xf>
    <xf numFmtId="0" fontId="0" fillId="0" borderId="14" xfId="0" applyBorder="1" applyAlignment="1">
      <alignment vertical="center"/>
    </xf>
    <xf numFmtId="0" fontId="34" fillId="0" borderId="0" xfId="0" applyFont="1" applyAlignment="1">
      <alignment horizontal="center" vertical="center"/>
    </xf>
    <xf numFmtId="0" fontId="36" fillId="0" borderId="0" xfId="0" applyFont="1" applyAlignment="1">
      <alignment horizontal="centerContinuous" vertical="center"/>
    </xf>
    <xf numFmtId="0" fontId="35" fillId="0" borderId="0" xfId="0" applyFont="1" applyAlignment="1">
      <alignment horizontal="centerContinuous" vertical="center"/>
    </xf>
    <xf numFmtId="0" fontId="31" fillId="0" borderId="0" xfId="0" applyFont="1" applyAlignment="1">
      <alignment horizontal="left" vertical="center"/>
    </xf>
    <xf numFmtId="0" fontId="37" fillId="34" borderId="0" xfId="0" applyFont="1" applyFill="1" applyAlignment="1">
      <alignment horizontal="left" vertical="center"/>
    </xf>
    <xf numFmtId="0" fontId="38" fillId="0" borderId="0" xfId="0" applyFont="1" applyAlignment="1">
      <alignment vertical="center"/>
    </xf>
    <xf numFmtId="0" fontId="39" fillId="0" borderId="0" xfId="0" applyFont="1" applyAlignment="1">
      <alignment horizontal="centerContinuous" vertical="center"/>
    </xf>
    <xf numFmtId="0" fontId="40" fillId="0" borderId="0" xfId="0" applyFont="1" applyAlignment="1">
      <alignment vertical="center"/>
    </xf>
    <xf numFmtId="0" fontId="40" fillId="0" borderId="0" xfId="0" applyFont="1" applyAlignment="1">
      <alignment horizontal="center" vertical="center"/>
    </xf>
    <xf numFmtId="0" fontId="31" fillId="0" borderId="0" xfId="0" applyFont="1" applyAlignment="1">
      <alignment horizontal="center" vertical="center"/>
    </xf>
    <xf numFmtId="169" fontId="41" fillId="34" borderId="0" xfId="0" applyNumberFormat="1" applyFont="1" applyFill="1" applyAlignment="1">
      <alignment horizontal="justify" vertical="center"/>
    </xf>
    <xf numFmtId="0" fontId="27" fillId="0" borderId="0" xfId="0" applyFont="1" applyAlignment="1">
      <alignment vertical="top"/>
    </xf>
    <xf numFmtId="0" fontId="32" fillId="0" borderId="0" xfId="0" applyFont="1" applyAlignment="1">
      <alignment horizontal="justify" vertical="center"/>
    </xf>
    <xf numFmtId="0" fontId="38" fillId="0" borderId="0" xfId="0" applyFont="1" applyAlignment="1">
      <alignment horizontal="left" vertical="center"/>
    </xf>
    <xf numFmtId="0" fontId="32" fillId="34" borderId="0" xfId="0" applyFont="1" applyFill="1" applyAlignment="1">
      <alignment horizontal="justify" vertical="center"/>
    </xf>
    <xf numFmtId="14" fontId="37" fillId="34" borderId="0" xfId="0" applyNumberFormat="1" applyFont="1" applyFill="1" applyAlignment="1">
      <alignment horizontal="left" vertical="center"/>
    </xf>
    <xf numFmtId="0" fontId="37" fillId="0" borderId="0" xfId="0" applyFont="1" applyAlignment="1">
      <alignment horizontal="left" vertical="center"/>
    </xf>
    <xf numFmtId="0" fontId="0" fillId="0" borderId="15" xfId="0" applyBorder="1" applyAlignment="1">
      <alignment vertical="center"/>
    </xf>
    <xf numFmtId="0" fontId="0" fillId="0" borderId="16" xfId="0" applyBorder="1" applyAlignment="1">
      <alignment vertical="center"/>
    </xf>
    <xf numFmtId="0" fontId="37" fillId="0" borderId="16" xfId="0" applyFont="1" applyBorder="1" applyAlignment="1">
      <alignment horizontal="left" vertical="center"/>
    </xf>
    <xf numFmtId="0" fontId="0" fillId="0" borderId="17" xfId="0" applyBorder="1" applyAlignment="1">
      <alignment vertical="center"/>
    </xf>
    <xf numFmtId="0" fontId="42" fillId="0" borderId="0" xfId="0" applyFont="1" applyAlignment="1">
      <alignment vertical="center"/>
    </xf>
    <xf numFmtId="0" fontId="42" fillId="0" borderId="0" xfId="0" applyFont="1" applyAlignment="1">
      <alignment horizontal="right" vertical="center"/>
    </xf>
    <xf numFmtId="0" fontId="27" fillId="0" borderId="0" xfId="0" applyFont="1" applyAlignment="1">
      <alignment horizontal="justify" vertical="center"/>
    </xf>
    <xf numFmtId="0" fontId="44" fillId="0" borderId="0" xfId="0" applyFont="1"/>
    <xf numFmtId="0" fontId="45" fillId="0" borderId="0" xfId="0" applyFont="1" applyAlignment="1">
      <alignment horizontal="left"/>
    </xf>
    <xf numFmtId="0" fontId="46" fillId="0" borderId="0" xfId="0" applyFont="1"/>
    <xf numFmtId="0" fontId="47" fillId="0" borderId="0" xfId="0" applyFont="1"/>
    <xf numFmtId="0" fontId="45" fillId="0" borderId="0" xfId="0" applyFont="1"/>
    <xf numFmtId="0" fontId="46" fillId="0" borderId="0" xfId="0" applyFont="1" applyAlignment="1">
      <alignment horizontal="center"/>
    </xf>
    <xf numFmtId="0" fontId="46" fillId="0" borderId="0" xfId="0" applyFont="1" applyAlignment="1">
      <alignment horizontal="left"/>
    </xf>
    <xf numFmtId="0" fontId="46" fillId="0" borderId="21" xfId="0" applyFont="1" applyBorder="1"/>
    <xf numFmtId="0" fontId="44" fillId="0" borderId="22" xfId="0" applyFont="1" applyBorder="1"/>
    <xf numFmtId="0" fontId="44" fillId="0" borderId="23" xfId="0" applyFont="1" applyBorder="1"/>
    <xf numFmtId="0" fontId="44" fillId="0" borderId="24" xfId="0" applyFont="1" applyBorder="1"/>
    <xf numFmtId="0" fontId="48" fillId="0" borderId="24" xfId="0" applyFont="1" applyBorder="1"/>
    <xf numFmtId="0" fontId="49" fillId="0" borderId="24" xfId="0" applyFont="1" applyBorder="1"/>
    <xf numFmtId="0" fontId="44" fillId="0" borderId="25" xfId="0" applyFont="1" applyBorder="1"/>
    <xf numFmtId="0" fontId="44" fillId="0" borderId="26" xfId="0" applyFont="1" applyBorder="1"/>
    <xf numFmtId="0" fontId="50" fillId="0" borderId="0" xfId="0" applyFont="1"/>
    <xf numFmtId="0" fontId="46" fillId="0" borderId="24" xfId="0" applyFont="1" applyBorder="1"/>
    <xf numFmtId="0" fontId="48" fillId="0" borderId="0" xfId="0" applyFont="1"/>
    <xf numFmtId="0" fontId="51" fillId="0" borderId="0" xfId="0" applyFont="1"/>
    <xf numFmtId="0" fontId="51" fillId="0" borderId="0" xfId="0" applyFont="1" applyAlignment="1">
      <alignment horizontal="left"/>
    </xf>
    <xf numFmtId="2" fontId="45" fillId="0" borderId="0" xfId="0" applyNumberFormat="1" applyFont="1" applyAlignment="1">
      <alignment horizontal="center" wrapText="1"/>
    </xf>
    <xf numFmtId="166" fontId="46" fillId="34" borderId="27" xfId="1" applyFont="1" applyFill="1" applyBorder="1" applyAlignment="1">
      <alignment vertical="center"/>
    </xf>
    <xf numFmtId="0" fontId="44" fillId="0" borderId="20" xfId="0" applyFont="1" applyBorder="1"/>
    <xf numFmtId="0" fontId="44" fillId="0" borderId="29" xfId="0" applyFont="1" applyBorder="1"/>
    <xf numFmtId="0" fontId="47" fillId="0" borderId="29" xfId="0" applyFont="1" applyBorder="1"/>
    <xf numFmtId="0" fontId="30" fillId="34" borderId="26" xfId="0" applyFont="1" applyFill="1" applyBorder="1" applyAlignment="1">
      <alignment horizontal="center" vertical="center"/>
    </xf>
    <xf numFmtId="0" fontId="47" fillId="0" borderId="26" xfId="0" applyFont="1" applyBorder="1"/>
    <xf numFmtId="170" fontId="47" fillId="0" borderId="26" xfId="0" applyNumberFormat="1" applyFont="1" applyBorder="1"/>
    <xf numFmtId="0" fontId="44" fillId="0" borderId="26" xfId="0" applyFont="1" applyBorder="1" applyAlignment="1">
      <alignment horizontal="center"/>
    </xf>
    <xf numFmtId="171" fontId="44" fillId="0" borderId="26" xfId="0" applyNumberFormat="1" applyFont="1" applyBorder="1" applyAlignment="1">
      <alignment horizontal="center"/>
    </xf>
    <xf numFmtId="172" fontId="46" fillId="0" borderId="26" xfId="0" applyNumberFormat="1" applyFont="1" applyBorder="1" applyAlignment="1">
      <alignment horizontal="center"/>
    </xf>
    <xf numFmtId="0" fontId="46" fillId="0" borderId="26" xfId="0" applyFont="1" applyBorder="1" applyAlignment="1">
      <alignment horizontal="left"/>
    </xf>
    <xf numFmtId="0" fontId="46" fillId="0" borderId="26" xfId="0" applyFont="1" applyBorder="1"/>
    <xf numFmtId="173" fontId="42" fillId="0" borderId="0" xfId="62" applyNumberFormat="1" applyFont="1" applyAlignment="1">
      <alignment horizontal="center" vertical="center"/>
    </xf>
    <xf numFmtId="173" fontId="42" fillId="0" borderId="0" xfId="62" applyNumberFormat="1" applyFont="1" applyAlignment="1">
      <alignment horizontal="center" vertical="center" wrapText="1"/>
    </xf>
    <xf numFmtId="173" fontId="54" fillId="0" borderId="0" xfId="65" applyNumberFormat="1" applyFont="1" applyAlignment="1">
      <alignment horizontal="center" vertical="center" wrapText="1"/>
    </xf>
    <xf numFmtId="173" fontId="53" fillId="0" borderId="0" xfId="65" applyNumberFormat="1" applyFont="1" applyAlignment="1">
      <alignment horizontal="center" vertical="center" wrapText="1"/>
    </xf>
    <xf numFmtId="4" fontId="53" fillId="0" borderId="0" xfId="65" applyNumberFormat="1" applyFont="1" applyAlignment="1">
      <alignment vertical="center" wrapText="1"/>
    </xf>
    <xf numFmtId="4" fontId="53" fillId="0" borderId="0" xfId="65" applyNumberFormat="1" applyFont="1" applyAlignment="1">
      <alignment horizontal="center" vertical="center" wrapText="1"/>
    </xf>
    <xf numFmtId="0" fontId="45" fillId="0" borderId="19" xfId="0" applyFont="1" applyBorder="1" applyAlignment="1">
      <alignment horizontal="left" wrapText="1"/>
    </xf>
    <xf numFmtId="0" fontId="47" fillId="0" borderId="34" xfId="0" applyFont="1" applyBorder="1"/>
    <xf numFmtId="0" fontId="47" fillId="0" borderId="35" xfId="0" applyFont="1" applyBorder="1"/>
    <xf numFmtId="0" fontId="44" fillId="0" borderId="35" xfId="0" applyFont="1" applyBorder="1"/>
    <xf numFmtId="0" fontId="47" fillId="0" borderId="36" xfId="0" applyFont="1" applyBorder="1"/>
    <xf numFmtId="0" fontId="30" fillId="34" borderId="37" xfId="0" applyFont="1" applyFill="1" applyBorder="1" applyAlignment="1">
      <alignment horizontal="center" vertical="center"/>
    </xf>
    <xf numFmtId="0" fontId="44" fillId="0" borderId="37" xfId="0" applyFont="1" applyBorder="1"/>
    <xf numFmtId="170" fontId="47" fillId="0" borderId="37" xfId="0" applyNumberFormat="1" applyFont="1" applyBorder="1"/>
    <xf numFmtId="0" fontId="44" fillId="0" borderId="37" xfId="0" applyFont="1" applyBorder="1" applyAlignment="1">
      <alignment horizontal="center"/>
    </xf>
    <xf numFmtId="171" fontId="44" fillId="0" borderId="37" xfId="0" applyNumberFormat="1" applyFont="1" applyBorder="1" applyAlignment="1">
      <alignment horizontal="center"/>
    </xf>
    <xf numFmtId="0" fontId="44" fillId="0" borderId="17" xfId="0" applyFont="1" applyBorder="1"/>
    <xf numFmtId="0" fontId="45" fillId="0" borderId="33" xfId="0" applyFont="1" applyBorder="1"/>
    <xf numFmtId="0" fontId="45" fillId="0" borderId="19" xfId="0" applyFont="1" applyBorder="1" applyAlignment="1">
      <alignment horizontal="center" wrapText="1"/>
    </xf>
    <xf numFmtId="0" fontId="45" fillId="0" borderId="19" xfId="0" applyFont="1" applyBorder="1" applyAlignment="1">
      <alignment wrapText="1"/>
    </xf>
    <xf numFmtId="0" fontId="46" fillId="0" borderId="18" xfId="0" applyFont="1" applyBorder="1" applyAlignment="1">
      <alignment horizontal="center" wrapText="1"/>
    </xf>
    <xf numFmtId="2" fontId="45" fillId="0" borderId="18" xfId="0" applyNumberFormat="1" applyFont="1" applyBorder="1" applyAlignment="1">
      <alignment horizontal="center" wrapText="1"/>
    </xf>
    <xf numFmtId="0" fontId="45" fillId="0" borderId="20" xfId="0" applyFont="1" applyBorder="1" applyAlignment="1">
      <alignment horizontal="left" wrapText="1"/>
    </xf>
    <xf numFmtId="0" fontId="42" fillId="0" borderId="31" xfId="62" applyFont="1" applyBorder="1" applyAlignment="1">
      <alignment horizontal="center" vertical="center" wrapText="1"/>
    </xf>
    <xf numFmtId="0" fontId="37" fillId="34" borderId="0" xfId="0" applyFont="1" applyFill="1" applyAlignment="1">
      <alignment horizontal="left" vertical="center" wrapText="1"/>
    </xf>
    <xf numFmtId="0" fontId="58" fillId="0" borderId="0" xfId="0" applyFont="1" applyAlignment="1">
      <alignment horizontal="left" vertical="center" wrapText="1"/>
    </xf>
    <xf numFmtId="0" fontId="54" fillId="0" borderId="31" xfId="57" applyFont="1" applyBorder="1" applyAlignment="1">
      <alignment horizontal="center" vertical="center" wrapText="1"/>
    </xf>
    <xf numFmtId="0" fontId="54" fillId="0" borderId="31" xfId="59" applyFont="1" applyBorder="1" applyAlignment="1">
      <alignment horizontal="center" vertical="center" wrapText="1"/>
    </xf>
    <xf numFmtId="44" fontId="54" fillId="0" borderId="31" xfId="65" applyNumberFormat="1" applyFont="1" applyBorder="1" applyAlignment="1">
      <alignment horizontal="center" vertical="center" wrapText="1"/>
    </xf>
    <xf numFmtId="0" fontId="42" fillId="0" borderId="40" xfId="62" applyFont="1" applyBorder="1" applyAlignment="1">
      <alignment horizontal="center" vertical="center" wrapText="1"/>
    </xf>
    <xf numFmtId="0" fontId="42" fillId="0" borderId="41" xfId="62" applyFont="1" applyBorder="1" applyAlignment="1">
      <alignment horizontal="center" vertical="center" wrapText="1"/>
    </xf>
    <xf numFmtId="0" fontId="54" fillId="0" borderId="41" xfId="57" applyFont="1" applyBorder="1" applyAlignment="1">
      <alignment horizontal="center" vertical="center" wrapText="1"/>
    </xf>
    <xf numFmtId="0" fontId="54" fillId="0" borderId="42" xfId="59" applyFont="1" applyBorder="1" applyAlignment="1">
      <alignment horizontal="center" vertical="center" wrapText="1"/>
    </xf>
    <xf numFmtId="0" fontId="61" fillId="0" borderId="39" xfId="0" applyFont="1" applyBorder="1" applyAlignment="1">
      <alignment horizontal="center" vertical="center"/>
    </xf>
    <xf numFmtId="44" fontId="64" fillId="37" borderId="33" xfId="0" applyNumberFormat="1" applyFont="1" applyFill="1" applyBorder="1"/>
    <xf numFmtId="44" fontId="64" fillId="37" borderId="20" xfId="0" applyNumberFormat="1" applyFont="1" applyFill="1" applyBorder="1"/>
    <xf numFmtId="0" fontId="61" fillId="0" borderId="0" xfId="0" applyFont="1"/>
    <xf numFmtId="0" fontId="61" fillId="0" borderId="0" xfId="0" applyFont="1" applyAlignment="1">
      <alignment horizontal="center"/>
    </xf>
    <xf numFmtId="44" fontId="61" fillId="0" borderId="0" xfId="0" applyNumberFormat="1" applyFont="1"/>
    <xf numFmtId="0" fontId="63" fillId="36" borderId="38" xfId="0" applyFont="1" applyFill="1" applyBorder="1" applyAlignment="1">
      <alignment horizontal="center" vertical="center"/>
    </xf>
    <xf numFmtId="0" fontId="63" fillId="36" borderId="39" xfId="0" applyFont="1" applyFill="1" applyBorder="1" applyAlignment="1">
      <alignment horizontal="center" vertical="center" wrapText="1"/>
    </xf>
    <xf numFmtId="0" fontId="63" fillId="36" borderId="39" xfId="0" applyFont="1" applyFill="1" applyBorder="1" applyAlignment="1">
      <alignment horizontal="center" vertical="center"/>
    </xf>
    <xf numFmtId="44" fontId="63" fillId="36" borderId="39" xfId="0" applyNumberFormat="1" applyFont="1" applyFill="1" applyBorder="1" applyAlignment="1">
      <alignment horizontal="center" vertical="center"/>
    </xf>
    <xf numFmtId="44" fontId="63" fillId="36" borderId="43" xfId="0" applyNumberFormat="1" applyFont="1" applyFill="1" applyBorder="1" applyAlignment="1">
      <alignment horizontal="center" vertical="center"/>
    </xf>
    <xf numFmtId="0" fontId="61" fillId="0" borderId="0" xfId="0" applyFont="1" applyAlignment="1">
      <alignment vertical="center"/>
    </xf>
    <xf numFmtId="0" fontId="61" fillId="0" borderId="39" xfId="0" applyFont="1" applyBorder="1"/>
    <xf numFmtId="0" fontId="64" fillId="0" borderId="39" xfId="0" applyFont="1" applyBorder="1" applyAlignment="1">
      <alignment wrapText="1"/>
    </xf>
    <xf numFmtId="0" fontId="61" fillId="0" borderId="39" xfId="0" applyFont="1" applyBorder="1" applyAlignment="1">
      <alignment horizontal="center"/>
    </xf>
    <xf numFmtId="44" fontId="61" fillId="0" borderId="39" xfId="0" applyNumberFormat="1" applyFont="1" applyBorder="1"/>
    <xf numFmtId="0" fontId="64" fillId="0" borderId="39" xfId="0" applyFont="1" applyBorder="1" applyAlignment="1">
      <alignment horizontal="left" wrapText="1"/>
    </xf>
    <xf numFmtId="0" fontId="61" fillId="0" borderId="38" xfId="0" applyFont="1" applyBorder="1"/>
    <xf numFmtId="44" fontId="61" fillId="0" borderId="43" xfId="0" applyNumberFormat="1" applyFont="1" applyBorder="1"/>
    <xf numFmtId="0" fontId="65" fillId="0" borderId="39" xfId="0" applyFont="1" applyBorder="1" applyAlignment="1">
      <alignment wrapText="1"/>
    </xf>
    <xf numFmtId="0" fontId="65" fillId="0" borderId="39" xfId="0" applyFont="1" applyBorder="1"/>
    <xf numFmtId="0" fontId="61" fillId="0" borderId="39" xfId="0" applyFont="1" applyBorder="1" applyAlignment="1">
      <alignment horizontal="center" vertical="center" wrapText="1"/>
    </xf>
    <xf numFmtId="0" fontId="61" fillId="0" borderId="39" xfId="0" applyFont="1" applyBorder="1" applyAlignment="1">
      <alignment vertical="center"/>
    </xf>
    <xf numFmtId="44" fontId="61" fillId="0" borderId="39" xfId="0" applyNumberFormat="1" applyFont="1" applyBorder="1" applyAlignment="1">
      <alignment vertical="center"/>
    </xf>
    <xf numFmtId="44" fontId="61" fillId="0" borderId="43" xfId="0" applyNumberFormat="1" applyFont="1" applyBorder="1" applyAlignment="1">
      <alignment vertical="center"/>
    </xf>
    <xf numFmtId="0" fontId="61" fillId="0" borderId="27" xfId="0" applyFont="1" applyBorder="1"/>
    <xf numFmtId="0" fontId="61" fillId="0" borderId="18" xfId="0" applyFont="1" applyBorder="1"/>
    <xf numFmtId="0" fontId="61" fillId="0" borderId="18" xfId="0" applyFont="1" applyBorder="1" applyAlignment="1">
      <alignment horizontal="center"/>
    </xf>
    <xf numFmtId="44" fontId="64" fillId="37" borderId="32" xfId="0" applyNumberFormat="1" applyFont="1" applyFill="1" applyBorder="1"/>
    <xf numFmtId="2" fontId="43" fillId="0" borderId="39" xfId="62" applyNumberFormat="1" applyFont="1" applyBorder="1" applyAlignment="1">
      <alignment horizontal="center" vertical="center" wrapText="1"/>
    </xf>
    <xf numFmtId="2" fontId="43" fillId="0" borderId="38" xfId="62" applyNumberFormat="1" applyFont="1" applyBorder="1" applyAlignment="1">
      <alignment horizontal="center" vertical="center" wrapText="1"/>
    </xf>
    <xf numFmtId="0" fontId="53" fillId="0" borderId="39" xfId="57" applyFont="1" applyBorder="1" applyAlignment="1">
      <alignment horizontal="left" vertical="center" wrapText="1"/>
    </xf>
    <xf numFmtId="0" fontId="53" fillId="0" borderId="39" xfId="57" applyFont="1" applyBorder="1" applyAlignment="1">
      <alignment horizontal="center" vertical="center" wrapText="1"/>
    </xf>
    <xf numFmtId="44" fontId="53" fillId="0" borderId="43" xfId="59" applyNumberFormat="1" applyFont="1" applyBorder="1" applyAlignment="1">
      <alignment horizontal="center" vertical="center" wrapText="1"/>
    </xf>
    <xf numFmtId="0" fontId="54" fillId="0" borderId="0" xfId="57" applyFont="1" applyAlignment="1">
      <alignment vertical="center" wrapText="1"/>
    </xf>
    <xf numFmtId="0" fontId="53" fillId="0" borderId="0" xfId="57" applyFont="1" applyAlignment="1">
      <alignment horizontal="left" vertical="center"/>
    </xf>
    <xf numFmtId="0" fontId="53" fillId="0" borderId="0" xfId="57" applyFont="1" applyAlignment="1">
      <alignment vertical="center"/>
    </xf>
    <xf numFmtId="0" fontId="27" fillId="0" borderId="0" xfId="0" applyFont="1" applyAlignment="1">
      <alignment horizontal="center" vertical="center"/>
    </xf>
    <xf numFmtId="0" fontId="54" fillId="0" borderId="0" xfId="62" applyFont="1" applyAlignment="1">
      <alignment vertical="center"/>
    </xf>
    <xf numFmtId="0" fontId="53" fillId="0" borderId="0" xfId="62" applyFont="1" applyAlignment="1">
      <alignment horizontal="left" vertical="center"/>
    </xf>
    <xf numFmtId="0" fontId="53" fillId="0" borderId="0" xfId="62" applyFont="1" applyAlignment="1">
      <alignment vertical="center"/>
    </xf>
    <xf numFmtId="0" fontId="42" fillId="0" borderId="16" xfId="62" applyFont="1" applyBorder="1" applyAlignment="1">
      <alignment vertical="center"/>
    </xf>
    <xf numFmtId="0" fontId="42" fillId="0" borderId="16" xfId="62" applyFont="1" applyBorder="1" applyAlignment="1">
      <alignment vertical="center" wrapText="1"/>
    </xf>
    <xf numFmtId="0" fontId="42" fillId="0" borderId="16" xfId="62" applyFont="1" applyBorder="1" applyAlignment="1">
      <alignment horizontal="center" vertical="center"/>
    </xf>
    <xf numFmtId="0" fontId="54" fillId="0" borderId="39" xfId="57" applyFont="1" applyBorder="1" applyAlignment="1">
      <alignment horizontal="left" vertical="center" wrapText="1"/>
    </xf>
    <xf numFmtId="44" fontId="54" fillId="0" borderId="0" xfId="57" applyNumberFormat="1" applyFont="1" applyAlignment="1">
      <alignment vertical="center" wrapText="1"/>
    </xf>
    <xf numFmtId="44" fontId="53" fillId="0" borderId="0" xfId="57" applyNumberFormat="1" applyFont="1" applyAlignment="1">
      <alignment vertical="center" wrapText="1"/>
    </xf>
    <xf numFmtId="0" fontId="53" fillId="0" borderId="0" xfId="57" applyFont="1" applyAlignment="1">
      <alignment vertical="center" wrapText="1"/>
    </xf>
    <xf numFmtId="0" fontId="53" fillId="0" borderId="0" xfId="57" applyFont="1" applyAlignment="1">
      <alignment horizontal="center" vertical="center"/>
    </xf>
    <xf numFmtId="2" fontId="42" fillId="0" borderId="38" xfId="62" applyNumberFormat="1" applyFont="1" applyBorder="1" applyAlignment="1">
      <alignment horizontal="center" vertical="center" wrapText="1"/>
    </xf>
    <xf numFmtId="2" fontId="43" fillId="0" borderId="36" xfId="62" applyNumberFormat="1" applyFont="1" applyBorder="1" applyAlignment="1">
      <alignment horizontal="center" vertical="center" wrapText="1"/>
    </xf>
    <xf numFmtId="2" fontId="43" fillId="0" borderId="44" xfId="62" applyNumberFormat="1" applyFont="1" applyBorder="1" applyAlignment="1">
      <alignment horizontal="center" vertical="center" wrapText="1"/>
    </xf>
    <xf numFmtId="0" fontId="53" fillId="0" borderId="44" xfId="57" applyFont="1" applyBorder="1" applyAlignment="1">
      <alignment horizontal="left" vertical="center" wrapText="1"/>
    </xf>
    <xf numFmtId="0" fontId="53" fillId="0" borderId="44" xfId="57" applyFont="1" applyBorder="1" applyAlignment="1">
      <alignment horizontal="center" vertical="center" wrapText="1"/>
    </xf>
    <xf numFmtId="44" fontId="53" fillId="0" borderId="45" xfId="59" applyNumberFormat="1" applyFont="1" applyBorder="1" applyAlignment="1">
      <alignment horizontal="center" vertical="center" wrapText="1"/>
    </xf>
    <xf numFmtId="0" fontId="27" fillId="0" borderId="0" xfId="0" applyFont="1" applyAlignment="1">
      <alignment vertical="center" wrapText="1"/>
    </xf>
    <xf numFmtId="0" fontId="59" fillId="0" borderId="0" xfId="0" applyFont="1" applyAlignment="1">
      <alignment horizontal="left" vertical="center" wrapText="1"/>
    </xf>
    <xf numFmtId="0" fontId="26" fillId="0" borderId="0" xfId="0" applyFont="1" applyAlignment="1">
      <alignment vertical="center" wrapText="1"/>
    </xf>
    <xf numFmtId="0" fontId="25" fillId="0" borderId="0" xfId="0" applyFont="1" applyAlignment="1">
      <alignment vertical="center" wrapText="1"/>
    </xf>
    <xf numFmtId="0" fontId="35" fillId="0" borderId="0" xfId="0" applyFont="1" applyAlignment="1">
      <alignment horizontal="center" vertical="center"/>
    </xf>
    <xf numFmtId="0" fontId="26" fillId="0" borderId="0" xfId="0" applyFont="1" applyAlignment="1">
      <alignment horizontal="left" vertical="center" wrapText="1"/>
    </xf>
    <xf numFmtId="0" fontId="43" fillId="0" borderId="0" xfId="0" applyFont="1" applyAlignment="1">
      <alignment vertical="center" wrapText="1"/>
    </xf>
    <xf numFmtId="165" fontId="54" fillId="0" borderId="27" xfId="65" applyFont="1" applyBorder="1" applyAlignment="1">
      <alignment horizontal="right" vertical="center"/>
    </xf>
    <xf numFmtId="165" fontId="54" fillId="0" borderId="18" xfId="65" applyFont="1" applyBorder="1" applyAlignment="1">
      <alignment horizontal="right" vertical="center"/>
    </xf>
    <xf numFmtId="0" fontId="60" fillId="0" borderId="0" xfId="62" applyFont="1" applyAlignment="1">
      <alignment horizontal="left" vertical="center" wrapText="1"/>
    </xf>
    <xf numFmtId="0" fontId="64" fillId="0" borderId="38" xfId="0" applyFont="1" applyBorder="1" applyAlignment="1">
      <alignment horizontal="center" vertical="center"/>
    </xf>
    <xf numFmtId="0" fontId="64" fillId="0" borderId="39" xfId="0" applyFont="1" applyBorder="1" applyAlignment="1">
      <alignment horizontal="center" vertical="center" wrapText="1"/>
    </xf>
    <xf numFmtId="0" fontId="61" fillId="0" borderId="39" xfId="0" applyFont="1" applyBorder="1" applyAlignment="1">
      <alignment horizontal="center" vertical="center" wrapText="1"/>
    </xf>
    <xf numFmtId="0" fontId="61" fillId="0" borderId="39" xfId="0" applyFont="1" applyBorder="1" applyAlignment="1">
      <alignment horizontal="center" vertical="center"/>
    </xf>
    <xf numFmtId="0" fontId="64" fillId="0" borderId="39" xfId="0" applyFont="1" applyBorder="1" applyAlignment="1">
      <alignment horizontal="center" vertical="center"/>
    </xf>
    <xf numFmtId="0" fontId="61" fillId="0" borderId="38" xfId="0" applyFont="1" applyBorder="1" applyAlignment="1">
      <alignment horizontal="center" vertical="center"/>
    </xf>
    <xf numFmtId="0" fontId="62" fillId="35" borderId="13" xfId="0" applyFont="1" applyFill="1" applyBorder="1" applyAlignment="1">
      <alignment horizontal="left" vertical="center" wrapText="1"/>
    </xf>
    <xf numFmtId="0" fontId="62" fillId="35" borderId="0" xfId="0" applyFont="1" applyFill="1" applyAlignment="1">
      <alignment horizontal="left" vertical="center" wrapText="1"/>
    </xf>
    <xf numFmtId="0" fontId="62" fillId="35" borderId="14" xfId="0" applyFont="1" applyFill="1" applyBorder="1" applyAlignment="1">
      <alignment horizontal="left" vertical="center" wrapText="1"/>
    </xf>
    <xf numFmtId="0" fontId="63" fillId="0" borderId="39" xfId="0" applyFont="1" applyBorder="1" applyAlignment="1">
      <alignment horizontal="left" wrapText="1"/>
    </xf>
    <xf numFmtId="166" fontId="46" fillId="34" borderId="27" xfId="1" applyFont="1" applyFill="1" applyBorder="1" applyAlignment="1">
      <alignment horizontal="center" vertical="center"/>
    </xf>
    <xf numFmtId="166" fontId="46" fillId="34" borderId="18" xfId="1" applyFont="1" applyFill="1" applyBorder="1" applyAlignment="1">
      <alignment horizontal="center" vertical="center"/>
    </xf>
    <xf numFmtId="166" fontId="46" fillId="34" borderId="28" xfId="1" applyFont="1" applyFill="1" applyBorder="1" applyAlignment="1">
      <alignment horizontal="center" vertical="center"/>
    </xf>
    <xf numFmtId="0" fontId="45" fillId="0" borderId="30" xfId="0" applyFont="1" applyBorder="1" applyAlignment="1">
      <alignment horizontal="left" wrapText="1"/>
    </xf>
    <xf numFmtId="0" fontId="45" fillId="0" borderId="19" xfId="0" applyFont="1" applyBorder="1" applyAlignment="1">
      <alignment horizontal="left" wrapText="1"/>
    </xf>
    <xf numFmtId="0" fontId="51" fillId="0" borderId="0" xfId="0" applyFont="1" applyAlignment="1">
      <alignment horizontal="left" wrapText="1"/>
    </xf>
  </cellXfs>
  <cellStyles count="7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ustomBuiltin="1"/>
    <cellStyle name="Comma 2" xfId="45" xr:uid="{00000000-0005-0000-0000-00001C000000}"/>
    <cellStyle name="Comma 2 2" xfId="61" xr:uid="{00000000-0005-0000-0000-00001D000000}"/>
    <cellStyle name="Comma 23" xfId="74" xr:uid="{3E4DEB0A-F4A8-4DBD-B6AE-A87F8AD25148}"/>
    <cellStyle name="Comma 3" xfId="47" xr:uid="{00000000-0005-0000-0000-00001E000000}"/>
    <cellStyle name="Comma 3 2" xfId="65" xr:uid="{00000000-0005-0000-0000-00001F000000}"/>
    <cellStyle name="Comma 4" xfId="49" xr:uid="{00000000-0005-0000-0000-000020000000}"/>
    <cellStyle name="Comma 5" xfId="71" xr:uid="{1154AD62-D695-4C26-A719-38E20B9A44CD}"/>
    <cellStyle name="Currency 2" xfId="69" xr:uid="{00000000-0005-0000-0000-000021000000}"/>
    <cellStyle name="Currency 2 2" xfId="53" xr:uid="{00000000-0005-0000-0000-000022000000}"/>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2" xfId="63" xr:uid="{00000000-0005-0000-0000-00002A000000}"/>
    <cellStyle name="Hyperlink 2 2" xfId="64" xr:uid="{00000000-0005-0000-0000-00002B000000}"/>
    <cellStyle name="Input" xfId="11" builtinId="20" customBuiltin="1"/>
    <cellStyle name="Linked Cell" xfId="14" builtinId="24" customBuiltin="1"/>
    <cellStyle name="Neutral" xfId="10" builtinId="28" customBuiltin="1"/>
    <cellStyle name="Normal" xfId="0" builtinId="0"/>
    <cellStyle name="Normal 11" xfId="72" xr:uid="{FD39D8CE-373D-4095-AAEE-5F8E5B12B93F}"/>
    <cellStyle name="Normal 2" xfId="44" xr:uid="{00000000-0005-0000-0000-000030000000}"/>
    <cellStyle name="Normal 2 2" xfId="50" xr:uid="{00000000-0005-0000-0000-000031000000}"/>
    <cellStyle name="Normal 2 2 3 2" xfId="66" xr:uid="{00000000-0005-0000-0000-000032000000}"/>
    <cellStyle name="Normal 2 2 5" xfId="57" xr:uid="{00000000-0005-0000-0000-000033000000}"/>
    <cellStyle name="Normal 2 3" xfId="51" xr:uid="{00000000-0005-0000-0000-000034000000}"/>
    <cellStyle name="Normal 3" xfId="46" xr:uid="{00000000-0005-0000-0000-000035000000}"/>
    <cellStyle name="Normal 3 2" xfId="52" xr:uid="{00000000-0005-0000-0000-000036000000}"/>
    <cellStyle name="Normal 3 2 23" xfId="55" xr:uid="{00000000-0005-0000-0000-000037000000}"/>
    <cellStyle name="Normal 3 2 36" xfId="75" xr:uid="{9940D387-7D76-4D04-8205-938F8129B989}"/>
    <cellStyle name="Normal 4" xfId="48" xr:uid="{00000000-0005-0000-0000-000038000000}"/>
    <cellStyle name="Normal 4 10 10 2" xfId="54" xr:uid="{00000000-0005-0000-0000-000039000000}"/>
    <cellStyle name="Normal 4 22" xfId="56" xr:uid="{00000000-0005-0000-0000-00003A000000}"/>
    <cellStyle name="Normal 5" xfId="59" xr:uid="{00000000-0005-0000-0000-00003B000000}"/>
    <cellStyle name="Normal 6" xfId="67" xr:uid="{00000000-0005-0000-0000-00003C000000}"/>
    <cellStyle name="Normal 7" xfId="68" xr:uid="{00000000-0005-0000-0000-00003D000000}"/>
    <cellStyle name="Normal 7 2" xfId="73" xr:uid="{79492DCA-3484-4703-ACBB-AA221D1AA02A}"/>
    <cellStyle name="Normal 8" xfId="70" xr:uid="{C02A8CDE-87B8-4BBB-8527-CDE80DD47A3E}"/>
    <cellStyle name="Normal_C&amp;I Unit 6 Evaluation-DH-14 June Check" xfId="62" xr:uid="{00000000-0005-0000-0000-00003E000000}"/>
    <cellStyle name="Note" xfId="17" builtinId="10" customBuiltin="1"/>
    <cellStyle name="Output" xfId="12" builtinId="21" customBuiltin="1"/>
    <cellStyle name="Percent" xfId="2" builtinId="5" customBuiltin="1"/>
    <cellStyle name="Percent 2" xfId="58" xr:uid="{00000000-0005-0000-0000-000042000000}"/>
    <cellStyle name="Percent 3" xfId="60" xr:uid="{00000000-0005-0000-0000-000043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colors>
    <mruColors>
      <color rgb="FFCCFFCC"/>
      <color rgb="FF99FFCC"/>
      <color rgb="FF66FFCC"/>
      <color rgb="FFCDDD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121920</xdr:colOff>
      <xdr:row>3</xdr:row>
      <xdr:rowOff>22860</xdr:rowOff>
    </xdr:from>
    <xdr:to>
      <xdr:col>1</xdr:col>
      <xdr:colOff>3133090</xdr:colOff>
      <xdr:row>10</xdr:row>
      <xdr:rowOff>152400</xdr:rowOff>
    </xdr:to>
    <xdr:pic>
      <xdr:nvPicPr>
        <xdr:cNvPr id="4" name="Picture 3" descr="eskom-logo-lrg_1">
          <a:extLst>
            <a:ext uri="{FF2B5EF4-FFF2-40B4-BE49-F238E27FC236}">
              <a16:creationId xmlns:a16="http://schemas.microsoft.com/office/drawing/2014/main" id="{4DB94230-C025-402C-B5B0-4AA00739D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670560"/>
          <a:ext cx="331470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ibu1/AppData/Local/Microsoft/Windows/INetCache/Content.Outlook/6OCPPZYZ/Assumptions%20Road%20section%203300%20Supply%20-%20G3-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All%20Users/Documents/Camden/Prices/Unit%206%20TOT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Y50"/>
  <sheetViews>
    <sheetView showGridLines="0" view="pageBreakPreview" zoomScale="85" zoomScaleNormal="100" zoomScaleSheetLayoutView="85" zoomScalePageLayoutView="70" workbookViewId="0">
      <selection activeCell="C3" sqref="C3"/>
    </sheetView>
  </sheetViews>
  <sheetFormatPr defaultColWidth="9.140625" defaultRowHeight="12.75" x14ac:dyDescent="0.2"/>
  <cols>
    <col min="1" max="1" width="7.140625" style="1" customWidth="1"/>
    <col min="2" max="2" width="37.85546875" style="1" customWidth="1"/>
    <col min="3" max="3" width="60.85546875" style="1" customWidth="1"/>
    <col min="4" max="4" width="9.140625" style="2"/>
    <col min="5" max="16384" width="9.140625" style="1"/>
  </cols>
  <sheetData>
    <row r="1" spans="1:103" s="3" customFormat="1" ht="15.75" x14ac:dyDescent="0.2">
      <c r="A1" s="5" t="s">
        <v>0</v>
      </c>
      <c r="B1" s="5"/>
      <c r="C1" s="7" t="s">
        <v>142</v>
      </c>
      <c r="D1" s="8"/>
      <c r="F1" s="9"/>
      <c r="G1" s="10"/>
      <c r="L1" s="10"/>
      <c r="M1" s="11"/>
      <c r="N1" s="12"/>
      <c r="O1" s="13"/>
      <c r="Q1" s="14"/>
      <c r="R1" s="13"/>
      <c r="S1" s="11"/>
    </row>
    <row r="2" spans="1:103" s="3" customFormat="1" ht="15.75" x14ac:dyDescent="0.2">
      <c r="A2" s="5" t="s">
        <v>1</v>
      </c>
      <c r="B2" s="5"/>
      <c r="C2" s="7">
        <f>'1.1Tender Cover Sheet'!C19</f>
        <v>0</v>
      </c>
      <c r="D2" s="8"/>
      <c r="G2" s="10"/>
      <c r="L2" s="10"/>
      <c r="M2" s="15"/>
      <c r="N2" s="12"/>
      <c r="O2" s="13"/>
      <c r="Q2" s="14"/>
      <c r="R2" s="13"/>
      <c r="S2" s="11"/>
    </row>
    <row r="3" spans="1:103" s="3" customFormat="1" ht="78.75" x14ac:dyDescent="0.2">
      <c r="A3" s="5" t="s">
        <v>141</v>
      </c>
      <c r="B3" s="5"/>
      <c r="C3" s="124" t="s">
        <v>147</v>
      </c>
      <c r="D3" s="8"/>
      <c r="G3" s="10"/>
      <c r="L3" s="10"/>
      <c r="M3" s="15"/>
      <c r="N3" s="12"/>
      <c r="O3" s="13"/>
      <c r="Q3" s="14"/>
      <c r="R3" s="13"/>
      <c r="S3" s="11"/>
    </row>
    <row r="4" spans="1:103" s="3" customFormat="1" ht="15.75" x14ac:dyDescent="0.2">
      <c r="A4" s="5" t="s">
        <v>2</v>
      </c>
      <c r="B4" s="5"/>
      <c r="C4" s="7">
        <f>'1.1Tender Cover Sheet'!C23</f>
        <v>0</v>
      </c>
      <c r="D4" s="8"/>
      <c r="G4" s="10"/>
      <c r="K4" s="16"/>
      <c r="L4" s="17"/>
      <c r="M4" s="18"/>
      <c r="N4" s="12"/>
      <c r="O4" s="13"/>
      <c r="Q4" s="14"/>
      <c r="R4" s="13"/>
      <c r="S4" s="11"/>
    </row>
    <row r="5" spans="1:103" s="3" customFormat="1" ht="15.75" x14ac:dyDescent="0.2">
      <c r="A5" s="5"/>
      <c r="C5" s="7"/>
      <c r="D5" s="8"/>
      <c r="G5" s="10"/>
      <c r="K5" s="16"/>
      <c r="L5" s="17"/>
      <c r="M5" s="18"/>
      <c r="N5" s="12"/>
      <c r="O5" s="13"/>
      <c r="Q5" s="14"/>
      <c r="R5" s="13"/>
      <c r="S5" s="11"/>
    </row>
    <row r="6" spans="1:103" s="3" customFormat="1" ht="15.75" x14ac:dyDescent="0.2">
      <c r="A6" s="5"/>
      <c r="C6" s="7"/>
      <c r="D6" s="8"/>
      <c r="G6" s="10"/>
      <c r="K6" s="16"/>
      <c r="L6" s="17"/>
      <c r="M6" s="18"/>
      <c r="N6" s="12"/>
      <c r="O6" s="13"/>
      <c r="Q6" s="14"/>
      <c r="R6" s="13"/>
      <c r="S6" s="11"/>
    </row>
    <row r="7" spans="1:103" ht="18" x14ac:dyDescent="0.2">
      <c r="A7" s="19" t="s">
        <v>3</v>
      </c>
      <c r="B7" s="19"/>
      <c r="C7" s="20"/>
      <c r="D7" s="2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x14ac:dyDescent="0.2">
      <c r="A8" s="20"/>
      <c r="B8" s="20"/>
      <c r="C8" s="21"/>
      <c r="D8" s="22"/>
      <c r="E8" s="23"/>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x14ac:dyDescent="0.2">
      <c r="A9" s="20"/>
      <c r="B9" s="189" t="s">
        <v>123</v>
      </c>
      <c r="C9" s="190"/>
      <c r="D9" s="22"/>
      <c r="E9" s="23"/>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x14ac:dyDescent="0.2">
      <c r="A10" s="20"/>
      <c r="B10" s="20"/>
      <c r="C10" s="21"/>
      <c r="D10" s="22"/>
      <c r="E10" s="23"/>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49.5" customHeight="1" x14ac:dyDescent="0.2">
      <c r="A11" s="20"/>
      <c r="B11" s="187" t="s">
        <v>128</v>
      </c>
      <c r="C11" s="187"/>
      <c r="D11" s="22"/>
      <c r="E11" s="2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5.75" x14ac:dyDescent="0.2">
      <c r="A12" s="5"/>
      <c r="B12" s="20"/>
      <c r="C12" s="21"/>
      <c r="D12" s="22"/>
      <c r="E12" s="23"/>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ht="78.75" customHeight="1" x14ac:dyDescent="0.2">
      <c r="A13" s="20"/>
      <c r="B13" s="188" t="s">
        <v>129</v>
      </c>
      <c r="C13" s="188"/>
      <c r="D13" s="22"/>
      <c r="E13" s="23"/>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s="24" customFormat="1" x14ac:dyDescent="0.2">
      <c r="A14" s="20"/>
      <c r="B14" s="20"/>
      <c r="C14" s="21"/>
      <c r="D14" s="22"/>
      <c r="E14" s="23"/>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row>
    <row r="15" spans="1:103" x14ac:dyDescent="0.2">
      <c r="A15" s="20"/>
      <c r="B15" s="20"/>
      <c r="C15" s="21"/>
      <c r="D15" s="22"/>
      <c r="E15" s="23"/>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ht="31.5" x14ac:dyDescent="0.2">
      <c r="A16" s="26">
        <v>1</v>
      </c>
      <c r="B16" s="27" t="s">
        <v>4</v>
      </c>
      <c r="C16" s="28"/>
      <c r="D16" s="29"/>
      <c r="E16" s="7"/>
      <c r="F16" s="3"/>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ht="45" x14ac:dyDescent="0.2">
      <c r="A17" s="30"/>
      <c r="B17" s="3" t="s">
        <v>5</v>
      </c>
      <c r="C17" s="4" t="s">
        <v>6</v>
      </c>
      <c r="D17" s="8"/>
      <c r="E17" s="6"/>
      <c r="F17" s="3"/>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ht="54.75" customHeight="1" x14ac:dyDescent="0.2">
      <c r="A18" s="30"/>
      <c r="B18" s="3" t="s">
        <v>130</v>
      </c>
      <c r="C18" s="4" t="s">
        <v>7</v>
      </c>
      <c r="D18" s="8"/>
      <c r="E18" s="6"/>
      <c r="F18" s="3"/>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ht="17.25" customHeight="1" x14ac:dyDescent="0.2">
      <c r="A19" s="30"/>
      <c r="B19" s="3" t="s">
        <v>131</v>
      </c>
      <c r="C19" s="4" t="s">
        <v>8</v>
      </c>
      <c r="D19" s="8"/>
      <c r="E19" s="6"/>
      <c r="F19" s="3"/>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7.25" customHeight="1" x14ac:dyDescent="0.2">
      <c r="A20" s="30"/>
      <c r="B20" s="3" t="s">
        <v>132</v>
      </c>
      <c r="C20" s="4" t="s">
        <v>120</v>
      </c>
      <c r="D20" s="8"/>
      <c r="E20" s="6"/>
      <c r="F20" s="3"/>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ht="30" x14ac:dyDescent="0.2">
      <c r="A21" s="30"/>
      <c r="B21" s="3" t="s">
        <v>133</v>
      </c>
      <c r="C21" s="4" t="s">
        <v>9</v>
      </c>
      <c r="D21" s="8"/>
      <c r="E21" s="6"/>
      <c r="F21" s="3"/>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ht="17.25" customHeight="1" x14ac:dyDescent="0.2">
      <c r="A22" s="30"/>
      <c r="B22" s="3" t="s">
        <v>134</v>
      </c>
      <c r="C22" s="4" t="s">
        <v>121</v>
      </c>
      <c r="D22" s="8"/>
      <c r="E22" s="6"/>
      <c r="F22" s="3"/>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ht="15" x14ac:dyDescent="0.2">
      <c r="A23" s="30"/>
      <c r="B23" s="3"/>
      <c r="C23" s="4"/>
      <c r="D23" s="8"/>
      <c r="E23" s="6"/>
      <c r="F23" s="3"/>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ht="15" x14ac:dyDescent="0.2">
      <c r="A24" s="30"/>
      <c r="B24" s="3"/>
      <c r="C24" s="4"/>
      <c r="D24" s="8"/>
      <c r="E24" s="6"/>
      <c r="F24" s="3"/>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ht="15.75" x14ac:dyDescent="0.2">
      <c r="A25" s="26">
        <v>2</v>
      </c>
      <c r="B25" s="31" t="s">
        <v>10</v>
      </c>
      <c r="C25" s="31"/>
      <c r="D25" s="8"/>
      <c r="E25" s="6"/>
      <c r="F25" s="3"/>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ht="15" x14ac:dyDescent="0.2">
      <c r="A26" s="3"/>
      <c r="B26" s="189" t="s">
        <v>11</v>
      </c>
      <c r="C26" s="190"/>
      <c r="D26" s="8"/>
      <c r="E26" s="6"/>
      <c r="F26" s="3"/>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ht="45" x14ac:dyDescent="0.2">
      <c r="A27" s="3"/>
      <c r="B27" s="32" t="s">
        <v>12</v>
      </c>
      <c r="C27" s="4" t="s">
        <v>122</v>
      </c>
      <c r="D27" s="8"/>
      <c r="E27" s="6"/>
      <c r="F27" s="3"/>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ht="51" customHeight="1" x14ac:dyDescent="0.2">
      <c r="A28" s="3"/>
      <c r="B28" s="12"/>
      <c r="C28" s="4" t="s">
        <v>13</v>
      </c>
      <c r="D28" s="8"/>
      <c r="E28" s="6"/>
      <c r="F28" s="3"/>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
      <c r="A29" s="20"/>
      <c r="B29" s="33"/>
      <c r="C29" s="21"/>
      <c r="D29" s="22"/>
      <c r="E29" s="34"/>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
      <c r="A30" s="20"/>
      <c r="B30" s="35"/>
      <c r="C30" s="21"/>
      <c r="D30" s="22"/>
      <c r="E30" s="2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
      <c r="A31" s="20"/>
      <c r="B31" s="20"/>
      <c r="C31" s="21"/>
      <c r="D31" s="22"/>
      <c r="E31" s="23"/>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2.75" customHeight="1" x14ac:dyDescent="0.2">
      <c r="A32" s="20"/>
      <c r="B32" s="20"/>
      <c r="C32" s="20"/>
      <c r="D32" s="21"/>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row r="33" spans="1:103" x14ac:dyDescent="0.2">
      <c r="A33" s="20"/>
      <c r="B33" s="20"/>
      <c r="C33" s="20"/>
      <c r="D33" s="21"/>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row>
    <row r="34" spans="1:103" x14ac:dyDescent="0.2">
      <c r="A34" s="20"/>
      <c r="B34" s="20"/>
      <c r="C34" s="20"/>
      <c r="D34" s="21"/>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row>
    <row r="35" spans="1:103" ht="12.75" customHeight="1" x14ac:dyDescent="0.2">
      <c r="A35" s="20"/>
      <c r="B35" s="20"/>
      <c r="C35" s="20"/>
      <c r="D35" s="21"/>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row>
    <row r="36" spans="1:103" ht="25.5" customHeight="1" x14ac:dyDescent="0.2">
      <c r="A36" s="20"/>
      <c r="B36" s="20"/>
      <c r="C36" s="20"/>
      <c r="D36" s="2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row>
    <row r="37" spans="1:103" x14ac:dyDescent="0.2">
      <c r="A37" s="20"/>
      <c r="B37" s="20"/>
      <c r="C37" s="20"/>
      <c r="D37" s="2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row>
    <row r="38" spans="1:103" x14ac:dyDescent="0.2">
      <c r="A38" s="20"/>
      <c r="B38" s="20"/>
      <c r="C38" s="20"/>
      <c r="D38" s="2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x14ac:dyDescent="0.2">
      <c r="A39" s="20"/>
      <c r="B39" s="20"/>
      <c r="C39" s="20"/>
      <c r="D39" s="21"/>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row>
    <row r="40" spans="1:103" ht="12.75" customHeight="1" x14ac:dyDescent="0.2">
      <c r="A40" s="20"/>
      <c r="B40" s="20"/>
      <c r="C40" s="20"/>
      <c r="D40" s="21"/>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row>
    <row r="41" spans="1:103" x14ac:dyDescent="0.2">
      <c r="A41" s="20"/>
      <c r="B41" s="20"/>
      <c r="C41" s="21"/>
      <c r="D41" s="22"/>
      <c r="E41" s="23"/>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row>
    <row r="42" spans="1:103" x14ac:dyDescent="0.2">
      <c r="A42" s="20"/>
      <c r="B42" s="20"/>
      <c r="C42" s="20"/>
      <c r="D42" s="21"/>
      <c r="E42" s="23"/>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row>
    <row r="43" spans="1:103" x14ac:dyDescent="0.2">
      <c r="A43" s="20"/>
      <c r="B43" s="20"/>
      <c r="C43" s="20"/>
      <c r="D43" s="21"/>
      <c r="E43" s="23"/>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row>
    <row r="44" spans="1:103" x14ac:dyDescent="0.2">
      <c r="A44" s="20"/>
      <c r="B44" s="20"/>
      <c r="C44" s="20"/>
      <c r="D44" s="21"/>
      <c r="E44" s="23"/>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row>
    <row r="45" spans="1:103" x14ac:dyDescent="0.2">
      <c r="A45" s="20"/>
      <c r="B45" s="20"/>
      <c r="C45" s="20"/>
      <c r="D45" s="21"/>
      <c r="E45" s="23"/>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row>
    <row r="46" spans="1:103" x14ac:dyDescent="0.2">
      <c r="A46" s="20"/>
      <c r="B46" s="20"/>
      <c r="C46" s="21"/>
      <c r="D46" s="22"/>
      <c r="E46" s="23"/>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row>
    <row r="47" spans="1:103" x14ac:dyDescent="0.2">
      <c r="A47" s="20"/>
      <c r="B47" s="20"/>
      <c r="C47" s="20"/>
      <c r="D47" s="21"/>
      <c r="E47" s="23"/>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row>
    <row r="48" spans="1:103" x14ac:dyDescent="0.2">
      <c r="A48" s="20"/>
      <c r="B48" s="20"/>
      <c r="C48" s="20"/>
      <c r="D48" s="21"/>
      <c r="E48" s="34"/>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row>
    <row r="49" spans="1:103" x14ac:dyDescent="0.2">
      <c r="A49" s="20"/>
      <c r="B49" s="20"/>
      <c r="C49" s="20"/>
      <c r="D49" s="21"/>
      <c r="E49" s="23"/>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row>
    <row r="50" spans="1:103" x14ac:dyDescent="0.2">
      <c r="A50" s="20"/>
      <c r="B50" s="20"/>
      <c r="C50" s="20"/>
      <c r="D50" s="21"/>
      <c r="E50" s="23"/>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row>
  </sheetData>
  <mergeCells count="4">
    <mergeCell ref="B11:C11"/>
    <mergeCell ref="B13:C13"/>
    <mergeCell ref="B9:C9"/>
    <mergeCell ref="B26:C26"/>
  </mergeCells>
  <pageMargins left="0.75" right="0.75" top="1" bottom="1" header="0.5" footer="0.5"/>
  <pageSetup scale="86" orientation="portrait" r:id="rId1"/>
  <headerFooter>
    <oddHeader xml:space="preserve">&amp;REskom Holdings Limited
Kusile Power Station </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showGridLines="0" view="pageBreakPreview" topLeftCell="A23" zoomScale="85" zoomScaleNormal="100" zoomScaleSheetLayoutView="85" zoomScalePageLayoutView="70" workbookViewId="0">
      <selection activeCell="B24" sqref="B24"/>
    </sheetView>
  </sheetViews>
  <sheetFormatPr defaultColWidth="9.140625" defaultRowHeight="12.75" x14ac:dyDescent="0.2"/>
  <cols>
    <col min="1" max="1" width="4.140625" style="1" customWidth="1"/>
    <col min="2" max="2" width="48.85546875" style="1" customWidth="1"/>
    <col min="3" max="3" width="67.140625" style="1" customWidth="1"/>
    <col min="4" max="4" width="4.140625" style="1" customWidth="1"/>
    <col min="5" max="16384" width="9.140625" style="1"/>
  </cols>
  <sheetData>
    <row r="1" spans="1:4" x14ac:dyDescent="0.2">
      <c r="A1" s="36"/>
      <c r="B1" s="37"/>
      <c r="C1" s="37"/>
      <c r="D1" s="38"/>
    </row>
    <row r="2" spans="1:4" ht="26.25" x14ac:dyDescent="0.2">
      <c r="A2" s="39"/>
      <c r="B2" s="191" t="s">
        <v>138</v>
      </c>
      <c r="C2" s="191"/>
      <c r="D2" s="40"/>
    </row>
    <row r="3" spans="1:4" x14ac:dyDescent="0.2">
      <c r="A3" s="39"/>
      <c r="B3" s="20"/>
      <c r="C3" s="20"/>
      <c r="D3" s="41"/>
    </row>
    <row r="4" spans="1:4" ht="15.75" x14ac:dyDescent="0.2">
      <c r="A4" s="39"/>
      <c r="B4" s="20"/>
      <c r="C4" s="5"/>
      <c r="D4" s="41"/>
    </row>
    <row r="5" spans="1:4" x14ac:dyDescent="0.2">
      <c r="A5" s="39"/>
      <c r="B5"/>
      <c r="C5" s="20"/>
      <c r="D5" s="41"/>
    </row>
    <row r="6" spans="1:4" x14ac:dyDescent="0.2">
      <c r="A6" s="39"/>
      <c r="B6" s="20"/>
      <c r="C6" s="20"/>
      <c r="D6" s="41"/>
    </row>
    <row r="7" spans="1:4" x14ac:dyDescent="0.2">
      <c r="A7" s="39"/>
      <c r="B7" s="20"/>
      <c r="C7" s="20"/>
      <c r="D7" s="41"/>
    </row>
    <row r="8" spans="1:4" x14ac:dyDescent="0.2">
      <c r="A8" s="39"/>
      <c r="B8" s="20"/>
      <c r="C8" s="20"/>
      <c r="D8" s="41"/>
    </row>
    <row r="9" spans="1:4" x14ac:dyDescent="0.2">
      <c r="A9" s="39"/>
      <c r="B9" s="20"/>
      <c r="C9" s="20"/>
      <c r="D9" s="41"/>
    </row>
    <row r="10" spans="1:4" x14ac:dyDescent="0.2">
      <c r="A10" s="39"/>
      <c r="B10" s="20"/>
      <c r="C10" s="20"/>
      <c r="D10" s="41"/>
    </row>
    <row r="11" spans="1:4" x14ac:dyDescent="0.2">
      <c r="A11" s="39"/>
      <c r="B11" s="20"/>
      <c r="C11" s="20"/>
      <c r="D11" s="41"/>
    </row>
    <row r="12" spans="1:4" x14ac:dyDescent="0.2">
      <c r="A12" s="39"/>
      <c r="B12" s="34"/>
      <c r="C12" s="20"/>
      <c r="D12" s="41"/>
    </row>
    <row r="13" spans="1:4" x14ac:dyDescent="0.2">
      <c r="A13" s="39"/>
      <c r="B13" s="34"/>
      <c r="C13" s="20"/>
      <c r="D13" s="41"/>
    </row>
    <row r="14" spans="1:4" x14ac:dyDescent="0.2">
      <c r="A14" s="39"/>
      <c r="B14" s="42"/>
      <c r="C14" s="20"/>
      <c r="D14" s="41"/>
    </row>
    <row r="15" spans="1:4" ht="33" x14ac:dyDescent="0.2">
      <c r="A15" s="39"/>
      <c r="B15" s="43" t="s">
        <v>14</v>
      </c>
      <c r="C15" s="43"/>
      <c r="D15" s="41"/>
    </row>
    <row r="16" spans="1:4" x14ac:dyDescent="0.2">
      <c r="A16" s="39"/>
      <c r="B16" s="42"/>
      <c r="C16" s="20"/>
      <c r="D16" s="41"/>
    </row>
    <row r="17" spans="1:4" ht="26.25" x14ac:dyDescent="0.2">
      <c r="A17" s="39"/>
      <c r="B17" s="44" t="s">
        <v>115</v>
      </c>
      <c r="C17" s="44"/>
      <c r="D17" s="41"/>
    </row>
    <row r="18" spans="1:4" ht="26.25" x14ac:dyDescent="0.2">
      <c r="A18" s="39"/>
      <c r="B18" s="44"/>
      <c r="C18" s="44"/>
      <c r="D18" s="41"/>
    </row>
    <row r="19" spans="1:4" ht="18" x14ac:dyDescent="0.2">
      <c r="A19" s="39"/>
      <c r="B19" s="45" t="s">
        <v>15</v>
      </c>
      <c r="C19" s="46"/>
      <c r="D19" s="41"/>
    </row>
    <row r="20" spans="1:4" ht="18" x14ac:dyDescent="0.2">
      <c r="A20" s="39"/>
      <c r="B20" s="45"/>
      <c r="C20" s="47"/>
      <c r="D20" s="41"/>
    </row>
    <row r="21" spans="1:4" ht="84.95" customHeight="1" x14ac:dyDescent="0.2">
      <c r="A21" s="39"/>
      <c r="B21" s="45" t="s">
        <v>140</v>
      </c>
      <c r="C21" s="123" t="str">
        <f>'Read Me FIRST'!C3</f>
        <v xml:space="preserve">Scope of Work for the Calibration and Repairs (Rate to Include All Spares, Labour,equipment etc)_Contractor/Supplier to provide rate/price breakdown Labour, Equipment and Spares
</v>
      </c>
      <c r="D21" s="41"/>
    </row>
    <row r="22" spans="1:4" ht="30" customHeight="1" x14ac:dyDescent="0.2">
      <c r="A22" s="39"/>
      <c r="B22" s="45"/>
      <c r="C22" s="48"/>
      <c r="D22" s="41"/>
    </row>
    <row r="23" spans="1:4" ht="30" customHeight="1" x14ac:dyDescent="0.2">
      <c r="A23" s="39"/>
      <c r="B23" s="45" t="s">
        <v>16</v>
      </c>
      <c r="C23" s="46"/>
      <c r="D23" s="41"/>
    </row>
    <row r="24" spans="1:4" ht="30" customHeight="1" x14ac:dyDescent="0.2">
      <c r="A24" s="39"/>
      <c r="B24" s="45"/>
      <c r="C24" s="48"/>
      <c r="D24" s="41"/>
    </row>
    <row r="25" spans="1:4" ht="30" customHeight="1" x14ac:dyDescent="0.2">
      <c r="A25" s="39"/>
      <c r="B25" s="50"/>
      <c r="C25" s="48"/>
      <c r="D25" s="41"/>
    </row>
    <row r="26" spans="1:4" ht="20.25" x14ac:dyDescent="0.2">
      <c r="A26" s="39"/>
      <c r="B26" s="49" t="s">
        <v>136</v>
      </c>
      <c r="C26" s="49"/>
      <c r="D26" s="41"/>
    </row>
    <row r="27" spans="1:4" ht="18" x14ac:dyDescent="0.2">
      <c r="A27" s="39"/>
      <c r="B27" s="19"/>
      <c r="C27" s="47"/>
      <c r="D27" s="41"/>
    </row>
    <row r="28" spans="1:4" ht="18" x14ac:dyDescent="0.2">
      <c r="A28" s="39"/>
      <c r="B28" s="51"/>
      <c r="C28" s="47"/>
      <c r="D28" s="41"/>
    </row>
    <row r="29" spans="1:4" ht="30" customHeight="1" x14ac:dyDescent="0.2">
      <c r="A29" s="39"/>
      <c r="B29" s="45" t="s">
        <v>17</v>
      </c>
      <c r="C29" s="52">
        <f>'1.1.2 Summary'!G34</f>
        <v>0</v>
      </c>
      <c r="D29" s="41"/>
    </row>
    <row r="30" spans="1:4" ht="30" customHeight="1" x14ac:dyDescent="0.2">
      <c r="A30" s="39"/>
      <c r="B30" s="53" t="s">
        <v>18</v>
      </c>
      <c r="C30" s="54"/>
      <c r="D30" s="41"/>
    </row>
    <row r="31" spans="1:4" ht="18" x14ac:dyDescent="0.2">
      <c r="A31" s="39"/>
      <c r="B31" s="45" t="s">
        <v>19</v>
      </c>
      <c r="C31" s="52"/>
      <c r="D31" s="41"/>
    </row>
    <row r="32" spans="1:4" ht="12.75" customHeight="1" x14ac:dyDescent="0.2">
      <c r="A32" s="39"/>
      <c r="B32" s="55"/>
      <c r="C32" s="56"/>
      <c r="D32" s="41"/>
    </row>
    <row r="33" spans="1:4" ht="12.75" customHeight="1" x14ac:dyDescent="0.2">
      <c r="A33" s="39"/>
      <c r="B33" s="55"/>
      <c r="C33" s="56"/>
      <c r="D33" s="41"/>
    </row>
    <row r="34" spans="1:4" ht="12.75" customHeight="1" x14ac:dyDescent="0.2">
      <c r="A34" s="39"/>
      <c r="B34" s="55"/>
      <c r="C34" s="5"/>
      <c r="D34" s="41"/>
    </row>
    <row r="35" spans="1:4" ht="12.75" customHeight="1" x14ac:dyDescent="0.2">
      <c r="A35" s="39"/>
      <c r="B35" s="20"/>
      <c r="C35" s="5"/>
      <c r="D35" s="41"/>
    </row>
    <row r="36" spans="1:4" ht="30" customHeight="1" x14ac:dyDescent="0.2">
      <c r="A36" s="39"/>
      <c r="B36" s="19" t="s">
        <v>20</v>
      </c>
      <c r="C36" s="57"/>
      <c r="D36" s="41"/>
    </row>
    <row r="37" spans="1:4" ht="12.75" customHeight="1" x14ac:dyDescent="0.2">
      <c r="A37" s="39"/>
      <c r="B37" s="5"/>
      <c r="C37" s="5"/>
      <c r="D37" s="41"/>
    </row>
    <row r="38" spans="1:4" ht="12.75" customHeight="1" x14ac:dyDescent="0.2">
      <c r="A38" s="39"/>
      <c r="B38" s="5"/>
      <c r="C38" s="5"/>
      <c r="D38" s="41"/>
    </row>
    <row r="39" spans="1:4" ht="12.75" customHeight="1" x14ac:dyDescent="0.2">
      <c r="A39" s="39"/>
      <c r="B39" s="5"/>
      <c r="C39" s="5"/>
      <c r="D39" s="41"/>
    </row>
    <row r="40" spans="1:4" ht="37.5" customHeight="1" x14ac:dyDescent="0.2">
      <c r="A40" s="39"/>
      <c r="B40" s="19" t="s">
        <v>21</v>
      </c>
      <c r="C40" s="46"/>
      <c r="D40" s="41"/>
    </row>
    <row r="41" spans="1:4" ht="12.75" customHeight="1" x14ac:dyDescent="0.2">
      <c r="A41" s="39"/>
      <c r="B41" s="5"/>
      <c r="C41" s="5"/>
      <c r="D41" s="41"/>
    </row>
    <row r="42" spans="1:4" ht="12.75" customHeight="1" x14ac:dyDescent="0.2">
      <c r="A42" s="39"/>
      <c r="B42" s="20"/>
      <c r="C42" s="47"/>
      <c r="D42" s="41"/>
    </row>
    <row r="43" spans="1:4" ht="12.75" customHeight="1" x14ac:dyDescent="0.2">
      <c r="A43" s="39"/>
      <c r="B43" s="5"/>
      <c r="C43" s="5"/>
      <c r="D43" s="41"/>
    </row>
    <row r="44" spans="1:4" ht="30" customHeight="1" x14ac:dyDescent="0.2">
      <c r="A44" s="39"/>
      <c r="B44" s="19" t="s">
        <v>22</v>
      </c>
      <c r="C44" s="46"/>
      <c r="D44" s="41"/>
    </row>
    <row r="45" spans="1:4" ht="14.25" customHeight="1" x14ac:dyDescent="0.2">
      <c r="A45" s="39"/>
      <c r="B45" s="20"/>
      <c r="C45" s="58"/>
      <c r="D45" s="41"/>
    </row>
    <row r="46" spans="1:4" ht="14.25" customHeight="1" x14ac:dyDescent="0.2">
      <c r="A46" s="39"/>
      <c r="B46" s="20"/>
      <c r="C46" s="58"/>
      <c r="D46" s="41"/>
    </row>
    <row r="47" spans="1:4" ht="35.25" customHeight="1" x14ac:dyDescent="0.2">
      <c r="A47" s="39"/>
      <c r="B47" s="19" t="s">
        <v>23</v>
      </c>
      <c r="C47" s="46"/>
      <c r="D47" s="41"/>
    </row>
    <row r="48" spans="1:4" ht="18.75" thickBot="1" x14ac:dyDescent="0.25">
      <c r="A48" s="59"/>
      <c r="B48" s="60"/>
      <c r="C48" s="61"/>
      <c r="D48" s="62" t="s">
        <v>24</v>
      </c>
    </row>
    <row r="49" spans="1:4" ht="18" x14ac:dyDescent="0.2">
      <c r="A49" s="20"/>
      <c r="B49" s="20"/>
      <c r="C49" s="58"/>
      <c r="D49" s="20"/>
    </row>
  </sheetData>
  <mergeCells count="1">
    <mergeCell ref="B2:C2"/>
  </mergeCells>
  <pageMargins left="0.75" right="0.75" top="1" bottom="1" header="0.5" footer="0.5"/>
  <pageSetup scale="68" orientation="portrait" r:id="rId1"/>
  <headerFooter>
    <oddHeader xml:space="preserve">&amp;REskom Holdings Limited
Eskom Transmission  - Central Grid
</oddHeader>
    <oddFooter>&amp;L&amp;8&amp;F
&amp;A&amp;CPage &amp;P of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Y32"/>
  <sheetViews>
    <sheetView showGridLines="0" view="pageBreakPreview" zoomScale="85" zoomScaleNormal="100" zoomScaleSheetLayoutView="85" zoomScalePageLayoutView="85" workbookViewId="0">
      <selection activeCell="C6" sqref="C6"/>
    </sheetView>
  </sheetViews>
  <sheetFormatPr defaultColWidth="9.140625" defaultRowHeight="12.75" x14ac:dyDescent="0.2"/>
  <cols>
    <col min="1" max="1" width="8.85546875" style="1" customWidth="1"/>
    <col min="2" max="2" width="30.42578125" style="1" customWidth="1"/>
    <col min="3" max="3" width="69" style="1" customWidth="1"/>
    <col min="4" max="16384" width="9.140625" style="1"/>
  </cols>
  <sheetData>
    <row r="1" spans="1:103" s="3" customFormat="1" ht="15.75" x14ac:dyDescent="0.2">
      <c r="A1" s="3" t="s">
        <v>0</v>
      </c>
      <c r="C1" s="7" t="s">
        <v>138</v>
      </c>
      <c r="F1" s="9"/>
      <c r="G1" s="10"/>
      <c r="L1" s="10"/>
      <c r="M1" s="11"/>
      <c r="N1" s="12"/>
      <c r="O1" s="13"/>
      <c r="Q1" s="14"/>
      <c r="R1" s="13"/>
      <c r="S1" s="11"/>
    </row>
    <row r="2" spans="1:103" s="3" customFormat="1" ht="29.25" customHeight="1" x14ac:dyDescent="0.2">
      <c r="A2" s="3" t="s">
        <v>1</v>
      </c>
      <c r="C2" s="7">
        <f>'1.1Tender Cover Sheet'!C19</f>
        <v>0</v>
      </c>
      <c r="D2" s="5"/>
      <c r="G2" s="10"/>
      <c r="L2" s="10"/>
      <c r="M2" s="15"/>
      <c r="N2" s="12"/>
      <c r="O2" s="13"/>
      <c r="Q2" s="14"/>
      <c r="R2" s="13"/>
      <c r="S2" s="11"/>
    </row>
    <row r="3" spans="1:103" s="3" customFormat="1" ht="81.75" customHeight="1" x14ac:dyDescent="0.2">
      <c r="A3" s="3" t="s">
        <v>139</v>
      </c>
      <c r="C3" s="124" t="str">
        <f>'Read Me FIRST'!C3</f>
        <v xml:space="preserve">Scope of Work for the Calibration and Repairs (Rate to Include All Spares, Labour,equipment etc)_Contractor/Supplier to provide rate/price breakdown Labour, Equipment and Spares
</v>
      </c>
      <c r="G3" s="10"/>
      <c r="K3" s="16"/>
      <c r="L3" s="17"/>
      <c r="M3" s="18"/>
      <c r="N3" s="12"/>
      <c r="O3" s="13"/>
      <c r="Q3" s="14"/>
      <c r="R3" s="13"/>
      <c r="S3" s="11"/>
    </row>
    <row r="4" spans="1:103" s="3" customFormat="1" ht="15.75" x14ac:dyDescent="0.2">
      <c r="A4" s="3" t="s">
        <v>2</v>
      </c>
      <c r="C4" s="7">
        <f>'1.1Tender Cover Sheet'!C23</f>
        <v>0</v>
      </c>
      <c r="G4" s="10"/>
      <c r="K4" s="16"/>
      <c r="L4" s="17"/>
      <c r="M4" s="18"/>
      <c r="N4" s="12"/>
      <c r="O4" s="13"/>
      <c r="Q4" s="14"/>
      <c r="R4" s="13"/>
      <c r="S4" s="11"/>
    </row>
    <row r="5" spans="1:103" s="3" customFormat="1" ht="15.75" x14ac:dyDescent="0.2">
      <c r="A5" s="5"/>
      <c r="C5" s="7"/>
      <c r="G5" s="10"/>
      <c r="K5" s="16"/>
      <c r="L5" s="17"/>
      <c r="M5" s="18"/>
      <c r="N5" s="12"/>
      <c r="O5" s="13"/>
      <c r="Q5" s="14"/>
      <c r="R5" s="13"/>
      <c r="S5" s="11"/>
    </row>
    <row r="6" spans="1:103" ht="18" x14ac:dyDescent="0.2">
      <c r="A6" s="19" t="s">
        <v>135</v>
      </c>
      <c r="B6" s="19"/>
      <c r="C6" s="19"/>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row>
    <row r="7" spans="1:103" ht="15" x14ac:dyDescent="0.2">
      <c r="A7" s="63"/>
      <c r="B7" s="20"/>
      <c r="C7" s="64"/>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ht="58.5" customHeight="1" x14ac:dyDescent="0.2">
      <c r="A8" s="30">
        <v>1</v>
      </c>
      <c r="B8" s="192" t="s">
        <v>25</v>
      </c>
      <c r="C8" s="192"/>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69.95" customHeight="1" x14ac:dyDescent="0.2">
      <c r="A9" s="30">
        <v>2</v>
      </c>
      <c r="B9" s="192" t="s">
        <v>26</v>
      </c>
      <c r="C9" s="192"/>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ht="39.75" customHeight="1" x14ac:dyDescent="0.2">
      <c r="A10" s="30">
        <v>3</v>
      </c>
      <c r="B10" s="192" t="s">
        <v>27</v>
      </c>
      <c r="C10" s="192"/>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89.25" customHeight="1" x14ac:dyDescent="0.2">
      <c r="A11" s="30"/>
      <c r="B11" s="192"/>
      <c r="C11" s="192"/>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4.25" x14ac:dyDescent="0.2">
      <c r="A12" s="23"/>
      <c r="B12" s="193"/>
      <c r="C12" s="193"/>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x14ac:dyDescent="0.2">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x14ac:dyDescent="0.2">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x14ac:dyDescent="0.2">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x14ac:dyDescent="0.2">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x14ac:dyDescent="0.2">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x14ac:dyDescent="0.2">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x14ac:dyDescent="0.2">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5.75" x14ac:dyDescent="0.2">
      <c r="A20" s="65"/>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x14ac:dyDescent="0.2">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x14ac:dyDescent="0.2">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x14ac:dyDescent="0.2">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x14ac:dyDescent="0.2">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x14ac:dyDescent="0.2">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x14ac:dyDescent="0.2">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x14ac:dyDescent="0.2">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x14ac:dyDescent="0.2">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
      <c r="A31" s="34"/>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5.75" x14ac:dyDescent="0.2">
      <c r="A32" s="65"/>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sheetData>
  <mergeCells count="5">
    <mergeCell ref="B8:C8"/>
    <mergeCell ref="B9:C9"/>
    <mergeCell ref="B10:C10"/>
    <mergeCell ref="B11:C11"/>
    <mergeCell ref="B12:C12"/>
  </mergeCells>
  <pageMargins left="0.75" right="0.75" top="1" bottom="1" header="0.5" footer="0.5"/>
  <pageSetup scale="84" orientation="portrait" r:id="rId1"/>
  <headerFooter>
    <oddHeader xml:space="preserve">&amp;REskom Transmission - Central Grid </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5"/>
  <sheetViews>
    <sheetView zoomScale="70" zoomScaleNormal="70" zoomScaleSheetLayoutView="70" zoomScalePageLayoutView="80" workbookViewId="0">
      <pane xSplit="7" ySplit="8" topLeftCell="H9" activePane="bottomRight" state="frozen"/>
      <selection pane="topRight" activeCell="F1" sqref="F1"/>
      <selection pane="bottomLeft" activeCell="A10" sqref="A10"/>
      <selection pane="bottomRight" activeCell="E40" sqref="E40"/>
    </sheetView>
  </sheetViews>
  <sheetFormatPr defaultColWidth="9.140625" defaultRowHeight="14.25" x14ac:dyDescent="0.2"/>
  <cols>
    <col min="1" max="1" width="4" style="167" customWidth="1"/>
    <col min="2" max="2" width="17.85546875" style="168" customWidth="1"/>
    <col min="3" max="3" width="15" style="168" customWidth="1"/>
    <col min="4" max="4" width="62.5703125" style="179" customWidth="1"/>
    <col min="5" max="5" width="63.140625" style="179" customWidth="1"/>
    <col min="6" max="6" width="17.140625" style="180" customWidth="1"/>
    <col min="7" max="7" width="23.140625" style="168" customWidth="1"/>
    <col min="8" max="8" width="5.140625" style="168" customWidth="1"/>
    <col min="9" max="9" width="17.85546875" style="168" bestFit="1" customWidth="1"/>
    <col min="10" max="16384" width="9.140625" style="168"/>
  </cols>
  <sheetData>
    <row r="1" spans="1:7" ht="15.75" x14ac:dyDescent="0.2">
      <c r="B1" s="3" t="s">
        <v>0</v>
      </c>
      <c r="C1" s="3"/>
      <c r="D1" s="7" t="s">
        <v>145</v>
      </c>
      <c r="E1" s="7"/>
      <c r="F1" s="7"/>
    </row>
    <row r="2" spans="1:7" ht="15.75" x14ac:dyDescent="0.2">
      <c r="B2" s="3" t="s">
        <v>1</v>
      </c>
      <c r="C2" s="3"/>
      <c r="D2" s="7">
        <f>'1.1Tender Cover Sheet'!C19</f>
        <v>0</v>
      </c>
      <c r="E2" s="7"/>
      <c r="F2" s="7"/>
    </row>
    <row r="3" spans="1:7" ht="78.75" x14ac:dyDescent="0.2">
      <c r="B3" s="3" t="s">
        <v>141</v>
      </c>
      <c r="C3" s="3"/>
      <c r="D3" s="124" t="str">
        <f>'Read Me FIRST'!C3</f>
        <v xml:space="preserve">Scope of Work for the Calibration and Repairs (Rate to Include All Spares, Labour,equipment etc)_Contractor/Supplier to provide rate/price breakdown Labour, Equipment and Spares
</v>
      </c>
      <c r="E3" s="124"/>
      <c r="F3" s="7"/>
    </row>
    <row r="4" spans="1:7" ht="15.75" x14ac:dyDescent="0.2">
      <c r="B4" s="3" t="s">
        <v>2</v>
      </c>
      <c r="C4" s="3"/>
      <c r="D4" s="7"/>
      <c r="E4" s="7"/>
      <c r="F4" s="7"/>
    </row>
    <row r="5" spans="1:7" ht="15.75" x14ac:dyDescent="0.2">
      <c r="B5" s="3"/>
      <c r="C5" s="3"/>
      <c r="D5" s="169"/>
      <c r="E5" s="169"/>
      <c r="F5" s="7"/>
    </row>
    <row r="6" spans="1:7" s="172" customFormat="1" ht="15" x14ac:dyDescent="0.2">
      <c r="A6" s="170"/>
      <c r="B6" s="171"/>
      <c r="C6" s="171"/>
      <c r="D6" s="196" t="s">
        <v>391</v>
      </c>
      <c r="E6" s="196"/>
      <c r="F6" s="196"/>
    </row>
    <row r="7" spans="1:7" s="172" customFormat="1" ht="15.75" thickBot="1" x14ac:dyDescent="0.25">
      <c r="A7" s="99"/>
      <c r="B7" s="173"/>
      <c r="C7" s="173"/>
      <c r="D7" s="174"/>
      <c r="E7" s="174"/>
      <c r="F7" s="175"/>
      <c r="G7" s="173"/>
    </row>
    <row r="8" spans="1:7" s="166" customFormat="1" ht="30.75" thickBot="1" x14ac:dyDescent="0.25">
      <c r="A8" s="100"/>
      <c r="B8" s="122" t="s">
        <v>143</v>
      </c>
      <c r="C8" s="122" t="s">
        <v>146</v>
      </c>
      <c r="D8" s="125" t="s">
        <v>144</v>
      </c>
      <c r="E8" s="125"/>
      <c r="F8" s="125" t="s">
        <v>118</v>
      </c>
      <c r="G8" s="126" t="s">
        <v>117</v>
      </c>
    </row>
    <row r="9" spans="1:7" s="166" customFormat="1" ht="15" x14ac:dyDescent="0.2">
      <c r="A9" s="100"/>
      <c r="B9" s="128"/>
      <c r="C9" s="129"/>
      <c r="D9" s="130"/>
      <c r="E9" s="130"/>
      <c r="F9" s="130"/>
      <c r="G9" s="131"/>
    </row>
    <row r="10" spans="1:7" s="166" customFormat="1" ht="75" x14ac:dyDescent="0.2">
      <c r="A10" s="100"/>
      <c r="B10" s="181" t="s">
        <v>124</v>
      </c>
      <c r="C10" s="161"/>
      <c r="D10" s="176" t="str">
        <f>D3</f>
        <v xml:space="preserve">Scope of Work for the Calibration and Repairs (Rate to Include All Spares, Labour,equipment etc)_Contractor/Supplier to provide rate/price breakdown Labour, Equipment and Spares
</v>
      </c>
      <c r="E10" s="176"/>
      <c r="F10" s="164"/>
      <c r="G10" s="165"/>
    </row>
    <row r="11" spans="1:7" s="166" customFormat="1" ht="15" x14ac:dyDescent="0.2">
      <c r="A11" s="100"/>
      <c r="B11" s="162"/>
      <c r="C11" s="161"/>
      <c r="D11" s="163"/>
      <c r="E11" s="163"/>
      <c r="F11" s="164"/>
      <c r="G11" s="165"/>
    </row>
    <row r="12" spans="1:7" s="166" customFormat="1" ht="15" x14ac:dyDescent="0.2">
      <c r="A12" s="100"/>
      <c r="B12" s="162" t="s">
        <v>125</v>
      </c>
      <c r="C12" s="161"/>
      <c r="D12" s="163" t="s">
        <v>157</v>
      </c>
      <c r="E12" s="164" t="s">
        <v>161</v>
      </c>
      <c r="F12" s="164" t="s">
        <v>116</v>
      </c>
      <c r="G12" s="165">
        <f>'1.1.3 BOQ -Price List'!I24</f>
        <v>0</v>
      </c>
    </row>
    <row r="13" spans="1:7" s="166" customFormat="1" ht="15" x14ac:dyDescent="0.2">
      <c r="A13" s="100"/>
      <c r="B13" s="162" t="s">
        <v>174</v>
      </c>
      <c r="C13" s="161"/>
      <c r="D13" s="163" t="s">
        <v>175</v>
      </c>
      <c r="E13" s="164" t="s">
        <v>161</v>
      </c>
      <c r="F13" s="164" t="s">
        <v>116</v>
      </c>
      <c r="G13" s="165">
        <f>'1.1.3 BOQ -Price List'!I34</f>
        <v>0</v>
      </c>
    </row>
    <row r="14" spans="1:7" s="166" customFormat="1" ht="15" x14ac:dyDescent="0.2">
      <c r="A14" s="100"/>
      <c r="B14" s="162" t="s">
        <v>182</v>
      </c>
      <c r="C14" s="161"/>
      <c r="D14" s="163" t="s">
        <v>183</v>
      </c>
      <c r="E14" s="164" t="s">
        <v>161</v>
      </c>
      <c r="F14" s="164" t="s">
        <v>116</v>
      </c>
      <c r="G14" s="165">
        <f>'1.1.3 BOQ -Price List'!I47</f>
        <v>0</v>
      </c>
    </row>
    <row r="15" spans="1:7" s="166" customFormat="1" ht="15" x14ac:dyDescent="0.2">
      <c r="A15" s="100"/>
      <c r="B15" s="162" t="s">
        <v>193</v>
      </c>
      <c r="C15" s="161"/>
      <c r="D15" s="163" t="s">
        <v>194</v>
      </c>
      <c r="E15" s="164" t="s">
        <v>161</v>
      </c>
      <c r="F15" s="164" t="s">
        <v>116</v>
      </c>
      <c r="G15" s="165">
        <f>'1.1.3 BOQ -Price List'!I61</f>
        <v>0</v>
      </c>
    </row>
    <row r="16" spans="1:7" s="166" customFormat="1" ht="15" x14ac:dyDescent="0.2">
      <c r="A16" s="100"/>
      <c r="B16" s="162" t="s">
        <v>205</v>
      </c>
      <c r="C16" s="161"/>
      <c r="D16" s="163" t="s">
        <v>206</v>
      </c>
      <c r="E16" s="164" t="s">
        <v>161</v>
      </c>
      <c r="F16" s="164" t="s">
        <v>116</v>
      </c>
      <c r="G16" s="165">
        <f>'1.1.3 BOQ -Price List'!I78</f>
        <v>0</v>
      </c>
    </row>
    <row r="17" spans="1:7" s="166" customFormat="1" ht="15" x14ac:dyDescent="0.2">
      <c r="A17" s="100"/>
      <c r="B17" s="162" t="s">
        <v>218</v>
      </c>
      <c r="C17" s="161"/>
      <c r="D17" s="163" t="s">
        <v>219</v>
      </c>
      <c r="E17" s="164" t="s">
        <v>161</v>
      </c>
      <c r="F17" s="164" t="s">
        <v>116</v>
      </c>
      <c r="G17" s="165">
        <f>'1.1.3 BOQ -Price List'!I92</f>
        <v>0</v>
      </c>
    </row>
    <row r="18" spans="1:7" s="166" customFormat="1" ht="15" x14ac:dyDescent="0.2">
      <c r="A18" s="100"/>
      <c r="B18" s="162" t="s">
        <v>229</v>
      </c>
      <c r="C18" s="161"/>
      <c r="D18" s="163" t="s">
        <v>230</v>
      </c>
      <c r="E18" s="164" t="s">
        <v>161</v>
      </c>
      <c r="F18" s="164" t="s">
        <v>116</v>
      </c>
      <c r="G18" s="165">
        <f>'1.1.3 BOQ -Price List'!I117</f>
        <v>0</v>
      </c>
    </row>
    <row r="19" spans="1:7" s="166" customFormat="1" ht="15" x14ac:dyDescent="0.2">
      <c r="A19" s="100"/>
      <c r="B19" s="162" t="s">
        <v>252</v>
      </c>
      <c r="C19" s="161"/>
      <c r="D19" s="163" t="s">
        <v>253</v>
      </c>
      <c r="E19" s="164" t="s">
        <v>161</v>
      </c>
      <c r="F19" s="164" t="s">
        <v>116</v>
      </c>
      <c r="G19" s="165">
        <f>'1.1.3 BOQ -Price List'!I129</f>
        <v>0</v>
      </c>
    </row>
    <row r="20" spans="1:7" s="166" customFormat="1" ht="15" x14ac:dyDescent="0.2">
      <c r="A20" s="100"/>
      <c r="B20" s="162" t="s">
        <v>262</v>
      </c>
      <c r="C20" s="161"/>
      <c r="D20" s="163" t="s">
        <v>263</v>
      </c>
      <c r="E20" s="164" t="s">
        <v>161</v>
      </c>
      <c r="F20" s="164" t="s">
        <v>116</v>
      </c>
      <c r="G20" s="165">
        <f>'1.1.3 BOQ -Price List'!I143</f>
        <v>0</v>
      </c>
    </row>
    <row r="21" spans="1:7" s="166" customFormat="1" ht="15" x14ac:dyDescent="0.2">
      <c r="A21" s="100"/>
      <c r="B21" s="162" t="s">
        <v>271</v>
      </c>
      <c r="C21" s="161"/>
      <c r="D21" s="163" t="s">
        <v>272</v>
      </c>
      <c r="E21" s="164" t="s">
        <v>161</v>
      </c>
      <c r="F21" s="164" t="s">
        <v>116</v>
      </c>
      <c r="G21" s="165">
        <f>'1.1.3 BOQ -Price List'!I157</f>
        <v>0</v>
      </c>
    </row>
    <row r="22" spans="1:7" s="166" customFormat="1" ht="15" x14ac:dyDescent="0.2">
      <c r="A22" s="100"/>
      <c r="B22" s="162" t="s">
        <v>283</v>
      </c>
      <c r="C22" s="161"/>
      <c r="D22" s="163" t="s">
        <v>284</v>
      </c>
      <c r="E22" s="164" t="s">
        <v>161</v>
      </c>
      <c r="F22" s="164" t="s">
        <v>116</v>
      </c>
      <c r="G22" s="165">
        <f>'1.1.3 BOQ -Price List'!I172</f>
        <v>0</v>
      </c>
    </row>
    <row r="23" spans="1:7" s="166" customFormat="1" ht="15" x14ac:dyDescent="0.2">
      <c r="A23" s="100"/>
      <c r="B23" s="162" t="s">
        <v>294</v>
      </c>
      <c r="C23" s="161"/>
      <c r="D23" s="163" t="s">
        <v>295</v>
      </c>
      <c r="E23" s="164" t="s">
        <v>161</v>
      </c>
      <c r="F23" s="164" t="s">
        <v>116</v>
      </c>
      <c r="G23" s="165">
        <f>'1.1.3 BOQ -Price List'!I186</f>
        <v>0</v>
      </c>
    </row>
    <row r="24" spans="1:7" s="166" customFormat="1" ht="15" x14ac:dyDescent="0.2">
      <c r="A24" s="100"/>
      <c r="B24" s="162" t="s">
        <v>302</v>
      </c>
      <c r="C24" s="161"/>
      <c r="D24" s="163" t="s">
        <v>303</v>
      </c>
      <c r="E24" s="164" t="s">
        <v>161</v>
      </c>
      <c r="F24" s="164" t="s">
        <v>116</v>
      </c>
      <c r="G24" s="165">
        <f>'1.1.3 BOQ -Price List'!I203</f>
        <v>0</v>
      </c>
    </row>
    <row r="25" spans="1:7" s="166" customFormat="1" ht="15" x14ac:dyDescent="0.2">
      <c r="A25" s="100"/>
      <c r="B25" s="162" t="s">
        <v>317</v>
      </c>
      <c r="C25" s="161"/>
      <c r="D25" s="163" t="s">
        <v>318</v>
      </c>
      <c r="E25" s="164" t="s">
        <v>321</v>
      </c>
      <c r="F25" s="164" t="s">
        <v>116</v>
      </c>
      <c r="G25" s="165">
        <f>'1.1.3 BOQ -Price List'!I216</f>
        <v>0</v>
      </c>
    </row>
    <row r="26" spans="1:7" s="166" customFormat="1" ht="15" x14ac:dyDescent="0.2">
      <c r="A26" s="100"/>
      <c r="B26" s="162" t="s">
        <v>329</v>
      </c>
      <c r="C26" s="161"/>
      <c r="D26" s="163" t="s">
        <v>330</v>
      </c>
      <c r="E26" s="164" t="s">
        <v>321</v>
      </c>
      <c r="F26" s="164" t="s">
        <v>116</v>
      </c>
      <c r="G26" s="165">
        <f>'1.1.3 BOQ -Price List'!I229</f>
        <v>0</v>
      </c>
    </row>
    <row r="27" spans="1:7" s="166" customFormat="1" ht="15" x14ac:dyDescent="0.2">
      <c r="A27" s="100"/>
      <c r="B27" s="162" t="s">
        <v>336</v>
      </c>
      <c r="C27" s="161"/>
      <c r="D27" s="163" t="s">
        <v>392</v>
      </c>
      <c r="E27" s="164" t="s">
        <v>321</v>
      </c>
      <c r="F27" s="164" t="s">
        <v>116</v>
      </c>
      <c r="G27" s="165">
        <f>'1.1.3 BOQ -Price List'!I235</f>
        <v>0</v>
      </c>
    </row>
    <row r="28" spans="1:7" s="166" customFormat="1" ht="15" x14ac:dyDescent="0.2">
      <c r="A28" s="100"/>
      <c r="B28" s="162" t="s">
        <v>339</v>
      </c>
      <c r="C28" s="161"/>
      <c r="D28" s="163" t="s">
        <v>340</v>
      </c>
      <c r="E28" s="164" t="s">
        <v>321</v>
      </c>
      <c r="F28" s="164" t="s">
        <v>116</v>
      </c>
      <c r="G28" s="165">
        <f>'1.1.3 BOQ -Price List'!I247</f>
        <v>0</v>
      </c>
    </row>
    <row r="29" spans="1:7" s="166" customFormat="1" ht="15" x14ac:dyDescent="0.2">
      <c r="A29" s="100"/>
      <c r="B29" s="162" t="s">
        <v>348</v>
      </c>
      <c r="C29" s="161"/>
      <c r="D29" s="163" t="s">
        <v>349</v>
      </c>
      <c r="E29" s="164" t="s">
        <v>321</v>
      </c>
      <c r="F29" s="164" t="s">
        <v>116</v>
      </c>
      <c r="G29" s="165">
        <f>'1.1.3 BOQ -Price List'!I258</f>
        <v>0</v>
      </c>
    </row>
    <row r="30" spans="1:7" s="166" customFormat="1" ht="15" x14ac:dyDescent="0.2">
      <c r="A30" s="100"/>
      <c r="B30" s="162" t="s">
        <v>357</v>
      </c>
      <c r="C30" s="161"/>
      <c r="D30" s="163" t="s">
        <v>358</v>
      </c>
      <c r="E30" s="164" t="s">
        <v>321</v>
      </c>
      <c r="F30" s="164" t="s">
        <v>116</v>
      </c>
      <c r="G30" s="165">
        <f>'1.1.3 BOQ -Price List'!I273</f>
        <v>0</v>
      </c>
    </row>
    <row r="31" spans="1:7" s="166" customFormat="1" ht="15" x14ac:dyDescent="0.2">
      <c r="A31" s="100"/>
      <c r="B31" s="162" t="s">
        <v>369</v>
      </c>
      <c r="C31" s="161"/>
      <c r="D31" s="163" t="s">
        <v>370</v>
      </c>
      <c r="E31" s="164" t="s">
        <v>321</v>
      </c>
      <c r="F31" s="164" t="s">
        <v>116</v>
      </c>
      <c r="G31" s="165">
        <f>'1.1.3 BOQ -Price List'!I288</f>
        <v>0</v>
      </c>
    </row>
    <row r="32" spans="1:7" s="166" customFormat="1" ht="15" x14ac:dyDescent="0.2">
      <c r="A32" s="100"/>
      <c r="B32" s="162" t="s">
        <v>380</v>
      </c>
      <c r="C32" s="161"/>
      <c r="D32" s="163" t="s">
        <v>381</v>
      </c>
      <c r="E32" s="164" t="s">
        <v>321</v>
      </c>
      <c r="F32" s="164" t="s">
        <v>116</v>
      </c>
      <c r="G32" s="165">
        <f>'1.1.3 BOQ -Price List'!I301</f>
        <v>0</v>
      </c>
    </row>
    <row r="33" spans="1:9" s="166" customFormat="1" ht="15.75" thickBot="1" x14ac:dyDescent="0.25">
      <c r="A33" s="100"/>
      <c r="B33" s="182"/>
      <c r="C33" s="183"/>
      <c r="D33" s="184"/>
      <c r="E33" s="184"/>
      <c r="F33" s="185"/>
      <c r="G33" s="186"/>
    </row>
    <row r="34" spans="1:9" s="166" customFormat="1" ht="24" customHeight="1" thickBot="1" x14ac:dyDescent="0.25">
      <c r="A34" s="101"/>
      <c r="B34" s="194" t="s">
        <v>119</v>
      </c>
      <c r="C34" s="195"/>
      <c r="D34" s="195"/>
      <c r="E34" s="195"/>
      <c r="F34" s="195"/>
      <c r="G34" s="127">
        <f>SUM(G10:G33)</f>
        <v>0</v>
      </c>
      <c r="I34" s="177"/>
    </row>
    <row r="35" spans="1:9" s="179" customFormat="1" x14ac:dyDescent="0.2">
      <c r="A35" s="102"/>
      <c r="B35" s="103"/>
      <c r="C35" s="103"/>
      <c r="D35" s="103"/>
      <c r="E35" s="103"/>
      <c r="F35" s="104"/>
      <c r="G35" s="178"/>
    </row>
  </sheetData>
  <mergeCells count="2">
    <mergeCell ref="B34:F34"/>
    <mergeCell ref="D6:F6"/>
  </mergeCells>
  <phoneticPr fontId="57" type="noConversion"/>
  <pageMargins left="0.70866141732283472" right="0.70866141732283472" top="0.74803149606299213" bottom="0.74803149606299213" header="0.31496062992125984" footer="0.31496062992125984"/>
  <pageSetup scale="45" orientation="portrait" r:id="rId1"/>
  <headerFooter>
    <oddHeader>&amp;REskom Holdings Limited
Kusile Power Station</oddHeader>
    <oddFooter>&amp;L&amp;F
&amp;A&amp;CPage &amp;P of &amp;P&amp;R&amp;D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D4083-B4D0-4F3C-85BE-45E7AAFD2A54}">
  <dimension ref="B2:I301"/>
  <sheetViews>
    <sheetView tabSelected="1" view="pageBreakPreview" zoomScale="57" zoomScaleNormal="70" zoomScaleSheetLayoutView="70" workbookViewId="0">
      <pane xSplit="9" ySplit="4" topLeftCell="J5" activePane="bottomRight" state="frozen"/>
      <selection pane="topRight" activeCell="J1" sqref="J1"/>
      <selection pane="bottomLeft" activeCell="A5" sqref="A5"/>
      <selection pane="bottomRight" activeCell="H4" sqref="H4"/>
    </sheetView>
  </sheetViews>
  <sheetFormatPr defaultColWidth="8.7109375" defaultRowHeight="15.75" x14ac:dyDescent="0.25"/>
  <cols>
    <col min="1" max="1" width="4" style="135" customWidth="1"/>
    <col min="2" max="2" width="8.7109375" style="135"/>
    <col min="3" max="3" width="25.5703125" style="135" customWidth="1"/>
    <col min="4" max="4" width="67.5703125" style="135" customWidth="1"/>
    <col min="5" max="5" width="19.7109375" style="135" customWidth="1"/>
    <col min="6" max="6" width="8.7109375" style="135"/>
    <col min="7" max="7" width="12.140625" style="136" customWidth="1"/>
    <col min="8" max="8" width="17.140625" style="137" customWidth="1"/>
    <col min="9" max="9" width="28.28515625" style="137" customWidth="1"/>
    <col min="10" max="16384" width="8.7109375" style="135"/>
  </cols>
  <sheetData>
    <row r="2" spans="2:9" ht="55.5" customHeight="1" x14ac:dyDescent="0.25">
      <c r="B2" s="203" t="s">
        <v>148</v>
      </c>
      <c r="C2" s="204"/>
      <c r="D2" s="204"/>
      <c r="E2" s="204"/>
      <c r="F2" s="204"/>
      <c r="G2" s="204"/>
      <c r="H2" s="204"/>
      <c r="I2" s="205"/>
    </row>
    <row r="4" spans="2:9" s="143" customFormat="1" ht="42.6" customHeight="1" x14ac:dyDescent="0.2">
      <c r="B4" s="138" t="s">
        <v>149</v>
      </c>
      <c r="C4" s="139" t="s">
        <v>150</v>
      </c>
      <c r="D4" s="140" t="s">
        <v>151</v>
      </c>
      <c r="E4" s="140" t="s">
        <v>152</v>
      </c>
      <c r="F4" s="140" t="s">
        <v>153</v>
      </c>
      <c r="G4" s="140" t="s">
        <v>154</v>
      </c>
      <c r="H4" s="141"/>
      <c r="I4" s="142" t="s">
        <v>155</v>
      </c>
    </row>
    <row r="5" spans="2:9" x14ac:dyDescent="0.25">
      <c r="B5" s="144"/>
      <c r="C5" s="144"/>
      <c r="D5" s="145"/>
      <c r="E5" s="145"/>
      <c r="F5" s="144"/>
      <c r="G5" s="146"/>
      <c r="H5" s="147"/>
      <c r="I5" s="147"/>
    </row>
    <row r="6" spans="2:9" ht="54.95" customHeight="1" x14ac:dyDescent="0.3">
      <c r="B6" s="132" t="s">
        <v>124</v>
      </c>
      <c r="C6" s="206" t="s">
        <v>156</v>
      </c>
      <c r="D6" s="206"/>
      <c r="E6" s="148"/>
      <c r="F6" s="144"/>
      <c r="G6" s="146"/>
      <c r="H6" s="147"/>
      <c r="I6" s="147"/>
    </row>
    <row r="7" spans="2:9" x14ac:dyDescent="0.25">
      <c r="B7" s="149"/>
      <c r="C7" s="144"/>
      <c r="D7" s="144"/>
      <c r="E7" s="144"/>
      <c r="F7" s="144"/>
      <c r="G7" s="146"/>
      <c r="H7" s="147"/>
      <c r="I7" s="150"/>
    </row>
    <row r="8" spans="2:9" ht="31.5" x14ac:dyDescent="0.25">
      <c r="B8" s="202" t="s">
        <v>125</v>
      </c>
      <c r="C8" s="201" t="s">
        <v>157</v>
      </c>
      <c r="D8" s="151" t="s">
        <v>158</v>
      </c>
      <c r="E8" s="151"/>
      <c r="F8" s="144"/>
      <c r="G8" s="146"/>
      <c r="H8" s="147"/>
      <c r="I8" s="150"/>
    </row>
    <row r="9" spans="2:9" ht="8.4499999999999993" customHeight="1" x14ac:dyDescent="0.25">
      <c r="B9" s="202"/>
      <c r="C9" s="201"/>
      <c r="D9" s="152"/>
      <c r="E9" s="152"/>
      <c r="F9" s="144"/>
      <c r="G9" s="146"/>
      <c r="H9" s="147"/>
      <c r="I9" s="150"/>
    </row>
    <row r="10" spans="2:9" ht="30.95" customHeight="1" x14ac:dyDescent="0.25">
      <c r="B10" s="202"/>
      <c r="C10" s="201"/>
      <c r="D10" s="151" t="s">
        <v>159</v>
      </c>
      <c r="E10" s="151"/>
      <c r="F10" s="144"/>
      <c r="G10" s="146"/>
      <c r="H10" s="147"/>
      <c r="I10" s="150"/>
    </row>
    <row r="11" spans="2:9" x14ac:dyDescent="0.25">
      <c r="B11" s="202"/>
      <c r="C11" s="201"/>
      <c r="D11" s="144"/>
      <c r="E11" s="144"/>
      <c r="F11" s="144"/>
      <c r="G11" s="146"/>
      <c r="H11" s="147"/>
      <c r="I11" s="150"/>
    </row>
    <row r="12" spans="2:9" x14ac:dyDescent="0.25">
      <c r="B12" s="202"/>
      <c r="C12" s="201"/>
      <c r="D12" s="144" t="s">
        <v>160</v>
      </c>
      <c r="E12" s="200" t="s">
        <v>161</v>
      </c>
      <c r="F12" s="146" t="s">
        <v>116</v>
      </c>
      <c r="G12" s="146">
        <v>1</v>
      </c>
      <c r="H12" s="147"/>
      <c r="I12" s="150">
        <f>H12*G12</f>
        <v>0</v>
      </c>
    </row>
    <row r="13" spans="2:9" x14ac:dyDescent="0.25">
      <c r="B13" s="202"/>
      <c r="C13" s="201"/>
      <c r="D13" s="144" t="s">
        <v>162</v>
      </c>
      <c r="E13" s="200"/>
      <c r="F13" s="146" t="s">
        <v>116</v>
      </c>
      <c r="G13" s="146">
        <v>1</v>
      </c>
      <c r="H13" s="147"/>
      <c r="I13" s="150">
        <f t="shared" ref="I13:I23" si="0">H13*G13</f>
        <v>0</v>
      </c>
    </row>
    <row r="14" spans="2:9" x14ac:dyDescent="0.25">
      <c r="B14" s="202"/>
      <c r="C14" s="201"/>
      <c r="D14" s="144" t="s">
        <v>163</v>
      </c>
      <c r="E14" s="200"/>
      <c r="F14" s="146" t="s">
        <v>116</v>
      </c>
      <c r="G14" s="146">
        <v>1</v>
      </c>
      <c r="H14" s="147"/>
      <c r="I14" s="150">
        <f t="shared" si="0"/>
        <v>0</v>
      </c>
    </row>
    <row r="15" spans="2:9" x14ac:dyDescent="0.25">
      <c r="B15" s="202"/>
      <c r="C15" s="201"/>
      <c r="D15" s="144" t="s">
        <v>164</v>
      </c>
      <c r="E15" s="200"/>
      <c r="F15" s="146" t="s">
        <v>116</v>
      </c>
      <c r="G15" s="146">
        <v>1</v>
      </c>
      <c r="H15" s="147"/>
      <c r="I15" s="150">
        <f t="shared" si="0"/>
        <v>0</v>
      </c>
    </row>
    <row r="16" spans="2:9" x14ac:dyDescent="0.25">
      <c r="B16" s="202"/>
      <c r="C16" s="201"/>
      <c r="D16" s="144" t="s">
        <v>165</v>
      </c>
      <c r="E16" s="200"/>
      <c r="F16" s="146" t="s">
        <v>116</v>
      </c>
      <c r="G16" s="146">
        <v>1</v>
      </c>
      <c r="H16" s="147"/>
      <c r="I16" s="150">
        <f t="shared" si="0"/>
        <v>0</v>
      </c>
    </row>
    <row r="17" spans="2:9" x14ac:dyDescent="0.25">
      <c r="B17" s="202"/>
      <c r="C17" s="201"/>
      <c r="D17" s="144" t="s">
        <v>166</v>
      </c>
      <c r="E17" s="200"/>
      <c r="F17" s="146" t="s">
        <v>116</v>
      </c>
      <c r="G17" s="146">
        <v>1</v>
      </c>
      <c r="H17" s="147"/>
      <c r="I17" s="150">
        <f t="shared" si="0"/>
        <v>0</v>
      </c>
    </row>
    <row r="18" spans="2:9" x14ac:dyDescent="0.25">
      <c r="B18" s="202"/>
      <c r="C18" s="201"/>
      <c r="D18" s="144" t="s">
        <v>167</v>
      </c>
      <c r="E18" s="200"/>
      <c r="F18" s="146" t="s">
        <v>116</v>
      </c>
      <c r="G18" s="146">
        <v>1</v>
      </c>
      <c r="H18" s="147"/>
      <c r="I18" s="150">
        <f t="shared" si="0"/>
        <v>0</v>
      </c>
    </row>
    <row r="19" spans="2:9" x14ac:dyDescent="0.25">
      <c r="B19" s="202"/>
      <c r="C19" s="201"/>
      <c r="D19" s="144" t="s">
        <v>168</v>
      </c>
      <c r="E19" s="200"/>
      <c r="F19" s="146" t="s">
        <v>116</v>
      </c>
      <c r="G19" s="146">
        <v>1</v>
      </c>
      <c r="H19" s="147"/>
      <c r="I19" s="150">
        <f t="shared" si="0"/>
        <v>0</v>
      </c>
    </row>
    <row r="20" spans="2:9" x14ac:dyDescent="0.25">
      <c r="B20" s="202"/>
      <c r="C20" s="201"/>
      <c r="D20" s="144" t="s">
        <v>169</v>
      </c>
      <c r="E20" s="200"/>
      <c r="F20" s="146" t="s">
        <v>116</v>
      </c>
      <c r="G20" s="146">
        <v>1</v>
      </c>
      <c r="H20" s="147"/>
      <c r="I20" s="150">
        <f t="shared" si="0"/>
        <v>0</v>
      </c>
    </row>
    <row r="21" spans="2:9" x14ac:dyDescent="0.25">
      <c r="B21" s="202"/>
      <c r="C21" s="201"/>
      <c r="D21" s="144" t="s">
        <v>170</v>
      </c>
      <c r="E21" s="200"/>
      <c r="F21" s="146" t="s">
        <v>116</v>
      </c>
      <c r="G21" s="146">
        <v>1</v>
      </c>
      <c r="H21" s="147"/>
      <c r="I21" s="150">
        <f t="shared" si="0"/>
        <v>0</v>
      </c>
    </row>
    <row r="22" spans="2:9" x14ac:dyDescent="0.25">
      <c r="B22" s="202"/>
      <c r="C22" s="201"/>
      <c r="D22" s="144" t="s">
        <v>171</v>
      </c>
      <c r="E22" s="200"/>
      <c r="F22" s="146" t="s">
        <v>116</v>
      </c>
      <c r="G22" s="146">
        <v>1</v>
      </c>
      <c r="H22" s="147"/>
      <c r="I22" s="150">
        <f t="shared" si="0"/>
        <v>0</v>
      </c>
    </row>
    <row r="23" spans="2:9" ht="16.5" thickBot="1" x14ac:dyDescent="0.3">
      <c r="B23" s="202"/>
      <c r="C23" s="201"/>
      <c r="D23" s="144" t="s">
        <v>172</v>
      </c>
      <c r="E23" s="200"/>
      <c r="F23" s="146" t="s">
        <v>116</v>
      </c>
      <c r="G23" s="146">
        <v>1</v>
      </c>
      <c r="H23" s="147"/>
      <c r="I23" s="150">
        <f t="shared" si="0"/>
        <v>0</v>
      </c>
    </row>
    <row r="24" spans="2:9" ht="16.5" thickBot="1" x14ac:dyDescent="0.3">
      <c r="B24" s="157"/>
      <c r="C24" s="158"/>
      <c r="D24" s="158"/>
      <c r="E24" s="158"/>
      <c r="F24" s="158"/>
      <c r="G24" s="159"/>
      <c r="H24" s="133" t="s">
        <v>173</v>
      </c>
      <c r="I24" s="134">
        <f>SUM(I5:I23)</f>
        <v>0</v>
      </c>
    </row>
    <row r="25" spans="2:9" ht="33.950000000000003" customHeight="1" x14ac:dyDescent="0.25">
      <c r="B25" s="202" t="s">
        <v>174</v>
      </c>
      <c r="C25" s="201" t="s">
        <v>175</v>
      </c>
      <c r="D25" s="151" t="s">
        <v>176</v>
      </c>
      <c r="E25" s="151"/>
      <c r="F25" s="144"/>
      <c r="G25" s="146"/>
      <c r="H25" s="147"/>
      <c r="I25" s="150"/>
    </row>
    <row r="26" spans="2:9" x14ac:dyDescent="0.25">
      <c r="B26" s="202"/>
      <c r="C26" s="201"/>
      <c r="D26" s="152"/>
      <c r="E26" s="152"/>
      <c r="F26" s="144"/>
      <c r="G26" s="146"/>
      <c r="H26" s="147"/>
      <c r="I26" s="150"/>
    </row>
    <row r="27" spans="2:9" ht="30.6" customHeight="1" x14ac:dyDescent="0.25">
      <c r="B27" s="202"/>
      <c r="C27" s="201"/>
      <c r="D27" s="151" t="s">
        <v>159</v>
      </c>
      <c r="E27" s="151"/>
      <c r="F27" s="144"/>
      <c r="G27" s="146"/>
      <c r="H27" s="147"/>
      <c r="I27" s="150"/>
    </row>
    <row r="28" spans="2:9" x14ac:dyDescent="0.25">
      <c r="B28" s="202"/>
      <c r="C28" s="201"/>
      <c r="D28" s="144"/>
      <c r="E28" s="144"/>
      <c r="F28" s="144"/>
      <c r="G28" s="146"/>
      <c r="H28" s="147"/>
      <c r="I28" s="150"/>
    </row>
    <row r="29" spans="2:9" x14ac:dyDescent="0.25">
      <c r="B29" s="202"/>
      <c r="C29" s="201"/>
      <c r="D29" s="144" t="s">
        <v>177</v>
      </c>
      <c r="E29" s="200" t="s">
        <v>161</v>
      </c>
      <c r="F29" s="146" t="s">
        <v>116</v>
      </c>
      <c r="G29" s="146">
        <v>1</v>
      </c>
      <c r="H29" s="147"/>
      <c r="I29" s="150">
        <f>H29*G29</f>
        <v>0</v>
      </c>
    </row>
    <row r="30" spans="2:9" x14ac:dyDescent="0.25">
      <c r="B30" s="202"/>
      <c r="C30" s="201"/>
      <c r="D30" s="144" t="s">
        <v>178</v>
      </c>
      <c r="E30" s="200"/>
      <c r="F30" s="146" t="s">
        <v>116</v>
      </c>
      <c r="G30" s="146">
        <v>1</v>
      </c>
      <c r="H30" s="147"/>
      <c r="I30" s="150">
        <f t="shared" ref="I30:I33" si="1">H30*G30</f>
        <v>0</v>
      </c>
    </row>
    <row r="31" spans="2:9" x14ac:dyDescent="0.25">
      <c r="B31" s="202"/>
      <c r="C31" s="201"/>
      <c r="D31" s="144" t="s">
        <v>179</v>
      </c>
      <c r="E31" s="200"/>
      <c r="F31" s="146" t="s">
        <v>116</v>
      </c>
      <c r="G31" s="146">
        <v>1</v>
      </c>
      <c r="H31" s="147"/>
      <c r="I31" s="150">
        <f t="shared" si="1"/>
        <v>0</v>
      </c>
    </row>
    <row r="32" spans="2:9" x14ac:dyDescent="0.25">
      <c r="B32" s="202"/>
      <c r="C32" s="201"/>
      <c r="D32" s="144" t="s">
        <v>180</v>
      </c>
      <c r="E32" s="200"/>
      <c r="F32" s="146" t="s">
        <v>116</v>
      </c>
      <c r="G32" s="146">
        <v>1</v>
      </c>
      <c r="H32" s="147"/>
      <c r="I32" s="150">
        <f t="shared" si="1"/>
        <v>0</v>
      </c>
    </row>
    <row r="33" spans="2:9" ht="16.5" thickBot="1" x14ac:dyDescent="0.3">
      <c r="B33" s="202"/>
      <c r="C33" s="201"/>
      <c r="D33" s="144" t="s">
        <v>181</v>
      </c>
      <c r="E33" s="200"/>
      <c r="F33" s="146" t="s">
        <v>116</v>
      </c>
      <c r="G33" s="146">
        <v>1</v>
      </c>
      <c r="H33" s="147"/>
      <c r="I33" s="150">
        <f t="shared" si="1"/>
        <v>0</v>
      </c>
    </row>
    <row r="34" spans="2:9" ht="16.5" thickBot="1" x14ac:dyDescent="0.3">
      <c r="B34" s="157"/>
      <c r="C34" s="158"/>
      <c r="D34" s="158"/>
      <c r="E34" s="158"/>
      <c r="F34" s="158"/>
      <c r="G34" s="159"/>
      <c r="H34" s="133" t="s">
        <v>173</v>
      </c>
      <c r="I34" s="134">
        <f>SUM(I25:I33)</f>
        <v>0</v>
      </c>
    </row>
    <row r="35" spans="2:9" ht="31.5" x14ac:dyDescent="0.25">
      <c r="B35" s="202" t="s">
        <v>182</v>
      </c>
      <c r="C35" s="201" t="s">
        <v>183</v>
      </c>
      <c r="D35" s="151" t="s">
        <v>184</v>
      </c>
      <c r="E35" s="151"/>
      <c r="F35" s="144"/>
      <c r="G35" s="146"/>
      <c r="H35" s="147"/>
      <c r="I35" s="150"/>
    </row>
    <row r="36" spans="2:9" x14ac:dyDescent="0.25">
      <c r="B36" s="202"/>
      <c r="C36" s="201"/>
      <c r="D36" s="152"/>
      <c r="E36" s="152"/>
      <c r="F36" s="144"/>
      <c r="G36" s="146"/>
      <c r="H36" s="147"/>
      <c r="I36" s="150"/>
    </row>
    <row r="37" spans="2:9" ht="31.5" x14ac:dyDescent="0.25">
      <c r="B37" s="202"/>
      <c r="C37" s="201"/>
      <c r="D37" s="151" t="s">
        <v>159</v>
      </c>
      <c r="E37" s="151"/>
      <c r="F37" s="144"/>
      <c r="G37" s="146"/>
      <c r="H37" s="147"/>
      <c r="I37" s="150"/>
    </row>
    <row r="38" spans="2:9" x14ac:dyDescent="0.25">
      <c r="B38" s="202"/>
      <c r="C38" s="201"/>
      <c r="D38" s="144"/>
      <c r="E38" s="144"/>
      <c r="F38" s="144"/>
      <c r="G38" s="146"/>
      <c r="H38" s="147"/>
      <c r="I38" s="150"/>
    </row>
    <row r="39" spans="2:9" x14ac:dyDescent="0.25">
      <c r="B39" s="202"/>
      <c r="C39" s="201"/>
      <c r="D39" s="144" t="s">
        <v>185</v>
      </c>
      <c r="E39" s="200" t="s">
        <v>161</v>
      </c>
      <c r="F39" s="146" t="s">
        <v>116</v>
      </c>
      <c r="G39" s="146">
        <v>1</v>
      </c>
      <c r="H39" s="147"/>
      <c r="I39" s="150">
        <f>H39*G39</f>
        <v>0</v>
      </c>
    </row>
    <row r="40" spans="2:9" x14ac:dyDescent="0.25">
      <c r="B40" s="202"/>
      <c r="C40" s="201"/>
      <c r="D40" s="144" t="s">
        <v>186</v>
      </c>
      <c r="E40" s="200"/>
      <c r="F40" s="146" t="s">
        <v>116</v>
      </c>
      <c r="G40" s="146">
        <v>1</v>
      </c>
      <c r="H40" s="147"/>
      <c r="I40" s="150">
        <f t="shared" ref="I40:I46" si="2">H40*G40</f>
        <v>0</v>
      </c>
    </row>
    <row r="41" spans="2:9" x14ac:dyDescent="0.25">
      <c r="B41" s="202"/>
      <c r="C41" s="201"/>
      <c r="D41" s="144" t="s">
        <v>187</v>
      </c>
      <c r="E41" s="200"/>
      <c r="F41" s="146" t="s">
        <v>116</v>
      </c>
      <c r="G41" s="146">
        <f>G40</f>
        <v>1</v>
      </c>
      <c r="H41" s="147"/>
      <c r="I41" s="150">
        <f t="shared" si="2"/>
        <v>0</v>
      </c>
    </row>
    <row r="42" spans="2:9" x14ac:dyDescent="0.25">
      <c r="B42" s="202"/>
      <c r="C42" s="201"/>
      <c r="D42" s="144" t="s">
        <v>188</v>
      </c>
      <c r="E42" s="200"/>
      <c r="F42" s="146" t="s">
        <v>116</v>
      </c>
      <c r="G42" s="146">
        <f t="shared" ref="G42:G44" si="3">G41</f>
        <v>1</v>
      </c>
      <c r="H42" s="147"/>
      <c r="I42" s="150">
        <f t="shared" si="2"/>
        <v>0</v>
      </c>
    </row>
    <row r="43" spans="2:9" x14ac:dyDescent="0.25">
      <c r="B43" s="202"/>
      <c r="C43" s="201"/>
      <c r="D43" s="144" t="s">
        <v>189</v>
      </c>
      <c r="E43" s="200"/>
      <c r="F43" s="146" t="s">
        <v>116</v>
      </c>
      <c r="G43" s="146">
        <f t="shared" si="3"/>
        <v>1</v>
      </c>
      <c r="H43" s="147"/>
      <c r="I43" s="150">
        <f t="shared" si="2"/>
        <v>0</v>
      </c>
    </row>
    <row r="44" spans="2:9" x14ac:dyDescent="0.25">
      <c r="B44" s="202"/>
      <c r="C44" s="201"/>
      <c r="D44" s="144" t="s">
        <v>190</v>
      </c>
      <c r="E44" s="200"/>
      <c r="F44" s="146" t="s">
        <v>116</v>
      </c>
      <c r="G44" s="146">
        <f t="shared" si="3"/>
        <v>1</v>
      </c>
      <c r="H44" s="147"/>
      <c r="I44" s="150">
        <f t="shared" si="2"/>
        <v>0</v>
      </c>
    </row>
    <row r="45" spans="2:9" x14ac:dyDescent="0.25">
      <c r="B45" s="202"/>
      <c r="C45" s="201"/>
      <c r="D45" s="144" t="s">
        <v>191</v>
      </c>
      <c r="E45" s="200"/>
      <c r="F45" s="146" t="s">
        <v>116</v>
      </c>
      <c r="G45" s="146">
        <v>1</v>
      </c>
      <c r="H45" s="147"/>
      <c r="I45" s="150">
        <f t="shared" si="2"/>
        <v>0</v>
      </c>
    </row>
    <row r="46" spans="2:9" ht="16.5" thickBot="1" x14ac:dyDescent="0.3">
      <c r="B46" s="202"/>
      <c r="C46" s="201"/>
      <c r="D46" s="144" t="s">
        <v>192</v>
      </c>
      <c r="E46" s="200"/>
      <c r="F46" s="146" t="s">
        <v>116</v>
      </c>
      <c r="G46" s="146">
        <v>1</v>
      </c>
      <c r="H46" s="147"/>
      <c r="I46" s="150">
        <f t="shared" si="2"/>
        <v>0</v>
      </c>
    </row>
    <row r="47" spans="2:9" ht="16.5" thickBot="1" x14ac:dyDescent="0.3">
      <c r="B47" s="157"/>
      <c r="C47" s="158"/>
      <c r="D47" s="158"/>
      <c r="E47" s="158"/>
      <c r="F47" s="158"/>
      <c r="G47" s="159"/>
      <c r="H47" s="160" t="s">
        <v>173</v>
      </c>
      <c r="I47" s="134">
        <f>SUM(I35:I46)</f>
        <v>0</v>
      </c>
    </row>
    <row r="48" spans="2:9" x14ac:dyDescent="0.25">
      <c r="B48" s="202" t="s">
        <v>193</v>
      </c>
      <c r="C48" s="201" t="s">
        <v>194</v>
      </c>
      <c r="D48" s="151" t="s">
        <v>195</v>
      </c>
      <c r="E48" s="151"/>
      <c r="F48" s="144"/>
      <c r="G48" s="146"/>
      <c r="H48" s="147"/>
      <c r="I48" s="150"/>
    </row>
    <row r="49" spans="2:9" x14ac:dyDescent="0.25">
      <c r="B49" s="202"/>
      <c r="C49" s="201"/>
      <c r="D49" s="151"/>
      <c r="E49" s="151"/>
      <c r="F49" s="144"/>
      <c r="G49" s="146"/>
      <c r="H49" s="147"/>
      <c r="I49" s="150"/>
    </row>
    <row r="50" spans="2:9" ht="34.5" customHeight="1" x14ac:dyDescent="0.25">
      <c r="B50" s="202"/>
      <c r="C50" s="201"/>
      <c r="D50" s="151" t="s">
        <v>159</v>
      </c>
      <c r="E50" s="151"/>
      <c r="F50" s="144"/>
      <c r="G50" s="146"/>
      <c r="H50" s="147"/>
      <c r="I50" s="150"/>
    </row>
    <row r="51" spans="2:9" x14ac:dyDescent="0.25">
      <c r="B51" s="202"/>
      <c r="C51" s="201"/>
      <c r="D51" s="144"/>
      <c r="E51" s="144"/>
      <c r="F51" s="144"/>
      <c r="G51" s="146"/>
      <c r="H51" s="147"/>
      <c r="I51" s="150"/>
    </row>
    <row r="52" spans="2:9" x14ac:dyDescent="0.25">
      <c r="B52" s="202"/>
      <c r="C52" s="201"/>
      <c r="D52" s="144" t="s">
        <v>196</v>
      </c>
      <c r="E52" s="200" t="s">
        <v>161</v>
      </c>
      <c r="F52" s="146" t="s">
        <v>116</v>
      </c>
      <c r="G52" s="146">
        <v>1</v>
      </c>
      <c r="H52" s="147"/>
      <c r="I52" s="150">
        <f>H52*G52</f>
        <v>0</v>
      </c>
    </row>
    <row r="53" spans="2:9" x14ac:dyDescent="0.25">
      <c r="B53" s="202"/>
      <c r="C53" s="201"/>
      <c r="D53" s="144" t="s">
        <v>197</v>
      </c>
      <c r="E53" s="200"/>
      <c r="F53" s="146" t="s">
        <v>116</v>
      </c>
      <c r="G53" s="146">
        <v>1</v>
      </c>
      <c r="H53" s="147"/>
      <c r="I53" s="150">
        <f t="shared" ref="I53:I60" si="4">H53*G53</f>
        <v>0</v>
      </c>
    </row>
    <row r="54" spans="2:9" x14ac:dyDescent="0.25">
      <c r="B54" s="202"/>
      <c r="C54" s="201"/>
      <c r="D54" s="144" t="s">
        <v>198</v>
      </c>
      <c r="E54" s="200"/>
      <c r="F54" s="146" t="s">
        <v>116</v>
      </c>
      <c r="G54" s="146">
        <f>G53</f>
        <v>1</v>
      </c>
      <c r="H54" s="147"/>
      <c r="I54" s="150">
        <f t="shared" si="4"/>
        <v>0</v>
      </c>
    </row>
    <row r="55" spans="2:9" x14ac:dyDescent="0.25">
      <c r="B55" s="202"/>
      <c r="C55" s="201"/>
      <c r="D55" s="144" t="s">
        <v>199</v>
      </c>
      <c r="E55" s="200"/>
      <c r="F55" s="146" t="s">
        <v>116</v>
      </c>
      <c r="G55" s="146">
        <f t="shared" ref="G55:G58" si="5">G54</f>
        <v>1</v>
      </c>
      <c r="H55" s="147"/>
      <c r="I55" s="150">
        <f t="shared" si="4"/>
        <v>0</v>
      </c>
    </row>
    <row r="56" spans="2:9" x14ac:dyDescent="0.25">
      <c r="B56" s="202"/>
      <c r="C56" s="201"/>
      <c r="D56" s="144" t="s">
        <v>200</v>
      </c>
      <c r="E56" s="200"/>
      <c r="F56" s="146" t="s">
        <v>116</v>
      </c>
      <c r="G56" s="146">
        <f t="shared" si="5"/>
        <v>1</v>
      </c>
      <c r="H56" s="147"/>
      <c r="I56" s="150">
        <f t="shared" si="4"/>
        <v>0</v>
      </c>
    </row>
    <row r="57" spans="2:9" x14ac:dyDescent="0.25">
      <c r="B57" s="202"/>
      <c r="C57" s="201"/>
      <c r="D57" s="144" t="s">
        <v>201</v>
      </c>
      <c r="E57" s="200"/>
      <c r="F57" s="146" t="s">
        <v>116</v>
      </c>
      <c r="G57" s="146">
        <f t="shared" si="5"/>
        <v>1</v>
      </c>
      <c r="H57" s="147"/>
      <c r="I57" s="150">
        <f t="shared" si="4"/>
        <v>0</v>
      </c>
    </row>
    <row r="58" spans="2:9" x14ac:dyDescent="0.25">
      <c r="B58" s="202"/>
      <c r="C58" s="201"/>
      <c r="D58" s="144" t="s">
        <v>202</v>
      </c>
      <c r="E58" s="200"/>
      <c r="F58" s="146" t="s">
        <v>116</v>
      </c>
      <c r="G58" s="146">
        <f t="shared" si="5"/>
        <v>1</v>
      </c>
      <c r="H58" s="147"/>
      <c r="I58" s="150">
        <f t="shared" si="4"/>
        <v>0</v>
      </c>
    </row>
    <row r="59" spans="2:9" x14ac:dyDescent="0.25">
      <c r="B59" s="202"/>
      <c r="C59" s="201"/>
      <c r="D59" s="144" t="s">
        <v>203</v>
      </c>
      <c r="E59" s="200"/>
      <c r="F59" s="146" t="s">
        <v>116</v>
      </c>
      <c r="G59" s="146">
        <v>1</v>
      </c>
      <c r="H59" s="147"/>
      <c r="I59" s="150">
        <f t="shared" si="4"/>
        <v>0</v>
      </c>
    </row>
    <row r="60" spans="2:9" ht="16.5" thickBot="1" x14ac:dyDescent="0.3">
      <c r="B60" s="202"/>
      <c r="C60" s="201"/>
      <c r="D60" s="144" t="s">
        <v>204</v>
      </c>
      <c r="E60" s="200"/>
      <c r="F60" s="146" t="s">
        <v>116</v>
      </c>
      <c r="G60" s="146">
        <v>1</v>
      </c>
      <c r="H60" s="147"/>
      <c r="I60" s="150">
        <f t="shared" si="4"/>
        <v>0</v>
      </c>
    </row>
    <row r="61" spans="2:9" ht="16.5" thickBot="1" x14ac:dyDescent="0.3">
      <c r="B61" s="157"/>
      <c r="C61" s="158"/>
      <c r="D61" s="158"/>
      <c r="E61" s="158"/>
      <c r="F61" s="158"/>
      <c r="G61" s="159"/>
      <c r="H61" s="160" t="s">
        <v>173</v>
      </c>
      <c r="I61" s="134">
        <f>SUM(I48:I60)</f>
        <v>0</v>
      </c>
    </row>
    <row r="62" spans="2:9" ht="31.5" x14ac:dyDescent="0.25">
      <c r="B62" s="197" t="s">
        <v>205</v>
      </c>
      <c r="C62" s="201" t="s">
        <v>206</v>
      </c>
      <c r="D62" s="151" t="s">
        <v>207</v>
      </c>
      <c r="E62" s="151"/>
      <c r="F62" s="144"/>
      <c r="G62" s="146"/>
      <c r="H62" s="147"/>
      <c r="I62" s="150"/>
    </row>
    <row r="63" spans="2:9" x14ac:dyDescent="0.25">
      <c r="B63" s="197"/>
      <c r="C63" s="201"/>
      <c r="D63" s="151"/>
      <c r="E63" s="151"/>
      <c r="F63" s="144"/>
      <c r="G63" s="146"/>
      <c r="H63" s="147"/>
      <c r="I63" s="150"/>
    </row>
    <row r="64" spans="2:9" ht="31.5" x14ac:dyDescent="0.25">
      <c r="B64" s="197"/>
      <c r="C64" s="201"/>
      <c r="D64" s="151" t="s">
        <v>159</v>
      </c>
      <c r="E64" s="151"/>
      <c r="F64" s="144"/>
      <c r="G64" s="146"/>
      <c r="H64" s="147"/>
      <c r="I64" s="150"/>
    </row>
    <row r="65" spans="2:9" x14ac:dyDescent="0.25">
      <c r="B65" s="197"/>
      <c r="C65" s="201"/>
      <c r="D65" s="144"/>
      <c r="E65" s="144"/>
      <c r="F65" s="144"/>
      <c r="G65" s="146"/>
      <c r="H65" s="147"/>
      <c r="I65" s="150"/>
    </row>
    <row r="66" spans="2:9" x14ac:dyDescent="0.25">
      <c r="B66" s="197"/>
      <c r="C66" s="201"/>
      <c r="D66" s="144" t="s">
        <v>208</v>
      </c>
      <c r="E66" s="200" t="s">
        <v>161</v>
      </c>
      <c r="F66" s="146" t="s">
        <v>116</v>
      </c>
      <c r="G66" s="146">
        <v>1</v>
      </c>
      <c r="H66" s="147"/>
      <c r="I66" s="150">
        <f>H66*G66</f>
        <v>0</v>
      </c>
    </row>
    <row r="67" spans="2:9" x14ac:dyDescent="0.25">
      <c r="B67" s="197"/>
      <c r="C67" s="201"/>
      <c r="D67" s="144" t="s">
        <v>209</v>
      </c>
      <c r="E67" s="200"/>
      <c r="F67" s="146" t="s">
        <v>116</v>
      </c>
      <c r="G67" s="146">
        <v>1</v>
      </c>
      <c r="H67" s="147"/>
      <c r="I67" s="150">
        <f t="shared" ref="I67:I77" si="6">H67*G67</f>
        <v>0</v>
      </c>
    </row>
    <row r="68" spans="2:9" x14ac:dyDescent="0.25">
      <c r="B68" s="197"/>
      <c r="C68" s="201"/>
      <c r="D68" s="144" t="s">
        <v>210</v>
      </c>
      <c r="E68" s="200"/>
      <c r="F68" s="146" t="s">
        <v>116</v>
      </c>
      <c r="G68" s="146">
        <f>G67</f>
        <v>1</v>
      </c>
      <c r="H68" s="147"/>
      <c r="I68" s="150">
        <f t="shared" si="6"/>
        <v>0</v>
      </c>
    </row>
    <row r="69" spans="2:9" x14ac:dyDescent="0.25">
      <c r="B69" s="197"/>
      <c r="C69" s="201"/>
      <c r="D69" s="144" t="s">
        <v>211</v>
      </c>
      <c r="E69" s="200"/>
      <c r="F69" s="146" t="s">
        <v>116</v>
      </c>
      <c r="G69" s="146">
        <f t="shared" ref="G69:G75" si="7">G68</f>
        <v>1</v>
      </c>
      <c r="H69" s="147"/>
      <c r="I69" s="150">
        <f t="shared" si="6"/>
        <v>0</v>
      </c>
    </row>
    <row r="70" spans="2:9" x14ac:dyDescent="0.25">
      <c r="B70" s="197"/>
      <c r="C70" s="201"/>
      <c r="D70" s="144" t="s">
        <v>212</v>
      </c>
      <c r="E70" s="200"/>
      <c r="F70" s="146" t="s">
        <v>116</v>
      </c>
      <c r="G70" s="146">
        <f t="shared" si="7"/>
        <v>1</v>
      </c>
      <c r="H70" s="147"/>
      <c r="I70" s="150">
        <f t="shared" si="6"/>
        <v>0</v>
      </c>
    </row>
    <row r="71" spans="2:9" x14ac:dyDescent="0.25">
      <c r="B71" s="197"/>
      <c r="C71" s="201"/>
      <c r="D71" s="144" t="s">
        <v>213</v>
      </c>
      <c r="E71" s="200"/>
      <c r="F71" s="146" t="s">
        <v>116</v>
      </c>
      <c r="G71" s="146">
        <f t="shared" si="7"/>
        <v>1</v>
      </c>
      <c r="H71" s="147"/>
      <c r="I71" s="150">
        <f t="shared" si="6"/>
        <v>0</v>
      </c>
    </row>
    <row r="72" spans="2:9" x14ac:dyDescent="0.25">
      <c r="B72" s="197"/>
      <c r="C72" s="201"/>
      <c r="D72" s="144" t="s">
        <v>214</v>
      </c>
      <c r="E72" s="200"/>
      <c r="F72" s="146" t="s">
        <v>116</v>
      </c>
      <c r="G72" s="146">
        <f t="shared" si="7"/>
        <v>1</v>
      </c>
      <c r="H72" s="147"/>
      <c r="I72" s="150">
        <f t="shared" si="6"/>
        <v>0</v>
      </c>
    </row>
    <row r="73" spans="2:9" x14ac:dyDescent="0.25">
      <c r="B73" s="197"/>
      <c r="C73" s="201"/>
      <c r="D73" s="144" t="s">
        <v>215</v>
      </c>
      <c r="E73" s="200"/>
      <c r="F73" s="146" t="s">
        <v>116</v>
      </c>
      <c r="G73" s="146">
        <f t="shared" si="7"/>
        <v>1</v>
      </c>
      <c r="H73" s="147"/>
      <c r="I73" s="150">
        <f t="shared" si="6"/>
        <v>0</v>
      </c>
    </row>
    <row r="74" spans="2:9" x14ac:dyDescent="0.25">
      <c r="B74" s="197"/>
      <c r="C74" s="201"/>
      <c r="D74" s="144" t="s">
        <v>216</v>
      </c>
      <c r="E74" s="200"/>
      <c r="F74" s="146" t="s">
        <v>116</v>
      </c>
      <c r="G74" s="146">
        <f t="shared" si="7"/>
        <v>1</v>
      </c>
      <c r="H74" s="147"/>
      <c r="I74" s="150">
        <f t="shared" si="6"/>
        <v>0</v>
      </c>
    </row>
    <row r="75" spans="2:9" x14ac:dyDescent="0.25">
      <c r="B75" s="197"/>
      <c r="C75" s="201"/>
      <c r="D75" s="144" t="s">
        <v>217</v>
      </c>
      <c r="E75" s="200"/>
      <c r="F75" s="146" t="s">
        <v>116</v>
      </c>
      <c r="G75" s="146">
        <f t="shared" si="7"/>
        <v>1</v>
      </c>
      <c r="H75" s="147"/>
      <c r="I75" s="150">
        <f t="shared" si="6"/>
        <v>0</v>
      </c>
    </row>
    <row r="76" spans="2:9" x14ac:dyDescent="0.25">
      <c r="B76" s="197"/>
      <c r="C76" s="201"/>
      <c r="D76" s="144" t="s">
        <v>171</v>
      </c>
      <c r="E76" s="200"/>
      <c r="F76" s="146" t="s">
        <v>116</v>
      </c>
      <c r="G76" s="146">
        <v>1</v>
      </c>
      <c r="H76" s="147"/>
      <c r="I76" s="150">
        <f t="shared" si="6"/>
        <v>0</v>
      </c>
    </row>
    <row r="77" spans="2:9" ht="16.5" thickBot="1" x14ac:dyDescent="0.3">
      <c r="B77" s="197"/>
      <c r="C77" s="201"/>
      <c r="D77" s="144" t="s">
        <v>172</v>
      </c>
      <c r="E77" s="200"/>
      <c r="F77" s="146" t="s">
        <v>116</v>
      </c>
      <c r="G77" s="146">
        <v>1</v>
      </c>
      <c r="H77" s="147"/>
      <c r="I77" s="150">
        <f t="shared" si="6"/>
        <v>0</v>
      </c>
    </row>
    <row r="78" spans="2:9" ht="16.5" thickBot="1" x14ac:dyDescent="0.3">
      <c r="B78" s="157"/>
      <c r="C78" s="158"/>
      <c r="D78" s="158"/>
      <c r="E78" s="158"/>
      <c r="F78" s="158"/>
      <c r="G78" s="159"/>
      <c r="H78" s="133" t="s">
        <v>173</v>
      </c>
      <c r="I78" s="134">
        <f>SUM(I62:I77)</f>
        <v>0</v>
      </c>
    </row>
    <row r="79" spans="2:9" ht="47.25" x14ac:dyDescent="0.25">
      <c r="B79" s="197" t="s">
        <v>218</v>
      </c>
      <c r="C79" s="201" t="s">
        <v>219</v>
      </c>
      <c r="D79" s="151" t="s">
        <v>220</v>
      </c>
      <c r="E79" s="151"/>
      <c r="F79" s="144"/>
      <c r="G79" s="146"/>
      <c r="H79" s="147"/>
      <c r="I79" s="150"/>
    </row>
    <row r="80" spans="2:9" x14ac:dyDescent="0.25">
      <c r="B80" s="197"/>
      <c r="C80" s="201"/>
      <c r="D80" s="151"/>
      <c r="E80" s="151"/>
      <c r="F80" s="144"/>
      <c r="G80" s="146"/>
      <c r="H80" s="147"/>
      <c r="I80" s="150"/>
    </row>
    <row r="81" spans="2:9" ht="47.25" x14ac:dyDescent="0.25">
      <c r="B81" s="197"/>
      <c r="C81" s="201"/>
      <c r="D81" s="151" t="s">
        <v>221</v>
      </c>
      <c r="E81" s="151"/>
      <c r="F81" s="144"/>
      <c r="G81" s="146"/>
      <c r="H81" s="147"/>
      <c r="I81" s="150"/>
    </row>
    <row r="82" spans="2:9" x14ac:dyDescent="0.25">
      <c r="B82" s="197"/>
      <c r="C82" s="201"/>
      <c r="D82" s="144"/>
      <c r="E82" s="144"/>
      <c r="F82" s="144"/>
      <c r="G82" s="146"/>
      <c r="H82" s="147"/>
      <c r="I82" s="150"/>
    </row>
    <row r="83" spans="2:9" x14ac:dyDescent="0.25">
      <c r="B83" s="197"/>
      <c r="C83" s="201"/>
      <c r="D83" s="144" t="s">
        <v>222</v>
      </c>
      <c r="E83" s="200" t="s">
        <v>161</v>
      </c>
      <c r="F83" s="146" t="s">
        <v>116</v>
      </c>
      <c r="G83" s="146">
        <v>1</v>
      </c>
      <c r="H83" s="147"/>
      <c r="I83" s="150">
        <f>H83*G83</f>
        <v>0</v>
      </c>
    </row>
    <row r="84" spans="2:9" x14ac:dyDescent="0.25">
      <c r="B84" s="197"/>
      <c r="C84" s="201"/>
      <c r="D84" s="144" t="s">
        <v>223</v>
      </c>
      <c r="E84" s="200"/>
      <c r="F84" s="146" t="s">
        <v>116</v>
      </c>
      <c r="G84" s="146">
        <v>1</v>
      </c>
      <c r="H84" s="147"/>
      <c r="I84" s="150">
        <f t="shared" ref="I84:I91" si="8">H84*G84</f>
        <v>0</v>
      </c>
    </row>
    <row r="85" spans="2:9" x14ac:dyDescent="0.25">
      <c r="B85" s="197"/>
      <c r="C85" s="201"/>
      <c r="D85" s="144" t="s">
        <v>224</v>
      </c>
      <c r="E85" s="200"/>
      <c r="F85" s="146" t="s">
        <v>116</v>
      </c>
      <c r="G85" s="146">
        <f>G84</f>
        <v>1</v>
      </c>
      <c r="H85" s="147"/>
      <c r="I85" s="150">
        <f t="shared" si="8"/>
        <v>0</v>
      </c>
    </row>
    <row r="86" spans="2:9" x14ac:dyDescent="0.25">
      <c r="B86" s="197"/>
      <c r="C86" s="201"/>
      <c r="D86" s="144" t="s">
        <v>225</v>
      </c>
      <c r="E86" s="200"/>
      <c r="F86" s="146" t="s">
        <v>116</v>
      </c>
      <c r="G86" s="146">
        <f t="shared" ref="G86:G89" si="9">G85</f>
        <v>1</v>
      </c>
      <c r="H86" s="147"/>
      <c r="I86" s="150">
        <f t="shared" si="8"/>
        <v>0</v>
      </c>
    </row>
    <row r="87" spans="2:9" x14ac:dyDescent="0.25">
      <c r="B87" s="197"/>
      <c r="C87" s="201"/>
      <c r="D87" s="144" t="s">
        <v>226</v>
      </c>
      <c r="E87" s="200"/>
      <c r="F87" s="146" t="s">
        <v>116</v>
      </c>
      <c r="G87" s="146">
        <f t="shared" si="9"/>
        <v>1</v>
      </c>
      <c r="H87" s="147"/>
      <c r="I87" s="150">
        <f t="shared" si="8"/>
        <v>0</v>
      </c>
    </row>
    <row r="88" spans="2:9" x14ac:dyDescent="0.25">
      <c r="B88" s="197"/>
      <c r="C88" s="201"/>
      <c r="D88" s="144" t="s">
        <v>227</v>
      </c>
      <c r="E88" s="200"/>
      <c r="F88" s="146" t="s">
        <v>116</v>
      </c>
      <c r="G88" s="146">
        <f t="shared" si="9"/>
        <v>1</v>
      </c>
      <c r="H88" s="147"/>
      <c r="I88" s="150">
        <f t="shared" si="8"/>
        <v>0</v>
      </c>
    </row>
    <row r="89" spans="2:9" x14ac:dyDescent="0.25">
      <c r="B89" s="197"/>
      <c r="C89" s="201"/>
      <c r="D89" s="144" t="s">
        <v>228</v>
      </c>
      <c r="E89" s="200"/>
      <c r="F89" s="146" t="s">
        <v>116</v>
      </c>
      <c r="G89" s="146">
        <f t="shared" si="9"/>
        <v>1</v>
      </c>
      <c r="H89" s="147"/>
      <c r="I89" s="150">
        <f t="shared" si="8"/>
        <v>0</v>
      </c>
    </row>
    <row r="90" spans="2:9" x14ac:dyDescent="0.25">
      <c r="B90" s="197"/>
      <c r="C90" s="201"/>
      <c r="D90" s="144" t="s">
        <v>203</v>
      </c>
      <c r="E90" s="200"/>
      <c r="F90" s="146" t="s">
        <v>116</v>
      </c>
      <c r="G90" s="146">
        <v>1</v>
      </c>
      <c r="H90" s="147"/>
      <c r="I90" s="150">
        <f t="shared" si="8"/>
        <v>0</v>
      </c>
    </row>
    <row r="91" spans="2:9" ht="16.5" thickBot="1" x14ac:dyDescent="0.3">
      <c r="B91" s="197"/>
      <c r="C91" s="201"/>
      <c r="D91" s="144" t="s">
        <v>204</v>
      </c>
      <c r="E91" s="200"/>
      <c r="F91" s="146" t="s">
        <v>116</v>
      </c>
      <c r="G91" s="146">
        <v>1</v>
      </c>
      <c r="H91" s="147"/>
      <c r="I91" s="150">
        <f t="shared" si="8"/>
        <v>0</v>
      </c>
    </row>
    <row r="92" spans="2:9" ht="16.5" thickBot="1" x14ac:dyDescent="0.3">
      <c r="B92" s="157"/>
      <c r="C92" s="158"/>
      <c r="D92" s="158"/>
      <c r="E92" s="158"/>
      <c r="F92" s="158"/>
      <c r="G92" s="159"/>
      <c r="H92" s="133" t="s">
        <v>173</v>
      </c>
      <c r="I92" s="134">
        <f>SUM(I79:I91)</f>
        <v>0</v>
      </c>
    </row>
    <row r="93" spans="2:9" ht="31.5" x14ac:dyDescent="0.25">
      <c r="B93" s="197" t="s">
        <v>229</v>
      </c>
      <c r="C93" s="198" t="s">
        <v>230</v>
      </c>
      <c r="D93" s="151" t="s">
        <v>231</v>
      </c>
      <c r="E93" s="151"/>
      <c r="F93" s="144"/>
      <c r="G93" s="146"/>
      <c r="H93" s="147"/>
      <c r="I93" s="150"/>
    </row>
    <row r="94" spans="2:9" x14ac:dyDescent="0.25">
      <c r="B94" s="197"/>
      <c r="C94" s="198"/>
      <c r="D94" s="151"/>
      <c r="E94" s="151"/>
      <c r="F94" s="144"/>
      <c r="G94" s="146"/>
      <c r="H94" s="147"/>
      <c r="I94" s="150"/>
    </row>
    <row r="95" spans="2:9" ht="47.25" x14ac:dyDescent="0.25">
      <c r="B95" s="197"/>
      <c r="C95" s="198"/>
      <c r="D95" s="151" t="s">
        <v>221</v>
      </c>
      <c r="E95" s="151"/>
      <c r="F95" s="144"/>
      <c r="G95" s="146"/>
      <c r="H95" s="147"/>
      <c r="I95" s="150"/>
    </row>
    <row r="96" spans="2:9" x14ac:dyDescent="0.25">
      <c r="B96" s="197"/>
      <c r="C96" s="198"/>
      <c r="D96" s="144"/>
      <c r="E96" s="144"/>
      <c r="F96" s="144"/>
      <c r="G96" s="146"/>
      <c r="H96" s="147"/>
      <c r="I96" s="150"/>
    </row>
    <row r="97" spans="2:9" x14ac:dyDescent="0.25">
      <c r="B97" s="197"/>
      <c r="C97" s="198"/>
      <c r="D97" s="144" t="s">
        <v>232</v>
      </c>
      <c r="E97" s="200" t="s">
        <v>161</v>
      </c>
      <c r="F97" s="146" t="s">
        <v>116</v>
      </c>
      <c r="G97" s="146">
        <v>1</v>
      </c>
      <c r="H97" s="147"/>
      <c r="I97" s="150">
        <f>H97*G97</f>
        <v>0</v>
      </c>
    </row>
    <row r="98" spans="2:9" x14ac:dyDescent="0.25">
      <c r="B98" s="197"/>
      <c r="C98" s="198"/>
      <c r="D98" s="144" t="s">
        <v>233</v>
      </c>
      <c r="E98" s="200"/>
      <c r="F98" s="146" t="s">
        <v>116</v>
      </c>
      <c r="G98" s="146">
        <v>1</v>
      </c>
      <c r="H98" s="147"/>
      <c r="I98" s="150">
        <f t="shared" ref="I98:I116" si="10">H98*G98</f>
        <v>0</v>
      </c>
    </row>
    <row r="99" spans="2:9" x14ac:dyDescent="0.25">
      <c r="B99" s="197"/>
      <c r="C99" s="198"/>
      <c r="D99" s="144" t="s">
        <v>234</v>
      </c>
      <c r="E99" s="200"/>
      <c r="F99" s="146" t="s">
        <v>116</v>
      </c>
      <c r="G99" s="146">
        <f>G98</f>
        <v>1</v>
      </c>
      <c r="H99" s="147"/>
      <c r="I99" s="150">
        <f t="shared" si="10"/>
        <v>0</v>
      </c>
    </row>
    <row r="100" spans="2:9" x14ac:dyDescent="0.25">
      <c r="B100" s="197"/>
      <c r="C100" s="198"/>
      <c r="D100" s="144" t="s">
        <v>235</v>
      </c>
      <c r="E100" s="200"/>
      <c r="F100" s="146" t="s">
        <v>116</v>
      </c>
      <c r="G100" s="146">
        <f t="shared" ref="G100:G114" si="11">G99</f>
        <v>1</v>
      </c>
      <c r="H100" s="147"/>
      <c r="I100" s="150">
        <f t="shared" si="10"/>
        <v>0</v>
      </c>
    </row>
    <row r="101" spans="2:9" x14ac:dyDescent="0.25">
      <c r="B101" s="197"/>
      <c r="C101" s="198"/>
      <c r="D101" s="144" t="s">
        <v>236</v>
      </c>
      <c r="E101" s="200"/>
      <c r="F101" s="146" t="s">
        <v>116</v>
      </c>
      <c r="G101" s="146">
        <f t="shared" si="11"/>
        <v>1</v>
      </c>
      <c r="H101" s="147"/>
      <c r="I101" s="150">
        <f t="shared" si="10"/>
        <v>0</v>
      </c>
    </row>
    <row r="102" spans="2:9" x14ac:dyDescent="0.25">
      <c r="B102" s="197"/>
      <c r="C102" s="198"/>
      <c r="D102" s="144" t="s">
        <v>237</v>
      </c>
      <c r="E102" s="200"/>
      <c r="F102" s="146" t="s">
        <v>116</v>
      </c>
      <c r="G102" s="146">
        <f t="shared" si="11"/>
        <v>1</v>
      </c>
      <c r="H102" s="147"/>
      <c r="I102" s="150">
        <f t="shared" si="10"/>
        <v>0</v>
      </c>
    </row>
    <row r="103" spans="2:9" x14ac:dyDescent="0.25">
      <c r="B103" s="197"/>
      <c r="C103" s="198"/>
      <c r="D103" s="144" t="s">
        <v>238</v>
      </c>
      <c r="E103" s="200"/>
      <c r="F103" s="146" t="s">
        <v>116</v>
      </c>
      <c r="G103" s="146">
        <f t="shared" si="11"/>
        <v>1</v>
      </c>
      <c r="H103" s="147"/>
      <c r="I103" s="150">
        <f t="shared" si="10"/>
        <v>0</v>
      </c>
    </row>
    <row r="104" spans="2:9" x14ac:dyDescent="0.25">
      <c r="B104" s="197"/>
      <c r="C104" s="198"/>
      <c r="D104" s="144" t="s">
        <v>239</v>
      </c>
      <c r="E104" s="200"/>
      <c r="F104" s="146" t="s">
        <v>116</v>
      </c>
      <c r="G104" s="146">
        <f t="shared" si="11"/>
        <v>1</v>
      </c>
      <c r="H104" s="147"/>
      <c r="I104" s="150">
        <f t="shared" si="10"/>
        <v>0</v>
      </c>
    </row>
    <row r="105" spans="2:9" x14ac:dyDescent="0.25">
      <c r="B105" s="197"/>
      <c r="C105" s="198"/>
      <c r="D105" s="144" t="s">
        <v>240</v>
      </c>
      <c r="E105" s="200"/>
      <c r="F105" s="146" t="s">
        <v>116</v>
      </c>
      <c r="G105" s="146">
        <f t="shared" si="11"/>
        <v>1</v>
      </c>
      <c r="H105" s="147"/>
      <c r="I105" s="150">
        <f t="shared" si="10"/>
        <v>0</v>
      </c>
    </row>
    <row r="106" spans="2:9" x14ac:dyDescent="0.25">
      <c r="B106" s="197"/>
      <c r="C106" s="198"/>
      <c r="D106" s="144" t="s">
        <v>241</v>
      </c>
      <c r="E106" s="200"/>
      <c r="F106" s="146" t="s">
        <v>116</v>
      </c>
      <c r="G106" s="146">
        <f t="shared" si="11"/>
        <v>1</v>
      </c>
      <c r="H106" s="147"/>
      <c r="I106" s="150">
        <f t="shared" si="10"/>
        <v>0</v>
      </c>
    </row>
    <row r="107" spans="2:9" x14ac:dyDescent="0.25">
      <c r="B107" s="197"/>
      <c r="C107" s="198"/>
      <c r="D107" s="144" t="s">
        <v>242</v>
      </c>
      <c r="E107" s="200"/>
      <c r="F107" s="146" t="s">
        <v>116</v>
      </c>
      <c r="G107" s="146">
        <f t="shared" si="11"/>
        <v>1</v>
      </c>
      <c r="H107" s="147"/>
      <c r="I107" s="150">
        <f t="shared" si="10"/>
        <v>0</v>
      </c>
    </row>
    <row r="108" spans="2:9" x14ac:dyDescent="0.25">
      <c r="B108" s="197"/>
      <c r="C108" s="198"/>
      <c r="D108" s="144" t="s">
        <v>243</v>
      </c>
      <c r="E108" s="200"/>
      <c r="F108" s="146" t="s">
        <v>116</v>
      </c>
      <c r="G108" s="146">
        <f t="shared" si="11"/>
        <v>1</v>
      </c>
      <c r="H108" s="147"/>
      <c r="I108" s="150">
        <f t="shared" si="10"/>
        <v>0</v>
      </c>
    </row>
    <row r="109" spans="2:9" x14ac:dyDescent="0.25">
      <c r="B109" s="197"/>
      <c r="C109" s="198"/>
      <c r="D109" s="144" t="s">
        <v>244</v>
      </c>
      <c r="E109" s="200"/>
      <c r="F109" s="146" t="s">
        <v>116</v>
      </c>
      <c r="G109" s="146">
        <f t="shared" si="11"/>
        <v>1</v>
      </c>
      <c r="H109" s="147"/>
      <c r="I109" s="150">
        <f t="shared" si="10"/>
        <v>0</v>
      </c>
    </row>
    <row r="110" spans="2:9" x14ac:dyDescent="0.25">
      <c r="B110" s="197"/>
      <c r="C110" s="198"/>
      <c r="D110" s="144" t="s">
        <v>245</v>
      </c>
      <c r="E110" s="200"/>
      <c r="F110" s="146" t="s">
        <v>116</v>
      </c>
      <c r="G110" s="146">
        <f t="shared" si="11"/>
        <v>1</v>
      </c>
      <c r="H110" s="147"/>
      <c r="I110" s="150">
        <f t="shared" si="10"/>
        <v>0</v>
      </c>
    </row>
    <row r="111" spans="2:9" x14ac:dyDescent="0.25">
      <c r="B111" s="197"/>
      <c r="C111" s="198"/>
      <c r="D111" s="144" t="s">
        <v>246</v>
      </c>
      <c r="E111" s="200"/>
      <c r="F111" s="146" t="s">
        <v>116</v>
      </c>
      <c r="G111" s="146">
        <f t="shared" si="11"/>
        <v>1</v>
      </c>
      <c r="H111" s="147"/>
      <c r="I111" s="150">
        <f t="shared" si="10"/>
        <v>0</v>
      </c>
    </row>
    <row r="112" spans="2:9" x14ac:dyDescent="0.25">
      <c r="B112" s="197"/>
      <c r="C112" s="198"/>
      <c r="D112" s="144" t="s">
        <v>247</v>
      </c>
      <c r="E112" s="200"/>
      <c r="F112" s="146" t="s">
        <v>116</v>
      </c>
      <c r="G112" s="146">
        <f t="shared" si="11"/>
        <v>1</v>
      </c>
      <c r="H112" s="147"/>
      <c r="I112" s="150">
        <f t="shared" si="10"/>
        <v>0</v>
      </c>
    </row>
    <row r="113" spans="2:9" x14ac:dyDescent="0.25">
      <c r="B113" s="197"/>
      <c r="C113" s="198"/>
      <c r="D113" s="144" t="s">
        <v>248</v>
      </c>
      <c r="E113" s="200"/>
      <c r="F113" s="146" t="s">
        <v>116</v>
      </c>
      <c r="G113" s="146">
        <f t="shared" si="11"/>
        <v>1</v>
      </c>
      <c r="H113" s="147"/>
      <c r="I113" s="150">
        <f t="shared" si="10"/>
        <v>0</v>
      </c>
    </row>
    <row r="114" spans="2:9" x14ac:dyDescent="0.25">
      <c r="B114" s="197"/>
      <c r="C114" s="198"/>
      <c r="D114" s="144" t="s">
        <v>249</v>
      </c>
      <c r="E114" s="200"/>
      <c r="F114" s="146" t="s">
        <v>116</v>
      </c>
      <c r="G114" s="146">
        <f t="shared" si="11"/>
        <v>1</v>
      </c>
      <c r="H114" s="147"/>
      <c r="I114" s="150">
        <f t="shared" si="10"/>
        <v>0</v>
      </c>
    </row>
    <row r="115" spans="2:9" x14ac:dyDescent="0.25">
      <c r="B115" s="197"/>
      <c r="C115" s="198"/>
      <c r="D115" s="144" t="s">
        <v>250</v>
      </c>
      <c r="E115" s="200"/>
      <c r="F115" s="146" t="s">
        <v>116</v>
      </c>
      <c r="G115" s="146">
        <v>1</v>
      </c>
      <c r="H115" s="147"/>
      <c r="I115" s="150">
        <f t="shared" si="10"/>
        <v>0</v>
      </c>
    </row>
    <row r="116" spans="2:9" ht="16.5" thickBot="1" x14ac:dyDescent="0.3">
      <c r="B116" s="197"/>
      <c r="C116" s="198"/>
      <c r="D116" s="144" t="s">
        <v>251</v>
      </c>
      <c r="E116" s="200"/>
      <c r="F116" s="146" t="s">
        <v>116</v>
      </c>
      <c r="G116" s="146">
        <v>1</v>
      </c>
      <c r="H116" s="147"/>
      <c r="I116" s="150">
        <f t="shared" si="10"/>
        <v>0</v>
      </c>
    </row>
    <row r="117" spans="2:9" ht="16.5" thickBot="1" x14ac:dyDescent="0.3">
      <c r="B117" s="157"/>
      <c r="C117" s="158"/>
      <c r="D117" s="158"/>
      <c r="E117" s="158"/>
      <c r="F117" s="158"/>
      <c r="G117" s="159"/>
      <c r="H117" s="133" t="s">
        <v>173</v>
      </c>
      <c r="I117" s="134">
        <f>SUM(I93:I116)</f>
        <v>0</v>
      </c>
    </row>
    <row r="118" spans="2:9" x14ac:dyDescent="0.25">
      <c r="B118" s="197" t="s">
        <v>252</v>
      </c>
      <c r="C118" s="198" t="s">
        <v>253</v>
      </c>
      <c r="D118" s="151" t="s">
        <v>254</v>
      </c>
      <c r="E118" s="151"/>
      <c r="F118" s="144"/>
      <c r="G118" s="146"/>
      <c r="H118" s="147"/>
      <c r="I118" s="150"/>
    </row>
    <row r="119" spans="2:9" x14ac:dyDescent="0.25">
      <c r="B119" s="197"/>
      <c r="C119" s="198"/>
      <c r="D119" s="151"/>
      <c r="E119" s="151"/>
      <c r="F119" s="144"/>
      <c r="G119" s="146"/>
      <c r="H119" s="147"/>
      <c r="I119" s="150"/>
    </row>
    <row r="120" spans="2:9" ht="47.25" x14ac:dyDescent="0.25">
      <c r="B120" s="197"/>
      <c r="C120" s="198"/>
      <c r="D120" s="151" t="s">
        <v>221</v>
      </c>
      <c r="E120" s="151"/>
      <c r="F120" s="144"/>
      <c r="G120" s="146"/>
      <c r="H120" s="147"/>
      <c r="I120" s="150"/>
    </row>
    <row r="121" spans="2:9" x14ac:dyDescent="0.25">
      <c r="B121" s="197"/>
      <c r="C121" s="198"/>
      <c r="D121" s="144"/>
      <c r="E121" s="144"/>
      <c r="F121" s="144"/>
      <c r="G121" s="146"/>
      <c r="H121" s="147"/>
      <c r="I121" s="150"/>
    </row>
    <row r="122" spans="2:9" x14ac:dyDescent="0.25">
      <c r="B122" s="197"/>
      <c r="C122" s="198"/>
      <c r="D122" s="144" t="s">
        <v>255</v>
      </c>
      <c r="E122" s="200" t="s">
        <v>161</v>
      </c>
      <c r="F122" s="146" t="s">
        <v>116</v>
      </c>
      <c r="G122" s="146">
        <v>1</v>
      </c>
      <c r="H122" s="147"/>
      <c r="I122" s="150">
        <f>H122*G122</f>
        <v>0</v>
      </c>
    </row>
    <row r="123" spans="2:9" x14ac:dyDescent="0.25">
      <c r="B123" s="197"/>
      <c r="C123" s="198"/>
      <c r="D123" s="144" t="s">
        <v>256</v>
      </c>
      <c r="E123" s="200"/>
      <c r="F123" s="146" t="s">
        <v>116</v>
      </c>
      <c r="G123" s="146">
        <v>1</v>
      </c>
      <c r="H123" s="147"/>
      <c r="I123" s="150">
        <f t="shared" ref="I123:I128" si="12">H123*G123</f>
        <v>0</v>
      </c>
    </row>
    <row r="124" spans="2:9" x14ac:dyDescent="0.25">
      <c r="B124" s="197"/>
      <c r="C124" s="198"/>
      <c r="D124" s="144" t="s">
        <v>257</v>
      </c>
      <c r="E124" s="200"/>
      <c r="F124" s="146" t="s">
        <v>116</v>
      </c>
      <c r="G124" s="146">
        <f>G123</f>
        <v>1</v>
      </c>
      <c r="H124" s="147"/>
      <c r="I124" s="150">
        <f t="shared" si="12"/>
        <v>0</v>
      </c>
    </row>
    <row r="125" spans="2:9" x14ac:dyDescent="0.25">
      <c r="B125" s="197"/>
      <c r="C125" s="198"/>
      <c r="D125" s="144" t="s">
        <v>258</v>
      </c>
      <c r="E125" s="200"/>
      <c r="F125" s="146" t="s">
        <v>116</v>
      </c>
      <c r="G125" s="146">
        <f t="shared" ref="G125:G126" si="13">G124</f>
        <v>1</v>
      </c>
      <c r="H125" s="147"/>
      <c r="I125" s="150">
        <f t="shared" si="12"/>
        <v>0</v>
      </c>
    </row>
    <row r="126" spans="2:9" x14ac:dyDescent="0.25">
      <c r="B126" s="197"/>
      <c r="C126" s="198"/>
      <c r="D126" s="144" t="s">
        <v>259</v>
      </c>
      <c r="E126" s="200"/>
      <c r="F126" s="146" t="s">
        <v>116</v>
      </c>
      <c r="G126" s="146">
        <f t="shared" si="13"/>
        <v>1</v>
      </c>
      <c r="H126" s="147"/>
      <c r="I126" s="150">
        <f t="shared" si="12"/>
        <v>0</v>
      </c>
    </row>
    <row r="127" spans="2:9" x14ac:dyDescent="0.25">
      <c r="B127" s="197"/>
      <c r="C127" s="198"/>
      <c r="D127" s="144" t="s">
        <v>260</v>
      </c>
      <c r="E127" s="200"/>
      <c r="F127" s="146" t="s">
        <v>116</v>
      </c>
      <c r="G127" s="146">
        <v>1</v>
      </c>
      <c r="H127" s="147"/>
      <c r="I127" s="150">
        <f t="shared" si="12"/>
        <v>0</v>
      </c>
    </row>
    <row r="128" spans="2:9" ht="16.5" thickBot="1" x14ac:dyDescent="0.3">
      <c r="B128" s="197"/>
      <c r="C128" s="198"/>
      <c r="D128" s="144" t="s">
        <v>261</v>
      </c>
      <c r="E128" s="200"/>
      <c r="F128" s="146" t="s">
        <v>116</v>
      </c>
      <c r="G128" s="146">
        <v>1</v>
      </c>
      <c r="H128" s="147"/>
      <c r="I128" s="150">
        <f t="shared" si="12"/>
        <v>0</v>
      </c>
    </row>
    <row r="129" spans="2:9" ht="16.5" thickBot="1" x14ac:dyDescent="0.3">
      <c r="B129" s="157"/>
      <c r="C129" s="158"/>
      <c r="D129" s="158"/>
      <c r="E129" s="158"/>
      <c r="F129" s="158"/>
      <c r="G129" s="159"/>
      <c r="H129" s="133" t="s">
        <v>173</v>
      </c>
      <c r="I129" s="134">
        <f>SUM(I118:I128)</f>
        <v>0</v>
      </c>
    </row>
    <row r="130" spans="2:9" x14ac:dyDescent="0.25">
      <c r="B130" s="197" t="s">
        <v>262</v>
      </c>
      <c r="C130" s="198" t="s">
        <v>263</v>
      </c>
      <c r="D130" s="151" t="s">
        <v>264</v>
      </c>
      <c r="E130" s="151"/>
      <c r="F130" s="144"/>
      <c r="G130" s="146"/>
      <c r="H130" s="147"/>
      <c r="I130" s="150"/>
    </row>
    <row r="131" spans="2:9" x14ac:dyDescent="0.25">
      <c r="B131" s="197"/>
      <c r="C131" s="198"/>
      <c r="D131" s="151"/>
      <c r="E131" s="151"/>
      <c r="F131" s="144"/>
      <c r="G131" s="146"/>
      <c r="H131" s="147"/>
      <c r="I131" s="150"/>
    </row>
    <row r="132" spans="2:9" ht="47.25" x14ac:dyDescent="0.25">
      <c r="B132" s="197"/>
      <c r="C132" s="198"/>
      <c r="D132" s="151" t="s">
        <v>221</v>
      </c>
      <c r="E132" s="151"/>
      <c r="F132" s="144"/>
      <c r="G132" s="146"/>
      <c r="H132" s="147"/>
      <c r="I132" s="150"/>
    </row>
    <row r="133" spans="2:9" x14ac:dyDescent="0.25">
      <c r="B133" s="197"/>
      <c r="C133" s="198"/>
      <c r="D133" s="144"/>
      <c r="E133" s="144"/>
      <c r="F133" s="144"/>
      <c r="G133" s="146"/>
      <c r="H133" s="147"/>
      <c r="I133" s="150"/>
    </row>
    <row r="134" spans="2:9" x14ac:dyDescent="0.25">
      <c r="B134" s="197"/>
      <c r="C134" s="198"/>
      <c r="D134" s="144" t="s">
        <v>265</v>
      </c>
      <c r="E134" s="200" t="s">
        <v>161</v>
      </c>
      <c r="F134" s="146" t="s">
        <v>116</v>
      </c>
      <c r="G134" s="146">
        <v>1</v>
      </c>
      <c r="H134" s="147"/>
      <c r="I134" s="150">
        <f>H134*G134</f>
        <v>0</v>
      </c>
    </row>
    <row r="135" spans="2:9" x14ac:dyDescent="0.25">
      <c r="B135" s="197"/>
      <c r="C135" s="198"/>
      <c r="D135" s="144" t="s">
        <v>233</v>
      </c>
      <c r="E135" s="200"/>
      <c r="F135" s="146" t="s">
        <v>116</v>
      </c>
      <c r="G135" s="146">
        <v>1</v>
      </c>
      <c r="H135" s="147"/>
      <c r="I135" s="150">
        <f t="shared" ref="I135:I142" si="14">H135*G135</f>
        <v>0</v>
      </c>
    </row>
    <row r="136" spans="2:9" x14ac:dyDescent="0.25">
      <c r="B136" s="197"/>
      <c r="C136" s="198"/>
      <c r="D136" s="144" t="s">
        <v>234</v>
      </c>
      <c r="E136" s="200"/>
      <c r="F136" s="146" t="s">
        <v>116</v>
      </c>
      <c r="G136" s="146">
        <f>G135</f>
        <v>1</v>
      </c>
      <c r="H136" s="147"/>
      <c r="I136" s="150">
        <f t="shared" si="14"/>
        <v>0</v>
      </c>
    </row>
    <row r="137" spans="2:9" x14ac:dyDescent="0.25">
      <c r="B137" s="197"/>
      <c r="C137" s="198"/>
      <c r="D137" s="144" t="s">
        <v>235</v>
      </c>
      <c r="E137" s="200"/>
      <c r="F137" s="146" t="s">
        <v>116</v>
      </c>
      <c r="G137" s="146">
        <f t="shared" ref="G137" si="15">G136</f>
        <v>1</v>
      </c>
      <c r="H137" s="147"/>
      <c r="I137" s="150">
        <f t="shared" si="14"/>
        <v>0</v>
      </c>
    </row>
    <row r="138" spans="2:9" x14ac:dyDescent="0.25">
      <c r="B138" s="197"/>
      <c r="C138" s="198"/>
      <c r="D138" s="144" t="s">
        <v>266</v>
      </c>
      <c r="E138" s="200"/>
      <c r="F138" s="146" t="s">
        <v>116</v>
      </c>
      <c r="G138" s="146">
        <v>1</v>
      </c>
      <c r="H138" s="147"/>
      <c r="I138" s="150">
        <f t="shared" si="14"/>
        <v>0</v>
      </c>
    </row>
    <row r="139" spans="2:9" x14ac:dyDescent="0.25">
      <c r="B139" s="197"/>
      <c r="C139" s="198"/>
      <c r="D139" s="144" t="s">
        <v>267</v>
      </c>
      <c r="E139" s="200"/>
      <c r="F139" s="146" t="s">
        <v>116</v>
      </c>
      <c r="G139" s="146">
        <f>G138</f>
        <v>1</v>
      </c>
      <c r="H139" s="147"/>
      <c r="I139" s="150">
        <f t="shared" si="14"/>
        <v>0</v>
      </c>
    </row>
    <row r="140" spans="2:9" x14ac:dyDescent="0.25">
      <c r="B140" s="197"/>
      <c r="C140" s="198"/>
      <c r="D140" s="144" t="s">
        <v>268</v>
      </c>
      <c r="E140" s="200"/>
      <c r="F140" s="146" t="s">
        <v>116</v>
      </c>
      <c r="G140" s="146">
        <f t="shared" ref="G140:G142" si="16">G139</f>
        <v>1</v>
      </c>
      <c r="H140" s="147"/>
      <c r="I140" s="150">
        <f t="shared" si="14"/>
        <v>0</v>
      </c>
    </row>
    <row r="141" spans="2:9" x14ac:dyDescent="0.25">
      <c r="B141" s="197"/>
      <c r="C141" s="198"/>
      <c r="D141" s="144" t="s">
        <v>269</v>
      </c>
      <c r="E141" s="200"/>
      <c r="F141" s="146" t="s">
        <v>116</v>
      </c>
      <c r="G141" s="146">
        <f t="shared" si="16"/>
        <v>1</v>
      </c>
      <c r="H141" s="147"/>
      <c r="I141" s="150">
        <f t="shared" si="14"/>
        <v>0</v>
      </c>
    </row>
    <row r="142" spans="2:9" ht="16.5" thickBot="1" x14ac:dyDescent="0.3">
      <c r="B142" s="197"/>
      <c r="C142" s="198"/>
      <c r="D142" s="144" t="s">
        <v>270</v>
      </c>
      <c r="E142" s="200"/>
      <c r="F142" s="146" t="s">
        <v>116</v>
      </c>
      <c r="G142" s="146">
        <f t="shared" si="16"/>
        <v>1</v>
      </c>
      <c r="H142" s="147"/>
      <c r="I142" s="150">
        <f t="shared" si="14"/>
        <v>0</v>
      </c>
    </row>
    <row r="143" spans="2:9" ht="16.5" thickBot="1" x14ac:dyDescent="0.3">
      <c r="B143" s="157"/>
      <c r="C143" s="158"/>
      <c r="D143" s="158"/>
      <c r="E143" s="158"/>
      <c r="F143" s="158"/>
      <c r="G143" s="159"/>
      <c r="H143" s="133" t="s">
        <v>173</v>
      </c>
      <c r="I143" s="134">
        <f>SUM(I130:I142)</f>
        <v>0</v>
      </c>
    </row>
    <row r="144" spans="2:9" ht="18" customHeight="1" x14ac:dyDescent="0.25">
      <c r="B144" s="197" t="s">
        <v>271</v>
      </c>
      <c r="C144" s="198" t="s">
        <v>272</v>
      </c>
      <c r="D144" s="151" t="s">
        <v>273</v>
      </c>
      <c r="E144" s="151"/>
      <c r="F144" s="144"/>
      <c r="G144" s="146"/>
      <c r="H144" s="147"/>
      <c r="I144" s="150"/>
    </row>
    <row r="145" spans="2:9" x14ac:dyDescent="0.25">
      <c r="B145" s="197"/>
      <c r="C145" s="198"/>
      <c r="D145" s="151"/>
      <c r="E145" s="151"/>
      <c r="F145" s="144"/>
      <c r="G145" s="146"/>
      <c r="H145" s="147"/>
      <c r="I145" s="150"/>
    </row>
    <row r="146" spans="2:9" ht="47.25" x14ac:dyDescent="0.25">
      <c r="B146" s="197"/>
      <c r="C146" s="198"/>
      <c r="D146" s="151" t="s">
        <v>221</v>
      </c>
      <c r="E146" s="151"/>
      <c r="F146" s="144"/>
      <c r="G146" s="146"/>
      <c r="H146" s="147"/>
      <c r="I146" s="150"/>
    </row>
    <row r="147" spans="2:9" x14ac:dyDescent="0.25">
      <c r="B147" s="197"/>
      <c r="C147" s="198"/>
      <c r="D147" s="144"/>
      <c r="E147" s="144"/>
      <c r="F147" s="144"/>
      <c r="G147" s="146"/>
      <c r="H147" s="147"/>
      <c r="I147" s="150"/>
    </row>
    <row r="148" spans="2:9" x14ac:dyDescent="0.25">
      <c r="B148" s="197"/>
      <c r="C148" s="198"/>
      <c r="D148" s="144" t="s">
        <v>274</v>
      </c>
      <c r="E148" s="200" t="s">
        <v>161</v>
      </c>
      <c r="F148" s="146" t="s">
        <v>116</v>
      </c>
      <c r="G148" s="146">
        <v>1</v>
      </c>
      <c r="H148" s="147"/>
      <c r="I148" s="150">
        <f>H148*G148</f>
        <v>0</v>
      </c>
    </row>
    <row r="149" spans="2:9" x14ac:dyDescent="0.25">
      <c r="B149" s="197"/>
      <c r="C149" s="198"/>
      <c r="D149" s="144" t="s">
        <v>275</v>
      </c>
      <c r="E149" s="200"/>
      <c r="F149" s="146" t="s">
        <v>116</v>
      </c>
      <c r="G149" s="146">
        <v>1</v>
      </c>
      <c r="H149" s="147"/>
      <c r="I149" s="150">
        <f t="shared" ref="I149:I156" si="17">H149*G149</f>
        <v>0</v>
      </c>
    </row>
    <row r="150" spans="2:9" x14ac:dyDescent="0.25">
      <c r="B150" s="197"/>
      <c r="C150" s="198"/>
      <c r="D150" s="144" t="s">
        <v>276</v>
      </c>
      <c r="E150" s="200"/>
      <c r="F150" s="146" t="s">
        <v>116</v>
      </c>
      <c r="G150" s="146">
        <f>G149</f>
        <v>1</v>
      </c>
      <c r="H150" s="147"/>
      <c r="I150" s="150">
        <f t="shared" si="17"/>
        <v>0</v>
      </c>
    </row>
    <row r="151" spans="2:9" x14ac:dyDescent="0.25">
      <c r="B151" s="197"/>
      <c r="C151" s="198"/>
      <c r="D151" s="144" t="s">
        <v>277</v>
      </c>
      <c r="E151" s="200"/>
      <c r="F151" s="146" t="s">
        <v>116</v>
      </c>
      <c r="G151" s="146">
        <f t="shared" ref="G151" si="18">G150</f>
        <v>1</v>
      </c>
      <c r="H151" s="147"/>
      <c r="I151" s="150">
        <f t="shared" si="17"/>
        <v>0</v>
      </c>
    </row>
    <row r="152" spans="2:9" x14ac:dyDescent="0.25">
      <c r="B152" s="197"/>
      <c r="C152" s="198"/>
      <c r="D152" s="144" t="s">
        <v>278</v>
      </c>
      <c r="E152" s="200"/>
      <c r="F152" s="146" t="s">
        <v>116</v>
      </c>
      <c r="G152" s="146">
        <v>1</v>
      </c>
      <c r="H152" s="147"/>
      <c r="I152" s="150">
        <f t="shared" si="17"/>
        <v>0</v>
      </c>
    </row>
    <row r="153" spans="2:9" x14ac:dyDescent="0.25">
      <c r="B153" s="197"/>
      <c r="C153" s="198"/>
      <c r="D153" s="144" t="s">
        <v>279</v>
      </c>
      <c r="E153" s="200"/>
      <c r="F153" s="146" t="s">
        <v>116</v>
      </c>
      <c r="G153" s="146">
        <f>G152</f>
        <v>1</v>
      </c>
      <c r="H153" s="147"/>
      <c r="I153" s="150">
        <f t="shared" si="17"/>
        <v>0</v>
      </c>
    </row>
    <row r="154" spans="2:9" x14ac:dyDescent="0.25">
      <c r="B154" s="197"/>
      <c r="C154" s="198"/>
      <c r="D154" s="144" t="s">
        <v>280</v>
      </c>
      <c r="E154" s="200"/>
      <c r="F154" s="146" t="s">
        <v>116</v>
      </c>
      <c r="G154" s="146">
        <f t="shared" ref="G154:G156" si="19">G153</f>
        <v>1</v>
      </c>
      <c r="H154" s="147"/>
      <c r="I154" s="150">
        <f t="shared" si="17"/>
        <v>0</v>
      </c>
    </row>
    <row r="155" spans="2:9" x14ac:dyDescent="0.25">
      <c r="B155" s="197"/>
      <c r="C155" s="198"/>
      <c r="D155" s="144" t="s">
        <v>281</v>
      </c>
      <c r="E155" s="200"/>
      <c r="F155" s="146" t="s">
        <v>116</v>
      </c>
      <c r="G155" s="146">
        <f t="shared" si="19"/>
        <v>1</v>
      </c>
      <c r="H155" s="147"/>
      <c r="I155" s="150">
        <f t="shared" si="17"/>
        <v>0</v>
      </c>
    </row>
    <row r="156" spans="2:9" ht="16.5" thickBot="1" x14ac:dyDescent="0.3">
      <c r="B156" s="197"/>
      <c r="C156" s="198"/>
      <c r="D156" s="144" t="s">
        <v>282</v>
      </c>
      <c r="E156" s="200"/>
      <c r="F156" s="146" t="s">
        <v>116</v>
      </c>
      <c r="G156" s="146">
        <f t="shared" si="19"/>
        <v>1</v>
      </c>
      <c r="H156" s="147"/>
      <c r="I156" s="150">
        <f t="shared" si="17"/>
        <v>0</v>
      </c>
    </row>
    <row r="157" spans="2:9" ht="16.5" thickBot="1" x14ac:dyDescent="0.3">
      <c r="B157" s="157"/>
      <c r="C157" s="158"/>
      <c r="D157" s="158"/>
      <c r="E157" s="158"/>
      <c r="F157" s="158"/>
      <c r="G157" s="159"/>
      <c r="H157" s="133" t="s">
        <v>173</v>
      </c>
      <c r="I157" s="134">
        <f>SUM(I144:I156)</f>
        <v>0</v>
      </c>
    </row>
    <row r="158" spans="2:9" x14ac:dyDescent="0.25">
      <c r="B158" s="197" t="s">
        <v>283</v>
      </c>
      <c r="C158" s="198" t="s">
        <v>284</v>
      </c>
      <c r="D158" s="151" t="s">
        <v>285</v>
      </c>
      <c r="E158" s="151"/>
      <c r="F158" s="144"/>
      <c r="G158" s="146"/>
      <c r="H158" s="147"/>
      <c r="I158" s="150"/>
    </row>
    <row r="159" spans="2:9" x14ac:dyDescent="0.25">
      <c r="B159" s="197"/>
      <c r="C159" s="198"/>
      <c r="D159" s="151"/>
      <c r="E159" s="151"/>
      <c r="F159" s="144"/>
      <c r="G159" s="146"/>
      <c r="H159" s="147"/>
      <c r="I159" s="150"/>
    </row>
    <row r="160" spans="2:9" ht="47.25" x14ac:dyDescent="0.25">
      <c r="B160" s="197"/>
      <c r="C160" s="198"/>
      <c r="D160" s="151" t="s">
        <v>221</v>
      </c>
      <c r="E160" s="151"/>
      <c r="F160" s="144"/>
      <c r="G160" s="146"/>
      <c r="H160" s="147"/>
      <c r="I160" s="150"/>
    </row>
    <row r="161" spans="2:9" x14ac:dyDescent="0.25">
      <c r="B161" s="197"/>
      <c r="C161" s="198"/>
      <c r="D161" s="144"/>
      <c r="E161" s="144"/>
      <c r="F161" s="144"/>
      <c r="G161" s="146"/>
      <c r="H161" s="147"/>
      <c r="I161" s="150"/>
    </row>
    <row r="162" spans="2:9" x14ac:dyDescent="0.25">
      <c r="B162" s="197"/>
      <c r="C162" s="198"/>
      <c r="D162" s="144" t="s">
        <v>286</v>
      </c>
      <c r="E162" s="200" t="s">
        <v>161</v>
      </c>
      <c r="F162" s="146" t="s">
        <v>116</v>
      </c>
      <c r="G162" s="146">
        <v>1</v>
      </c>
      <c r="H162" s="147"/>
      <c r="I162" s="150">
        <f>H162*G162</f>
        <v>0</v>
      </c>
    </row>
    <row r="163" spans="2:9" x14ac:dyDescent="0.25">
      <c r="B163" s="197"/>
      <c r="C163" s="198"/>
      <c r="D163" s="144" t="s">
        <v>287</v>
      </c>
      <c r="E163" s="200"/>
      <c r="F163" s="146" t="s">
        <v>116</v>
      </c>
      <c r="G163" s="146">
        <v>1</v>
      </c>
      <c r="H163" s="147"/>
      <c r="I163" s="150">
        <f t="shared" ref="I163:I171" si="20">H163*G163</f>
        <v>0</v>
      </c>
    </row>
    <row r="164" spans="2:9" x14ac:dyDescent="0.25">
      <c r="B164" s="197"/>
      <c r="C164" s="198"/>
      <c r="D164" s="144" t="s">
        <v>288</v>
      </c>
      <c r="E164" s="200"/>
      <c r="F164" s="146" t="s">
        <v>116</v>
      </c>
      <c r="G164" s="146">
        <f>G163</f>
        <v>1</v>
      </c>
      <c r="H164" s="147"/>
      <c r="I164" s="150">
        <f t="shared" si="20"/>
        <v>0</v>
      </c>
    </row>
    <row r="165" spans="2:9" x14ac:dyDescent="0.25">
      <c r="B165" s="197"/>
      <c r="C165" s="198"/>
      <c r="D165" s="144" t="s">
        <v>289</v>
      </c>
      <c r="E165" s="200"/>
      <c r="F165" s="146" t="s">
        <v>116</v>
      </c>
      <c r="G165" s="146">
        <f t="shared" ref="G165" si="21">G164</f>
        <v>1</v>
      </c>
      <c r="H165" s="147"/>
      <c r="I165" s="150">
        <f t="shared" si="20"/>
        <v>0</v>
      </c>
    </row>
    <row r="166" spans="2:9" x14ac:dyDescent="0.25">
      <c r="B166" s="197"/>
      <c r="C166" s="198"/>
      <c r="D166" s="144" t="s">
        <v>290</v>
      </c>
      <c r="E166" s="200"/>
      <c r="F166" s="146" t="s">
        <v>116</v>
      </c>
      <c r="G166" s="146">
        <v>1</v>
      </c>
      <c r="H166" s="147"/>
      <c r="I166" s="150">
        <f t="shared" si="20"/>
        <v>0</v>
      </c>
    </row>
    <row r="167" spans="2:9" x14ac:dyDescent="0.25">
      <c r="B167" s="197"/>
      <c r="C167" s="198"/>
      <c r="D167" s="144" t="s">
        <v>291</v>
      </c>
      <c r="E167" s="200"/>
      <c r="F167" s="146" t="s">
        <v>116</v>
      </c>
      <c r="G167" s="146">
        <f>G166</f>
        <v>1</v>
      </c>
      <c r="H167" s="147"/>
      <c r="I167" s="150">
        <f t="shared" si="20"/>
        <v>0</v>
      </c>
    </row>
    <row r="168" spans="2:9" x14ac:dyDescent="0.25">
      <c r="B168" s="197"/>
      <c r="C168" s="198"/>
      <c r="D168" s="144" t="s">
        <v>292</v>
      </c>
      <c r="E168" s="200"/>
      <c r="F168" s="146" t="s">
        <v>116</v>
      </c>
      <c r="G168" s="146">
        <f t="shared" ref="G168:G170" si="22">G167</f>
        <v>1</v>
      </c>
      <c r="H168" s="147"/>
      <c r="I168" s="150">
        <f t="shared" si="20"/>
        <v>0</v>
      </c>
    </row>
    <row r="169" spans="2:9" x14ac:dyDescent="0.25">
      <c r="B169" s="197"/>
      <c r="C169" s="198"/>
      <c r="D169" s="144" t="s">
        <v>293</v>
      </c>
      <c r="E169" s="200"/>
      <c r="F169" s="146" t="s">
        <v>116</v>
      </c>
      <c r="G169" s="146">
        <f t="shared" si="22"/>
        <v>1</v>
      </c>
      <c r="H169" s="147"/>
      <c r="I169" s="150">
        <f t="shared" si="20"/>
        <v>0</v>
      </c>
    </row>
    <row r="170" spans="2:9" x14ac:dyDescent="0.25">
      <c r="B170" s="197"/>
      <c r="C170" s="198"/>
      <c r="D170" s="144" t="s">
        <v>269</v>
      </c>
      <c r="E170" s="200"/>
      <c r="F170" s="146" t="s">
        <v>116</v>
      </c>
      <c r="G170" s="146">
        <f t="shared" si="22"/>
        <v>1</v>
      </c>
      <c r="H170" s="147"/>
      <c r="I170" s="150">
        <f t="shared" si="20"/>
        <v>0</v>
      </c>
    </row>
    <row r="171" spans="2:9" ht="16.5" thickBot="1" x14ac:dyDescent="0.3">
      <c r="B171" s="197"/>
      <c r="C171" s="198"/>
      <c r="D171" s="144" t="s">
        <v>270</v>
      </c>
      <c r="E171" s="200"/>
      <c r="F171" s="146" t="s">
        <v>116</v>
      </c>
      <c r="G171" s="146">
        <f>G169</f>
        <v>1</v>
      </c>
      <c r="H171" s="147"/>
      <c r="I171" s="150">
        <f t="shared" si="20"/>
        <v>0</v>
      </c>
    </row>
    <row r="172" spans="2:9" ht="16.5" thickBot="1" x14ac:dyDescent="0.3">
      <c r="B172" s="157"/>
      <c r="C172" s="158"/>
      <c r="D172" s="158"/>
      <c r="E172" s="158"/>
      <c r="F172" s="158"/>
      <c r="G172" s="159"/>
      <c r="H172" s="133" t="s">
        <v>173</v>
      </c>
      <c r="I172" s="134">
        <f>SUM(I158:I171)</f>
        <v>0</v>
      </c>
    </row>
    <row r="173" spans="2:9" x14ac:dyDescent="0.25">
      <c r="B173" s="197" t="s">
        <v>294</v>
      </c>
      <c r="C173" s="198" t="s">
        <v>295</v>
      </c>
      <c r="D173" s="151" t="s">
        <v>296</v>
      </c>
      <c r="E173" s="151"/>
      <c r="F173" s="144"/>
      <c r="G173" s="146"/>
      <c r="H173" s="147"/>
      <c r="I173" s="150"/>
    </row>
    <row r="174" spans="2:9" x14ac:dyDescent="0.25">
      <c r="B174" s="197"/>
      <c r="C174" s="198"/>
      <c r="D174" s="151"/>
      <c r="E174" s="151"/>
      <c r="F174" s="144"/>
      <c r="G174" s="146"/>
      <c r="H174" s="147"/>
      <c r="I174" s="150"/>
    </row>
    <row r="175" spans="2:9" ht="47.25" x14ac:dyDescent="0.25">
      <c r="B175" s="197"/>
      <c r="C175" s="198"/>
      <c r="D175" s="151" t="s">
        <v>221</v>
      </c>
      <c r="E175" s="151"/>
      <c r="F175" s="144"/>
      <c r="G175" s="146"/>
      <c r="H175" s="147"/>
      <c r="I175" s="150"/>
    </row>
    <row r="176" spans="2:9" x14ac:dyDescent="0.25">
      <c r="B176" s="197"/>
      <c r="C176" s="198"/>
      <c r="D176" s="144"/>
      <c r="E176" s="144"/>
      <c r="F176" s="144"/>
      <c r="G176" s="146"/>
      <c r="H176" s="147"/>
      <c r="I176" s="150"/>
    </row>
    <row r="177" spans="2:9" x14ac:dyDescent="0.25">
      <c r="B177" s="197"/>
      <c r="C177" s="198"/>
      <c r="D177" s="144" t="s">
        <v>208</v>
      </c>
      <c r="E177" s="200" t="s">
        <v>161</v>
      </c>
      <c r="F177" s="146" t="s">
        <v>116</v>
      </c>
      <c r="G177" s="146">
        <v>1</v>
      </c>
      <c r="H177" s="147"/>
      <c r="I177" s="150">
        <f>H177*G177</f>
        <v>0</v>
      </c>
    </row>
    <row r="178" spans="2:9" x14ac:dyDescent="0.25">
      <c r="B178" s="197"/>
      <c r="C178" s="198"/>
      <c r="D178" s="144" t="s">
        <v>209</v>
      </c>
      <c r="E178" s="200"/>
      <c r="F178" s="146" t="s">
        <v>116</v>
      </c>
      <c r="G178" s="146">
        <v>1</v>
      </c>
      <c r="H178" s="147"/>
      <c r="I178" s="150">
        <f t="shared" ref="I178:I185" si="23">H178*G178</f>
        <v>0</v>
      </c>
    </row>
    <row r="179" spans="2:9" x14ac:dyDescent="0.25">
      <c r="B179" s="197"/>
      <c r="C179" s="198"/>
      <c r="D179" s="144" t="s">
        <v>297</v>
      </c>
      <c r="E179" s="200"/>
      <c r="F179" s="146" t="s">
        <v>116</v>
      </c>
      <c r="G179" s="146">
        <f>G178</f>
        <v>1</v>
      </c>
      <c r="H179" s="147"/>
      <c r="I179" s="150">
        <f t="shared" si="23"/>
        <v>0</v>
      </c>
    </row>
    <row r="180" spans="2:9" x14ac:dyDescent="0.25">
      <c r="B180" s="197"/>
      <c r="C180" s="198"/>
      <c r="D180" s="144" t="s">
        <v>298</v>
      </c>
      <c r="E180" s="200"/>
      <c r="F180" s="146" t="s">
        <v>116</v>
      </c>
      <c r="G180" s="146">
        <f t="shared" ref="G180" si="24">G179</f>
        <v>1</v>
      </c>
      <c r="H180" s="147"/>
      <c r="I180" s="150">
        <f t="shared" si="23"/>
        <v>0</v>
      </c>
    </row>
    <row r="181" spans="2:9" x14ac:dyDescent="0.25">
      <c r="B181" s="197"/>
      <c r="C181" s="198"/>
      <c r="D181" s="144" t="s">
        <v>299</v>
      </c>
      <c r="E181" s="200"/>
      <c r="F181" s="146" t="s">
        <v>116</v>
      </c>
      <c r="G181" s="146">
        <v>1</v>
      </c>
      <c r="H181" s="147"/>
      <c r="I181" s="150">
        <f t="shared" si="23"/>
        <v>0</v>
      </c>
    </row>
    <row r="182" spans="2:9" x14ac:dyDescent="0.25">
      <c r="B182" s="197"/>
      <c r="C182" s="198"/>
      <c r="D182" s="144" t="s">
        <v>300</v>
      </c>
      <c r="E182" s="200"/>
      <c r="F182" s="146" t="s">
        <v>116</v>
      </c>
      <c r="G182" s="146">
        <f>G181</f>
        <v>1</v>
      </c>
      <c r="H182" s="147"/>
      <c r="I182" s="150">
        <f t="shared" si="23"/>
        <v>0</v>
      </c>
    </row>
    <row r="183" spans="2:9" x14ac:dyDescent="0.25">
      <c r="B183" s="197"/>
      <c r="C183" s="198"/>
      <c r="D183" s="144" t="s">
        <v>301</v>
      </c>
      <c r="E183" s="200"/>
      <c r="F183" s="146" t="s">
        <v>116</v>
      </c>
      <c r="G183" s="146">
        <f t="shared" ref="G183:G185" si="25">G182</f>
        <v>1</v>
      </c>
      <c r="H183" s="147"/>
      <c r="I183" s="150">
        <f t="shared" si="23"/>
        <v>0</v>
      </c>
    </row>
    <row r="184" spans="2:9" x14ac:dyDescent="0.25">
      <c r="B184" s="197"/>
      <c r="C184" s="198"/>
      <c r="D184" s="144" t="s">
        <v>281</v>
      </c>
      <c r="E184" s="200"/>
      <c r="F184" s="146" t="s">
        <v>116</v>
      </c>
      <c r="G184" s="146">
        <f t="shared" si="25"/>
        <v>1</v>
      </c>
      <c r="H184" s="147"/>
      <c r="I184" s="150">
        <f t="shared" si="23"/>
        <v>0</v>
      </c>
    </row>
    <row r="185" spans="2:9" ht="16.5" thickBot="1" x14ac:dyDescent="0.3">
      <c r="B185" s="197"/>
      <c r="C185" s="198"/>
      <c r="D185" s="144" t="s">
        <v>282</v>
      </c>
      <c r="E185" s="200"/>
      <c r="F185" s="146" t="s">
        <v>116</v>
      </c>
      <c r="G185" s="146">
        <f t="shared" si="25"/>
        <v>1</v>
      </c>
      <c r="H185" s="147"/>
      <c r="I185" s="150">
        <f t="shared" si="23"/>
        <v>0</v>
      </c>
    </row>
    <row r="186" spans="2:9" ht="16.5" thickBot="1" x14ac:dyDescent="0.3">
      <c r="B186" s="157"/>
      <c r="C186" s="158"/>
      <c r="D186" s="158"/>
      <c r="E186" s="158"/>
      <c r="F186" s="158"/>
      <c r="G186" s="159"/>
      <c r="H186" s="133" t="s">
        <v>173</v>
      </c>
      <c r="I186" s="134">
        <f>SUM(I173:I185)</f>
        <v>0</v>
      </c>
    </row>
    <row r="187" spans="2:9" ht="63" x14ac:dyDescent="0.25">
      <c r="B187" s="197" t="s">
        <v>302</v>
      </c>
      <c r="C187" s="198" t="s">
        <v>303</v>
      </c>
      <c r="D187" s="151" t="s">
        <v>304</v>
      </c>
      <c r="E187" s="151"/>
      <c r="F187" s="144"/>
      <c r="G187" s="146"/>
      <c r="H187" s="147"/>
      <c r="I187" s="150"/>
    </row>
    <row r="188" spans="2:9" x14ac:dyDescent="0.25">
      <c r="B188" s="197"/>
      <c r="C188" s="198"/>
      <c r="D188" s="151"/>
      <c r="E188" s="151"/>
      <c r="F188" s="144"/>
      <c r="G188" s="146"/>
      <c r="H188" s="147"/>
      <c r="I188" s="150"/>
    </row>
    <row r="189" spans="2:9" ht="47.25" x14ac:dyDescent="0.25">
      <c r="B189" s="197"/>
      <c r="C189" s="198"/>
      <c r="D189" s="151" t="s">
        <v>221</v>
      </c>
      <c r="E189" s="151"/>
      <c r="F189" s="144"/>
      <c r="G189" s="146"/>
      <c r="H189" s="147"/>
      <c r="I189" s="150"/>
    </row>
    <row r="190" spans="2:9" x14ac:dyDescent="0.25">
      <c r="B190" s="197"/>
      <c r="C190" s="198"/>
      <c r="D190" s="144"/>
      <c r="E190" s="144"/>
      <c r="F190" s="144"/>
      <c r="G190" s="146"/>
      <c r="H190" s="147"/>
      <c r="I190" s="150"/>
    </row>
    <row r="191" spans="2:9" x14ac:dyDescent="0.25">
      <c r="B191" s="197"/>
      <c r="C191" s="198"/>
      <c r="D191" s="144" t="s">
        <v>305</v>
      </c>
      <c r="E191" s="200" t="s">
        <v>161</v>
      </c>
      <c r="F191" s="146" t="s">
        <v>116</v>
      </c>
      <c r="G191" s="146">
        <v>1</v>
      </c>
      <c r="H191" s="147"/>
      <c r="I191" s="150">
        <f>H191*G191</f>
        <v>0</v>
      </c>
    </row>
    <row r="192" spans="2:9" x14ac:dyDescent="0.25">
      <c r="B192" s="197"/>
      <c r="C192" s="198"/>
      <c r="D192" s="144" t="s">
        <v>306</v>
      </c>
      <c r="E192" s="200"/>
      <c r="F192" s="146" t="s">
        <v>116</v>
      </c>
      <c r="G192" s="146">
        <v>1</v>
      </c>
      <c r="H192" s="147"/>
      <c r="I192" s="150">
        <f t="shared" ref="I192:I202" si="26">H192*G192</f>
        <v>0</v>
      </c>
    </row>
    <row r="193" spans="2:9" x14ac:dyDescent="0.25">
      <c r="B193" s="197"/>
      <c r="C193" s="198"/>
      <c r="D193" s="144" t="s">
        <v>307</v>
      </c>
      <c r="E193" s="200"/>
      <c r="F193" s="146" t="s">
        <v>116</v>
      </c>
      <c r="G193" s="146">
        <f>G192</f>
        <v>1</v>
      </c>
      <c r="H193" s="147"/>
      <c r="I193" s="150">
        <f t="shared" si="26"/>
        <v>0</v>
      </c>
    </row>
    <row r="194" spans="2:9" x14ac:dyDescent="0.25">
      <c r="B194" s="197"/>
      <c r="C194" s="198"/>
      <c r="D194" s="144" t="s">
        <v>308</v>
      </c>
      <c r="E194" s="200"/>
      <c r="F194" s="146" t="s">
        <v>116</v>
      </c>
      <c r="G194" s="146">
        <f t="shared" ref="G194" si="27">G193</f>
        <v>1</v>
      </c>
      <c r="H194" s="147"/>
      <c r="I194" s="150">
        <f t="shared" si="26"/>
        <v>0</v>
      </c>
    </row>
    <row r="195" spans="2:9" x14ac:dyDescent="0.25">
      <c r="B195" s="197"/>
      <c r="C195" s="198"/>
      <c r="D195" s="144" t="s">
        <v>309</v>
      </c>
      <c r="E195" s="200"/>
      <c r="F195" s="146" t="s">
        <v>116</v>
      </c>
      <c r="G195" s="146">
        <v>1</v>
      </c>
      <c r="H195" s="147"/>
      <c r="I195" s="150">
        <f t="shared" si="26"/>
        <v>0</v>
      </c>
    </row>
    <row r="196" spans="2:9" x14ac:dyDescent="0.25">
      <c r="B196" s="197"/>
      <c r="C196" s="198"/>
      <c r="D196" s="144" t="s">
        <v>310</v>
      </c>
      <c r="E196" s="200"/>
      <c r="F196" s="146" t="s">
        <v>116</v>
      </c>
      <c r="G196" s="146">
        <f>G195</f>
        <v>1</v>
      </c>
      <c r="H196" s="147"/>
      <c r="I196" s="150">
        <f t="shared" si="26"/>
        <v>0</v>
      </c>
    </row>
    <row r="197" spans="2:9" x14ac:dyDescent="0.25">
      <c r="B197" s="197"/>
      <c r="C197" s="198"/>
      <c r="D197" s="144" t="s">
        <v>311</v>
      </c>
      <c r="E197" s="200"/>
      <c r="F197" s="146" t="s">
        <v>116</v>
      </c>
      <c r="G197" s="146">
        <f t="shared" ref="G197:G202" si="28">G196</f>
        <v>1</v>
      </c>
      <c r="H197" s="147"/>
      <c r="I197" s="150">
        <f t="shared" si="26"/>
        <v>0</v>
      </c>
    </row>
    <row r="198" spans="2:9" x14ac:dyDescent="0.25">
      <c r="B198" s="197"/>
      <c r="C198" s="198"/>
      <c r="D198" s="144" t="s">
        <v>312</v>
      </c>
      <c r="E198" s="200"/>
      <c r="F198" s="146" t="s">
        <v>116</v>
      </c>
      <c r="G198" s="146">
        <f t="shared" si="28"/>
        <v>1</v>
      </c>
      <c r="H198" s="147"/>
      <c r="I198" s="150">
        <f t="shared" si="26"/>
        <v>0</v>
      </c>
    </row>
    <row r="199" spans="2:9" x14ac:dyDescent="0.25">
      <c r="B199" s="197"/>
      <c r="C199" s="198"/>
      <c r="D199" s="144" t="s">
        <v>313</v>
      </c>
      <c r="E199" s="200"/>
      <c r="F199" s="146" t="s">
        <v>116</v>
      </c>
      <c r="G199" s="146">
        <f t="shared" si="28"/>
        <v>1</v>
      </c>
      <c r="H199" s="147"/>
      <c r="I199" s="150">
        <f t="shared" si="26"/>
        <v>0</v>
      </c>
    </row>
    <row r="200" spans="2:9" x14ac:dyDescent="0.25">
      <c r="B200" s="197"/>
      <c r="C200" s="198"/>
      <c r="D200" s="144" t="s">
        <v>314</v>
      </c>
      <c r="E200" s="200"/>
      <c r="F200" s="146" t="s">
        <v>116</v>
      </c>
      <c r="G200" s="146">
        <f t="shared" si="28"/>
        <v>1</v>
      </c>
      <c r="H200" s="147"/>
      <c r="I200" s="150">
        <f t="shared" si="26"/>
        <v>0</v>
      </c>
    </row>
    <row r="201" spans="2:9" x14ac:dyDescent="0.25">
      <c r="B201" s="197"/>
      <c r="C201" s="198"/>
      <c r="D201" s="144" t="s">
        <v>315</v>
      </c>
      <c r="E201" s="200"/>
      <c r="F201" s="146" t="s">
        <v>116</v>
      </c>
      <c r="G201" s="146">
        <f t="shared" si="28"/>
        <v>1</v>
      </c>
      <c r="H201" s="147"/>
      <c r="I201" s="150">
        <f t="shared" si="26"/>
        <v>0</v>
      </c>
    </row>
    <row r="202" spans="2:9" ht="16.5" thickBot="1" x14ac:dyDescent="0.3">
      <c r="B202" s="197"/>
      <c r="C202" s="198"/>
      <c r="D202" s="144" t="s">
        <v>316</v>
      </c>
      <c r="E202" s="200"/>
      <c r="F202" s="146" t="s">
        <v>116</v>
      </c>
      <c r="G202" s="146">
        <f t="shared" si="28"/>
        <v>1</v>
      </c>
      <c r="H202" s="147"/>
      <c r="I202" s="150">
        <f t="shared" si="26"/>
        <v>0</v>
      </c>
    </row>
    <row r="203" spans="2:9" ht="16.5" thickBot="1" x14ac:dyDescent="0.3">
      <c r="B203" s="157"/>
      <c r="C203" s="158"/>
      <c r="D203" s="158"/>
      <c r="E203" s="158"/>
      <c r="F203" s="158"/>
      <c r="G203" s="159"/>
      <c r="H203" s="133" t="s">
        <v>173</v>
      </c>
      <c r="I203" s="134">
        <f>SUM(I187:I202)</f>
        <v>0</v>
      </c>
    </row>
    <row r="204" spans="2:9" ht="31.5" x14ac:dyDescent="0.25">
      <c r="B204" s="197" t="s">
        <v>317</v>
      </c>
      <c r="C204" s="198" t="s">
        <v>318</v>
      </c>
      <c r="D204" s="151" t="s">
        <v>319</v>
      </c>
      <c r="E204" s="151"/>
      <c r="F204" s="144"/>
      <c r="G204" s="146"/>
      <c r="H204" s="147"/>
      <c r="I204" s="150"/>
    </row>
    <row r="205" spans="2:9" x14ac:dyDescent="0.25">
      <c r="B205" s="197"/>
      <c r="C205" s="198"/>
      <c r="D205" s="151"/>
      <c r="E205" s="151"/>
      <c r="F205" s="144"/>
      <c r="G205" s="146"/>
      <c r="H205" s="147"/>
      <c r="I205" s="150"/>
    </row>
    <row r="206" spans="2:9" ht="47.25" x14ac:dyDescent="0.25">
      <c r="B206" s="197"/>
      <c r="C206" s="198"/>
      <c r="D206" s="151" t="s">
        <v>221</v>
      </c>
      <c r="E206" s="151"/>
      <c r="F206" s="144"/>
      <c r="G206" s="146"/>
      <c r="H206" s="147"/>
      <c r="I206" s="150"/>
    </row>
    <row r="207" spans="2:9" x14ac:dyDescent="0.25">
      <c r="B207" s="197"/>
      <c r="C207" s="198"/>
      <c r="D207" s="144"/>
      <c r="E207" s="144"/>
      <c r="F207" s="144"/>
      <c r="G207" s="146"/>
      <c r="H207" s="147"/>
      <c r="I207" s="150"/>
    </row>
    <row r="208" spans="2:9" x14ac:dyDescent="0.25">
      <c r="B208" s="197"/>
      <c r="C208" s="198"/>
      <c r="D208" s="144" t="s">
        <v>320</v>
      </c>
      <c r="E208" s="199" t="s">
        <v>321</v>
      </c>
      <c r="F208" s="146" t="s">
        <v>116</v>
      </c>
      <c r="G208" s="146">
        <v>1</v>
      </c>
      <c r="H208" s="147"/>
      <c r="I208" s="150">
        <f>H208*G208</f>
        <v>0</v>
      </c>
    </row>
    <row r="209" spans="2:9" x14ac:dyDescent="0.25">
      <c r="B209" s="197"/>
      <c r="C209" s="198"/>
      <c r="D209" s="144" t="s">
        <v>322</v>
      </c>
      <c r="E209" s="199"/>
      <c r="F209" s="146" t="s">
        <v>116</v>
      </c>
      <c r="G209" s="146">
        <v>1</v>
      </c>
      <c r="H209" s="147"/>
      <c r="I209" s="150">
        <f t="shared" ref="I209:I215" si="29">H209*G209</f>
        <v>0</v>
      </c>
    </row>
    <row r="210" spans="2:9" x14ac:dyDescent="0.25">
      <c r="B210" s="197"/>
      <c r="C210" s="198"/>
      <c r="D210" s="144" t="s">
        <v>323</v>
      </c>
      <c r="E210" s="199"/>
      <c r="F210" s="146" t="s">
        <v>116</v>
      </c>
      <c r="G210" s="146">
        <f>G209</f>
        <v>1</v>
      </c>
      <c r="H210" s="147"/>
      <c r="I210" s="150">
        <f t="shared" si="29"/>
        <v>0</v>
      </c>
    </row>
    <row r="211" spans="2:9" x14ac:dyDescent="0.25">
      <c r="B211" s="197"/>
      <c r="C211" s="198"/>
      <c r="D211" s="144" t="s">
        <v>324</v>
      </c>
      <c r="E211" s="199"/>
      <c r="F211" s="146" t="s">
        <v>116</v>
      </c>
      <c r="G211" s="146">
        <f t="shared" ref="G211" si="30">G210</f>
        <v>1</v>
      </c>
      <c r="H211" s="147"/>
      <c r="I211" s="150">
        <f t="shared" si="29"/>
        <v>0</v>
      </c>
    </row>
    <row r="212" spans="2:9" x14ac:dyDescent="0.25">
      <c r="B212" s="197"/>
      <c r="C212" s="198"/>
      <c r="D212" s="144" t="s">
        <v>325</v>
      </c>
      <c r="E212" s="199"/>
      <c r="F212" s="146" t="s">
        <v>116</v>
      </c>
      <c r="G212" s="146">
        <v>1</v>
      </c>
      <c r="H212" s="147"/>
      <c r="I212" s="150">
        <f t="shared" si="29"/>
        <v>0</v>
      </c>
    </row>
    <row r="213" spans="2:9" x14ac:dyDescent="0.25">
      <c r="B213" s="197"/>
      <c r="C213" s="198"/>
      <c r="D213" s="144" t="s">
        <v>326</v>
      </c>
      <c r="E213" s="199"/>
      <c r="F213" s="146" t="s">
        <v>116</v>
      </c>
      <c r="G213" s="146">
        <f>G212</f>
        <v>1</v>
      </c>
      <c r="H213" s="147"/>
      <c r="I213" s="150">
        <f t="shared" si="29"/>
        <v>0</v>
      </c>
    </row>
    <row r="214" spans="2:9" x14ac:dyDescent="0.25">
      <c r="B214" s="197"/>
      <c r="C214" s="198"/>
      <c r="D214" s="144" t="s">
        <v>327</v>
      </c>
      <c r="E214" s="199"/>
      <c r="F214" s="146" t="s">
        <v>116</v>
      </c>
      <c r="G214" s="146">
        <f t="shared" ref="G214:G215" si="31">G213</f>
        <v>1</v>
      </c>
      <c r="H214" s="147"/>
      <c r="I214" s="150">
        <f t="shared" si="29"/>
        <v>0</v>
      </c>
    </row>
    <row r="215" spans="2:9" ht="16.5" thickBot="1" x14ac:dyDescent="0.3">
      <c r="B215" s="197"/>
      <c r="C215" s="198"/>
      <c r="D215" s="144" t="s">
        <v>328</v>
      </c>
      <c r="E215" s="199"/>
      <c r="F215" s="146" t="s">
        <v>116</v>
      </c>
      <c r="G215" s="146">
        <f t="shared" si="31"/>
        <v>1</v>
      </c>
      <c r="H215" s="147"/>
      <c r="I215" s="150">
        <f t="shared" si="29"/>
        <v>0</v>
      </c>
    </row>
    <row r="216" spans="2:9" ht="16.5" thickBot="1" x14ac:dyDescent="0.3">
      <c r="B216" s="157"/>
      <c r="C216" s="158"/>
      <c r="D216" s="158"/>
      <c r="E216" s="158"/>
      <c r="F216" s="158"/>
      <c r="G216" s="159"/>
      <c r="H216" s="133" t="s">
        <v>173</v>
      </c>
      <c r="I216" s="134">
        <f>SUM(I204:I215)</f>
        <v>0</v>
      </c>
    </row>
    <row r="217" spans="2:9" x14ac:dyDescent="0.25">
      <c r="B217" s="197" t="s">
        <v>329</v>
      </c>
      <c r="C217" s="198" t="s">
        <v>330</v>
      </c>
      <c r="D217" s="151" t="s">
        <v>331</v>
      </c>
      <c r="E217" s="151"/>
      <c r="F217" s="144"/>
      <c r="G217" s="146"/>
      <c r="H217" s="147"/>
      <c r="I217" s="150"/>
    </row>
    <row r="218" spans="2:9" x14ac:dyDescent="0.25">
      <c r="B218" s="197"/>
      <c r="C218" s="198"/>
      <c r="D218" s="151"/>
      <c r="E218" s="151"/>
      <c r="F218" s="144"/>
      <c r="G218" s="146"/>
      <c r="H218" s="147"/>
      <c r="I218" s="150"/>
    </row>
    <row r="219" spans="2:9" ht="47.25" x14ac:dyDescent="0.25">
      <c r="B219" s="197"/>
      <c r="C219" s="198"/>
      <c r="D219" s="151" t="s">
        <v>221</v>
      </c>
      <c r="E219" s="151"/>
      <c r="F219" s="144"/>
      <c r="G219" s="146"/>
      <c r="H219" s="147"/>
      <c r="I219" s="150"/>
    </row>
    <row r="220" spans="2:9" x14ac:dyDescent="0.25">
      <c r="B220" s="197"/>
      <c r="C220" s="198"/>
      <c r="D220" s="144"/>
      <c r="E220" s="144"/>
      <c r="F220" s="144"/>
      <c r="G220" s="146"/>
      <c r="H220" s="147"/>
      <c r="I220" s="150"/>
    </row>
    <row r="221" spans="2:9" x14ac:dyDescent="0.25">
      <c r="B221" s="197"/>
      <c r="C221" s="198"/>
      <c r="D221" s="144" t="s">
        <v>332</v>
      </c>
      <c r="E221" s="199" t="s">
        <v>321</v>
      </c>
      <c r="F221" s="146" t="s">
        <v>116</v>
      </c>
      <c r="G221" s="146">
        <v>1</v>
      </c>
      <c r="H221" s="147"/>
      <c r="I221" s="150">
        <f>H221*G221</f>
        <v>0</v>
      </c>
    </row>
    <row r="222" spans="2:9" x14ac:dyDescent="0.25">
      <c r="B222" s="197"/>
      <c r="C222" s="198"/>
      <c r="D222" s="144" t="s">
        <v>333</v>
      </c>
      <c r="E222" s="199"/>
      <c r="F222" s="146" t="s">
        <v>116</v>
      </c>
      <c r="G222" s="146">
        <v>1</v>
      </c>
      <c r="H222" s="147"/>
      <c r="I222" s="150">
        <f t="shared" ref="I222:I228" si="32">H222*G222</f>
        <v>0</v>
      </c>
    </row>
    <row r="223" spans="2:9" x14ac:dyDescent="0.25">
      <c r="B223" s="197"/>
      <c r="C223" s="198"/>
      <c r="D223" s="144" t="s">
        <v>334</v>
      </c>
      <c r="E223" s="199"/>
      <c r="F223" s="146" t="s">
        <v>116</v>
      </c>
      <c r="G223" s="146">
        <f>G222</f>
        <v>1</v>
      </c>
      <c r="H223" s="147"/>
      <c r="I223" s="150">
        <f t="shared" si="32"/>
        <v>0</v>
      </c>
    </row>
    <row r="224" spans="2:9" x14ac:dyDescent="0.25">
      <c r="B224" s="197"/>
      <c r="C224" s="198"/>
      <c r="D224" s="144" t="s">
        <v>324</v>
      </c>
      <c r="E224" s="199"/>
      <c r="F224" s="146" t="s">
        <v>116</v>
      </c>
      <c r="G224" s="146">
        <f t="shared" ref="G224" si="33">G223</f>
        <v>1</v>
      </c>
      <c r="H224" s="147"/>
      <c r="I224" s="150">
        <f t="shared" si="32"/>
        <v>0</v>
      </c>
    </row>
    <row r="225" spans="2:9" x14ac:dyDescent="0.25">
      <c r="B225" s="197"/>
      <c r="C225" s="198"/>
      <c r="D225" s="144" t="s">
        <v>325</v>
      </c>
      <c r="E225" s="199"/>
      <c r="F225" s="146" t="s">
        <v>116</v>
      </c>
      <c r="G225" s="146">
        <v>1</v>
      </c>
      <c r="H225" s="147"/>
      <c r="I225" s="150">
        <f t="shared" si="32"/>
        <v>0</v>
      </c>
    </row>
    <row r="226" spans="2:9" x14ac:dyDescent="0.25">
      <c r="B226" s="197"/>
      <c r="C226" s="198"/>
      <c r="D226" s="144" t="s">
        <v>335</v>
      </c>
      <c r="E226" s="199"/>
      <c r="F226" s="146" t="s">
        <v>116</v>
      </c>
      <c r="G226" s="146">
        <f>G225</f>
        <v>1</v>
      </c>
      <c r="H226" s="147"/>
      <c r="I226" s="150">
        <f t="shared" si="32"/>
        <v>0</v>
      </c>
    </row>
    <row r="227" spans="2:9" x14ac:dyDescent="0.25">
      <c r="B227" s="197"/>
      <c r="C227" s="198"/>
      <c r="D227" s="144" t="s">
        <v>327</v>
      </c>
      <c r="E227" s="199"/>
      <c r="F227" s="146" t="s">
        <v>116</v>
      </c>
      <c r="G227" s="146">
        <f t="shared" ref="G227:G228" si="34">G226</f>
        <v>1</v>
      </c>
      <c r="H227" s="147"/>
      <c r="I227" s="150">
        <f t="shared" si="32"/>
        <v>0</v>
      </c>
    </row>
    <row r="228" spans="2:9" ht="16.5" thickBot="1" x14ac:dyDescent="0.3">
      <c r="B228" s="197"/>
      <c r="C228" s="198"/>
      <c r="D228" s="144" t="s">
        <v>328</v>
      </c>
      <c r="E228" s="199"/>
      <c r="F228" s="146" t="s">
        <v>116</v>
      </c>
      <c r="G228" s="146">
        <f t="shared" si="34"/>
        <v>1</v>
      </c>
      <c r="H228" s="147"/>
      <c r="I228" s="150">
        <f t="shared" si="32"/>
        <v>0</v>
      </c>
    </row>
    <row r="229" spans="2:9" ht="16.5" thickBot="1" x14ac:dyDescent="0.3">
      <c r="B229" s="157"/>
      <c r="C229" s="158"/>
      <c r="D229" s="158"/>
      <c r="E229" s="158"/>
      <c r="F229" s="158"/>
      <c r="G229" s="159"/>
      <c r="H229" s="133" t="s">
        <v>173</v>
      </c>
      <c r="I229" s="134">
        <f>SUM(I217:I228)</f>
        <v>0</v>
      </c>
    </row>
    <row r="230" spans="2:9" ht="13.5" customHeight="1" x14ac:dyDescent="0.25">
      <c r="B230" s="197" t="s">
        <v>336</v>
      </c>
      <c r="C230" s="198" t="s">
        <v>392</v>
      </c>
      <c r="D230" s="151" t="s">
        <v>337</v>
      </c>
      <c r="E230" s="151"/>
      <c r="F230" s="144"/>
      <c r="G230" s="146"/>
      <c r="H230" s="147"/>
      <c r="I230" s="150"/>
    </row>
    <row r="231" spans="2:9" x14ac:dyDescent="0.25">
      <c r="B231" s="197"/>
      <c r="C231" s="198"/>
      <c r="D231" s="151"/>
      <c r="E231" s="151"/>
      <c r="F231" s="144"/>
      <c r="G231" s="146"/>
      <c r="H231" s="147"/>
      <c r="I231" s="150"/>
    </row>
    <row r="232" spans="2:9" ht="47.25" x14ac:dyDescent="0.25">
      <c r="B232" s="197"/>
      <c r="C232" s="198"/>
      <c r="D232" s="151" t="s">
        <v>221</v>
      </c>
      <c r="E232" s="151"/>
      <c r="F232" s="144"/>
      <c r="G232" s="146"/>
      <c r="H232" s="147"/>
      <c r="I232" s="150"/>
    </row>
    <row r="233" spans="2:9" x14ac:dyDescent="0.25">
      <c r="B233" s="197"/>
      <c r="C233" s="198"/>
      <c r="D233" s="144"/>
      <c r="E233" s="144"/>
      <c r="F233" s="144"/>
      <c r="G233" s="146"/>
      <c r="H233" s="147"/>
      <c r="I233" s="150"/>
    </row>
    <row r="234" spans="2:9" s="143" customFormat="1" ht="63.75" thickBot="1" x14ac:dyDescent="0.25">
      <c r="B234" s="197"/>
      <c r="C234" s="198"/>
      <c r="D234" s="154" t="s">
        <v>338</v>
      </c>
      <c r="E234" s="153" t="s">
        <v>321</v>
      </c>
      <c r="F234" s="132" t="s">
        <v>116</v>
      </c>
      <c r="G234" s="132">
        <v>1</v>
      </c>
      <c r="H234" s="155"/>
      <c r="I234" s="156">
        <f>H234*G234</f>
        <v>0</v>
      </c>
    </row>
    <row r="235" spans="2:9" ht="16.5" thickBot="1" x14ac:dyDescent="0.3">
      <c r="B235" s="157"/>
      <c r="C235" s="158"/>
      <c r="D235" s="158"/>
      <c r="E235" s="158"/>
      <c r="F235" s="158"/>
      <c r="G235" s="159"/>
      <c r="H235" s="133" t="s">
        <v>173</v>
      </c>
      <c r="I235" s="134">
        <f>SUM(I230:I234)</f>
        <v>0</v>
      </c>
    </row>
    <row r="236" spans="2:9" x14ac:dyDescent="0.25">
      <c r="B236" s="197" t="s">
        <v>339</v>
      </c>
      <c r="C236" s="198" t="s">
        <v>340</v>
      </c>
      <c r="D236" s="151" t="s">
        <v>341</v>
      </c>
      <c r="E236" s="151"/>
      <c r="F236" s="144"/>
      <c r="G236" s="146"/>
      <c r="H236" s="147"/>
      <c r="I236" s="150"/>
    </row>
    <row r="237" spans="2:9" x14ac:dyDescent="0.25">
      <c r="B237" s="197"/>
      <c r="C237" s="198"/>
      <c r="D237" s="151"/>
      <c r="E237" s="151"/>
      <c r="F237" s="144"/>
      <c r="G237" s="146"/>
      <c r="H237" s="147"/>
      <c r="I237" s="150"/>
    </row>
    <row r="238" spans="2:9" ht="47.25" x14ac:dyDescent="0.25">
      <c r="B238" s="197"/>
      <c r="C238" s="198"/>
      <c r="D238" s="151" t="s">
        <v>221</v>
      </c>
      <c r="E238" s="151"/>
      <c r="F238" s="144"/>
      <c r="G238" s="146"/>
      <c r="H238" s="147"/>
      <c r="I238" s="150"/>
    </row>
    <row r="239" spans="2:9" x14ac:dyDescent="0.25">
      <c r="B239" s="197"/>
      <c r="C239" s="198"/>
      <c r="D239" s="144"/>
      <c r="E239" s="144"/>
      <c r="F239" s="144"/>
      <c r="G239" s="146"/>
      <c r="H239" s="147"/>
      <c r="I239" s="150"/>
    </row>
    <row r="240" spans="2:9" x14ac:dyDescent="0.25">
      <c r="B240" s="197"/>
      <c r="C240" s="198"/>
      <c r="D240" s="144" t="s">
        <v>332</v>
      </c>
      <c r="E240" s="199" t="s">
        <v>321</v>
      </c>
      <c r="F240" s="146" t="s">
        <v>116</v>
      </c>
      <c r="G240" s="146">
        <v>1</v>
      </c>
      <c r="H240" s="147"/>
      <c r="I240" s="150">
        <f>H240*G240</f>
        <v>0</v>
      </c>
    </row>
    <row r="241" spans="2:9" x14ac:dyDescent="0.25">
      <c r="B241" s="197"/>
      <c r="C241" s="198"/>
      <c r="D241" s="144" t="s">
        <v>342</v>
      </c>
      <c r="E241" s="199"/>
      <c r="F241" s="146" t="s">
        <v>116</v>
      </c>
      <c r="G241" s="146">
        <v>1</v>
      </c>
      <c r="H241" s="147"/>
      <c r="I241" s="150">
        <f t="shared" ref="I241:I246" si="35">H241*G241</f>
        <v>0</v>
      </c>
    </row>
    <row r="242" spans="2:9" x14ac:dyDescent="0.25">
      <c r="B242" s="197"/>
      <c r="C242" s="198"/>
      <c r="D242" s="144" t="s">
        <v>343</v>
      </c>
      <c r="E242" s="199"/>
      <c r="F242" s="146" t="s">
        <v>116</v>
      </c>
      <c r="G242" s="146">
        <f>G241</f>
        <v>1</v>
      </c>
      <c r="H242" s="147"/>
      <c r="I242" s="150">
        <f t="shared" si="35"/>
        <v>0</v>
      </c>
    </row>
    <row r="243" spans="2:9" x14ac:dyDescent="0.25">
      <c r="B243" s="197"/>
      <c r="C243" s="198"/>
      <c r="D243" s="144" t="s">
        <v>344</v>
      </c>
      <c r="E243" s="199"/>
      <c r="F243" s="146" t="s">
        <v>116</v>
      </c>
      <c r="G243" s="146">
        <f t="shared" ref="G243" si="36">G242</f>
        <v>1</v>
      </c>
      <c r="H243" s="147"/>
      <c r="I243" s="150">
        <f t="shared" si="35"/>
        <v>0</v>
      </c>
    </row>
    <row r="244" spans="2:9" x14ac:dyDescent="0.25">
      <c r="B244" s="197"/>
      <c r="C244" s="198"/>
      <c r="D244" s="144" t="s">
        <v>345</v>
      </c>
      <c r="E244" s="199"/>
      <c r="F244" s="146" t="s">
        <v>116</v>
      </c>
      <c r="G244" s="146">
        <v>1</v>
      </c>
      <c r="H244" s="147"/>
      <c r="I244" s="150">
        <f t="shared" si="35"/>
        <v>0</v>
      </c>
    </row>
    <row r="245" spans="2:9" x14ac:dyDescent="0.25">
      <c r="B245" s="197"/>
      <c r="C245" s="198"/>
      <c r="D245" s="144" t="s">
        <v>346</v>
      </c>
      <c r="E245" s="199"/>
      <c r="F245" s="146" t="s">
        <v>116</v>
      </c>
      <c r="G245" s="146">
        <f>G244</f>
        <v>1</v>
      </c>
      <c r="H245" s="147"/>
      <c r="I245" s="150">
        <f t="shared" si="35"/>
        <v>0</v>
      </c>
    </row>
    <row r="246" spans="2:9" ht="16.5" thickBot="1" x14ac:dyDescent="0.3">
      <c r="B246" s="197"/>
      <c r="C246" s="198"/>
      <c r="D246" s="144" t="s">
        <v>347</v>
      </c>
      <c r="E246" s="199"/>
      <c r="F246" s="146" t="s">
        <v>116</v>
      </c>
      <c r="G246" s="146">
        <f>G245</f>
        <v>1</v>
      </c>
      <c r="H246" s="147"/>
      <c r="I246" s="150">
        <f t="shared" si="35"/>
        <v>0</v>
      </c>
    </row>
    <row r="247" spans="2:9" ht="16.5" thickBot="1" x14ac:dyDescent="0.3">
      <c r="B247" s="157"/>
      <c r="C247" s="158"/>
      <c r="D247" s="158"/>
      <c r="E247" s="158"/>
      <c r="F247" s="158"/>
      <c r="G247" s="159"/>
      <c r="H247" s="133" t="s">
        <v>173</v>
      </c>
      <c r="I247" s="134">
        <f>SUM(I236:I246)</f>
        <v>0</v>
      </c>
    </row>
    <row r="248" spans="2:9" x14ac:dyDescent="0.25">
      <c r="B248" s="197" t="s">
        <v>348</v>
      </c>
      <c r="C248" s="198" t="s">
        <v>349</v>
      </c>
      <c r="D248" s="151" t="s">
        <v>350</v>
      </c>
      <c r="E248" s="151"/>
      <c r="F248" s="144"/>
      <c r="G248" s="146"/>
      <c r="H248" s="147"/>
      <c r="I248" s="150"/>
    </row>
    <row r="249" spans="2:9" x14ac:dyDescent="0.25">
      <c r="B249" s="197"/>
      <c r="C249" s="198"/>
      <c r="D249" s="151"/>
      <c r="E249" s="151"/>
      <c r="F249" s="144"/>
      <c r="G249" s="146"/>
      <c r="H249" s="147"/>
      <c r="I249" s="150"/>
    </row>
    <row r="250" spans="2:9" ht="47.25" x14ac:dyDescent="0.25">
      <c r="B250" s="197"/>
      <c r="C250" s="198"/>
      <c r="D250" s="151" t="s">
        <v>221</v>
      </c>
      <c r="E250" s="151"/>
      <c r="F250" s="144"/>
      <c r="G250" s="146"/>
      <c r="H250" s="147"/>
      <c r="I250" s="150"/>
    </row>
    <row r="251" spans="2:9" x14ac:dyDescent="0.25">
      <c r="B251" s="197"/>
      <c r="C251" s="198"/>
      <c r="D251" s="144"/>
      <c r="E251" s="144"/>
      <c r="F251" s="144"/>
      <c r="G251" s="146"/>
      <c r="H251" s="147"/>
      <c r="I251" s="150"/>
    </row>
    <row r="252" spans="2:9" x14ac:dyDescent="0.25">
      <c r="B252" s="197"/>
      <c r="C252" s="198"/>
      <c r="D252" s="144" t="s">
        <v>351</v>
      </c>
      <c r="E252" s="199" t="s">
        <v>321</v>
      </c>
      <c r="F252" s="146" t="s">
        <v>116</v>
      </c>
      <c r="G252" s="146">
        <v>1</v>
      </c>
      <c r="H252" s="147"/>
      <c r="I252" s="150">
        <f>H252*G252</f>
        <v>0</v>
      </c>
    </row>
    <row r="253" spans="2:9" x14ac:dyDescent="0.25">
      <c r="B253" s="197"/>
      <c r="C253" s="198"/>
      <c r="D253" s="144" t="s">
        <v>352</v>
      </c>
      <c r="E253" s="199"/>
      <c r="F253" s="146" t="s">
        <v>116</v>
      </c>
      <c r="G253" s="146">
        <v>1</v>
      </c>
      <c r="H253" s="147"/>
      <c r="I253" s="150">
        <f t="shared" ref="I253:I257" si="37">H253*G253</f>
        <v>0</v>
      </c>
    </row>
    <row r="254" spans="2:9" x14ac:dyDescent="0.25">
      <c r="B254" s="197"/>
      <c r="C254" s="198"/>
      <c r="D254" s="144" t="s">
        <v>353</v>
      </c>
      <c r="E254" s="199"/>
      <c r="F254" s="146" t="s">
        <v>116</v>
      </c>
      <c r="G254" s="146">
        <v>1</v>
      </c>
      <c r="H254" s="147"/>
      <c r="I254" s="150">
        <f t="shared" si="37"/>
        <v>0</v>
      </c>
    </row>
    <row r="255" spans="2:9" x14ac:dyDescent="0.25">
      <c r="B255" s="197"/>
      <c r="C255" s="198"/>
      <c r="D255" s="144" t="s">
        <v>354</v>
      </c>
      <c r="E255" s="199"/>
      <c r="F255" s="146" t="s">
        <v>116</v>
      </c>
      <c r="G255" s="146">
        <v>1</v>
      </c>
      <c r="H255" s="147"/>
      <c r="I255" s="150">
        <f t="shared" si="37"/>
        <v>0</v>
      </c>
    </row>
    <row r="256" spans="2:9" x14ac:dyDescent="0.25">
      <c r="B256" s="197"/>
      <c r="C256" s="198"/>
      <c r="D256" s="144" t="s">
        <v>355</v>
      </c>
      <c r="E256" s="199"/>
      <c r="F256" s="146" t="s">
        <v>116</v>
      </c>
      <c r="G256" s="146">
        <v>1</v>
      </c>
      <c r="H256" s="147"/>
      <c r="I256" s="150">
        <f t="shared" si="37"/>
        <v>0</v>
      </c>
    </row>
    <row r="257" spans="2:9" ht="16.5" thickBot="1" x14ac:dyDescent="0.3">
      <c r="B257" s="197"/>
      <c r="C257" s="198"/>
      <c r="D257" s="144" t="s">
        <v>356</v>
      </c>
      <c r="E257" s="199"/>
      <c r="F257" s="146" t="s">
        <v>116</v>
      </c>
      <c r="G257" s="146">
        <f>G256</f>
        <v>1</v>
      </c>
      <c r="H257" s="147"/>
      <c r="I257" s="150">
        <f t="shared" si="37"/>
        <v>0</v>
      </c>
    </row>
    <row r="258" spans="2:9" ht="16.5" thickBot="1" x14ac:dyDescent="0.3">
      <c r="B258" s="157"/>
      <c r="C258" s="158"/>
      <c r="D258" s="158"/>
      <c r="E258" s="158"/>
      <c r="F258" s="158"/>
      <c r="G258" s="159"/>
      <c r="H258" s="133" t="s">
        <v>173</v>
      </c>
      <c r="I258" s="134">
        <f>SUM(I248:I257)</f>
        <v>0</v>
      </c>
    </row>
    <row r="259" spans="2:9" x14ac:dyDescent="0.25">
      <c r="B259" s="197" t="s">
        <v>357</v>
      </c>
      <c r="C259" s="198" t="s">
        <v>358</v>
      </c>
      <c r="D259" s="151" t="s">
        <v>359</v>
      </c>
      <c r="E259" s="151"/>
      <c r="F259" s="144"/>
      <c r="G259" s="146"/>
      <c r="H259" s="147"/>
      <c r="I259" s="150"/>
    </row>
    <row r="260" spans="2:9" x14ac:dyDescent="0.25">
      <c r="B260" s="197"/>
      <c r="C260" s="198"/>
      <c r="D260" s="151"/>
      <c r="E260" s="151"/>
      <c r="F260" s="144"/>
      <c r="G260" s="146"/>
      <c r="H260" s="147"/>
      <c r="I260" s="150"/>
    </row>
    <row r="261" spans="2:9" ht="47.25" x14ac:dyDescent="0.25">
      <c r="B261" s="197"/>
      <c r="C261" s="198"/>
      <c r="D261" s="151" t="s">
        <v>221</v>
      </c>
      <c r="E261" s="151"/>
      <c r="F261" s="144"/>
      <c r="G261" s="146"/>
      <c r="H261" s="147"/>
      <c r="I261" s="150"/>
    </row>
    <row r="262" spans="2:9" x14ac:dyDescent="0.25">
      <c r="B262" s="197"/>
      <c r="C262" s="198"/>
      <c r="D262" s="144"/>
      <c r="E262" s="144"/>
      <c r="F262" s="144"/>
      <c r="G262" s="146"/>
      <c r="H262" s="147"/>
      <c r="I262" s="150"/>
    </row>
    <row r="263" spans="2:9" x14ac:dyDescent="0.25">
      <c r="B263" s="197"/>
      <c r="C263" s="198"/>
      <c r="D263" s="144" t="s">
        <v>360</v>
      </c>
      <c r="E263" s="199" t="s">
        <v>321</v>
      </c>
      <c r="F263" s="146" t="s">
        <v>116</v>
      </c>
      <c r="G263" s="146">
        <v>1</v>
      </c>
      <c r="H263" s="147"/>
      <c r="I263" s="150">
        <f>H263*G263</f>
        <v>0</v>
      </c>
    </row>
    <row r="264" spans="2:9" x14ac:dyDescent="0.25">
      <c r="B264" s="197"/>
      <c r="C264" s="198"/>
      <c r="D264" s="144" t="s">
        <v>361</v>
      </c>
      <c r="E264" s="199"/>
      <c r="F264" s="146" t="s">
        <v>116</v>
      </c>
      <c r="G264" s="146">
        <v>1</v>
      </c>
      <c r="H264" s="147"/>
      <c r="I264" s="150">
        <f t="shared" ref="I264:I272" si="38">H264*G264</f>
        <v>0</v>
      </c>
    </row>
    <row r="265" spans="2:9" x14ac:dyDescent="0.25">
      <c r="B265" s="197"/>
      <c r="C265" s="198"/>
      <c r="D265" s="144" t="s">
        <v>288</v>
      </c>
      <c r="E265" s="199"/>
      <c r="F265" s="146" t="s">
        <v>116</v>
      </c>
      <c r="G265" s="146">
        <v>1</v>
      </c>
      <c r="H265" s="147"/>
      <c r="I265" s="150">
        <f t="shared" si="38"/>
        <v>0</v>
      </c>
    </row>
    <row r="266" spans="2:9" x14ac:dyDescent="0.25">
      <c r="B266" s="197"/>
      <c r="C266" s="198"/>
      <c r="D266" s="144" t="s">
        <v>362</v>
      </c>
      <c r="E266" s="199"/>
      <c r="F266" s="146" t="s">
        <v>116</v>
      </c>
      <c r="G266" s="146">
        <v>1</v>
      </c>
      <c r="H266" s="147"/>
      <c r="I266" s="150">
        <f t="shared" si="38"/>
        <v>0</v>
      </c>
    </row>
    <row r="267" spans="2:9" x14ac:dyDescent="0.25">
      <c r="B267" s="197"/>
      <c r="C267" s="198"/>
      <c r="D267" s="144" t="s">
        <v>363</v>
      </c>
      <c r="E267" s="199"/>
      <c r="F267" s="146" t="s">
        <v>116</v>
      </c>
      <c r="G267" s="146">
        <v>1</v>
      </c>
      <c r="H267" s="147"/>
      <c r="I267" s="150">
        <f t="shared" si="38"/>
        <v>0</v>
      </c>
    </row>
    <row r="268" spans="2:9" x14ac:dyDescent="0.25">
      <c r="B268" s="197"/>
      <c r="C268" s="198"/>
      <c r="D268" s="144" t="s">
        <v>364</v>
      </c>
      <c r="E268" s="199"/>
      <c r="F268" s="146" t="s">
        <v>116</v>
      </c>
      <c r="G268" s="146">
        <v>1</v>
      </c>
      <c r="H268" s="147"/>
      <c r="I268" s="150">
        <f t="shared" si="38"/>
        <v>0</v>
      </c>
    </row>
    <row r="269" spans="2:9" x14ac:dyDescent="0.25">
      <c r="B269" s="197"/>
      <c r="C269" s="198"/>
      <c r="D269" s="144" t="s">
        <v>365</v>
      </c>
      <c r="E269" s="199"/>
      <c r="F269" s="146" t="s">
        <v>116</v>
      </c>
      <c r="G269" s="146">
        <v>1</v>
      </c>
      <c r="H269" s="147"/>
      <c r="I269" s="150">
        <f t="shared" si="38"/>
        <v>0</v>
      </c>
    </row>
    <row r="270" spans="2:9" x14ac:dyDescent="0.25">
      <c r="B270" s="197"/>
      <c r="C270" s="198"/>
      <c r="D270" s="144" t="s">
        <v>366</v>
      </c>
      <c r="E270" s="199"/>
      <c r="F270" s="146" t="s">
        <v>116</v>
      </c>
      <c r="G270" s="146">
        <v>1</v>
      </c>
      <c r="H270" s="147"/>
      <c r="I270" s="150">
        <f t="shared" si="38"/>
        <v>0</v>
      </c>
    </row>
    <row r="271" spans="2:9" x14ac:dyDescent="0.25">
      <c r="B271" s="197"/>
      <c r="C271" s="198"/>
      <c r="D271" s="144" t="s">
        <v>367</v>
      </c>
      <c r="E271" s="199"/>
      <c r="F271" s="146" t="s">
        <v>116</v>
      </c>
      <c r="G271" s="146">
        <v>1</v>
      </c>
      <c r="H271" s="147"/>
      <c r="I271" s="150">
        <f t="shared" si="38"/>
        <v>0</v>
      </c>
    </row>
    <row r="272" spans="2:9" ht="16.5" thickBot="1" x14ac:dyDescent="0.3">
      <c r="B272" s="197"/>
      <c r="C272" s="198"/>
      <c r="D272" s="144" t="s">
        <v>368</v>
      </c>
      <c r="E272" s="199"/>
      <c r="F272" s="146" t="s">
        <v>116</v>
      </c>
      <c r="G272" s="146">
        <f>G271</f>
        <v>1</v>
      </c>
      <c r="H272" s="147"/>
      <c r="I272" s="150">
        <f t="shared" si="38"/>
        <v>0</v>
      </c>
    </row>
    <row r="273" spans="2:9" ht="16.5" thickBot="1" x14ac:dyDescent="0.3">
      <c r="B273" s="157"/>
      <c r="C273" s="158"/>
      <c r="D273" s="158"/>
      <c r="E273" s="158"/>
      <c r="F273" s="158"/>
      <c r="G273" s="159"/>
      <c r="H273" s="133" t="s">
        <v>173</v>
      </c>
      <c r="I273" s="134">
        <f>SUM(I259:I272)</f>
        <v>0</v>
      </c>
    </row>
    <row r="274" spans="2:9" x14ac:dyDescent="0.25">
      <c r="B274" s="197" t="s">
        <v>369</v>
      </c>
      <c r="C274" s="198" t="s">
        <v>370</v>
      </c>
      <c r="D274" s="151" t="s">
        <v>371</v>
      </c>
      <c r="E274" s="151"/>
      <c r="F274" s="144"/>
      <c r="G274" s="146"/>
      <c r="H274" s="147"/>
      <c r="I274" s="150"/>
    </row>
    <row r="275" spans="2:9" x14ac:dyDescent="0.25">
      <c r="B275" s="197"/>
      <c r="C275" s="198"/>
      <c r="D275" s="151"/>
      <c r="E275" s="151"/>
      <c r="F275" s="144"/>
      <c r="G275" s="146"/>
      <c r="H275" s="147"/>
      <c r="I275" s="150"/>
    </row>
    <row r="276" spans="2:9" ht="47.25" x14ac:dyDescent="0.25">
      <c r="B276" s="197"/>
      <c r="C276" s="198"/>
      <c r="D276" s="151" t="s">
        <v>221</v>
      </c>
      <c r="E276" s="151"/>
      <c r="F276" s="144"/>
      <c r="G276" s="146"/>
      <c r="H276" s="147"/>
      <c r="I276" s="150"/>
    </row>
    <row r="277" spans="2:9" x14ac:dyDescent="0.25">
      <c r="B277" s="197"/>
      <c r="C277" s="198"/>
      <c r="D277" s="144"/>
      <c r="E277" s="144"/>
      <c r="F277" s="144"/>
      <c r="G277" s="146"/>
      <c r="H277" s="147"/>
      <c r="I277" s="150"/>
    </row>
    <row r="278" spans="2:9" x14ac:dyDescent="0.25">
      <c r="B278" s="197"/>
      <c r="C278" s="198"/>
      <c r="D278" s="144" t="s">
        <v>372</v>
      </c>
      <c r="E278" s="199" t="s">
        <v>321</v>
      </c>
      <c r="F278" s="146" t="s">
        <v>116</v>
      </c>
      <c r="G278" s="146">
        <v>1</v>
      </c>
      <c r="H278" s="147"/>
      <c r="I278" s="150">
        <f>H278*G278</f>
        <v>0</v>
      </c>
    </row>
    <row r="279" spans="2:9" x14ac:dyDescent="0.25">
      <c r="B279" s="197"/>
      <c r="C279" s="198"/>
      <c r="D279" s="144" t="s">
        <v>373</v>
      </c>
      <c r="E279" s="199"/>
      <c r="F279" s="146" t="s">
        <v>116</v>
      </c>
      <c r="G279" s="146">
        <v>1</v>
      </c>
      <c r="H279" s="147"/>
      <c r="I279" s="150">
        <f t="shared" ref="I279:I287" si="39">H279*G279</f>
        <v>0</v>
      </c>
    </row>
    <row r="280" spans="2:9" x14ac:dyDescent="0.25">
      <c r="B280" s="197"/>
      <c r="C280" s="198"/>
      <c r="D280" s="144" t="s">
        <v>374</v>
      </c>
      <c r="E280" s="199"/>
      <c r="F280" s="146" t="s">
        <v>116</v>
      </c>
      <c r="G280" s="146">
        <v>1</v>
      </c>
      <c r="H280" s="147"/>
      <c r="I280" s="150">
        <f t="shared" si="39"/>
        <v>0</v>
      </c>
    </row>
    <row r="281" spans="2:9" x14ac:dyDescent="0.25">
      <c r="B281" s="197"/>
      <c r="C281" s="198"/>
      <c r="D281" s="144" t="s">
        <v>375</v>
      </c>
      <c r="E281" s="199"/>
      <c r="F281" s="146" t="s">
        <v>116</v>
      </c>
      <c r="G281" s="146">
        <v>1</v>
      </c>
      <c r="H281" s="147"/>
      <c r="I281" s="150">
        <f t="shared" si="39"/>
        <v>0</v>
      </c>
    </row>
    <row r="282" spans="2:9" x14ac:dyDescent="0.25">
      <c r="B282" s="197"/>
      <c r="C282" s="198"/>
      <c r="D282" s="144" t="s">
        <v>376</v>
      </c>
      <c r="E282" s="199"/>
      <c r="F282" s="146" t="s">
        <v>116</v>
      </c>
      <c r="G282" s="146">
        <v>1</v>
      </c>
      <c r="H282" s="147"/>
      <c r="I282" s="150">
        <f t="shared" si="39"/>
        <v>0</v>
      </c>
    </row>
    <row r="283" spans="2:9" x14ac:dyDescent="0.25">
      <c r="B283" s="197"/>
      <c r="C283" s="198"/>
      <c r="D283" s="144" t="s">
        <v>377</v>
      </c>
      <c r="E283" s="199"/>
      <c r="F283" s="146" t="s">
        <v>116</v>
      </c>
      <c r="G283" s="146">
        <v>1</v>
      </c>
      <c r="H283" s="147"/>
      <c r="I283" s="150">
        <f t="shared" si="39"/>
        <v>0</v>
      </c>
    </row>
    <row r="284" spans="2:9" x14ac:dyDescent="0.25">
      <c r="B284" s="197"/>
      <c r="C284" s="198"/>
      <c r="D284" s="144" t="s">
        <v>378</v>
      </c>
      <c r="E284" s="199"/>
      <c r="F284" s="146" t="s">
        <v>116</v>
      </c>
      <c r="G284" s="146">
        <v>1</v>
      </c>
      <c r="H284" s="147"/>
      <c r="I284" s="150">
        <f t="shared" si="39"/>
        <v>0</v>
      </c>
    </row>
    <row r="285" spans="2:9" x14ac:dyDescent="0.25">
      <c r="B285" s="197"/>
      <c r="C285" s="198"/>
      <c r="D285" s="144" t="s">
        <v>379</v>
      </c>
      <c r="E285" s="199"/>
      <c r="F285" s="146" t="s">
        <v>116</v>
      </c>
      <c r="G285" s="146">
        <v>1</v>
      </c>
      <c r="H285" s="147"/>
      <c r="I285" s="150">
        <f t="shared" si="39"/>
        <v>0</v>
      </c>
    </row>
    <row r="286" spans="2:9" x14ac:dyDescent="0.25">
      <c r="B286" s="197"/>
      <c r="C286" s="198"/>
      <c r="D286" s="144" t="s">
        <v>367</v>
      </c>
      <c r="E286" s="199"/>
      <c r="F286" s="146" t="s">
        <v>116</v>
      </c>
      <c r="G286" s="146">
        <v>1</v>
      </c>
      <c r="H286" s="147"/>
      <c r="I286" s="150">
        <f t="shared" si="39"/>
        <v>0</v>
      </c>
    </row>
    <row r="287" spans="2:9" ht="16.5" thickBot="1" x14ac:dyDescent="0.3">
      <c r="B287" s="197"/>
      <c r="C287" s="198"/>
      <c r="D287" s="144" t="s">
        <v>368</v>
      </c>
      <c r="E287" s="199"/>
      <c r="F287" s="146" t="s">
        <v>116</v>
      </c>
      <c r="G287" s="146">
        <f>G286</f>
        <v>1</v>
      </c>
      <c r="H287" s="147"/>
      <c r="I287" s="150">
        <f t="shared" si="39"/>
        <v>0</v>
      </c>
    </row>
    <row r="288" spans="2:9" ht="16.5" thickBot="1" x14ac:dyDescent="0.3">
      <c r="B288" s="157"/>
      <c r="C288" s="158"/>
      <c r="D288" s="158"/>
      <c r="E288" s="158"/>
      <c r="F288" s="158"/>
      <c r="G288" s="159"/>
      <c r="H288" s="133" t="s">
        <v>173</v>
      </c>
      <c r="I288" s="134">
        <f>SUM(I274:I287)</f>
        <v>0</v>
      </c>
    </row>
    <row r="289" spans="2:9" x14ac:dyDescent="0.25">
      <c r="B289" s="197" t="s">
        <v>380</v>
      </c>
      <c r="C289" s="198" t="s">
        <v>381</v>
      </c>
      <c r="D289" s="151" t="s">
        <v>382</v>
      </c>
      <c r="E289" s="151"/>
      <c r="F289" s="144"/>
      <c r="G289" s="146"/>
      <c r="H289" s="147"/>
      <c r="I289" s="150"/>
    </row>
    <row r="290" spans="2:9" x14ac:dyDescent="0.25">
      <c r="B290" s="197"/>
      <c r="C290" s="198"/>
      <c r="D290" s="151"/>
      <c r="E290" s="151"/>
      <c r="F290" s="144"/>
      <c r="G290" s="146"/>
      <c r="H290" s="147"/>
      <c r="I290" s="150"/>
    </row>
    <row r="291" spans="2:9" ht="47.25" x14ac:dyDescent="0.25">
      <c r="B291" s="197"/>
      <c r="C291" s="198"/>
      <c r="D291" s="151" t="s">
        <v>221</v>
      </c>
      <c r="E291" s="151"/>
      <c r="F291" s="144"/>
      <c r="G291" s="146"/>
      <c r="H291" s="147"/>
      <c r="I291" s="150"/>
    </row>
    <row r="292" spans="2:9" x14ac:dyDescent="0.25">
      <c r="B292" s="197"/>
      <c r="C292" s="198"/>
      <c r="D292" s="144"/>
      <c r="E292" s="144"/>
      <c r="F292" s="144"/>
      <c r="G292" s="146"/>
      <c r="H292" s="147"/>
      <c r="I292" s="150"/>
    </row>
    <row r="293" spans="2:9" x14ac:dyDescent="0.25">
      <c r="B293" s="197"/>
      <c r="C293" s="198"/>
      <c r="D293" s="144" t="s">
        <v>383</v>
      </c>
      <c r="E293" s="199" t="s">
        <v>321</v>
      </c>
      <c r="F293" s="146" t="s">
        <v>116</v>
      </c>
      <c r="G293" s="146">
        <v>1</v>
      </c>
      <c r="H293" s="147"/>
      <c r="I293" s="150">
        <f>H293*G293</f>
        <v>0</v>
      </c>
    </row>
    <row r="294" spans="2:9" x14ac:dyDescent="0.25">
      <c r="B294" s="197"/>
      <c r="C294" s="198"/>
      <c r="D294" s="144" t="s">
        <v>384</v>
      </c>
      <c r="E294" s="199"/>
      <c r="F294" s="146" t="s">
        <v>116</v>
      </c>
      <c r="G294" s="146">
        <v>1</v>
      </c>
      <c r="H294" s="147"/>
      <c r="I294" s="150">
        <f t="shared" ref="I294:I300" si="40">H294*G294</f>
        <v>0</v>
      </c>
    </row>
    <row r="295" spans="2:9" x14ac:dyDescent="0.25">
      <c r="B295" s="197"/>
      <c r="C295" s="198"/>
      <c r="D295" s="144" t="s">
        <v>385</v>
      </c>
      <c r="E295" s="199"/>
      <c r="F295" s="146" t="s">
        <v>116</v>
      </c>
      <c r="G295" s="146">
        <v>1</v>
      </c>
      <c r="H295" s="147"/>
      <c r="I295" s="150">
        <f t="shared" si="40"/>
        <v>0</v>
      </c>
    </row>
    <row r="296" spans="2:9" x14ac:dyDescent="0.25">
      <c r="B296" s="197"/>
      <c r="C296" s="198"/>
      <c r="D296" s="144" t="s">
        <v>386</v>
      </c>
      <c r="E296" s="199"/>
      <c r="F296" s="146" t="s">
        <v>116</v>
      </c>
      <c r="G296" s="146">
        <v>1</v>
      </c>
      <c r="H296" s="147"/>
      <c r="I296" s="150">
        <f t="shared" si="40"/>
        <v>0</v>
      </c>
    </row>
    <row r="297" spans="2:9" x14ac:dyDescent="0.25">
      <c r="B297" s="197"/>
      <c r="C297" s="198"/>
      <c r="D297" s="144" t="s">
        <v>387</v>
      </c>
      <c r="E297" s="199"/>
      <c r="F297" s="146" t="s">
        <v>116</v>
      </c>
      <c r="G297" s="146">
        <v>1</v>
      </c>
      <c r="H297" s="147"/>
      <c r="I297" s="150">
        <f t="shared" si="40"/>
        <v>0</v>
      </c>
    </row>
    <row r="298" spans="2:9" x14ac:dyDescent="0.25">
      <c r="B298" s="197"/>
      <c r="C298" s="198"/>
      <c r="D298" s="144" t="s">
        <v>388</v>
      </c>
      <c r="E298" s="199"/>
      <c r="F298" s="146" t="s">
        <v>116</v>
      </c>
      <c r="G298" s="146">
        <v>1</v>
      </c>
      <c r="H298" s="147"/>
      <c r="I298" s="150">
        <f t="shared" si="40"/>
        <v>0</v>
      </c>
    </row>
    <row r="299" spans="2:9" x14ac:dyDescent="0.25">
      <c r="B299" s="197"/>
      <c r="C299" s="198"/>
      <c r="D299" s="144" t="s">
        <v>389</v>
      </c>
      <c r="E299" s="199"/>
      <c r="F299" s="146" t="s">
        <v>116</v>
      </c>
      <c r="G299" s="146">
        <v>1</v>
      </c>
      <c r="H299" s="147"/>
      <c r="I299" s="150">
        <f t="shared" si="40"/>
        <v>0</v>
      </c>
    </row>
    <row r="300" spans="2:9" ht="16.5" thickBot="1" x14ac:dyDescent="0.3">
      <c r="B300" s="197"/>
      <c r="C300" s="198"/>
      <c r="D300" s="144" t="s">
        <v>390</v>
      </c>
      <c r="E300" s="199"/>
      <c r="F300" s="146" t="s">
        <v>116</v>
      </c>
      <c r="G300" s="146">
        <f>G299</f>
        <v>1</v>
      </c>
      <c r="H300" s="147"/>
      <c r="I300" s="150">
        <f t="shared" si="40"/>
        <v>0</v>
      </c>
    </row>
    <row r="301" spans="2:9" ht="16.5" thickBot="1" x14ac:dyDescent="0.3">
      <c r="B301" s="157"/>
      <c r="C301" s="158"/>
      <c r="D301" s="158"/>
      <c r="E301" s="158"/>
      <c r="F301" s="158"/>
      <c r="G301" s="159"/>
      <c r="H301" s="133" t="s">
        <v>173</v>
      </c>
      <c r="I301" s="134">
        <f>SUM(I289:I300)</f>
        <v>0</v>
      </c>
    </row>
  </sheetData>
  <mergeCells count="64">
    <mergeCell ref="B25:B33"/>
    <mergeCell ref="C25:C33"/>
    <mergeCell ref="E29:E33"/>
    <mergeCell ref="B2:I2"/>
    <mergeCell ref="C6:D6"/>
    <mergeCell ref="B8:B23"/>
    <mergeCell ref="C8:C23"/>
    <mergeCell ref="E12:E23"/>
    <mergeCell ref="B35:B46"/>
    <mergeCell ref="C35:C46"/>
    <mergeCell ref="E39:E46"/>
    <mergeCell ref="B48:B60"/>
    <mergeCell ref="C48:C60"/>
    <mergeCell ref="E52:E60"/>
    <mergeCell ref="B62:B77"/>
    <mergeCell ref="C62:C77"/>
    <mergeCell ref="E66:E77"/>
    <mergeCell ref="B79:B91"/>
    <mergeCell ref="C79:C91"/>
    <mergeCell ref="E83:E91"/>
    <mergeCell ref="B93:B116"/>
    <mergeCell ref="C93:C116"/>
    <mergeCell ref="E97:E116"/>
    <mergeCell ref="B118:B128"/>
    <mergeCell ref="C118:C128"/>
    <mergeCell ref="E122:E128"/>
    <mergeCell ref="B130:B142"/>
    <mergeCell ref="C130:C142"/>
    <mergeCell ref="E134:E142"/>
    <mergeCell ref="B144:B156"/>
    <mergeCell ref="C144:C156"/>
    <mergeCell ref="E148:E156"/>
    <mergeCell ref="B158:B171"/>
    <mergeCell ref="C158:C171"/>
    <mergeCell ref="E162:E171"/>
    <mergeCell ref="B173:B185"/>
    <mergeCell ref="C173:C185"/>
    <mergeCell ref="E177:E185"/>
    <mergeCell ref="B236:B246"/>
    <mergeCell ref="C236:C246"/>
    <mergeCell ref="E240:E246"/>
    <mergeCell ref="B187:B202"/>
    <mergeCell ref="C187:C202"/>
    <mergeCell ref="E191:E202"/>
    <mergeCell ref="B204:B215"/>
    <mergeCell ref="C204:C215"/>
    <mergeCell ref="E208:E215"/>
    <mergeCell ref="B217:B228"/>
    <mergeCell ref="C217:C228"/>
    <mergeCell ref="E221:E228"/>
    <mergeCell ref="B230:B234"/>
    <mergeCell ref="C230:C234"/>
    <mergeCell ref="B248:B257"/>
    <mergeCell ref="C248:C257"/>
    <mergeCell ref="E252:E257"/>
    <mergeCell ref="B259:B272"/>
    <mergeCell ref="C259:C272"/>
    <mergeCell ref="E263:E272"/>
    <mergeCell ref="B274:B287"/>
    <mergeCell ref="C274:C287"/>
    <mergeCell ref="E278:E287"/>
    <mergeCell ref="B289:B300"/>
    <mergeCell ref="C289:C300"/>
    <mergeCell ref="E293:E300"/>
  </mergeCells>
  <pageMargins left="0.7" right="0.7" top="0.75" bottom="0.75" header="0.3" footer="0.3"/>
  <pageSetup scale="47" orientation="portrait" r:id="rId1"/>
  <rowBreaks count="3" manualBreakCount="3">
    <brk id="78" min="1" max="8" man="1"/>
    <brk id="157" min="1" max="8" man="1"/>
    <brk id="229" min="1"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69"/>
  <sheetViews>
    <sheetView showGridLines="0" view="pageBreakPreview" topLeftCell="F29" zoomScaleNormal="82" zoomScaleSheetLayoutView="100" zoomScalePageLayoutView="85" workbookViewId="0">
      <selection activeCell="I40" sqref="I40"/>
    </sheetView>
  </sheetViews>
  <sheetFormatPr defaultColWidth="9.140625" defaultRowHeight="12.75" x14ac:dyDescent="0.2"/>
  <cols>
    <col min="1" max="1" width="9.140625" style="66"/>
    <col min="2" max="2" width="6" style="66" customWidth="1"/>
    <col min="3" max="3" width="13.5703125" style="66" customWidth="1"/>
    <col min="4" max="4" width="15.85546875" style="66" customWidth="1"/>
    <col min="5" max="5" width="27.85546875" style="66" customWidth="1"/>
    <col min="6" max="6" width="21.5703125" style="66" customWidth="1"/>
    <col min="7" max="7" width="16" style="66" customWidth="1"/>
    <col min="8" max="8" width="10.140625" style="66" customWidth="1"/>
    <col min="9" max="9" width="12.140625" style="66" customWidth="1"/>
    <col min="10" max="10" width="17.42578125" style="66" customWidth="1"/>
    <col min="11" max="12" width="10.140625" style="66" customWidth="1"/>
    <col min="13" max="13" width="10" style="66" customWidth="1"/>
    <col min="14" max="14" width="10.42578125" style="66" customWidth="1"/>
    <col min="15" max="15" width="10.140625" style="66" customWidth="1"/>
    <col min="16" max="16" width="9.85546875" style="66" customWidth="1"/>
    <col min="17" max="17" width="10.140625" style="66" customWidth="1"/>
    <col min="18" max="18" width="10.42578125" style="66" customWidth="1"/>
    <col min="19" max="19" width="10.140625" style="66" customWidth="1"/>
    <col min="20" max="20" width="10.5703125" style="66" customWidth="1"/>
    <col min="21" max="21" width="9.85546875" style="66" customWidth="1"/>
    <col min="22" max="22" width="9.42578125" style="66" customWidth="1"/>
    <col min="23" max="23" width="10.42578125" style="66" customWidth="1"/>
    <col min="24" max="24" width="10.140625" style="66" customWidth="1"/>
    <col min="25" max="25" width="10" style="66" customWidth="1"/>
    <col min="26" max="26" width="10.42578125" style="66" customWidth="1"/>
    <col min="27" max="27" width="10.140625" style="66" customWidth="1"/>
    <col min="28" max="28" width="9.85546875" style="66" customWidth="1"/>
    <col min="29" max="29" width="10" style="66" customWidth="1"/>
    <col min="30" max="30" width="10.140625" style="66" customWidth="1"/>
    <col min="31" max="31" width="10" style="66" customWidth="1"/>
    <col min="32" max="32" width="10.42578125" style="66" customWidth="1"/>
    <col min="33" max="33" width="9.85546875" style="66" customWidth="1"/>
    <col min="34" max="34" width="9.140625" style="66" customWidth="1"/>
    <col min="35" max="35" width="10.140625" style="66" customWidth="1"/>
    <col min="36" max="36" width="10" style="66" customWidth="1"/>
    <col min="37" max="37" width="9.85546875" style="66" customWidth="1"/>
    <col min="38" max="38" width="10.140625" style="66" customWidth="1"/>
    <col min="39" max="39" width="10" style="66" customWidth="1"/>
    <col min="40" max="40" width="9.85546875" style="66" customWidth="1"/>
    <col min="41" max="41" width="10.140625" style="66" customWidth="1"/>
    <col min="42" max="42" width="10.42578125" style="66" customWidth="1"/>
    <col min="43" max="43" width="10.140625" style="66" customWidth="1"/>
    <col min="44" max="44" width="10.5703125" style="66" customWidth="1"/>
    <col min="45" max="45" width="9.85546875" style="66" customWidth="1"/>
    <col min="46" max="46" width="9.42578125" style="66" customWidth="1"/>
    <col min="47" max="47" width="10.42578125" style="66" customWidth="1"/>
    <col min="48" max="48" width="10.140625" style="66" customWidth="1"/>
    <col min="49" max="49" width="10" style="66" customWidth="1"/>
    <col min="50" max="50" width="10.42578125" style="66" customWidth="1"/>
    <col min="51" max="51" width="10.140625" style="66" customWidth="1"/>
    <col min="52" max="52" width="9.85546875" style="66" customWidth="1"/>
    <col min="53" max="53" width="10" style="66" customWidth="1"/>
    <col min="54" max="215" width="9.140625" style="66" customWidth="1"/>
    <col min="216" max="216" width="6" style="66" customWidth="1"/>
    <col min="217" max="217" width="13.5703125" style="66" customWidth="1"/>
    <col min="218" max="218" width="15.85546875" style="66" customWidth="1"/>
    <col min="219" max="219" width="27.85546875" style="66" customWidth="1"/>
    <col min="220" max="220" width="21.5703125" style="66" customWidth="1"/>
    <col min="221" max="221" width="16" style="66" customWidth="1"/>
    <col min="222" max="222" width="10.140625" style="66" customWidth="1"/>
    <col min="223" max="223" width="12.140625" style="66" customWidth="1"/>
    <col min="224" max="224" width="17.42578125" style="66" customWidth="1"/>
    <col min="225" max="225" width="10.140625" style="66" customWidth="1"/>
    <col min="226" max="226" width="10.42578125" style="66" customWidth="1"/>
    <col min="227" max="227" width="10.140625" style="66" customWidth="1"/>
    <col min="228" max="228" width="10.5703125" style="66" customWidth="1"/>
    <col min="229" max="229" width="9.85546875" style="66" customWidth="1"/>
    <col min="230" max="230" width="9.42578125" style="66" customWidth="1"/>
    <col min="231" max="231" width="10.42578125" style="66" customWidth="1"/>
    <col min="232" max="232" width="10.140625" style="66" customWidth="1"/>
    <col min="233" max="233" width="10" style="66" customWidth="1"/>
    <col min="234" max="234" width="10.42578125" style="66" customWidth="1"/>
    <col min="235" max="235" width="10.140625" style="66" customWidth="1"/>
    <col min="236" max="236" width="9.42578125" style="66" customWidth="1"/>
    <col min="237" max="237" width="9.85546875" style="66" customWidth="1"/>
    <col min="238" max="238" width="10" style="66" customWidth="1"/>
    <col min="239" max="239" width="9.85546875" style="66" customWidth="1"/>
    <col min="240" max="240" width="10.140625" style="66" customWidth="1"/>
    <col min="241" max="241" width="9.42578125" style="66" customWidth="1"/>
    <col min="242" max="242" width="9.140625" style="66" customWidth="1"/>
    <col min="243" max="243" width="10" style="66" customWidth="1"/>
    <col min="244" max="245" width="9.85546875" style="66" customWidth="1"/>
    <col min="246" max="246" width="10" style="66" customWidth="1"/>
    <col min="247" max="248" width="9.85546875" style="66" customWidth="1"/>
    <col min="249" max="249" width="10.140625" style="66" customWidth="1"/>
    <col min="250" max="250" width="10.42578125" style="66" customWidth="1"/>
    <col min="251" max="251" width="10.140625" style="66" customWidth="1"/>
    <col min="252" max="252" width="10.5703125" style="66" customWidth="1"/>
    <col min="253" max="253" width="9.85546875" style="66" customWidth="1"/>
    <col min="254" max="254" width="9.42578125" style="66" customWidth="1"/>
    <col min="255" max="255" width="10.42578125" style="66" customWidth="1"/>
    <col min="256" max="256" width="10.140625" style="66" customWidth="1"/>
    <col min="257" max="16384" width="9.140625" style="66"/>
  </cols>
  <sheetData>
    <row r="1" spans="2:12" x14ac:dyDescent="0.2">
      <c r="B1" s="67" t="s">
        <v>137</v>
      </c>
      <c r="C1" s="67"/>
      <c r="D1" s="67"/>
      <c r="J1" s="68"/>
    </row>
    <row r="2" spans="2:12" x14ac:dyDescent="0.2">
      <c r="B2" s="67" t="s">
        <v>15</v>
      </c>
      <c r="C2" s="67"/>
      <c r="D2" s="69"/>
      <c r="E2" s="70">
        <f>'1.1Tender Cover Sheet'!C19</f>
        <v>0</v>
      </c>
      <c r="J2" s="71"/>
    </row>
    <row r="3" spans="2:12" x14ac:dyDescent="0.2">
      <c r="B3" s="67" t="s">
        <v>28</v>
      </c>
      <c r="C3" s="67"/>
      <c r="E3" s="66">
        <f>'1.1Tender Cover Sheet'!C23</f>
        <v>0</v>
      </c>
      <c r="J3" s="71"/>
    </row>
    <row r="4" spans="2:12" x14ac:dyDescent="0.2">
      <c r="B4" s="67" t="s">
        <v>140</v>
      </c>
      <c r="C4" s="67"/>
      <c r="E4" s="68" t="str">
        <f>'1.1Tender Cover Sheet'!C21</f>
        <v xml:space="preserve">Scope of Work for the Calibration and Repairs (Rate to Include All Spares, Labour,equipment etc)_Contractor/Supplier to provide rate/price breakdown Labour, Equipment and Spares
</v>
      </c>
      <c r="J4" s="71"/>
    </row>
    <row r="5" spans="2:12" x14ac:dyDescent="0.2">
      <c r="B5" s="72" t="s">
        <v>29</v>
      </c>
      <c r="C5" s="72"/>
      <c r="D5" s="72"/>
      <c r="J5" s="71"/>
    </row>
    <row r="6" spans="2:12" x14ac:dyDescent="0.2">
      <c r="B6" s="68" t="s">
        <v>30</v>
      </c>
      <c r="C6" s="68"/>
      <c r="J6" s="71"/>
    </row>
    <row r="7" spans="2:12" x14ac:dyDescent="0.2">
      <c r="B7" s="73" t="s">
        <v>31</v>
      </c>
      <c r="C7" s="73" t="s">
        <v>32</v>
      </c>
      <c r="D7" s="74"/>
      <c r="E7" s="75"/>
      <c r="K7" s="71"/>
    </row>
    <row r="8" spans="2:12" ht="15" x14ac:dyDescent="0.25">
      <c r="B8" s="77" t="s">
        <v>33</v>
      </c>
      <c r="C8" s="78">
        <v>0</v>
      </c>
      <c r="D8" s="79"/>
      <c r="E8" s="80"/>
      <c r="F8" s="81" t="s">
        <v>34</v>
      </c>
      <c r="G8" s="81"/>
      <c r="H8" s="81"/>
      <c r="I8" s="81"/>
    </row>
    <row r="9" spans="2:12" x14ac:dyDescent="0.2">
      <c r="B9" s="82"/>
      <c r="C9" s="76"/>
      <c r="D9" s="79"/>
      <c r="E9" s="80"/>
    </row>
    <row r="10" spans="2:12" x14ac:dyDescent="0.2">
      <c r="B10" s="82"/>
      <c r="C10" s="76"/>
      <c r="D10" s="79"/>
      <c r="E10" s="80"/>
    </row>
    <row r="11" spans="2:12" x14ac:dyDescent="0.2">
      <c r="B11" s="68"/>
    </row>
    <row r="12" spans="2:12" ht="15" x14ac:dyDescent="0.25">
      <c r="B12" s="83" t="s">
        <v>35</v>
      </c>
      <c r="C12" s="83"/>
      <c r="D12" s="84"/>
    </row>
    <row r="13" spans="2:12" ht="31.7" customHeight="1" x14ac:dyDescent="0.25">
      <c r="B13" s="84" t="s">
        <v>36</v>
      </c>
      <c r="C13" s="212" t="s">
        <v>127</v>
      </c>
      <c r="D13" s="212"/>
      <c r="E13" s="212"/>
      <c r="F13" s="212"/>
      <c r="G13" s="212"/>
      <c r="H13" s="212"/>
      <c r="I13" s="212"/>
      <c r="J13" s="212"/>
      <c r="K13" s="212"/>
      <c r="L13" s="212"/>
    </row>
    <row r="14" spans="2:12" ht="15" x14ac:dyDescent="0.25">
      <c r="B14" s="84" t="s">
        <v>38</v>
      </c>
      <c r="C14" s="85" t="s">
        <v>37</v>
      </c>
      <c r="D14" s="85"/>
      <c r="E14" s="85"/>
      <c r="F14" s="85"/>
      <c r="G14" s="85"/>
      <c r="H14" s="85"/>
    </row>
    <row r="15" spans="2:12" ht="15" x14ac:dyDescent="0.25">
      <c r="B15" s="84"/>
      <c r="C15" s="85" t="s">
        <v>39</v>
      </c>
      <c r="D15" s="85"/>
      <c r="E15" s="85"/>
      <c r="F15" s="85"/>
      <c r="G15" s="85"/>
      <c r="H15" s="85"/>
      <c r="I15" s="85"/>
    </row>
    <row r="16" spans="2:12" ht="15" x14ac:dyDescent="0.25">
      <c r="B16" s="85" t="s">
        <v>41</v>
      </c>
      <c r="C16" s="85" t="s">
        <v>40</v>
      </c>
      <c r="D16" s="85"/>
      <c r="E16" s="85"/>
      <c r="F16" s="85"/>
      <c r="G16" s="85"/>
      <c r="H16" s="85"/>
      <c r="I16" s="85"/>
    </row>
    <row r="17" spans="2:9" ht="15" x14ac:dyDescent="0.25">
      <c r="B17" s="66" t="s">
        <v>126</v>
      </c>
      <c r="C17" s="85" t="s">
        <v>42</v>
      </c>
      <c r="D17" s="85"/>
      <c r="E17" s="85"/>
      <c r="F17" s="85"/>
      <c r="G17" s="85"/>
    </row>
    <row r="18" spans="2:9" ht="15" x14ac:dyDescent="0.25">
      <c r="B18" s="83" t="s">
        <v>43</v>
      </c>
      <c r="C18" s="83"/>
      <c r="D18" s="83"/>
    </row>
    <row r="19" spans="2:9" ht="15" x14ac:dyDescent="0.25">
      <c r="B19" s="84" t="s">
        <v>44</v>
      </c>
      <c r="C19" s="85" t="s">
        <v>45</v>
      </c>
      <c r="D19" s="85"/>
      <c r="E19" s="85"/>
      <c r="F19" s="85"/>
      <c r="G19" s="85"/>
      <c r="H19" s="85"/>
      <c r="I19" s="85"/>
    </row>
    <row r="20" spans="2:9" ht="15" x14ac:dyDescent="0.25">
      <c r="B20" s="84"/>
      <c r="C20" s="85" t="s">
        <v>46</v>
      </c>
      <c r="D20" s="85"/>
      <c r="E20" s="85"/>
      <c r="F20" s="85"/>
      <c r="G20" s="85"/>
      <c r="H20" s="85"/>
    </row>
    <row r="21" spans="2:9" ht="15" x14ac:dyDescent="0.25">
      <c r="B21" s="84" t="s">
        <v>47</v>
      </c>
      <c r="C21" s="84" t="s">
        <v>48</v>
      </c>
      <c r="D21" s="84"/>
      <c r="E21" s="84"/>
      <c r="F21" s="84"/>
      <c r="G21" s="84"/>
      <c r="H21" s="84"/>
      <c r="I21" s="84"/>
    </row>
    <row r="22" spans="2:9" ht="15" x14ac:dyDescent="0.25">
      <c r="B22" s="84"/>
      <c r="C22" s="84" t="s">
        <v>49</v>
      </c>
      <c r="D22" s="84"/>
      <c r="E22" s="84"/>
      <c r="F22" s="84"/>
      <c r="G22" s="84"/>
      <c r="H22" s="84"/>
      <c r="I22" s="84"/>
    </row>
    <row r="23" spans="2:9" ht="15" x14ac:dyDescent="0.25">
      <c r="B23" s="84"/>
      <c r="C23" s="84" t="s">
        <v>50</v>
      </c>
      <c r="D23" s="84"/>
      <c r="E23" s="84"/>
      <c r="F23" s="84"/>
      <c r="G23" s="84"/>
      <c r="H23" s="84"/>
      <c r="I23" s="84"/>
    </row>
    <row r="24" spans="2:9" ht="15" x14ac:dyDescent="0.25">
      <c r="B24" s="84"/>
      <c r="C24" s="85" t="s">
        <v>51</v>
      </c>
      <c r="D24" s="85"/>
      <c r="E24" s="85"/>
      <c r="F24" s="85"/>
      <c r="G24" s="85"/>
      <c r="H24" s="85"/>
      <c r="I24" s="85"/>
    </row>
    <row r="25" spans="2:9" ht="15" x14ac:dyDescent="0.25">
      <c r="B25" s="84"/>
      <c r="C25" s="84" t="s">
        <v>52</v>
      </c>
      <c r="D25" s="84"/>
    </row>
    <row r="26" spans="2:9" ht="15" x14ac:dyDescent="0.25">
      <c r="B26" s="84" t="s">
        <v>53</v>
      </c>
      <c r="C26" s="84" t="s">
        <v>54</v>
      </c>
      <c r="D26" s="84"/>
      <c r="E26" s="84"/>
      <c r="F26" s="84"/>
      <c r="G26" s="84"/>
      <c r="H26" s="84"/>
      <c r="I26" s="84"/>
    </row>
    <row r="27" spans="2:9" ht="15" x14ac:dyDescent="0.25">
      <c r="B27" s="84"/>
      <c r="C27" s="84" t="s">
        <v>55</v>
      </c>
      <c r="D27" s="84"/>
      <c r="E27" s="84"/>
      <c r="F27" s="84"/>
      <c r="G27" s="84"/>
      <c r="H27" s="84"/>
      <c r="I27" s="84"/>
    </row>
    <row r="28" spans="2:9" ht="15" x14ac:dyDescent="0.25">
      <c r="B28" s="84"/>
      <c r="C28" s="85" t="s">
        <v>56</v>
      </c>
      <c r="D28" s="85"/>
      <c r="E28" s="85"/>
      <c r="F28" s="85"/>
      <c r="G28" s="85"/>
    </row>
    <row r="29" spans="2:9" ht="15" x14ac:dyDescent="0.25">
      <c r="B29" s="84" t="s">
        <v>57</v>
      </c>
      <c r="C29" s="84" t="s">
        <v>58</v>
      </c>
      <c r="D29" s="84"/>
      <c r="E29" s="84"/>
      <c r="F29" s="84"/>
      <c r="G29" s="84"/>
      <c r="H29" s="84"/>
      <c r="I29" s="84"/>
    </row>
    <row r="30" spans="2:9" ht="15" x14ac:dyDescent="0.25">
      <c r="B30" s="84"/>
      <c r="C30" s="85" t="s">
        <v>59</v>
      </c>
      <c r="D30" s="85"/>
      <c r="E30" s="85"/>
      <c r="F30" s="85"/>
      <c r="G30" s="85"/>
      <c r="H30" s="85"/>
      <c r="I30" s="85"/>
    </row>
    <row r="31" spans="2:9" ht="15" x14ac:dyDescent="0.25">
      <c r="B31" s="84"/>
      <c r="C31" s="84" t="s">
        <v>60</v>
      </c>
      <c r="D31" s="84"/>
      <c r="E31" s="84"/>
      <c r="F31" s="84"/>
      <c r="G31" s="84"/>
      <c r="H31" s="84"/>
      <c r="I31" s="84"/>
    </row>
    <row r="32" spans="2:9" ht="15" x14ac:dyDescent="0.25">
      <c r="B32" s="84"/>
      <c r="C32" s="85" t="s">
        <v>61</v>
      </c>
      <c r="D32" s="85"/>
      <c r="E32" s="85"/>
      <c r="F32" s="85"/>
      <c r="G32" s="85"/>
      <c r="H32" s="85"/>
    </row>
    <row r="33" spans="2:9" ht="15" x14ac:dyDescent="0.25">
      <c r="B33" s="84"/>
      <c r="C33" s="85" t="s">
        <v>62</v>
      </c>
      <c r="D33" s="85"/>
      <c r="E33" s="85"/>
      <c r="F33" s="85"/>
      <c r="G33" s="85"/>
      <c r="H33" s="85"/>
      <c r="I33" s="85"/>
    </row>
    <row r="34" spans="2:9" ht="15" x14ac:dyDescent="0.25">
      <c r="B34" s="84"/>
      <c r="C34" s="84" t="s">
        <v>63</v>
      </c>
      <c r="D34" s="84"/>
    </row>
    <row r="35" spans="2:9" ht="15" x14ac:dyDescent="0.25">
      <c r="B35" s="84" t="s">
        <v>64</v>
      </c>
      <c r="C35" s="85" t="s">
        <v>65</v>
      </c>
      <c r="D35" s="85"/>
      <c r="E35" s="85"/>
      <c r="F35" s="85"/>
      <c r="G35" s="85"/>
      <c r="H35" s="85"/>
      <c r="I35" s="85"/>
    </row>
    <row r="36" spans="2:9" ht="15" x14ac:dyDescent="0.25">
      <c r="B36" s="84"/>
      <c r="C36" s="85" t="s">
        <v>66</v>
      </c>
      <c r="D36" s="85"/>
      <c r="E36" s="85"/>
      <c r="F36" s="85"/>
      <c r="G36" s="85"/>
      <c r="H36" s="85"/>
      <c r="I36" s="85"/>
    </row>
    <row r="37" spans="2:9" ht="15" x14ac:dyDescent="0.25">
      <c r="B37" s="84"/>
      <c r="C37" s="85" t="s">
        <v>67</v>
      </c>
      <c r="D37" s="85"/>
      <c r="E37" s="85"/>
      <c r="F37" s="85"/>
      <c r="G37" s="85"/>
    </row>
    <row r="38" spans="2:9" ht="15" x14ac:dyDescent="0.25">
      <c r="B38" s="84"/>
      <c r="C38" s="85" t="s">
        <v>68</v>
      </c>
      <c r="D38" s="85"/>
      <c r="E38" s="85"/>
      <c r="F38" s="85"/>
      <c r="G38" s="85"/>
      <c r="H38" s="85"/>
      <c r="I38" s="85"/>
    </row>
    <row r="39" spans="2:9" ht="15" x14ac:dyDescent="0.25">
      <c r="B39" s="84"/>
      <c r="C39" s="85" t="s">
        <v>69</v>
      </c>
      <c r="D39" s="85"/>
      <c r="E39" s="85"/>
      <c r="F39" s="85"/>
      <c r="G39" s="85"/>
      <c r="H39" s="85"/>
      <c r="I39" s="85"/>
    </row>
    <row r="40" spans="2:9" ht="15" x14ac:dyDescent="0.25">
      <c r="B40" s="84"/>
      <c r="C40" s="85" t="s">
        <v>70</v>
      </c>
      <c r="D40" s="85"/>
      <c r="E40" s="85"/>
      <c r="F40" s="85"/>
      <c r="G40" s="85"/>
      <c r="H40" s="85"/>
      <c r="I40" s="85"/>
    </row>
    <row r="41" spans="2:9" ht="15" x14ac:dyDescent="0.25">
      <c r="B41" s="84"/>
      <c r="C41" s="85" t="s">
        <v>71</v>
      </c>
      <c r="D41" s="85"/>
    </row>
    <row r="42" spans="2:9" ht="15" x14ac:dyDescent="0.25">
      <c r="B42" s="84" t="s">
        <v>72</v>
      </c>
      <c r="C42" s="84" t="s">
        <v>73</v>
      </c>
      <c r="D42" s="84"/>
      <c r="E42" s="84"/>
      <c r="F42" s="84"/>
      <c r="G42" s="84"/>
      <c r="H42" s="84"/>
      <c r="I42" s="84"/>
    </row>
    <row r="43" spans="2:9" ht="15" x14ac:dyDescent="0.25">
      <c r="B43" s="84"/>
      <c r="C43" s="84" t="s">
        <v>74</v>
      </c>
      <c r="D43" s="84"/>
      <c r="E43" s="84"/>
      <c r="F43" s="84"/>
      <c r="G43" s="84"/>
      <c r="H43" s="84"/>
      <c r="I43" s="84"/>
    </row>
    <row r="44" spans="2:9" ht="15" x14ac:dyDescent="0.25">
      <c r="B44" s="84"/>
      <c r="C44" s="84" t="s">
        <v>75</v>
      </c>
      <c r="D44" s="84"/>
      <c r="E44" s="84"/>
      <c r="F44" s="84"/>
      <c r="G44" s="84"/>
      <c r="H44" s="84"/>
      <c r="I44" s="84"/>
    </row>
    <row r="45" spans="2:9" ht="15" x14ac:dyDescent="0.25">
      <c r="B45" s="84"/>
      <c r="C45" s="84" t="s">
        <v>76</v>
      </c>
      <c r="D45" s="84"/>
      <c r="E45" s="84"/>
      <c r="F45" s="84"/>
      <c r="G45" s="84"/>
      <c r="H45" s="84"/>
      <c r="I45" s="84"/>
    </row>
    <row r="46" spans="2:9" ht="15" x14ac:dyDescent="0.25">
      <c r="B46" s="84"/>
      <c r="C46" s="84" t="s">
        <v>77</v>
      </c>
      <c r="D46" s="84"/>
      <c r="E46" s="84"/>
      <c r="F46" s="84"/>
      <c r="G46" s="84"/>
      <c r="H46" s="84"/>
      <c r="I46" s="84"/>
    </row>
    <row r="47" spans="2:9" ht="15" x14ac:dyDescent="0.25">
      <c r="B47" s="84"/>
      <c r="C47" s="84" t="s">
        <v>78</v>
      </c>
      <c r="D47" s="84"/>
      <c r="E47" s="84"/>
    </row>
    <row r="48" spans="2:9" ht="15" x14ac:dyDescent="0.25">
      <c r="B48" s="84" t="s">
        <v>79</v>
      </c>
      <c r="C48" s="85" t="s">
        <v>80</v>
      </c>
      <c r="D48" s="85"/>
      <c r="E48" s="85"/>
      <c r="F48" s="85"/>
      <c r="G48" s="85"/>
      <c r="H48" s="85"/>
      <c r="I48" s="85"/>
    </row>
    <row r="49" spans="2:11" ht="15" x14ac:dyDescent="0.25">
      <c r="B49" s="84"/>
      <c r="C49" s="85" t="s">
        <v>81</v>
      </c>
      <c r="D49" s="85"/>
      <c r="E49" s="85"/>
      <c r="F49" s="85"/>
      <c r="G49" s="85"/>
      <c r="H49" s="85"/>
      <c r="I49" s="85"/>
    </row>
    <row r="50" spans="2:11" ht="15" x14ac:dyDescent="0.25">
      <c r="B50" s="84"/>
      <c r="C50" s="85" t="s">
        <v>82</v>
      </c>
      <c r="D50" s="85"/>
      <c r="E50" s="85"/>
      <c r="F50" s="85"/>
      <c r="G50" s="85"/>
      <c r="H50" s="85"/>
      <c r="I50" s="85"/>
    </row>
    <row r="51" spans="2:11" ht="15" x14ac:dyDescent="0.25">
      <c r="B51" s="84"/>
      <c r="C51" s="85" t="s">
        <v>83</v>
      </c>
      <c r="D51" s="85"/>
      <c r="E51" s="85"/>
      <c r="F51" s="85"/>
      <c r="G51" s="85"/>
      <c r="H51" s="85"/>
      <c r="I51" s="85"/>
    </row>
    <row r="52" spans="2:11" ht="15" x14ac:dyDescent="0.25">
      <c r="B52" s="84"/>
      <c r="C52" s="85" t="s">
        <v>84</v>
      </c>
      <c r="D52" s="85"/>
      <c r="E52" s="85"/>
      <c r="F52" s="85"/>
      <c r="G52" s="85"/>
      <c r="H52" s="85"/>
      <c r="I52" s="85"/>
    </row>
    <row r="53" spans="2:11" ht="15" x14ac:dyDescent="0.25">
      <c r="B53" s="84"/>
      <c r="C53" s="85" t="s">
        <v>85</v>
      </c>
      <c r="D53" s="85"/>
      <c r="E53" s="85"/>
      <c r="F53" s="85"/>
      <c r="G53" s="85"/>
      <c r="H53" s="85"/>
      <c r="I53" s="85"/>
    </row>
    <row r="54" spans="2:11" ht="15" x14ac:dyDescent="0.25">
      <c r="B54" s="84"/>
      <c r="C54" s="85" t="s">
        <v>86</v>
      </c>
      <c r="D54" s="85"/>
      <c r="E54" s="85"/>
      <c r="F54" s="85"/>
      <c r="G54" s="85"/>
    </row>
    <row r="55" spans="2:11" ht="15" x14ac:dyDescent="0.25">
      <c r="B55" s="84" t="s">
        <v>87</v>
      </c>
      <c r="C55" s="85" t="s">
        <v>88</v>
      </c>
      <c r="D55" s="85"/>
      <c r="E55" s="85"/>
      <c r="F55" s="85"/>
      <c r="G55" s="85"/>
      <c r="H55" s="85"/>
      <c r="I55" s="85"/>
    </row>
    <row r="56" spans="2:11" ht="15" x14ac:dyDescent="0.25">
      <c r="B56" s="83"/>
      <c r="C56" s="85" t="s">
        <v>89</v>
      </c>
      <c r="D56" s="85"/>
      <c r="E56" s="85"/>
      <c r="F56" s="85"/>
      <c r="G56" s="85"/>
      <c r="H56" s="85"/>
      <c r="I56" s="85"/>
    </row>
    <row r="57" spans="2:11" ht="15" x14ac:dyDescent="0.25">
      <c r="B57" s="83"/>
      <c r="C57" s="85" t="s">
        <v>90</v>
      </c>
      <c r="D57" s="85"/>
      <c r="E57" s="85"/>
      <c r="F57" s="85"/>
      <c r="G57" s="85"/>
      <c r="H57" s="85"/>
      <c r="I57" s="85"/>
      <c r="J57" s="84"/>
    </row>
    <row r="58" spans="2:11" ht="15" x14ac:dyDescent="0.25">
      <c r="B58" s="83"/>
      <c r="C58" s="84" t="s">
        <v>91</v>
      </c>
      <c r="D58" s="84"/>
      <c r="E58" s="84"/>
      <c r="F58" s="84"/>
      <c r="G58" s="84"/>
      <c r="H58" s="84"/>
      <c r="I58" s="84"/>
      <c r="J58" s="84"/>
    </row>
    <row r="59" spans="2:11" ht="15" x14ac:dyDescent="0.25">
      <c r="B59" s="84" t="s">
        <v>92</v>
      </c>
      <c r="C59" s="85" t="s">
        <v>93</v>
      </c>
      <c r="D59" s="85"/>
      <c r="E59" s="85"/>
      <c r="F59" s="85"/>
      <c r="G59" s="85"/>
      <c r="H59" s="85"/>
      <c r="I59" s="84"/>
      <c r="J59" s="84"/>
    </row>
    <row r="60" spans="2:11" ht="13.5" thickBot="1" x14ac:dyDescent="0.25">
      <c r="B60" s="72" t="s">
        <v>94</v>
      </c>
      <c r="C60" s="72"/>
      <c r="H60" s="71"/>
      <c r="I60" s="86"/>
      <c r="J60" s="86"/>
    </row>
    <row r="61" spans="2:11" ht="13.5" thickBot="1" x14ac:dyDescent="0.25">
      <c r="B61" s="87" t="s">
        <v>95</v>
      </c>
      <c r="C61" s="207"/>
      <c r="D61" s="208"/>
      <c r="E61" s="208"/>
      <c r="F61" s="208"/>
      <c r="G61" s="208"/>
      <c r="H61" s="209"/>
      <c r="I61" s="210" t="s">
        <v>96</v>
      </c>
      <c r="J61" s="211"/>
      <c r="K61" s="88"/>
    </row>
    <row r="62" spans="2:11" ht="72.75" thickBot="1" x14ac:dyDescent="0.25">
      <c r="B62" s="116" t="s">
        <v>97</v>
      </c>
      <c r="C62" s="117" t="s">
        <v>98</v>
      </c>
      <c r="D62" s="105" t="s">
        <v>99</v>
      </c>
      <c r="E62" s="118" t="s">
        <v>100</v>
      </c>
      <c r="F62" s="105" t="s">
        <v>101</v>
      </c>
      <c r="G62" s="105" t="s">
        <v>102</v>
      </c>
      <c r="H62" s="119" t="s">
        <v>103</v>
      </c>
      <c r="I62" s="119" t="s">
        <v>104</v>
      </c>
      <c r="J62" s="120" t="s">
        <v>105</v>
      </c>
      <c r="K62" s="121" t="s">
        <v>106</v>
      </c>
    </row>
    <row r="63" spans="2:11" ht="15" x14ac:dyDescent="0.2">
      <c r="B63" s="106" t="s">
        <v>107</v>
      </c>
      <c r="C63" s="91"/>
      <c r="D63" s="92"/>
      <c r="E63" s="92"/>
      <c r="F63" s="91"/>
      <c r="G63" s="93"/>
      <c r="H63" s="94"/>
      <c r="I63" s="94"/>
      <c r="J63" s="95"/>
      <c r="K63" s="107"/>
    </row>
    <row r="64" spans="2:11" ht="15" x14ac:dyDescent="0.2">
      <c r="B64" s="106" t="s">
        <v>108</v>
      </c>
      <c r="C64" s="91"/>
      <c r="D64" s="80"/>
      <c r="E64" s="80"/>
      <c r="F64" s="91"/>
      <c r="G64" s="93"/>
      <c r="H64" s="94"/>
      <c r="I64" s="94"/>
      <c r="J64" s="95"/>
      <c r="K64" s="108"/>
    </row>
    <row r="65" spans="2:11" ht="15" x14ac:dyDescent="0.2">
      <c r="B65" s="106" t="s">
        <v>109</v>
      </c>
      <c r="C65" s="91"/>
      <c r="D65" s="80"/>
      <c r="E65" s="80"/>
      <c r="F65" s="91"/>
      <c r="G65" s="93"/>
      <c r="H65" s="94"/>
      <c r="I65" s="94"/>
      <c r="J65" s="95"/>
      <c r="K65" s="108"/>
    </row>
    <row r="66" spans="2:11" ht="15" x14ac:dyDescent="0.2">
      <c r="B66" s="106" t="s">
        <v>110</v>
      </c>
      <c r="C66" s="91"/>
      <c r="D66" s="80"/>
      <c r="E66" s="80"/>
      <c r="F66" s="91"/>
      <c r="G66" s="93"/>
      <c r="H66" s="94"/>
      <c r="I66" s="94"/>
      <c r="J66" s="95"/>
      <c r="K66" s="108"/>
    </row>
    <row r="67" spans="2:11" ht="15.75" thickBot="1" x14ac:dyDescent="0.25">
      <c r="B67" s="109" t="s">
        <v>111</v>
      </c>
      <c r="C67" s="110"/>
      <c r="D67" s="111"/>
      <c r="E67" s="111"/>
      <c r="F67" s="110"/>
      <c r="G67" s="112"/>
      <c r="H67" s="113"/>
      <c r="I67" s="113"/>
      <c r="J67" s="114"/>
      <c r="K67" s="115"/>
    </row>
    <row r="68" spans="2:11" x14ac:dyDescent="0.2">
      <c r="B68" s="90" t="s">
        <v>112</v>
      </c>
      <c r="C68" s="96">
        <v>0.15</v>
      </c>
      <c r="D68" s="97" t="s">
        <v>113</v>
      </c>
      <c r="E68" s="80"/>
    </row>
    <row r="69" spans="2:11" x14ac:dyDescent="0.2">
      <c r="B69" s="89"/>
      <c r="C69" s="96">
        <f>SUM(C63:C68)</f>
        <v>0.15</v>
      </c>
      <c r="D69" s="98" t="s">
        <v>114</v>
      </c>
    </row>
  </sheetData>
  <mergeCells count="3">
    <mergeCell ref="C61:H61"/>
    <mergeCell ref="I61:J61"/>
    <mergeCell ref="C13:L13"/>
  </mergeCells>
  <pageMargins left="0.7" right="0.7" top="0.75" bottom="0.75" header="0.3" footer="0.3"/>
  <pageSetup scale="54" orientation="portrait" r:id="rId1"/>
  <headerFooter>
    <oddHeader>&amp;REskom Holdings Limited</oddHeader>
    <oddFooter>&amp;L&amp;F
&amp;A&amp;CPage &amp;P of &amp;P&amp;R&amp;D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Read Me FIRST</vt:lpstr>
      <vt:lpstr>1.1Tender Cover Sheet</vt:lpstr>
      <vt:lpstr>1.1.1 Preamble</vt:lpstr>
      <vt:lpstr>1.1.2 Summary</vt:lpstr>
      <vt:lpstr>1.1.3 BOQ -Price List</vt:lpstr>
      <vt:lpstr>1.1.4 CPA Formulae</vt:lpstr>
      <vt:lpstr>'1.1.1 Preamble'!Print_Area</vt:lpstr>
      <vt:lpstr>'1.1.3 BOQ -Price List'!Print_Area</vt:lpstr>
      <vt:lpstr>'1.1.4 CPA Formulae'!Print_Area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Lebogang Sithole</cp:lastModifiedBy>
  <cp:lastPrinted>2024-05-13T10:44:03Z</cp:lastPrinted>
  <dcterms:created xsi:type="dcterms:W3CDTF">2018-02-21T11:24:08Z</dcterms:created>
  <dcterms:modified xsi:type="dcterms:W3CDTF">2025-05-26T09:48:01Z</dcterms:modified>
</cp:coreProperties>
</file>