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tondani_mtephe_airports_co_za/Documents/Documents/Tenders/Cluster 1/ORT Pavement on Landside and Airside/Annexures/"/>
    </mc:Choice>
  </mc:AlternateContent>
  <xr:revisionPtr revIDLastSave="0" documentId="8_{3E88BCCB-93D1-4216-9F60-33C2057B21E3}" xr6:coauthVersionLast="47" xr6:coauthVersionMax="47" xr10:uidLastSave="{00000000-0000-0000-0000-000000000000}"/>
  <workbookProtection workbookAlgorithmName="SHA-512" workbookHashValue="r2poIr85+oF7qRCX6uw2/wtF6810ABov6hLnTkmel+jdIubTiA4+Q/ysL8tZDU/V1K59qKhD6OJPGLN87wSKTQ==" workbookSaltValue="c+GN1HVUWypqvzYPSnTFyA==" workbookSpinCount="100000" lockStructure="1"/>
  <bookViews>
    <workbookView xWindow="-110" yWindow="-110" windowWidth="19420" windowHeight="10300" xr2:uid="{B17B350E-5115-4B56-8846-E5D91DA52C9D}"/>
  </bookViews>
  <sheets>
    <sheet name="P&amp;G's" sheetId="2" r:id="rId1"/>
    <sheet name="Road Construction" sheetId="4" r:id="rId2"/>
    <sheet name="Drainage" sheetId="5" r:id="rId3"/>
    <sheet name="BOQ Summary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H46" i="2"/>
  <c r="E6" i="1"/>
  <c r="H18" i="2"/>
  <c r="H20" i="2"/>
  <c r="H29" i="2"/>
  <c r="H30" i="2"/>
  <c r="H40" i="2"/>
  <c r="H16" i="5" l="1"/>
  <c r="H45" i="5" s="1"/>
  <c r="H9" i="4"/>
  <c r="H7" i="4"/>
  <c r="H6" i="4"/>
  <c r="H5" i="4"/>
  <c r="H16" i="2" l="1"/>
  <c r="H32" i="2" s="1"/>
</calcChain>
</file>

<file path=xl/sharedStrings.xml><?xml version="1.0" encoding="utf-8"?>
<sst xmlns="http://schemas.openxmlformats.org/spreadsheetml/2006/main" count="390" uniqueCount="254">
  <si>
    <t>EMPLOYER</t>
  </si>
  <si>
    <t>AIRPORTS COMPANY SOUTH AFRICA</t>
  </si>
  <si>
    <t>DEPARTMENT</t>
  </si>
  <si>
    <t>CIVIL MAINTENANCE</t>
  </si>
  <si>
    <t>(RFQ TITLE)</t>
  </si>
  <si>
    <t xml:space="preserve">Pavement &amp; Surface Repairs 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</si>
  <si>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</si>
  <si>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</si>
  <si>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</si>
  <si>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</si>
  <si>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NOTE THAT THE CONTRACT EXPENDITURE MAY EXCEED THE QUANTITIES IN THE BOQ</t>
  </si>
  <si>
    <t>SCHEDULE A: GENERAL REQUIREMENTS AND PROVISIONS</t>
  </si>
  <si>
    <t>ITEM</t>
  </si>
  <si>
    <t>DESCRIPTION</t>
  </si>
  <si>
    <t>UNIT</t>
  </si>
  <si>
    <t>QUANTITY</t>
  </si>
  <si>
    <t>RATE</t>
  </si>
  <si>
    <t>AMOUNT</t>
  </si>
  <si>
    <t>NO</t>
  </si>
  <si>
    <t>C1.2.5</t>
  </si>
  <si>
    <t>Safety</t>
  </si>
  <si>
    <t>C1.2.5.1</t>
  </si>
  <si>
    <t>Health and safety plan</t>
  </si>
  <si>
    <t>Lump Sum</t>
  </si>
  <si>
    <t>PC 1.3.7</t>
  </si>
  <si>
    <t>Airside induction and permits</t>
  </si>
  <si>
    <t>Prov-Sum</t>
  </si>
  <si>
    <t>C1.2.1</t>
  </si>
  <si>
    <t>Environmental Management</t>
  </si>
  <si>
    <t>C1.2.1.1</t>
  </si>
  <si>
    <t>Monitoring of compliance with and reporting on the EMP</t>
  </si>
  <si>
    <t>C1.3.1</t>
  </si>
  <si>
    <t>The Contractor's general obligations</t>
  </si>
  <si>
    <t>C1.3.1.1</t>
  </si>
  <si>
    <t>Fixed obligations</t>
  </si>
  <si>
    <t>lump sum</t>
  </si>
  <si>
    <t>C1.3.1.2</t>
  </si>
  <si>
    <t>Value-related obligations</t>
  </si>
  <si>
    <t>TOTAL</t>
  </si>
  <si>
    <t>SCHEDULE B: TEMPORARY TRAFFIC-CONTROL FACILITIES</t>
  </si>
  <si>
    <t>C 1.5.7</t>
  </si>
  <si>
    <t>Temporary traffic control facilities</t>
  </si>
  <si>
    <t>PC 1.5.14</t>
  </si>
  <si>
    <t>Provision of lighting on site areas for night works</t>
  </si>
  <si>
    <t>Lump-Sum</t>
  </si>
  <si>
    <t>C1.5.7.1</t>
  </si>
  <si>
    <t>Delineators including mounting bases and ballast:</t>
  </si>
  <si>
    <t xml:space="preserve">(b) </t>
  </si>
  <si>
    <t>Double sided, reversible left or right (size indicated)</t>
  </si>
  <si>
    <t>Number(No,)</t>
  </si>
  <si>
    <t>C1.5.7.2</t>
  </si>
  <si>
    <t>Traffic cones, minimum height 750 mm</t>
  </si>
  <si>
    <t>number (No.)</t>
  </si>
  <si>
    <t>SCHEDULE C : ROAD CONSTRUCTION</t>
  </si>
  <si>
    <t>C 4.3.4</t>
  </si>
  <si>
    <t xml:space="preserve">Saw-cutting existing materials within the following </t>
  </si>
  <si>
    <t>average depth ranges:</t>
  </si>
  <si>
    <t>C4.3.4.1</t>
  </si>
  <si>
    <t>Asphalt</t>
  </si>
  <si>
    <t>(a)</t>
  </si>
  <si>
    <t>Up to 50 mm</t>
  </si>
  <si>
    <t>m</t>
  </si>
  <si>
    <t>(b)</t>
  </si>
  <si>
    <t>Exceeding 50 mm and up to 100 mm</t>
  </si>
  <si>
    <t/>
  </si>
  <si>
    <t>(c)</t>
  </si>
  <si>
    <t>Exceeding 100 mm and up to 150 mm</t>
  </si>
  <si>
    <t>C4.3.4.4</t>
  </si>
  <si>
    <t>Concrete material:</t>
  </si>
  <si>
    <t>C4.3.5</t>
  </si>
  <si>
    <t>Providing the milling machine on the site:</t>
  </si>
  <si>
    <t>C4.3.5.1</t>
  </si>
  <si>
    <t>Small milling machine with a cutting width of 1,2 m or smaller</t>
  </si>
  <si>
    <t>No.</t>
  </si>
  <si>
    <t>Rate only</t>
  </si>
  <si>
    <t>C4.3.5.2</t>
  </si>
  <si>
    <t>Large milling machine with a cutting width exceeding 1,2 m</t>
  </si>
  <si>
    <t>C.4.3.6</t>
  </si>
  <si>
    <t xml:space="preserve">Milling and removal of existing asphalt layers with </t>
  </si>
  <si>
    <t>an average milling depth</t>
  </si>
  <si>
    <t>(Contractor takes ownership):</t>
  </si>
  <si>
    <t>C 4.3.6.1</t>
  </si>
  <si>
    <t>Not exceeding 50 mm</t>
  </si>
  <si>
    <r>
      <t>m</t>
    </r>
    <r>
      <rPr>
        <sz val="10"/>
        <rFont val="Aptos Narrow"/>
        <family val="2"/>
      </rPr>
      <t>³</t>
    </r>
  </si>
  <si>
    <t>C 4.3.6.2</t>
  </si>
  <si>
    <t>Exceeding 50 mm but not exceeding 100 mm</t>
  </si>
  <si>
    <t>C 4.3.6.3</t>
  </si>
  <si>
    <t>Exceeding 100 mm</t>
  </si>
  <si>
    <t>C4.3.8</t>
  </si>
  <si>
    <t>Excavating material by milling:</t>
  </si>
  <si>
    <t>C4.3.8.1</t>
  </si>
  <si>
    <t>Crushed stone material</t>
  </si>
  <si>
    <t>C4.3.8.2</t>
  </si>
  <si>
    <t>Cemented material</t>
  </si>
  <si>
    <t>C4.3.8.3</t>
  </si>
  <si>
    <t>Natural gravel material</t>
  </si>
  <si>
    <t>C4.3.9</t>
  </si>
  <si>
    <t>Excavating material by using conventional road construction equipment:</t>
  </si>
  <si>
    <t>C4.3.9.2</t>
  </si>
  <si>
    <t>C4.3.9.3</t>
  </si>
  <si>
    <t>C4.3.12</t>
  </si>
  <si>
    <t>Removing of existing concrete material within the following average depth ranges by:</t>
  </si>
  <si>
    <t>C4.3.12.1</t>
  </si>
  <si>
    <t>The break-up method:</t>
  </si>
  <si>
    <t>Not exceeding 150 mm</t>
  </si>
  <si>
    <t>m³</t>
  </si>
  <si>
    <t>Exceeding 150 mm but not exceeding 250 mm</t>
  </si>
  <si>
    <t>C4.3.12.2</t>
  </si>
  <si>
    <t>The break-up method using labour enhanced methods of construction:</t>
  </si>
  <si>
    <t>Not exceeding 75 mm</t>
  </si>
  <si>
    <t>Exceeding 75 mm but not exceeding 200 mm</t>
  </si>
  <si>
    <t>C4.3.14</t>
  </si>
  <si>
    <t>Removing of existing road edging and services structures:</t>
  </si>
  <si>
    <t>C4.3.14.1</t>
  </si>
  <si>
    <t>Removing of existing road edging using construction equipment:</t>
  </si>
  <si>
    <t>Kerbing and edge beams:</t>
  </si>
  <si>
    <t>(i)</t>
  </si>
  <si>
    <t>In situ concrete kerbing and edge beams</t>
  </si>
  <si>
    <t>(ii)</t>
  </si>
  <si>
    <t>Precast concrete kerbing (specify type or figure)</t>
  </si>
  <si>
    <t>(iii)</t>
  </si>
  <si>
    <t>Precast concrete kerbing (specify type or figure) and situ concrete channel (specify dimensions)</t>
  </si>
  <si>
    <t>Kerb inlets</t>
  </si>
  <si>
    <t>Grid inlets</t>
  </si>
  <si>
    <t>(d)</t>
  </si>
  <si>
    <t>Etc., for other services structures</t>
  </si>
  <si>
    <t>C6.1.4</t>
  </si>
  <si>
    <t>Texturing and curing the concrete pavement</t>
  </si>
  <si>
    <t>C6.1.4.1</t>
  </si>
  <si>
    <t>Burlap-dragged and grooved texture:</t>
  </si>
  <si>
    <t>Paver constructed</t>
  </si>
  <si>
    <t>m²</t>
  </si>
  <si>
    <t>C6.1.4.3</t>
  </si>
  <si>
    <t>Curing:</t>
  </si>
  <si>
    <t>C6.1.5</t>
  </si>
  <si>
    <t>Variation in the rate of application of the curing compound</t>
  </si>
  <si>
    <t>l</t>
  </si>
  <si>
    <t>C7.1.2</t>
  </si>
  <si>
    <t>Transverse and longitudinal crack and joint repairs incorporating the following treatments</t>
  </si>
  <si>
    <t>C7.1.2.1</t>
  </si>
  <si>
    <t>Routing of active cracks</t>
  </si>
  <si>
    <t>C7.1.2.2</t>
  </si>
  <si>
    <t>Routing of non-active cracks</t>
  </si>
  <si>
    <t>C7.1.2.5</t>
  </si>
  <si>
    <t xml:space="preserve">Saw cutting of cracks and joints in one operation </t>
  </si>
  <si>
    <t>C6.1.6.6</t>
  </si>
  <si>
    <t>Forming and sealing joints between asphalt and concrete pavements</t>
  </si>
  <si>
    <t>C 6.2.1</t>
  </si>
  <si>
    <t>Segmental block paving</t>
  </si>
  <si>
    <t>C 6.2.1.1</t>
  </si>
  <si>
    <t xml:space="preserve">Concrete block paving </t>
  </si>
  <si>
    <t>PC 6.2.1.2</t>
  </si>
  <si>
    <t>Repairing of existing paving</t>
  </si>
  <si>
    <t>C 7.2</t>
  </si>
  <si>
    <t>Repair of uncontrlled cracks and existing joints</t>
  </si>
  <si>
    <t>C 7.2.1</t>
  </si>
  <si>
    <t>Crack repairs</t>
  </si>
  <si>
    <t>C 7.3</t>
  </si>
  <si>
    <t>Maintenance of concrete layers</t>
  </si>
  <si>
    <t>C 7.3.5</t>
  </si>
  <si>
    <t>Partial Depth Repairs using hand placed acrylic resin grout</t>
  </si>
  <si>
    <t>(ABE/SIKA products or aproved alternatives)</t>
  </si>
  <si>
    <t>minimum of 50 mm and a maximum of 75 mm.</t>
  </si>
  <si>
    <t>C 9.1.3</t>
  </si>
  <si>
    <t>Application of bond coat</t>
  </si>
  <si>
    <t>C 9.1.3.1</t>
  </si>
  <si>
    <t>Stable –grade 30 % net bitumen emulsion as specified. Applied with a calibrated distributer</t>
  </si>
  <si>
    <t>C9.1.10</t>
  </si>
  <si>
    <t>Variation rates</t>
  </si>
  <si>
    <t>C9.1.10.1</t>
  </si>
  <si>
    <t xml:space="preserve"> AC surface 50/70 grade bitumen</t>
  </si>
  <si>
    <t>t</t>
  </si>
  <si>
    <t>Rate-only</t>
  </si>
  <si>
    <t>C9.1.10.2</t>
  </si>
  <si>
    <t>Aggregate</t>
  </si>
  <si>
    <t>C9.1.10.3</t>
  </si>
  <si>
    <t>Active filler (lime unless stated in Contract Documentation)</t>
  </si>
  <si>
    <t>C 9.1.5</t>
  </si>
  <si>
    <t>Asphalt Surfacing</t>
  </si>
  <si>
    <t xml:space="preserve">C 9.1.5.2 </t>
  </si>
  <si>
    <t>Asphalt Rehabilitation</t>
  </si>
  <si>
    <t>Stone skeletal mix – continuously graded as defined</t>
  </si>
  <si>
    <t xml:space="preserve"> (medium AC surface 50/70 grade bitumen at</t>
  </si>
  <si>
    <t>average depth of 55mm)</t>
  </si>
  <si>
    <t>Stone skeletal mix – SMA</t>
  </si>
  <si>
    <t>(h)</t>
  </si>
  <si>
    <t>Cold mix</t>
  </si>
  <si>
    <t>C 9.1.4</t>
  </si>
  <si>
    <t>Asphalt base</t>
  </si>
  <si>
    <t>C 9.1.4.2</t>
  </si>
  <si>
    <t>Rehabilitation</t>
  </si>
  <si>
    <t>(e)</t>
  </si>
  <si>
    <t>BTB method (layer not exceeding 150mm)</t>
  </si>
  <si>
    <t>C9.1.13</t>
  </si>
  <si>
    <t>Coring of asphalt layers</t>
  </si>
  <si>
    <t>C9.1.13.1</t>
  </si>
  <si>
    <t>100 mm diameter</t>
  </si>
  <si>
    <t>C9.1.13.2</t>
  </si>
  <si>
    <t>150 mm diameter</t>
  </si>
  <si>
    <t>C11.8.12</t>
  </si>
  <si>
    <t>Removal of undesirable vegetation</t>
  </si>
  <si>
    <t>SCHEDULE D: DRAINAGE</t>
  </si>
  <si>
    <t>C 2.3.32</t>
  </si>
  <si>
    <t>Covers and frames for water main manholes, valve and</t>
  </si>
  <si>
    <t xml:space="preserve"> hydrant chambers and other structures</t>
  </si>
  <si>
    <t>C 2.3.32.1</t>
  </si>
  <si>
    <t>Pre-cast Concrete Covers</t>
  </si>
  <si>
    <t>(a) Light-dutty</t>
  </si>
  <si>
    <t>C 2.3.32.2</t>
  </si>
  <si>
    <t>Cast Iron Covers</t>
  </si>
  <si>
    <t>(a) Circular</t>
  </si>
  <si>
    <t>(b) Square</t>
  </si>
  <si>
    <t>C 2.3.32.3</t>
  </si>
  <si>
    <t>Stormwater Grit Covers</t>
  </si>
  <si>
    <t>C 3.1.3</t>
  </si>
  <si>
    <t>Excavation, clearing and disposal of accumulated sediment in existing lined drains and drainage systems</t>
  </si>
  <si>
    <t>C3.1.3.1</t>
  </si>
  <si>
    <t>Using conventional methods (up to 1,5 m):</t>
  </si>
  <si>
    <t>Manholes and inlet and outlet structures</t>
  </si>
  <si>
    <t>Culvert barrels</t>
  </si>
  <si>
    <t>Concrete or other lined side drains</t>
  </si>
  <si>
    <t>C3.1.3.2</t>
  </si>
  <si>
    <t>Using conventional methods (in excess of 1,5 m):</t>
  </si>
  <si>
    <t>C3.1.3.3</t>
  </si>
  <si>
    <t>Using labour enhanced construction methods:</t>
  </si>
  <si>
    <t>PC 3.1.3.4</t>
  </si>
  <si>
    <t>Unblock using High pressure machine for all drains</t>
  </si>
  <si>
    <t>(Rate inclusive of reinstating existing drain gratings)</t>
  </si>
  <si>
    <t>C11.2.3</t>
  </si>
  <si>
    <t>Gabion boxes and mattresses:</t>
  </si>
  <si>
    <t>C11.2.3.1</t>
  </si>
  <si>
    <t>Galvanized gabion boxes 2m x 1m x 0.5m</t>
  </si>
  <si>
    <t>C3.3.6</t>
  </si>
  <si>
    <t>Concrete chutes</t>
  </si>
  <si>
    <t>C3.3.6.1</t>
  </si>
  <si>
    <t>Prefabricated concrete chutes</t>
  </si>
  <si>
    <t>Subtotal</t>
  </si>
  <si>
    <t xml:space="preserve">Mark up </t>
  </si>
  <si>
    <t>TOTAL CARRIED TO SUMMARY</t>
  </si>
  <si>
    <t>SUMMARY OF SCHEDULE OF QUANTITIES</t>
  </si>
  <si>
    <t>SECTION</t>
  </si>
  <si>
    <t>Schedule A</t>
  </si>
  <si>
    <t>GENERAL REQUIREMENTS AND PROVISIONS</t>
  </si>
  <si>
    <t>Schedule B</t>
  </si>
  <si>
    <t>TEMPORARY TRAFFIC-CONTROL FACILITIES</t>
  </si>
  <si>
    <t>Schedule C</t>
  </si>
  <si>
    <t>ROAD CONSTRUCTION</t>
  </si>
  <si>
    <t>Schedule D</t>
  </si>
  <si>
    <t>DRAINAGE</t>
  </si>
  <si>
    <t>CONTINGENCIES @15%</t>
  </si>
  <si>
    <t>TOTAL EXCL VAT</t>
  </si>
  <si>
    <t>VAT@15%</t>
  </si>
  <si>
    <t>C1.5.7.4</t>
  </si>
  <si>
    <t>Traffic controllers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</si>
</sst>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#,##0.0"/>
    <numFmt numFmtId="166" formatCode="#,##0.000"/>
    <numFmt numFmtId="167" formatCode="_-[$R-1C09]* #,##0.00_-;\-[$R-1C09]* #,##0.00_-;_-[$R-1C09]* &quot;-&quot;??_-;_-@_-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3" fontId="4" fillId="0" borderId="15" applyProtection="0"/>
    <xf numFmtId="0" fontId="5" fillId="0" borderId="0"/>
    <xf numFmtId="4" fontId="4" fillId="0" borderId="30" applyProtection="0"/>
    <xf numFmtId="165" fontId="4" fillId="0" borderId="30" applyProtection="0"/>
    <xf numFmtId="4" fontId="16" fillId="0" borderId="30" applyProtection="0"/>
    <xf numFmtId="166" fontId="4" fillId="0" borderId="30" applyProtection="0"/>
    <xf numFmtId="0" fontId="5" fillId="0" borderId="0" applyProtection="0"/>
    <xf numFmtId="2" fontId="5" fillId="0" borderId="0" applyProtection="0"/>
    <xf numFmtId="0" fontId="16" fillId="0" borderId="0" applyNumberFormat="0" applyFont="0" applyFill="0" applyBorder="0" applyAlignment="0" applyProtection="0">
      <protection locked="0"/>
    </xf>
    <xf numFmtId="0" fontId="15" fillId="0" borderId="0" applyProtection="0"/>
    <xf numFmtId="0" fontId="17" fillId="0" borderId="15"/>
    <xf numFmtId="0" fontId="5" fillId="0" borderId="34" applyProtection="0"/>
    <xf numFmtId="0" fontId="1" fillId="0" borderId="0"/>
    <xf numFmtId="0" fontId="4" fillId="0" borderId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5" fillId="0" borderId="7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Protection="1">
      <protection locked="0"/>
    </xf>
    <xf numFmtId="0" fontId="3" fillId="0" borderId="6" xfId="0" applyFont="1" applyBorder="1" applyProtection="1">
      <protection locked="0"/>
    </xf>
    <xf numFmtId="164" fontId="3" fillId="0" borderId="8" xfId="0" applyNumberFormat="1" applyFont="1" applyBorder="1" applyAlignment="1" applyProtection="1">
      <alignment horizontal="center"/>
      <protection locked="0"/>
    </xf>
    <xf numFmtId="0" fontId="8" fillId="0" borderId="2" xfId="1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164" fontId="4" fillId="0" borderId="8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10" fillId="0" borderId="0" xfId="0" applyFont="1" applyProtection="1"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center"/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3" fontId="3" fillId="0" borderId="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3" fontId="4" fillId="0" borderId="5" xfId="0" applyNumberFormat="1" applyFont="1" applyBorder="1" applyAlignment="1" applyProtection="1">
      <alignment horizontal="center"/>
      <protection locked="0"/>
    </xf>
    <xf numFmtId="4" fontId="4" fillId="0" borderId="5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4" fontId="4" fillId="0" borderId="8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4" fontId="4" fillId="0" borderId="1" xfId="0" applyNumberFormat="1" applyFont="1" applyBorder="1" applyProtection="1">
      <protection locked="0"/>
    </xf>
    <xf numFmtId="4" fontId="4" fillId="0" borderId="5" xfId="2" applyNumberFormat="1" applyBorder="1"/>
    <xf numFmtId="3" fontId="4" fillId="0" borderId="5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5" xfId="2" applyNumberFormat="1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6" xfId="0" quotePrefix="1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4" fillId="0" borderId="18" xfId="0" applyFont="1" applyBorder="1" applyProtection="1">
      <protection locked="0"/>
    </xf>
    <xf numFmtId="4" fontId="4" fillId="0" borderId="16" xfId="2" applyNumberFormat="1" applyBorder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3" fontId="4" fillId="0" borderId="7" xfId="0" applyNumberFormat="1" applyFont="1" applyBorder="1" applyAlignment="1" applyProtection="1">
      <alignment horizontal="center"/>
      <protection locked="0"/>
    </xf>
    <xf numFmtId="0" fontId="4" fillId="0" borderId="19" xfId="0" quotePrefix="1" applyFont="1" applyBorder="1" applyAlignment="1" applyProtection="1">
      <alignment horizontal="center"/>
      <protection locked="0"/>
    </xf>
    <xf numFmtId="0" fontId="3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3" fontId="4" fillId="0" borderId="13" xfId="0" applyNumberFormat="1" applyFont="1" applyBorder="1" applyProtection="1">
      <protection locked="0"/>
    </xf>
    <xf numFmtId="4" fontId="4" fillId="0" borderId="14" xfId="0" applyNumberFormat="1" applyFont="1" applyBorder="1" applyProtection="1">
      <protection locked="0"/>
    </xf>
    <xf numFmtId="4" fontId="4" fillId="0" borderId="19" xfId="2" applyNumberFormat="1" applyBorder="1" applyAlignment="1" applyProtection="1">
      <alignment horizontal="right"/>
      <protection locked="0"/>
    </xf>
    <xf numFmtId="0" fontId="3" fillId="0" borderId="19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19" xfId="0" applyFont="1" applyBorder="1" applyAlignment="1" applyProtection="1">
      <alignment horizontal="center"/>
      <protection locked="0"/>
    </xf>
    <xf numFmtId="4" fontId="4" fillId="0" borderId="19" xfId="0" applyNumberFormat="1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Continuous"/>
      <protection locked="0"/>
    </xf>
    <xf numFmtId="4" fontId="3" fillId="0" borderId="19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>
      <protection locked="0"/>
    </xf>
    <xf numFmtId="3" fontId="4" fillId="0" borderId="6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5" xfId="0" applyFont="1" applyBorder="1" applyAlignment="1" applyProtection="1">
      <alignment horizontal="center"/>
      <protection locked="0"/>
    </xf>
    <xf numFmtId="3" fontId="4" fillId="0" borderId="25" xfId="0" applyNumberFormat="1" applyFont="1" applyBorder="1" applyProtection="1">
      <protection locked="0"/>
    </xf>
    <xf numFmtId="4" fontId="4" fillId="0" borderId="25" xfId="0" applyNumberFormat="1" applyFont="1" applyBorder="1" applyProtection="1"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27" xfId="0" applyFont="1" applyBorder="1" applyProtection="1">
      <protection locked="0"/>
    </xf>
    <xf numFmtId="0" fontId="3" fillId="0" borderId="20" xfId="0" applyFont="1" applyBorder="1" applyProtection="1"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4" fontId="4" fillId="0" borderId="5" xfId="0" applyNumberFormat="1" applyFont="1" applyBorder="1" applyAlignment="1" applyProtection="1">
      <alignment horizontal="right"/>
      <protection locked="0"/>
    </xf>
    <xf numFmtId="3" fontId="4" fillId="0" borderId="5" xfId="2" applyBorder="1" applyAlignment="1" applyProtection="1">
      <alignment horizontal="center"/>
      <protection locked="0"/>
    </xf>
    <xf numFmtId="0" fontId="4" fillId="0" borderId="13" xfId="0" applyFont="1" applyBorder="1" applyProtection="1">
      <protection locked="0"/>
    </xf>
    <xf numFmtId="0" fontId="4" fillId="0" borderId="33" xfId="0" applyFont="1" applyBorder="1" applyProtection="1"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Protection="1">
      <protection locked="0"/>
    </xf>
    <xf numFmtId="0" fontId="14" fillId="0" borderId="19" xfId="0" applyFont="1" applyBorder="1" applyProtection="1">
      <protection locked="0"/>
    </xf>
    <xf numFmtId="3" fontId="4" fillId="0" borderId="19" xfId="0" applyNumberFormat="1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left" wrapText="1"/>
      <protection locked="0"/>
    </xf>
    <xf numFmtId="3" fontId="4" fillId="0" borderId="19" xfId="2" applyBorder="1" applyAlignment="1" applyProtection="1">
      <alignment horizontal="center"/>
      <protection locked="0"/>
    </xf>
    <xf numFmtId="4" fontId="4" fillId="0" borderId="19" xfId="0" applyNumberFormat="1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Continuous"/>
      <protection locked="0"/>
    </xf>
    <xf numFmtId="0" fontId="12" fillId="0" borderId="19" xfId="0" applyFont="1" applyBorder="1" applyProtection="1"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4" fontId="4" fillId="0" borderId="36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3" fillId="0" borderId="22" xfId="0" applyFont="1" applyBorder="1" applyProtection="1">
      <protection locked="0"/>
    </xf>
    <xf numFmtId="0" fontId="3" fillId="0" borderId="38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38" xfId="0" applyFont="1" applyBorder="1" applyAlignment="1" applyProtection="1">
      <alignment horizontal="center"/>
      <protection locked="0"/>
    </xf>
    <xf numFmtId="4" fontId="4" fillId="0" borderId="38" xfId="0" applyNumberFormat="1" applyFont="1" applyBorder="1" applyProtection="1">
      <protection locked="0"/>
    </xf>
    <xf numFmtId="167" fontId="4" fillId="0" borderId="5" xfId="2" applyNumberFormat="1" applyBorder="1" applyAlignment="1">
      <alignment horizont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3" fillId="0" borderId="19" xfId="0" applyNumberFormat="1" applyFont="1" applyBorder="1" applyAlignment="1" applyProtection="1">
      <alignment horizontal="center"/>
      <protection locked="0"/>
    </xf>
    <xf numFmtId="44" fontId="4" fillId="0" borderId="21" xfId="17" applyFont="1" applyBorder="1" applyAlignment="1">
      <alignment horizontal="center"/>
    </xf>
    <xf numFmtId="44" fontId="4" fillId="0" borderId="5" xfId="17" applyFont="1" applyBorder="1" applyAlignment="1">
      <alignment horizontal="center"/>
    </xf>
    <xf numFmtId="44" fontId="3" fillId="0" borderId="26" xfId="17" applyFont="1" applyBorder="1" applyAlignment="1" applyProtection="1">
      <alignment horizontal="right"/>
      <protection locked="0"/>
    </xf>
    <xf numFmtId="44" fontId="4" fillId="0" borderId="28" xfId="17" applyFont="1" applyBorder="1" applyAlignment="1" applyProtection="1">
      <alignment horizontal="center"/>
      <protection locked="0"/>
    </xf>
    <xf numFmtId="44" fontId="3" fillId="0" borderId="21" xfId="17" applyFont="1" applyBorder="1" applyAlignment="1" applyProtection="1">
      <alignment horizontal="centerContinuous"/>
      <protection locked="0"/>
    </xf>
    <xf numFmtId="44" fontId="4" fillId="0" borderId="29" xfId="17" applyFont="1" applyBorder="1" applyAlignment="1" applyProtection="1">
      <alignment horizontal="center"/>
      <protection locked="0"/>
    </xf>
    <xf numFmtId="44" fontId="4" fillId="0" borderId="21" xfId="17" applyFont="1" applyBorder="1"/>
    <xf numFmtId="44" fontId="4" fillId="0" borderId="32" xfId="17" applyFont="1" applyBorder="1" applyAlignment="1" applyProtection="1">
      <alignment horizontal="center"/>
      <protection locked="0"/>
    </xf>
    <xf numFmtId="44" fontId="4" fillId="0" borderId="28" xfId="17" applyFont="1" applyBorder="1"/>
    <xf numFmtId="44" fontId="4" fillId="0" borderId="32" xfId="17" applyFont="1" applyBorder="1"/>
    <xf numFmtId="44" fontId="0" fillId="0" borderId="0" xfId="17" applyFont="1"/>
    <xf numFmtId="44" fontId="3" fillId="0" borderId="7" xfId="17" applyFont="1" applyBorder="1" applyAlignment="1" applyProtection="1">
      <alignment horizontal="right"/>
      <protection locked="0"/>
    </xf>
    <xf numFmtId="44" fontId="4" fillId="0" borderId="37" xfId="17" applyFont="1" applyBorder="1" applyAlignment="1" applyProtection="1">
      <alignment horizontal="center"/>
      <protection locked="0"/>
    </xf>
    <xf numFmtId="44" fontId="3" fillId="0" borderId="32" xfId="17" applyFont="1" applyBorder="1" applyAlignment="1" applyProtection="1">
      <alignment horizontal="centerContinuous"/>
      <protection locked="0"/>
    </xf>
    <xf numFmtId="44" fontId="4" fillId="0" borderId="32" xfId="17" applyFont="1" applyBorder="1" applyAlignment="1">
      <alignment horizontal="center"/>
    </xf>
    <xf numFmtId="44" fontId="4" fillId="0" borderId="23" xfId="17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11" fillId="0" borderId="20" xfId="0" applyFont="1" applyBorder="1" applyProtection="1">
      <protection locked="0"/>
    </xf>
    <xf numFmtId="0" fontId="11" fillId="0" borderId="6" xfId="0" applyFont="1" applyBorder="1" applyProtection="1">
      <protection locked="0"/>
    </xf>
    <xf numFmtId="0" fontId="11" fillId="0" borderId="0" xfId="0" applyFont="1" applyProtection="1">
      <protection locked="0"/>
    </xf>
    <xf numFmtId="0" fontId="11" fillId="0" borderId="7" xfId="0" applyFont="1" applyBorder="1" applyProtection="1">
      <protection locked="0"/>
    </xf>
    <xf numFmtId="0" fontId="11" fillId="0" borderId="5" xfId="0" applyFont="1" applyBorder="1" applyAlignment="1" applyProtection="1">
      <alignment horizontal="center"/>
      <protection locked="0"/>
    </xf>
    <xf numFmtId="3" fontId="11" fillId="0" borderId="5" xfId="0" applyNumberFormat="1" applyFont="1" applyBorder="1" applyAlignment="1" applyProtection="1">
      <alignment horizontal="center" vertical="center"/>
      <protection locked="0"/>
    </xf>
    <xf numFmtId="4" fontId="11" fillId="0" borderId="5" xfId="0" applyNumberFormat="1" applyFont="1" applyBorder="1" applyProtection="1">
      <protection locked="0"/>
    </xf>
    <xf numFmtId="0" fontId="18" fillId="0" borderId="0" xfId="0" applyFont="1"/>
    <xf numFmtId="0" fontId="19" fillId="0" borderId="0" xfId="0" applyFont="1"/>
    <xf numFmtId="3" fontId="3" fillId="0" borderId="6" xfId="0" applyNumberFormat="1" applyFont="1" applyBorder="1" applyAlignment="1" applyProtection="1">
      <alignment horizontal="center"/>
      <protection locked="0"/>
    </xf>
    <xf numFmtId="0" fontId="13" fillId="0" borderId="20" xfId="0" applyFont="1" applyBorder="1" applyProtection="1">
      <protection locked="0"/>
    </xf>
    <xf numFmtId="0" fontId="13" fillId="0" borderId="6" xfId="0" applyFont="1" applyBorder="1" applyProtection="1">
      <protection locked="0"/>
    </xf>
    <xf numFmtId="44" fontId="11" fillId="0" borderId="21" xfId="17" applyFont="1" applyBorder="1"/>
    <xf numFmtId="0" fontId="21" fillId="0" borderId="0" xfId="0" applyFont="1"/>
    <xf numFmtId="3" fontId="3" fillId="0" borderId="1" xfId="0" applyNumberFormat="1" applyFont="1" applyBorder="1" applyAlignment="1" applyProtection="1">
      <alignment horizontal="center"/>
      <protection locked="0"/>
    </xf>
    <xf numFmtId="4" fontId="3" fillId="0" borderId="1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4" fillId="0" borderId="4" xfId="0" applyFont="1" applyBorder="1" applyAlignment="1" applyProtection="1">
      <alignment horizontal="centerContinuous"/>
      <protection locked="0"/>
    </xf>
    <xf numFmtId="0" fontId="4" fillId="0" borderId="0" xfId="0" quotePrefix="1" applyFont="1" applyAlignment="1" applyProtection="1">
      <alignment horizontal="center"/>
      <protection locked="0"/>
    </xf>
    <xf numFmtId="4" fontId="4" fillId="0" borderId="0" xfId="2" applyNumberForma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4" fontId="3" fillId="0" borderId="1" xfId="0" applyNumberFormat="1" applyFont="1" applyBorder="1" applyAlignment="1" applyProtection="1">
      <alignment horizontal="centerContinuous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44" fontId="4" fillId="0" borderId="5" xfId="17" applyFont="1" applyBorder="1" applyAlignment="1">
      <alignment horizontal="left"/>
    </xf>
    <xf numFmtId="0" fontId="0" fillId="0" borderId="0" xfId="0" applyAlignment="1">
      <alignment horizontal="left"/>
    </xf>
    <xf numFmtId="4" fontId="3" fillId="0" borderId="8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4" fontId="4" fillId="0" borderId="10" xfId="0" applyNumberFormat="1" applyFont="1" applyBorder="1" applyAlignment="1" applyProtection="1">
      <alignment horizontal="center"/>
      <protection locked="0"/>
    </xf>
    <xf numFmtId="4" fontId="4" fillId="0" borderId="11" xfId="0" applyNumberFormat="1" applyFont="1" applyBorder="1" applyAlignment="1" applyProtection="1">
      <alignment horizontal="center"/>
      <protection locked="0"/>
    </xf>
    <xf numFmtId="167" fontId="4" fillId="0" borderId="5" xfId="0" applyNumberFormat="1" applyFont="1" applyBorder="1" applyAlignment="1" applyProtection="1">
      <alignment horizontal="center"/>
      <protection locked="0"/>
    </xf>
    <xf numFmtId="167" fontId="4" fillId="0" borderId="7" xfId="0" applyNumberFormat="1" applyFont="1" applyBorder="1" applyAlignment="1" applyProtection="1">
      <alignment horizontal="center"/>
      <protection locked="0"/>
    </xf>
    <xf numFmtId="3" fontId="4" fillId="0" borderId="1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6" xfId="0" applyBorder="1"/>
    <xf numFmtId="0" fontId="4" fillId="0" borderId="6" xfId="0" applyFont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Protection="1">
      <protection locked="0"/>
    </xf>
    <xf numFmtId="0" fontId="3" fillId="0" borderId="19" xfId="0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Protection="1">
      <protection locked="0"/>
    </xf>
    <xf numFmtId="49" fontId="3" fillId="0" borderId="6" xfId="0" applyNumberFormat="1" applyFont="1" applyBorder="1" applyProtection="1">
      <protection locked="0"/>
    </xf>
    <xf numFmtId="0" fontId="21" fillId="0" borderId="0" xfId="0" applyFont="1" applyAlignment="1">
      <alignment wrapText="1"/>
    </xf>
    <xf numFmtId="0" fontId="23" fillId="0" borderId="0" xfId="0" applyFont="1"/>
    <xf numFmtId="0" fontId="0" fillId="0" borderId="12" xfId="0" applyBorder="1"/>
    <xf numFmtId="4" fontId="4" fillId="0" borderId="6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44" fontId="4" fillId="0" borderId="5" xfId="17" applyFont="1" applyBorder="1" applyProtection="1">
      <protection locked="0"/>
    </xf>
    <xf numFmtId="44" fontId="4" fillId="0" borderId="5" xfId="17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2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" fontId="4" fillId="2" borderId="1" xfId="0" applyNumberFormat="1" applyFont="1" applyFill="1" applyBorder="1" applyProtection="1">
      <protection locked="0"/>
    </xf>
    <xf numFmtId="44" fontId="4" fillId="2" borderId="28" xfId="17" applyFont="1" applyFill="1" applyBorder="1"/>
    <xf numFmtId="164" fontId="0" fillId="0" borderId="0" xfId="0" applyNumberFormat="1"/>
    <xf numFmtId="9" fontId="21" fillId="0" borderId="0" xfId="18" applyFont="1"/>
    <xf numFmtId="10" fontId="21" fillId="0" borderId="0" xfId="18" applyNumberFormat="1" applyFont="1"/>
    <xf numFmtId="0" fontId="3" fillId="0" borderId="27" xfId="0" applyFont="1" applyBorder="1" applyProtection="1">
      <protection locked="0"/>
    </xf>
    <xf numFmtId="0" fontId="3" fillId="0" borderId="31" xfId="0" applyFont="1" applyBorder="1" applyProtection="1">
      <protection locked="0"/>
    </xf>
    <xf numFmtId="44" fontId="4" fillId="0" borderId="21" xfId="17" applyFont="1" applyFill="1" applyBorder="1" applyAlignment="1">
      <alignment horizontal="center"/>
    </xf>
    <xf numFmtId="44" fontId="3" fillId="0" borderId="21" xfId="17" applyFont="1" applyFill="1" applyBorder="1" applyAlignment="1">
      <alignment horizont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4" fontId="4" fillId="0" borderId="21" xfId="17" applyFont="1" applyBorder="1" applyProtection="1">
      <protection locked="0"/>
    </xf>
    <xf numFmtId="44" fontId="4" fillId="0" borderId="21" xfId="17" applyFont="1" applyBorder="1" applyAlignment="1" applyProtection="1">
      <alignment horizontal="right"/>
      <protection locked="0"/>
    </xf>
    <xf numFmtId="44" fontId="0" fillId="0" borderId="21" xfId="17" applyFont="1" applyBorder="1"/>
    <xf numFmtId="44" fontId="0" fillId="0" borderId="32" xfId="17" applyFont="1" applyBorder="1"/>
    <xf numFmtId="4" fontId="4" fillId="0" borderId="21" xfId="0" applyNumberFormat="1" applyFont="1" applyBorder="1" applyProtection="1">
      <protection locked="0"/>
    </xf>
    <xf numFmtId="44" fontId="4" fillId="0" borderId="0" xfId="17" applyFont="1" applyAlignment="1" applyProtection="1">
      <alignment horizontal="center"/>
      <protection locked="0"/>
    </xf>
    <xf numFmtId="44" fontId="4" fillId="0" borderId="5" xfId="17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44" fontId="4" fillId="0" borderId="5" xfId="17" applyFont="1" applyFill="1" applyBorder="1" applyProtection="1">
      <protection locked="0"/>
    </xf>
    <xf numFmtId="44" fontId="3" fillId="0" borderId="5" xfId="17" applyFont="1" applyFill="1" applyBorder="1" applyProtection="1">
      <protection locked="0"/>
    </xf>
    <xf numFmtId="44" fontId="0" fillId="0" borderId="6" xfId="17" applyFont="1" applyBorder="1"/>
    <xf numFmtId="44" fontId="11" fillId="0" borderId="5" xfId="17" applyFont="1" applyBorder="1" applyProtection="1">
      <protection locked="0"/>
    </xf>
    <xf numFmtId="44" fontId="4" fillId="0" borderId="5" xfId="17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44" fontId="4" fillId="0" borderId="1" xfId="17" applyFont="1" applyBorder="1" applyProtection="1">
      <protection locked="0"/>
    </xf>
    <xf numFmtId="44" fontId="4" fillId="0" borderId="19" xfId="17" applyFont="1" applyBorder="1" applyProtection="1">
      <protection locked="0"/>
    </xf>
    <xf numFmtId="44" fontId="1" fillId="0" borderId="19" xfId="17" applyBorder="1" applyAlignment="1" applyProtection="1">
      <alignment horizontal="left" indent="1"/>
      <protection locked="0"/>
    </xf>
    <xf numFmtId="44" fontId="1" fillId="0" borderId="19" xfId="17" applyBorder="1" applyProtection="1">
      <protection locked="0"/>
    </xf>
    <xf numFmtId="44" fontId="4" fillId="0" borderId="19" xfId="17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0" fontId="3" fillId="0" borderId="40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39" xfId="0" applyFont="1" applyBorder="1" applyAlignment="1" applyProtection="1">
      <alignment horizontal="center"/>
      <protection locked="0"/>
    </xf>
    <xf numFmtId="3" fontId="4" fillId="0" borderId="39" xfId="0" applyNumberFormat="1" applyFont="1" applyBorder="1" applyAlignment="1" applyProtection="1">
      <alignment horizontal="center"/>
      <protection locked="0"/>
    </xf>
    <xf numFmtId="4" fontId="4" fillId="0" borderId="39" xfId="0" applyNumberFormat="1" applyFont="1" applyBorder="1" applyAlignment="1" applyProtection="1">
      <alignment horizontal="center"/>
      <protection locked="0"/>
    </xf>
    <xf numFmtId="167" fontId="4" fillId="0" borderId="8" xfId="0" applyNumberFormat="1" applyFont="1" applyBorder="1" applyAlignment="1" applyProtection="1">
      <alignment horizontal="center"/>
      <protection locked="0"/>
    </xf>
    <xf numFmtId="8" fontId="24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" fontId="19" fillId="0" borderId="0" xfId="0" applyNumberFormat="1" applyFont="1"/>
    <xf numFmtId="164" fontId="19" fillId="0" borderId="0" xfId="0" applyNumberFormat="1" applyFont="1"/>
    <xf numFmtId="0" fontId="3" fillId="0" borderId="0" xfId="0" applyFont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center"/>
    </xf>
    <xf numFmtId="0" fontId="3" fillId="0" borderId="12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8" fillId="0" borderId="12" xfId="1" applyFont="1" applyBorder="1" applyAlignment="1" applyProtection="1">
      <alignment horizontal="center" vertical="top"/>
      <protection locked="0"/>
    </xf>
  </cellXfs>
  <cellStyles count="19">
    <cellStyle name="Comma 2" xfId="4" xr:uid="{71A57BD3-8EF9-47B1-AC50-1DE3EFF93D2D}"/>
    <cellStyle name="Comma0" xfId="2" xr:uid="{12825420-2DBF-4DA2-BE52-9386BF95CCE3}"/>
    <cellStyle name="Comma1" xfId="5" xr:uid="{5D93FBEA-5144-45C0-9C90-A3724414D35A}"/>
    <cellStyle name="Comma2" xfId="6" xr:uid="{844DC749-9C20-4B0D-B2EF-22E425A00E6E}"/>
    <cellStyle name="Comma3" xfId="7" xr:uid="{3891613B-9D56-4ED9-87A1-9CB1AA28ADC6}"/>
    <cellStyle name="Currency" xfId="17" builtinId="4"/>
    <cellStyle name="Date" xfId="8" xr:uid="{7067A0BD-DA5C-4F53-BF34-23A2780D9AD0}"/>
    <cellStyle name="Fixed" xfId="9" xr:uid="{CA313D58-C5DD-4CFC-827A-A2956901BD0B}"/>
    <cellStyle name="HEADING1" xfId="10" xr:uid="{E7C88E0F-F7E2-4EE2-8B29-627B3FB007BC}"/>
    <cellStyle name="HEADING2" xfId="11" xr:uid="{39762F99-E78F-4B63-BDF2-F3E3E493A42C}"/>
    <cellStyle name="Hyperlink" xfId="1" builtinId="8"/>
    <cellStyle name="Hyperlink 2" xfId="16" xr:uid="{60BFA68F-6475-420B-8910-DD861BF52599}"/>
    <cellStyle name="Normal" xfId="0" builtinId="0"/>
    <cellStyle name="Normal 2" xfId="15" xr:uid="{A7629FBE-E335-4F22-B723-6141063AB5CE}"/>
    <cellStyle name="Normal 3" xfId="14" xr:uid="{2FE15FC2-610B-4F69-B9F0-A3956258BD63}"/>
    <cellStyle name="Normal 4" xfId="3" xr:uid="{CE665997-A9A4-4071-AECA-99AAB99C5FBA}"/>
    <cellStyle name="or" xfId="12" xr:uid="{746DAE1B-1BAE-4300-B9CD-D2E4BA157026}"/>
    <cellStyle name="Percent" xfId="18" builtinId="5"/>
    <cellStyle name="Total 2" xfId="13" xr:uid="{8B927E16-E8D8-452D-BEC2-21B2CF35A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435F-5297-4CFD-9A4F-53254B736695}">
  <sheetPr>
    <pageSetUpPr fitToPage="1"/>
  </sheetPr>
  <dimension ref="A2:H48"/>
  <sheetViews>
    <sheetView tabSelected="1" zoomScaleNormal="100" workbookViewId="0">
      <selection activeCell="K30" sqref="K30"/>
    </sheetView>
  </sheetViews>
  <sheetFormatPr defaultRowHeight="14.5" x14ac:dyDescent="0.35"/>
  <cols>
    <col min="3" max="3" width="36.26953125" customWidth="1"/>
    <col min="4" max="4" width="24.453125" customWidth="1"/>
    <col min="5" max="5" width="15.81640625" bestFit="1" customWidth="1"/>
    <col min="6" max="6" width="10" bestFit="1" customWidth="1"/>
    <col min="7" max="7" width="14.26953125" style="155" customWidth="1"/>
    <col min="8" max="8" width="14.7265625" customWidth="1"/>
  </cols>
  <sheetData>
    <row r="2" spans="1:8" x14ac:dyDescent="0.35">
      <c r="A2" s="34" t="s">
        <v>0</v>
      </c>
      <c r="B2" s="34"/>
      <c r="C2" s="244" t="s">
        <v>1</v>
      </c>
      <c r="D2" s="244"/>
      <c r="E2" s="2"/>
      <c r="F2" s="35"/>
      <c r="G2" s="36"/>
      <c r="H2" s="36"/>
    </row>
    <row r="3" spans="1:8" x14ac:dyDescent="0.35">
      <c r="A3" s="2"/>
      <c r="B3" s="2"/>
      <c r="C3" s="2"/>
      <c r="D3" s="1"/>
      <c r="E3" s="2"/>
      <c r="F3" s="35"/>
      <c r="G3" s="36"/>
      <c r="H3" s="36"/>
    </row>
    <row r="4" spans="1:8" x14ac:dyDescent="0.35">
      <c r="A4" s="2" t="s">
        <v>2</v>
      </c>
      <c r="B4" s="2"/>
      <c r="C4" s="244" t="s">
        <v>3</v>
      </c>
      <c r="D4" s="244"/>
      <c r="E4" s="244"/>
      <c r="F4" s="35"/>
      <c r="G4" s="36"/>
      <c r="H4" s="36"/>
    </row>
    <row r="5" spans="1:8" x14ac:dyDescent="0.35">
      <c r="A5" s="2"/>
      <c r="B5" s="2"/>
      <c r="C5" s="2"/>
      <c r="D5" s="1"/>
      <c r="E5" s="2"/>
      <c r="F5" s="35"/>
      <c r="G5" s="36"/>
      <c r="H5" s="36"/>
    </row>
    <row r="6" spans="1:8" x14ac:dyDescent="0.35">
      <c r="A6" s="34" t="s">
        <v>4</v>
      </c>
      <c r="B6" s="34"/>
      <c r="C6" s="244" t="s">
        <v>5</v>
      </c>
      <c r="D6" s="244"/>
      <c r="E6" s="244"/>
      <c r="F6" s="244"/>
      <c r="G6" s="36"/>
      <c r="H6" s="36"/>
    </row>
    <row r="7" spans="1:8" x14ac:dyDescent="0.35">
      <c r="A7" s="2"/>
      <c r="B7" s="2"/>
      <c r="C7" s="2"/>
      <c r="D7" s="2" t="s">
        <v>6</v>
      </c>
      <c r="E7" s="2"/>
      <c r="F7" s="35"/>
      <c r="G7" s="36"/>
      <c r="H7" s="36"/>
    </row>
    <row r="8" spans="1:8" x14ac:dyDescent="0.35">
      <c r="A8" s="37" t="s">
        <v>7</v>
      </c>
      <c r="B8" s="2"/>
      <c r="C8" s="2"/>
      <c r="D8" s="2"/>
      <c r="E8" s="2"/>
      <c r="F8" s="35"/>
      <c r="G8" s="36"/>
      <c r="H8" s="36"/>
    </row>
    <row r="9" spans="1:8" x14ac:dyDescent="0.35">
      <c r="A9" s="2"/>
      <c r="B9" s="2"/>
      <c r="C9" s="2"/>
      <c r="D9" s="2"/>
      <c r="E9" s="3"/>
      <c r="F9" s="35"/>
      <c r="G9" s="36"/>
      <c r="H9" s="36"/>
    </row>
    <row r="10" spans="1:8" x14ac:dyDescent="0.35">
      <c r="A10" s="38" t="s">
        <v>8</v>
      </c>
      <c r="B10" s="2" t="s">
        <v>9</v>
      </c>
      <c r="C10" s="2"/>
      <c r="D10" s="1"/>
      <c r="E10" s="3"/>
      <c r="F10" s="35"/>
      <c r="G10" s="36"/>
      <c r="H10" s="36"/>
    </row>
    <row r="11" spans="1:8" x14ac:dyDescent="0.35">
      <c r="A11" s="2"/>
      <c r="B11" s="2" t="s">
        <v>10</v>
      </c>
      <c r="C11" s="2"/>
      <c r="D11" s="2"/>
      <c r="E11" s="3"/>
      <c r="F11" s="35"/>
      <c r="G11" s="36"/>
      <c r="H11" s="36"/>
    </row>
    <row r="12" spans="1:8" x14ac:dyDescent="0.35">
      <c r="A12" s="2"/>
      <c r="B12" s="2"/>
      <c r="C12" s="2"/>
      <c r="D12" s="2"/>
      <c r="E12" s="3"/>
      <c r="F12" s="35"/>
      <c r="G12" s="36"/>
      <c r="H12" s="36"/>
    </row>
    <row r="13" spans="1:8" x14ac:dyDescent="0.35">
      <c r="A13" s="1" t="s">
        <v>11</v>
      </c>
      <c r="B13" s="2"/>
      <c r="C13" s="2"/>
      <c r="D13" s="2"/>
      <c r="E13" s="3"/>
      <c r="F13" s="35"/>
      <c r="G13" s="36"/>
      <c r="H13" s="39"/>
    </row>
    <row r="14" spans="1:8" x14ac:dyDescent="0.35">
      <c r="A14" s="4" t="s">
        <v>12</v>
      </c>
      <c r="B14" s="158" t="s">
        <v>13</v>
      </c>
      <c r="C14" s="159"/>
      <c r="D14" s="163"/>
      <c r="E14" s="4" t="s">
        <v>14</v>
      </c>
      <c r="F14" s="156" t="s">
        <v>15</v>
      </c>
      <c r="G14" s="157" t="s">
        <v>16</v>
      </c>
      <c r="H14" s="164" t="s">
        <v>17</v>
      </c>
    </row>
    <row r="15" spans="1:8" ht="15" thickBot="1" x14ac:dyDescent="0.4">
      <c r="A15" s="231" t="s">
        <v>18</v>
      </c>
      <c r="B15" s="232"/>
      <c r="C15" s="233"/>
      <c r="D15" s="234"/>
      <c r="E15" s="235"/>
      <c r="F15" s="236"/>
      <c r="G15" s="237"/>
      <c r="H15" s="237"/>
    </row>
    <row r="16" spans="1:8" x14ac:dyDescent="0.35">
      <c r="A16" s="121" t="s">
        <v>19</v>
      </c>
      <c r="B16" s="27" t="s">
        <v>20</v>
      </c>
      <c r="C16" s="1"/>
      <c r="D16" s="2"/>
      <c r="E16" s="50"/>
      <c r="F16" s="60"/>
      <c r="G16" s="61"/>
      <c r="H16" s="59" t="str">
        <f t="shared" ref="H16" si="0">IF(OR(AND(F16="Prov",G16="Sum"),(G16="PC Sum")),". . . . . . . . .00",IF(ISERR(F16*G16),"",IF(F16*G16=0,"",ROUND(F16*G16,2))))</f>
        <v/>
      </c>
    </row>
    <row r="17" spans="1:8" x14ac:dyDescent="0.35">
      <c r="A17" s="21"/>
      <c r="B17" s="26"/>
      <c r="C17" s="2"/>
      <c r="D17" s="2"/>
      <c r="E17" s="50"/>
      <c r="F17" s="60"/>
      <c r="G17" s="61"/>
      <c r="H17" s="59"/>
    </row>
    <row r="18" spans="1:8" x14ac:dyDescent="0.35">
      <c r="A18" s="141" t="s">
        <v>21</v>
      </c>
      <c r="B18" s="26"/>
      <c r="C18" s="2" t="s">
        <v>22</v>
      </c>
      <c r="D18" s="2"/>
      <c r="E18" s="50" t="s">
        <v>23</v>
      </c>
      <c r="F18" s="51">
        <v>1</v>
      </c>
      <c r="G18" s="218">
        <v>30000</v>
      </c>
      <c r="H18" s="126">
        <f>G18*F18</f>
        <v>30000</v>
      </c>
    </row>
    <row r="19" spans="1:8" x14ac:dyDescent="0.35">
      <c r="A19" s="21"/>
      <c r="B19" s="2"/>
      <c r="C19" s="2"/>
      <c r="D19" s="2"/>
      <c r="E19" s="50"/>
      <c r="F19" s="70"/>
      <c r="G19" s="218"/>
      <c r="H19" s="62"/>
    </row>
    <row r="20" spans="1:8" x14ac:dyDescent="0.35">
      <c r="A20" s="166" t="s">
        <v>24</v>
      </c>
      <c r="C20" s="2" t="s">
        <v>25</v>
      </c>
      <c r="E20" s="50" t="s">
        <v>26</v>
      </c>
      <c r="F20" s="70">
        <v>1</v>
      </c>
      <c r="G20" s="218">
        <v>30000</v>
      </c>
      <c r="H20" s="120">
        <f>G20*F20</f>
        <v>30000</v>
      </c>
    </row>
    <row r="21" spans="1:8" x14ac:dyDescent="0.35">
      <c r="A21" s="177"/>
      <c r="B21" s="26"/>
      <c r="C21" s="2"/>
      <c r="D21" s="2"/>
      <c r="E21" s="50"/>
      <c r="F21" s="51"/>
      <c r="G21" s="175"/>
      <c r="H21" s="120"/>
    </row>
    <row r="22" spans="1:8" x14ac:dyDescent="0.35">
      <c r="A22" s="177"/>
      <c r="B22" s="26"/>
      <c r="C22" s="2"/>
      <c r="D22" s="2"/>
      <c r="E22" s="50"/>
      <c r="F22" s="170"/>
      <c r="G22" s="174"/>
      <c r="H22" s="120"/>
    </row>
    <row r="23" spans="1:8" x14ac:dyDescent="0.35">
      <c r="A23" s="178" t="s">
        <v>27</v>
      </c>
      <c r="B23" s="27" t="s">
        <v>28</v>
      </c>
      <c r="C23" s="2"/>
      <c r="D23" s="2"/>
      <c r="E23" s="50"/>
      <c r="F23" s="170"/>
      <c r="G23" s="174"/>
      <c r="H23" s="120"/>
    </row>
    <row r="24" spans="1:8" x14ac:dyDescent="0.35">
      <c r="A24" s="177"/>
      <c r="B24" s="26"/>
      <c r="C24" s="2"/>
      <c r="D24" s="2"/>
      <c r="E24" s="50"/>
      <c r="F24" s="170"/>
      <c r="G24" s="174"/>
      <c r="H24" s="120"/>
    </row>
    <row r="25" spans="1:8" x14ac:dyDescent="0.35">
      <c r="A25" s="177" t="s">
        <v>29</v>
      </c>
      <c r="B25" s="26"/>
      <c r="C25" s="2" t="s">
        <v>30</v>
      </c>
      <c r="D25" s="2"/>
      <c r="E25" s="50" t="s">
        <v>23</v>
      </c>
      <c r="F25" s="51">
        <v>1</v>
      </c>
      <c r="G25" s="174"/>
      <c r="H25" s="120">
        <v>20000</v>
      </c>
    </row>
    <row r="26" spans="1:8" x14ac:dyDescent="0.35">
      <c r="A26" s="177"/>
      <c r="B26" s="26"/>
      <c r="C26" s="2"/>
      <c r="D26" s="2"/>
      <c r="E26" s="50"/>
      <c r="F26" s="170"/>
      <c r="G26" s="174"/>
      <c r="H26" s="120"/>
    </row>
    <row r="27" spans="1:8" x14ac:dyDescent="0.35">
      <c r="A27" s="178" t="s">
        <v>31</v>
      </c>
      <c r="B27" s="27" t="s">
        <v>32</v>
      </c>
      <c r="C27" s="2"/>
      <c r="D27" s="2"/>
      <c r="E27" s="50"/>
      <c r="F27" s="170"/>
      <c r="G27" s="174"/>
      <c r="H27" s="120"/>
    </row>
    <row r="28" spans="1:8" x14ac:dyDescent="0.35">
      <c r="A28" s="178"/>
      <c r="B28" s="27"/>
      <c r="C28" s="2"/>
      <c r="D28" s="2"/>
      <c r="E28" s="50"/>
      <c r="F28" s="170"/>
      <c r="G28" s="174"/>
      <c r="H28" s="120"/>
    </row>
    <row r="29" spans="1:8" x14ac:dyDescent="0.35">
      <c r="A29" s="177" t="s">
        <v>33</v>
      </c>
      <c r="B29" s="27"/>
      <c r="C29" s="2" t="s">
        <v>34</v>
      </c>
      <c r="D29" s="2"/>
      <c r="E29" s="51" t="s">
        <v>35</v>
      </c>
      <c r="F29" s="219">
        <v>1</v>
      </c>
      <c r="G29" s="174">
        <v>30000</v>
      </c>
      <c r="H29" s="120">
        <f>G29*F29</f>
        <v>30000</v>
      </c>
    </row>
    <row r="30" spans="1:8" x14ac:dyDescent="0.35">
      <c r="A30" s="177" t="s">
        <v>36</v>
      </c>
      <c r="B30" s="26"/>
      <c r="C30" s="2" t="s">
        <v>37</v>
      </c>
      <c r="D30" s="2"/>
      <c r="E30" s="51" t="s">
        <v>35</v>
      </c>
      <c r="F30" s="219">
        <v>1</v>
      </c>
      <c r="G30" s="174">
        <v>30000</v>
      </c>
      <c r="H30" s="120">
        <f t="shared" ref="H30" si="1">G30*F30</f>
        <v>30000</v>
      </c>
    </row>
    <row r="31" spans="1:8" x14ac:dyDescent="0.35">
      <c r="A31" s="177"/>
      <c r="B31" s="26"/>
      <c r="C31" s="2"/>
      <c r="D31" s="2"/>
      <c r="E31" s="53"/>
      <c r="F31" s="176"/>
      <c r="G31" s="238"/>
      <c r="H31" s="120"/>
    </row>
    <row r="32" spans="1:8" x14ac:dyDescent="0.35">
      <c r="A32" s="64"/>
      <c r="B32" s="65" t="s">
        <v>38</v>
      </c>
      <c r="C32" s="66"/>
      <c r="D32" s="66"/>
      <c r="E32" s="171"/>
      <c r="F32" s="172"/>
      <c r="G32" s="173"/>
      <c r="H32" s="67">
        <f>SUM(H16:H31)</f>
        <v>140000</v>
      </c>
    </row>
    <row r="33" spans="1:8" x14ac:dyDescent="0.35">
      <c r="A33" s="2"/>
      <c r="B33" s="2"/>
      <c r="C33" s="2"/>
      <c r="D33" s="2"/>
      <c r="E33" s="3"/>
      <c r="F33" s="68"/>
      <c r="G33" s="68"/>
      <c r="H33" s="68"/>
    </row>
    <row r="34" spans="1:8" x14ac:dyDescent="0.35">
      <c r="A34" s="1" t="s">
        <v>39</v>
      </c>
      <c r="B34" s="1"/>
      <c r="C34" s="1"/>
      <c r="D34" s="2"/>
      <c r="E34" s="3"/>
      <c r="F34" s="68"/>
      <c r="G34" s="2"/>
      <c r="H34" s="39"/>
    </row>
    <row r="35" spans="1:8" x14ac:dyDescent="0.35">
      <c r="A35" s="4" t="s">
        <v>12</v>
      </c>
      <c r="B35" s="158" t="s">
        <v>13</v>
      </c>
      <c r="C35" s="159"/>
      <c r="D35" s="160"/>
      <c r="E35" s="4" t="s">
        <v>14</v>
      </c>
      <c r="F35" s="157" t="s">
        <v>15</v>
      </c>
      <c r="G35" s="157" t="s">
        <v>16</v>
      </c>
      <c r="H35" s="157" t="s">
        <v>17</v>
      </c>
    </row>
    <row r="36" spans="1:8" ht="14.15" customHeight="1" x14ac:dyDescent="0.35">
      <c r="A36" s="12" t="s">
        <v>18</v>
      </c>
      <c r="B36" s="13"/>
      <c r="C36" s="14"/>
      <c r="D36" s="54"/>
      <c r="E36" s="12"/>
      <c r="F36" s="169"/>
      <c r="G36" s="55"/>
      <c r="H36" s="55"/>
    </row>
    <row r="37" spans="1:8" x14ac:dyDescent="0.35">
      <c r="A37" s="21"/>
      <c r="B37" s="22"/>
      <c r="C37" s="2"/>
      <c r="D37" s="23"/>
      <c r="E37" s="50"/>
      <c r="F37" s="52"/>
      <c r="G37" s="52"/>
      <c r="H37" s="62"/>
    </row>
    <row r="38" spans="1:8" x14ac:dyDescent="0.35">
      <c r="A38" s="8" t="s">
        <v>40</v>
      </c>
      <c r="B38" s="27" t="s">
        <v>41</v>
      </c>
      <c r="C38" s="2"/>
      <c r="D38" s="23"/>
      <c r="E38" s="50"/>
      <c r="F38" s="51"/>
      <c r="G38" s="52"/>
      <c r="H38" s="62"/>
    </row>
    <row r="39" spans="1:8" x14ac:dyDescent="0.35">
      <c r="A39" s="8"/>
      <c r="B39" s="27"/>
      <c r="C39" s="2"/>
      <c r="D39" s="23"/>
      <c r="E39" s="50"/>
      <c r="F39" s="51"/>
      <c r="G39" s="52"/>
      <c r="H39" s="62"/>
    </row>
    <row r="40" spans="1:8" x14ac:dyDescent="0.35">
      <c r="A40" s="8"/>
      <c r="B40" s="63" t="s">
        <v>42</v>
      </c>
      <c r="C40" s="2" t="s">
        <v>43</v>
      </c>
      <c r="D40" s="69"/>
      <c r="E40" s="50" t="s">
        <v>44</v>
      </c>
      <c r="F40" s="70">
        <v>1</v>
      </c>
      <c r="G40" s="217">
        <v>80000</v>
      </c>
      <c r="H40" s="126">
        <f>G40*F40</f>
        <v>80000</v>
      </c>
    </row>
    <row r="41" spans="1:8" ht="15.75" customHeight="1" x14ac:dyDescent="0.35">
      <c r="A41" s="21"/>
      <c r="B41" s="27"/>
      <c r="C41" s="2"/>
      <c r="D41" s="23"/>
      <c r="E41" s="50"/>
      <c r="F41" s="51"/>
      <c r="G41" s="52"/>
      <c r="H41" s="62"/>
    </row>
    <row r="42" spans="1:8" s="168" customFormat="1" ht="26" x14ac:dyDescent="0.35">
      <c r="A42" s="166"/>
      <c r="B42" s="25" t="s">
        <v>45</v>
      </c>
      <c r="C42" s="69" t="s">
        <v>46</v>
      </c>
      <c r="D42" s="122"/>
      <c r="E42" s="166"/>
      <c r="F42" s="51"/>
      <c r="G42" s="181"/>
      <c r="H42" s="167"/>
    </row>
    <row r="43" spans="1:8" s="168" customFormat="1" ht="26" x14ac:dyDescent="0.35">
      <c r="A43" s="166"/>
      <c r="B43" s="180" t="s">
        <v>47</v>
      </c>
      <c r="C43" s="69" t="s">
        <v>48</v>
      </c>
      <c r="D43" s="69"/>
      <c r="E43" s="166" t="s">
        <v>49</v>
      </c>
      <c r="F43" s="70">
        <v>50</v>
      </c>
      <c r="G43" s="217"/>
      <c r="H43" s="167"/>
    </row>
    <row r="44" spans="1:8" s="168" customFormat="1" x14ac:dyDescent="0.35">
      <c r="A44" s="166"/>
      <c r="B44" s="180"/>
      <c r="C44" s="69"/>
      <c r="D44" s="69"/>
      <c r="E44" s="166"/>
      <c r="F44" s="70"/>
      <c r="G44" s="217"/>
      <c r="H44" s="167"/>
    </row>
    <row r="45" spans="1:8" s="168" customFormat="1" x14ac:dyDescent="0.35">
      <c r="A45" s="166"/>
      <c r="B45" s="180" t="s">
        <v>50</v>
      </c>
      <c r="C45" s="69" t="s">
        <v>51</v>
      </c>
      <c r="D45" s="69"/>
      <c r="E45" s="166" t="s">
        <v>52</v>
      </c>
      <c r="F45" s="70">
        <v>100</v>
      </c>
      <c r="G45" s="217"/>
      <c r="H45" s="167"/>
    </row>
    <row r="46" spans="1:8" s="168" customFormat="1" x14ac:dyDescent="0.35">
      <c r="A46" s="166"/>
      <c r="B46" s="180" t="s">
        <v>252</v>
      </c>
      <c r="C46" s="69" t="s">
        <v>253</v>
      </c>
      <c r="D46" s="69"/>
      <c r="E46" s="50" t="s">
        <v>44</v>
      </c>
      <c r="F46" s="70">
        <v>1</v>
      </c>
      <c r="G46" s="217">
        <v>60000</v>
      </c>
      <c r="H46" s="167">
        <f>G46*F46</f>
        <v>60000</v>
      </c>
    </row>
    <row r="47" spans="1:8" x14ac:dyDescent="0.35">
      <c r="A47" s="71"/>
      <c r="B47" s="72" t="s">
        <v>38</v>
      </c>
      <c r="C47" s="73"/>
      <c r="D47" s="73"/>
      <c r="E47" s="74"/>
      <c r="F47" s="75"/>
      <c r="G47" s="76"/>
      <c r="H47" s="77"/>
    </row>
    <row r="48" spans="1:8" x14ac:dyDescent="0.35">
      <c r="A48" s="161"/>
      <c r="B48" s="1"/>
      <c r="C48" s="1"/>
      <c r="D48" s="1"/>
      <c r="E48" s="3"/>
      <c r="F48" s="35"/>
      <c r="G48" s="36"/>
      <c r="H48" s="162"/>
    </row>
  </sheetData>
  <mergeCells count="3">
    <mergeCell ref="C2:D2"/>
    <mergeCell ref="C6:F6"/>
    <mergeCell ref="C4:E4"/>
  </mergeCells>
  <phoneticPr fontId="22" type="noConversion"/>
  <pageMargins left="0.7" right="0.7" top="0.75" bottom="0.75" header="0.3" footer="0.3"/>
  <pageSetup paperSize="9" scale="65" fitToHeight="0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A7AC-F39B-4AAF-8C33-26C0201A6710}">
  <sheetPr>
    <pageSetUpPr fitToPage="1"/>
  </sheetPr>
  <dimension ref="A1:M141"/>
  <sheetViews>
    <sheetView topLeftCell="A110" workbookViewId="0">
      <selection activeCell="F123" sqref="F123"/>
    </sheetView>
  </sheetViews>
  <sheetFormatPr defaultRowHeight="14.5" x14ac:dyDescent="0.35"/>
  <cols>
    <col min="2" max="2" width="8.81640625" customWidth="1"/>
    <col min="3" max="3" width="38.26953125" customWidth="1"/>
    <col min="4" max="4" width="13.7265625" customWidth="1"/>
    <col min="6" max="6" width="10" bestFit="1" customWidth="1"/>
    <col min="7" max="7" width="8.81640625" bestFit="1" customWidth="1"/>
    <col min="8" max="8" width="15.54296875" style="135" customWidth="1"/>
  </cols>
  <sheetData>
    <row r="1" spans="1:8" x14ac:dyDescent="0.35">
      <c r="A1" s="88" t="s">
        <v>53</v>
      </c>
      <c r="B1" s="89"/>
      <c r="C1" s="89"/>
      <c r="D1" s="89"/>
      <c r="E1" s="90"/>
      <c r="F1" s="91"/>
      <c r="G1" s="92"/>
      <c r="H1" s="127"/>
    </row>
    <row r="2" spans="1:8" x14ac:dyDescent="0.35">
      <c r="A2" s="93"/>
      <c r="B2" s="41"/>
      <c r="C2" s="42"/>
      <c r="D2" s="43"/>
      <c r="E2" s="40"/>
      <c r="F2" s="44"/>
      <c r="G2" s="45"/>
      <c r="H2" s="128"/>
    </row>
    <row r="3" spans="1:8" x14ac:dyDescent="0.35">
      <c r="A3" s="87" t="s">
        <v>12</v>
      </c>
      <c r="B3" s="9" t="s">
        <v>13</v>
      </c>
      <c r="C3" s="10"/>
      <c r="D3" s="46"/>
      <c r="E3" s="8" t="s">
        <v>14</v>
      </c>
      <c r="F3" s="47" t="s">
        <v>15</v>
      </c>
      <c r="G3" s="48" t="s">
        <v>16</v>
      </c>
      <c r="H3" s="129" t="s">
        <v>17</v>
      </c>
    </row>
    <row r="4" spans="1:8" x14ac:dyDescent="0.35">
      <c r="A4" s="87" t="s">
        <v>18</v>
      </c>
      <c r="B4" s="32"/>
      <c r="C4" s="33"/>
      <c r="D4" s="49"/>
      <c r="E4" s="50"/>
      <c r="F4" s="51"/>
      <c r="G4" s="52"/>
      <c r="H4" s="130"/>
    </row>
    <row r="5" spans="1:8" x14ac:dyDescent="0.35">
      <c r="A5" s="94"/>
      <c r="B5" s="56"/>
      <c r="C5" s="18"/>
      <c r="D5" s="19"/>
      <c r="E5" s="40"/>
      <c r="F5" s="57"/>
      <c r="G5" s="58"/>
      <c r="H5" s="131" t="str">
        <f t="shared" ref="H5:H9" si="0">IF(OR(AND(F5="Prov",G5="Sum"),(G5="PC Sum")),". . . . . . . . .00",IF(ISERR(F5*G5),"",IF(F5*G5=0,"",ROUND(F5*G5,2))))</f>
        <v/>
      </c>
    </row>
    <row r="6" spans="1:8" x14ac:dyDescent="0.35">
      <c r="A6" s="95" t="s">
        <v>54</v>
      </c>
      <c r="B6" s="27" t="s">
        <v>55</v>
      </c>
      <c r="C6" s="1"/>
      <c r="D6" s="23"/>
      <c r="E6" s="50"/>
      <c r="F6" s="60"/>
      <c r="G6" s="61"/>
      <c r="H6" s="131" t="str">
        <f t="shared" si="0"/>
        <v/>
      </c>
    </row>
    <row r="7" spans="1:8" x14ac:dyDescent="0.35">
      <c r="A7" s="85"/>
      <c r="B7" s="27" t="s">
        <v>56</v>
      </c>
      <c r="C7" s="2"/>
      <c r="D7" s="23"/>
      <c r="E7" s="50"/>
      <c r="F7" s="60"/>
      <c r="G7" s="61"/>
      <c r="H7" s="131" t="str">
        <f t="shared" si="0"/>
        <v/>
      </c>
    </row>
    <row r="8" spans="1:8" x14ac:dyDescent="0.35">
      <c r="A8" s="85"/>
      <c r="B8" s="27"/>
      <c r="C8" s="2"/>
      <c r="D8" s="23"/>
      <c r="E8" s="50"/>
      <c r="F8" s="60"/>
      <c r="G8" s="61"/>
      <c r="H8" s="131"/>
    </row>
    <row r="9" spans="1:8" x14ac:dyDescent="0.35">
      <c r="A9" s="85"/>
      <c r="B9" s="27" t="s">
        <v>57</v>
      </c>
      <c r="C9" s="1" t="s">
        <v>58</v>
      </c>
      <c r="D9" s="23"/>
      <c r="E9" s="50"/>
      <c r="F9" s="96"/>
      <c r="G9" s="97"/>
      <c r="H9" s="131" t="str">
        <f t="shared" si="0"/>
        <v/>
      </c>
    </row>
    <row r="10" spans="1:8" x14ac:dyDescent="0.35">
      <c r="A10" s="85"/>
      <c r="B10" s="26"/>
      <c r="C10" s="2"/>
      <c r="D10" s="23"/>
      <c r="E10" s="50"/>
      <c r="F10" s="60"/>
      <c r="G10" s="61"/>
      <c r="H10" s="131"/>
    </row>
    <row r="11" spans="1:8" x14ac:dyDescent="0.35">
      <c r="A11" s="85"/>
      <c r="B11" s="26" t="s">
        <v>59</v>
      </c>
      <c r="C11" s="2" t="s">
        <v>60</v>
      </c>
      <c r="D11" s="23"/>
      <c r="E11" s="50" t="s">
        <v>61</v>
      </c>
      <c r="F11" s="51">
        <v>3000</v>
      </c>
      <c r="G11" s="195"/>
      <c r="H11" s="125"/>
    </row>
    <row r="12" spans="1:8" x14ac:dyDescent="0.35">
      <c r="A12" s="85"/>
      <c r="B12" s="26"/>
      <c r="C12" s="2"/>
      <c r="D12" s="23"/>
      <c r="E12" s="50"/>
      <c r="F12" s="51"/>
      <c r="G12" s="194"/>
      <c r="H12" s="131"/>
    </row>
    <row r="13" spans="1:8" x14ac:dyDescent="0.35">
      <c r="A13" s="85"/>
      <c r="B13" s="26" t="s">
        <v>62</v>
      </c>
      <c r="C13" s="2" t="s">
        <v>63</v>
      </c>
      <c r="D13" s="23"/>
      <c r="E13" s="50" t="s">
        <v>61</v>
      </c>
      <c r="F13" s="51">
        <v>3000</v>
      </c>
      <c r="G13" s="194"/>
      <c r="H13" s="125"/>
    </row>
    <row r="14" spans="1:8" x14ac:dyDescent="0.35">
      <c r="A14" s="85"/>
      <c r="B14" s="26"/>
      <c r="C14" s="2"/>
      <c r="D14" s="23" t="s">
        <v>64</v>
      </c>
      <c r="E14" s="50"/>
      <c r="F14" s="51"/>
      <c r="G14" s="194"/>
      <c r="H14" s="131"/>
    </row>
    <row r="15" spans="1:8" x14ac:dyDescent="0.35">
      <c r="A15" s="85"/>
      <c r="B15" s="187" t="s">
        <v>65</v>
      </c>
      <c r="C15" s="2" t="s">
        <v>66</v>
      </c>
      <c r="D15" s="23"/>
      <c r="E15" s="50" t="s">
        <v>61</v>
      </c>
      <c r="F15" s="51">
        <v>1000</v>
      </c>
      <c r="G15" s="194"/>
      <c r="H15" s="125"/>
    </row>
    <row r="16" spans="1:8" x14ac:dyDescent="0.35">
      <c r="A16" s="85"/>
      <c r="B16" s="26"/>
      <c r="C16" s="2"/>
      <c r="D16" s="23"/>
      <c r="E16" s="50"/>
      <c r="F16" s="51"/>
      <c r="G16" s="194"/>
      <c r="H16" s="125"/>
    </row>
    <row r="17" spans="1:8" x14ac:dyDescent="0.35">
      <c r="A17" s="85"/>
      <c r="B17" s="27" t="s">
        <v>67</v>
      </c>
      <c r="C17" s="1" t="s">
        <v>68</v>
      </c>
      <c r="D17" s="23"/>
      <c r="E17" s="50"/>
      <c r="F17" s="96"/>
      <c r="G17" s="195"/>
      <c r="H17" s="131"/>
    </row>
    <row r="18" spans="1:8" x14ac:dyDescent="0.35">
      <c r="A18" s="85"/>
      <c r="B18" s="26"/>
      <c r="C18" s="2"/>
      <c r="D18" s="23"/>
      <c r="E18" s="50"/>
      <c r="F18" s="60"/>
      <c r="G18" s="194"/>
      <c r="H18" s="131"/>
    </row>
    <row r="19" spans="1:8" x14ac:dyDescent="0.35">
      <c r="A19" s="85"/>
      <c r="B19" s="26" t="s">
        <v>59</v>
      </c>
      <c r="C19" s="2" t="s">
        <v>60</v>
      </c>
      <c r="D19" s="23"/>
      <c r="E19" s="50" t="s">
        <v>61</v>
      </c>
      <c r="F19" s="51">
        <v>5000</v>
      </c>
      <c r="G19" s="195"/>
      <c r="H19" s="125"/>
    </row>
    <row r="20" spans="1:8" x14ac:dyDescent="0.35">
      <c r="A20" s="85"/>
      <c r="B20" s="26"/>
      <c r="C20" s="2"/>
      <c r="D20" s="23"/>
      <c r="E20" s="50"/>
      <c r="F20" s="51"/>
      <c r="G20" s="194"/>
      <c r="H20" s="131"/>
    </row>
    <row r="21" spans="1:8" x14ac:dyDescent="0.35">
      <c r="A21" s="85"/>
      <c r="B21" s="26" t="s">
        <v>62</v>
      </c>
      <c r="C21" s="2" t="s">
        <v>63</v>
      </c>
      <c r="D21" s="23"/>
      <c r="E21" s="50" t="s">
        <v>61</v>
      </c>
      <c r="F21" s="98">
        <v>5000</v>
      </c>
      <c r="G21" s="194"/>
      <c r="H21" s="125"/>
    </row>
    <row r="22" spans="1:8" x14ac:dyDescent="0.35">
      <c r="A22" s="85"/>
      <c r="B22" s="26"/>
      <c r="C22" s="2"/>
      <c r="D22" s="23" t="s">
        <v>64</v>
      </c>
      <c r="E22" s="50"/>
      <c r="F22" s="51"/>
      <c r="G22" s="194"/>
      <c r="H22" s="131"/>
    </row>
    <row r="23" spans="1:8" x14ac:dyDescent="0.35">
      <c r="A23" s="85"/>
      <c r="B23" s="187" t="s">
        <v>65</v>
      </c>
      <c r="C23" s="2" t="s">
        <v>66</v>
      </c>
      <c r="D23" s="23"/>
      <c r="E23" s="50" t="s">
        <v>61</v>
      </c>
      <c r="F23" s="51">
        <v>2000</v>
      </c>
      <c r="G23" s="194"/>
      <c r="H23" s="125"/>
    </row>
    <row r="24" spans="1:8" x14ac:dyDescent="0.35">
      <c r="A24" s="85"/>
      <c r="B24" s="187"/>
      <c r="C24" s="2"/>
      <c r="D24" s="2"/>
      <c r="E24" s="63"/>
      <c r="F24" s="86"/>
      <c r="G24" s="61"/>
      <c r="H24" s="125"/>
    </row>
    <row r="25" spans="1:8" x14ac:dyDescent="0.35">
      <c r="A25" s="95" t="s">
        <v>69</v>
      </c>
      <c r="B25" s="188" t="s">
        <v>70</v>
      </c>
      <c r="C25" s="2"/>
      <c r="D25" s="2"/>
      <c r="E25" s="63"/>
      <c r="F25" s="86"/>
      <c r="G25" s="61"/>
      <c r="H25" s="125"/>
    </row>
    <row r="26" spans="1:8" x14ac:dyDescent="0.35">
      <c r="A26" s="85"/>
      <c r="B26" s="187"/>
      <c r="C26" s="2"/>
      <c r="D26" s="2"/>
      <c r="E26" s="63"/>
      <c r="F26" s="86"/>
      <c r="G26" s="61"/>
      <c r="H26" s="125"/>
    </row>
    <row r="27" spans="1:8" x14ac:dyDescent="0.35">
      <c r="A27" s="85"/>
      <c r="B27" s="187" t="s">
        <v>71</v>
      </c>
      <c r="C27" s="2" t="s">
        <v>72</v>
      </c>
      <c r="D27" s="2"/>
      <c r="E27" s="63" t="s">
        <v>73</v>
      </c>
      <c r="F27" s="61" t="s">
        <v>74</v>
      </c>
      <c r="G27" s="61"/>
      <c r="H27" s="216"/>
    </row>
    <row r="28" spans="1:8" x14ac:dyDescent="0.35">
      <c r="A28" s="85"/>
      <c r="B28" s="187" t="s">
        <v>75</v>
      </c>
      <c r="C28" s="2" t="s">
        <v>76</v>
      </c>
      <c r="D28" s="2"/>
      <c r="E28" s="63" t="s">
        <v>73</v>
      </c>
      <c r="F28" s="61" t="s">
        <v>74</v>
      </c>
      <c r="G28" s="61"/>
      <c r="H28" s="216"/>
    </row>
    <row r="29" spans="1:8" x14ac:dyDescent="0.35">
      <c r="A29" s="85"/>
      <c r="B29" s="26"/>
      <c r="C29" s="2"/>
      <c r="D29" s="2"/>
      <c r="E29" s="63"/>
      <c r="F29" s="86"/>
      <c r="G29" s="61"/>
      <c r="H29" s="131"/>
    </row>
    <row r="30" spans="1:8" x14ac:dyDescent="0.35">
      <c r="A30" s="95" t="s">
        <v>77</v>
      </c>
      <c r="B30" s="27" t="s">
        <v>78</v>
      </c>
      <c r="C30" s="2"/>
      <c r="D30" s="2"/>
      <c r="E30" s="63"/>
      <c r="F30" s="86"/>
      <c r="G30" s="61"/>
      <c r="H30" s="131"/>
    </row>
    <row r="31" spans="1:8" x14ac:dyDescent="0.35">
      <c r="A31" s="95"/>
      <c r="B31" s="27" t="s">
        <v>79</v>
      </c>
      <c r="C31" s="2"/>
      <c r="D31" s="2"/>
      <c r="E31" s="63"/>
      <c r="F31" s="86"/>
      <c r="G31" s="61"/>
      <c r="H31" s="131"/>
    </row>
    <row r="32" spans="1:8" x14ac:dyDescent="0.35">
      <c r="A32" s="85"/>
      <c r="B32" s="27" t="s">
        <v>80</v>
      </c>
      <c r="C32" s="2"/>
      <c r="D32" s="2"/>
      <c r="E32" s="63"/>
      <c r="F32" s="86"/>
      <c r="G32" s="61"/>
      <c r="H32" s="131"/>
    </row>
    <row r="33" spans="1:9" x14ac:dyDescent="0.35">
      <c r="A33" s="85"/>
      <c r="B33" s="26"/>
      <c r="C33" s="2"/>
      <c r="D33" s="2"/>
      <c r="E33" s="50"/>
      <c r="F33" s="86"/>
      <c r="G33" s="61"/>
      <c r="H33" s="125"/>
    </row>
    <row r="34" spans="1:9" x14ac:dyDescent="0.35">
      <c r="A34" s="85"/>
      <c r="B34" s="26" t="s">
        <v>81</v>
      </c>
      <c r="C34" s="2" t="s">
        <v>82</v>
      </c>
      <c r="D34" s="2"/>
      <c r="E34" s="50" t="s">
        <v>83</v>
      </c>
      <c r="F34" s="86">
        <v>720</v>
      </c>
      <c r="G34" s="220"/>
      <c r="H34" s="208"/>
    </row>
    <row r="35" spans="1:9" s="150" customFormat="1" x14ac:dyDescent="0.35">
      <c r="A35" s="95"/>
      <c r="B35" s="1"/>
      <c r="D35" s="1"/>
      <c r="E35" s="32"/>
      <c r="F35" s="151"/>
      <c r="G35" s="221"/>
      <c r="H35" s="209"/>
    </row>
    <row r="36" spans="1:9" s="150" customFormat="1" x14ac:dyDescent="0.35">
      <c r="A36" s="95"/>
      <c r="B36" s="2" t="s">
        <v>84</v>
      </c>
      <c r="C36" t="s">
        <v>85</v>
      </c>
      <c r="D36" s="1"/>
      <c r="E36" s="50" t="s">
        <v>83</v>
      </c>
      <c r="F36" s="86">
        <v>720</v>
      </c>
      <c r="G36" s="220"/>
      <c r="H36" s="208"/>
    </row>
    <row r="37" spans="1:9" x14ac:dyDescent="0.35">
      <c r="A37" s="85"/>
      <c r="B37" s="2"/>
      <c r="D37" s="2"/>
      <c r="E37" s="63"/>
      <c r="F37" s="86"/>
      <c r="G37" s="220"/>
      <c r="H37" s="208"/>
    </row>
    <row r="38" spans="1:9" x14ac:dyDescent="0.35">
      <c r="A38" s="85"/>
      <c r="B38" s="2" t="s">
        <v>86</v>
      </c>
      <c r="C38" t="s">
        <v>87</v>
      </c>
      <c r="D38" s="2"/>
      <c r="E38" s="50" t="s">
        <v>83</v>
      </c>
      <c r="F38" s="86">
        <v>720</v>
      </c>
      <c r="G38" s="220"/>
      <c r="H38" s="208"/>
    </row>
    <row r="39" spans="1:9" x14ac:dyDescent="0.35">
      <c r="A39" s="85"/>
      <c r="B39" s="2"/>
      <c r="D39" s="2"/>
      <c r="E39" s="50"/>
      <c r="F39" s="86"/>
      <c r="G39" s="61"/>
      <c r="H39" s="208"/>
    </row>
    <row r="40" spans="1:9" x14ac:dyDescent="0.35">
      <c r="A40" s="95" t="s">
        <v>88</v>
      </c>
      <c r="B40" s="1" t="s">
        <v>89</v>
      </c>
      <c r="D40" s="2"/>
      <c r="E40" s="50"/>
      <c r="F40" s="86"/>
      <c r="G40" s="61"/>
      <c r="H40" s="208"/>
    </row>
    <row r="41" spans="1:9" x14ac:dyDescent="0.35">
      <c r="A41" s="85"/>
      <c r="B41" s="2"/>
      <c r="D41" s="2"/>
      <c r="E41" s="50"/>
      <c r="F41" s="86"/>
      <c r="G41" s="61"/>
      <c r="H41" s="208"/>
    </row>
    <row r="42" spans="1:9" x14ac:dyDescent="0.35">
      <c r="A42" s="85"/>
      <c r="B42" s="26" t="s">
        <v>90</v>
      </c>
      <c r="C42" s="2" t="s">
        <v>91</v>
      </c>
      <c r="D42" s="2"/>
      <c r="E42" s="50" t="s">
        <v>83</v>
      </c>
      <c r="F42" s="61" t="s">
        <v>74</v>
      </c>
      <c r="G42" s="61"/>
      <c r="H42" s="216"/>
      <c r="I42" s="36"/>
    </row>
    <row r="43" spans="1:9" x14ac:dyDescent="0.35">
      <c r="A43" s="85"/>
      <c r="B43" s="26" t="s">
        <v>92</v>
      </c>
      <c r="C43" s="2" t="s">
        <v>93</v>
      </c>
      <c r="D43" s="2"/>
      <c r="E43" s="50" t="s">
        <v>83</v>
      </c>
      <c r="F43" s="61" t="s">
        <v>74</v>
      </c>
      <c r="G43" s="61"/>
      <c r="H43" s="216"/>
    </row>
    <row r="44" spans="1:9" x14ac:dyDescent="0.35">
      <c r="A44" s="85"/>
      <c r="B44" s="26" t="s">
        <v>94</v>
      </c>
      <c r="C44" t="s">
        <v>95</v>
      </c>
      <c r="D44" s="2"/>
      <c r="E44" s="50" t="s">
        <v>83</v>
      </c>
      <c r="F44" s="61" t="s">
        <v>74</v>
      </c>
      <c r="G44" s="61"/>
      <c r="H44" s="216"/>
    </row>
    <row r="45" spans="1:9" x14ac:dyDescent="0.35">
      <c r="A45" s="85"/>
      <c r="B45" s="2"/>
      <c r="D45" s="2"/>
      <c r="E45" s="50"/>
      <c r="F45" s="86"/>
      <c r="G45" s="61"/>
      <c r="H45" s="125"/>
    </row>
    <row r="46" spans="1:9" ht="23.5" customHeight="1" x14ac:dyDescent="0.35">
      <c r="A46" s="95" t="s">
        <v>96</v>
      </c>
      <c r="B46" s="247" t="s">
        <v>97</v>
      </c>
      <c r="C46" s="248"/>
      <c r="D46" s="2"/>
      <c r="E46" s="50"/>
      <c r="F46" s="86"/>
      <c r="G46" s="61"/>
      <c r="H46" s="125"/>
    </row>
    <row r="47" spans="1:9" x14ac:dyDescent="0.35">
      <c r="A47" s="85"/>
      <c r="B47" s="2"/>
      <c r="D47" s="2"/>
      <c r="E47" s="50"/>
      <c r="F47" s="86"/>
      <c r="G47" s="61"/>
      <c r="H47" s="125"/>
    </row>
    <row r="48" spans="1:9" x14ac:dyDescent="0.35">
      <c r="A48" s="85"/>
      <c r="B48" s="26" t="s">
        <v>98</v>
      </c>
      <c r="C48" s="2" t="s">
        <v>93</v>
      </c>
      <c r="D48" s="2"/>
      <c r="E48" s="50" t="s">
        <v>83</v>
      </c>
      <c r="F48" s="86">
        <v>800</v>
      </c>
      <c r="G48" s="194"/>
      <c r="H48" s="125"/>
    </row>
    <row r="49" spans="1:8" x14ac:dyDescent="0.35">
      <c r="A49" s="85"/>
      <c r="B49" s="26" t="s">
        <v>99</v>
      </c>
      <c r="C49" t="s">
        <v>95</v>
      </c>
      <c r="D49" s="2"/>
      <c r="E49" s="50" t="s">
        <v>83</v>
      </c>
      <c r="F49" s="86">
        <v>800</v>
      </c>
      <c r="G49" s="194"/>
      <c r="H49" s="125"/>
    </row>
    <row r="50" spans="1:8" x14ac:dyDescent="0.35">
      <c r="A50" s="85"/>
      <c r="B50" s="26"/>
      <c r="D50" s="2"/>
      <c r="E50" s="50"/>
      <c r="F50" s="86"/>
      <c r="G50" s="194"/>
      <c r="H50" s="125"/>
    </row>
    <row r="51" spans="1:8" ht="31" customHeight="1" x14ac:dyDescent="0.35">
      <c r="A51" s="95" t="s">
        <v>100</v>
      </c>
      <c r="B51" s="245" t="s">
        <v>101</v>
      </c>
      <c r="C51" s="246"/>
      <c r="D51" s="2"/>
      <c r="E51" s="50"/>
      <c r="F51" s="86"/>
      <c r="G51" s="194"/>
      <c r="H51" s="125"/>
    </row>
    <row r="52" spans="1:8" s="155" customFormat="1" x14ac:dyDescent="0.35">
      <c r="A52" s="85"/>
      <c r="B52" s="2"/>
      <c r="C52"/>
      <c r="D52" s="2"/>
      <c r="E52" s="50"/>
      <c r="F52" s="86"/>
      <c r="G52" s="194"/>
      <c r="H52" s="125"/>
    </row>
    <row r="53" spans="1:8" s="149" customFormat="1" x14ac:dyDescent="0.35">
      <c r="A53" s="85"/>
      <c r="B53" s="2" t="s">
        <v>102</v>
      </c>
      <c r="C53" t="s">
        <v>103</v>
      </c>
      <c r="D53" s="2"/>
      <c r="E53" s="50"/>
      <c r="F53" s="86"/>
      <c r="G53" s="194"/>
      <c r="H53" s="125"/>
    </row>
    <row r="54" spans="1:8" s="155" customFormat="1" x14ac:dyDescent="0.35">
      <c r="A54" s="85"/>
      <c r="B54" s="26" t="s">
        <v>59</v>
      </c>
      <c r="C54" s="2" t="s">
        <v>104</v>
      </c>
      <c r="D54" s="2"/>
      <c r="E54" s="50" t="s">
        <v>105</v>
      </c>
      <c r="F54" s="86">
        <v>80</v>
      </c>
      <c r="G54" s="194"/>
      <c r="H54" s="125"/>
    </row>
    <row r="55" spans="1:8" s="155" customFormat="1" x14ac:dyDescent="0.35">
      <c r="A55" s="85"/>
      <c r="B55" s="26" t="s">
        <v>62</v>
      </c>
      <c r="C55" s="2" t="s">
        <v>106</v>
      </c>
      <c r="D55" s="2"/>
      <c r="E55" s="50" t="s">
        <v>105</v>
      </c>
      <c r="F55" s="86">
        <v>50</v>
      </c>
      <c r="G55" s="194"/>
      <c r="H55" s="125"/>
    </row>
    <row r="56" spans="1:8" s="155" customFormat="1" x14ac:dyDescent="0.35">
      <c r="A56" s="85"/>
      <c r="B56" s="26"/>
      <c r="C56" s="2"/>
      <c r="D56" s="2"/>
      <c r="E56" s="50"/>
      <c r="F56" s="86"/>
      <c r="G56" s="194"/>
      <c r="H56" s="125"/>
    </row>
    <row r="57" spans="1:8" s="155" customFormat="1" ht="26" x14ac:dyDescent="0.35">
      <c r="A57" s="85"/>
      <c r="B57" s="26" t="s">
        <v>107</v>
      </c>
      <c r="C57" s="196" t="s">
        <v>108</v>
      </c>
      <c r="D57" s="2"/>
      <c r="E57" s="50"/>
      <c r="F57" s="86"/>
      <c r="G57" s="194"/>
      <c r="H57" s="125"/>
    </row>
    <row r="58" spans="1:8" s="155" customFormat="1" x14ac:dyDescent="0.35">
      <c r="A58" s="85"/>
      <c r="B58" s="26" t="s">
        <v>59</v>
      </c>
      <c r="C58" s="2" t="s">
        <v>109</v>
      </c>
      <c r="D58" s="2"/>
      <c r="E58" s="50" t="s">
        <v>105</v>
      </c>
      <c r="F58" s="86">
        <v>720</v>
      </c>
      <c r="G58" s="194"/>
      <c r="H58" s="125"/>
    </row>
    <row r="59" spans="1:8" s="155" customFormat="1" x14ac:dyDescent="0.35">
      <c r="A59" s="85"/>
      <c r="B59" s="26" t="s">
        <v>62</v>
      </c>
      <c r="C59" s="2" t="s">
        <v>110</v>
      </c>
      <c r="D59" s="2"/>
      <c r="E59" s="50" t="s">
        <v>105</v>
      </c>
      <c r="F59" s="86">
        <v>550</v>
      </c>
      <c r="G59" s="194"/>
      <c r="H59" s="125"/>
    </row>
    <row r="60" spans="1:8" s="155" customFormat="1" x14ac:dyDescent="0.35">
      <c r="A60" s="85"/>
      <c r="B60" s="26"/>
      <c r="C60" s="2"/>
      <c r="D60" s="2"/>
      <c r="E60" s="50"/>
      <c r="F60" s="86"/>
      <c r="G60" s="61"/>
      <c r="H60" s="125"/>
    </row>
    <row r="61" spans="1:8" s="155" customFormat="1" x14ac:dyDescent="0.35">
      <c r="A61" s="95" t="s">
        <v>111</v>
      </c>
      <c r="B61" s="27" t="s">
        <v>112</v>
      </c>
      <c r="C61" s="1"/>
      <c r="D61" s="2"/>
      <c r="E61" s="50"/>
      <c r="F61" s="86"/>
      <c r="G61" s="61"/>
      <c r="H61" s="125"/>
    </row>
    <row r="62" spans="1:8" s="155" customFormat="1" x14ac:dyDescent="0.35">
      <c r="A62" s="85"/>
      <c r="B62" s="26"/>
      <c r="C62" s="2"/>
      <c r="D62" s="2"/>
      <c r="E62" s="50"/>
      <c r="F62" s="86"/>
      <c r="G62" s="61"/>
      <c r="H62" s="125"/>
    </row>
    <row r="63" spans="1:8" s="155" customFormat="1" x14ac:dyDescent="0.35">
      <c r="A63" s="85"/>
      <c r="B63" s="26" t="s">
        <v>113</v>
      </c>
      <c r="C63" s="2" t="s">
        <v>114</v>
      </c>
      <c r="D63" s="2"/>
      <c r="E63" s="50"/>
      <c r="F63" s="86"/>
      <c r="G63" s="61"/>
      <c r="H63" s="125"/>
    </row>
    <row r="64" spans="1:8" s="155" customFormat="1" x14ac:dyDescent="0.35">
      <c r="A64" s="85"/>
      <c r="B64" s="26" t="s">
        <v>59</v>
      </c>
      <c r="C64" s="2" t="s">
        <v>115</v>
      </c>
      <c r="D64" s="2"/>
      <c r="E64" s="50" t="s">
        <v>105</v>
      </c>
      <c r="F64" s="61" t="s">
        <v>74</v>
      </c>
      <c r="G64" s="61"/>
      <c r="H64" s="216"/>
    </row>
    <row r="65" spans="1:8" s="155" customFormat="1" x14ac:dyDescent="0.35">
      <c r="A65" s="85"/>
      <c r="B65" s="26" t="s">
        <v>116</v>
      </c>
      <c r="C65" s="2" t="s">
        <v>117</v>
      </c>
      <c r="D65" s="2"/>
      <c r="E65" s="50" t="s">
        <v>61</v>
      </c>
      <c r="F65" s="61" t="s">
        <v>74</v>
      </c>
      <c r="G65" s="61"/>
      <c r="H65" s="216"/>
    </row>
    <row r="66" spans="1:8" s="155" customFormat="1" x14ac:dyDescent="0.35">
      <c r="A66" s="85"/>
      <c r="B66" s="26" t="s">
        <v>118</v>
      </c>
      <c r="C66" s="2" t="s">
        <v>119</v>
      </c>
      <c r="D66" s="2"/>
      <c r="E66" s="50" t="s">
        <v>61</v>
      </c>
      <c r="F66" s="61" t="s">
        <v>74</v>
      </c>
      <c r="G66" s="61"/>
      <c r="H66" s="216"/>
    </row>
    <row r="67" spans="1:8" s="155" customFormat="1" x14ac:dyDescent="0.35">
      <c r="A67" s="85"/>
      <c r="B67" s="26" t="s">
        <v>120</v>
      </c>
      <c r="C67" s="2" t="s">
        <v>121</v>
      </c>
      <c r="D67" s="2"/>
      <c r="E67" s="50" t="s">
        <v>73</v>
      </c>
      <c r="F67" s="61" t="s">
        <v>74</v>
      </c>
      <c r="G67" s="61"/>
      <c r="H67" s="216"/>
    </row>
    <row r="68" spans="1:8" s="155" customFormat="1" x14ac:dyDescent="0.35">
      <c r="A68" s="85"/>
      <c r="B68" s="26" t="s">
        <v>62</v>
      </c>
      <c r="C68" s="2" t="s">
        <v>122</v>
      </c>
      <c r="D68" s="2"/>
      <c r="E68" s="50" t="s">
        <v>73</v>
      </c>
      <c r="F68" s="61" t="s">
        <v>74</v>
      </c>
      <c r="G68" s="61"/>
      <c r="H68" s="216"/>
    </row>
    <row r="69" spans="1:8" s="155" customFormat="1" x14ac:dyDescent="0.35">
      <c r="A69" s="85"/>
      <c r="B69" s="26" t="s">
        <v>65</v>
      </c>
      <c r="C69" s="2" t="s">
        <v>123</v>
      </c>
      <c r="D69" s="2"/>
      <c r="E69" s="50" t="s">
        <v>73</v>
      </c>
      <c r="F69" s="61" t="s">
        <v>74</v>
      </c>
      <c r="G69" s="61"/>
      <c r="H69" s="216"/>
    </row>
    <row r="70" spans="1:8" s="155" customFormat="1" x14ac:dyDescent="0.35">
      <c r="A70" s="85"/>
      <c r="B70" s="26" t="s">
        <v>124</v>
      </c>
      <c r="C70" s="2" t="s">
        <v>125</v>
      </c>
      <c r="D70" s="2"/>
      <c r="E70" s="50" t="s">
        <v>73</v>
      </c>
      <c r="F70" s="61" t="s">
        <v>74</v>
      </c>
      <c r="G70" s="61"/>
      <c r="H70" s="216"/>
    </row>
    <row r="71" spans="1:8" s="155" customFormat="1" x14ac:dyDescent="0.35">
      <c r="A71" s="85"/>
      <c r="B71" s="26"/>
      <c r="C71" s="2"/>
      <c r="D71" s="2"/>
      <c r="E71" s="50"/>
      <c r="F71" s="86"/>
      <c r="G71" s="61"/>
      <c r="H71" s="125"/>
    </row>
    <row r="72" spans="1:8" x14ac:dyDescent="0.35">
      <c r="A72" s="95" t="s">
        <v>126</v>
      </c>
      <c r="B72" s="1" t="s">
        <v>127</v>
      </c>
      <c r="C72" s="190"/>
      <c r="D72" s="2"/>
      <c r="E72" s="179"/>
      <c r="F72" s="179"/>
      <c r="G72" s="179"/>
      <c r="H72" s="214"/>
    </row>
    <row r="73" spans="1:8" x14ac:dyDescent="0.35">
      <c r="A73" s="85"/>
      <c r="B73" s="2"/>
      <c r="C73" s="155"/>
      <c r="D73" s="2"/>
      <c r="E73" s="179"/>
      <c r="F73" s="179"/>
      <c r="G73" s="179"/>
      <c r="H73" s="214"/>
    </row>
    <row r="74" spans="1:8" x14ac:dyDescent="0.35">
      <c r="A74" s="85"/>
      <c r="B74" s="2" t="s">
        <v>128</v>
      </c>
      <c r="C74" s="155" t="s">
        <v>129</v>
      </c>
      <c r="D74" s="2"/>
      <c r="E74" s="179"/>
      <c r="F74" s="179"/>
      <c r="G74" s="179"/>
      <c r="H74" s="214"/>
    </row>
    <row r="75" spans="1:8" x14ac:dyDescent="0.35">
      <c r="A75" s="85"/>
      <c r="B75" s="26" t="s">
        <v>59</v>
      </c>
      <c r="C75" s="189" t="s">
        <v>130</v>
      </c>
      <c r="D75" s="2"/>
      <c r="E75" s="179" t="s">
        <v>131</v>
      </c>
      <c r="F75" s="225">
        <v>350</v>
      </c>
      <c r="G75" s="222"/>
      <c r="H75" s="214"/>
    </row>
    <row r="76" spans="1:8" x14ac:dyDescent="0.35">
      <c r="A76" s="85"/>
      <c r="B76" s="2" t="s">
        <v>132</v>
      </c>
      <c r="C76" s="155" t="s">
        <v>133</v>
      </c>
      <c r="D76" s="2"/>
      <c r="E76" s="179"/>
      <c r="F76" s="225"/>
      <c r="G76" s="222"/>
      <c r="H76" s="214"/>
    </row>
    <row r="77" spans="1:8" x14ac:dyDescent="0.35">
      <c r="A77" s="85"/>
      <c r="B77" s="26" t="s">
        <v>59</v>
      </c>
      <c r="C77" s="189" t="s">
        <v>130</v>
      </c>
      <c r="D77" s="2"/>
      <c r="E77" s="179" t="s">
        <v>131</v>
      </c>
      <c r="F77" s="225">
        <v>650</v>
      </c>
      <c r="G77" s="222"/>
      <c r="H77" s="214"/>
    </row>
    <row r="78" spans="1:8" x14ac:dyDescent="0.35">
      <c r="A78" s="85"/>
      <c r="B78" s="2"/>
      <c r="C78" s="155"/>
      <c r="D78" s="2"/>
      <c r="E78" s="179"/>
      <c r="F78" s="225"/>
      <c r="G78" s="222"/>
      <c r="H78" s="214"/>
    </row>
    <row r="79" spans="1:8" x14ac:dyDescent="0.35">
      <c r="A79" s="95" t="s">
        <v>134</v>
      </c>
      <c r="B79" s="1" t="s">
        <v>135</v>
      </c>
      <c r="C79" s="155"/>
      <c r="D79" s="2"/>
      <c r="E79" s="179" t="s">
        <v>136</v>
      </c>
      <c r="F79" s="225">
        <v>2000</v>
      </c>
      <c r="G79" s="222"/>
      <c r="H79" s="214"/>
    </row>
    <row r="80" spans="1:8" x14ac:dyDescent="0.35">
      <c r="A80" s="85"/>
      <c r="B80" s="2"/>
      <c r="C80" s="155"/>
      <c r="D80" s="2"/>
      <c r="E80" s="179"/>
      <c r="F80" s="225"/>
      <c r="G80" s="222"/>
      <c r="H80" s="214"/>
    </row>
    <row r="81" spans="1:8" x14ac:dyDescent="0.35">
      <c r="A81" s="95" t="s">
        <v>137</v>
      </c>
      <c r="B81" s="1" t="s">
        <v>138</v>
      </c>
      <c r="C81" s="155"/>
      <c r="D81" s="2"/>
      <c r="E81" s="179"/>
      <c r="F81" s="225"/>
      <c r="G81" s="222"/>
      <c r="H81" s="214"/>
    </row>
    <row r="82" spans="1:8" x14ac:dyDescent="0.35">
      <c r="A82" s="85"/>
      <c r="B82" s="2"/>
      <c r="C82" s="155"/>
      <c r="D82" s="2"/>
      <c r="E82" s="179"/>
      <c r="F82" s="225"/>
      <c r="G82" s="222"/>
      <c r="H82" s="214"/>
    </row>
    <row r="83" spans="1:8" x14ac:dyDescent="0.35">
      <c r="A83" s="85"/>
      <c r="B83" s="2" t="s">
        <v>139</v>
      </c>
      <c r="C83" s="155" t="s">
        <v>140</v>
      </c>
      <c r="D83" s="2"/>
      <c r="E83" s="179" t="s">
        <v>61</v>
      </c>
      <c r="F83" s="225">
        <v>500</v>
      </c>
      <c r="G83" s="222"/>
      <c r="H83" s="214"/>
    </row>
    <row r="84" spans="1:8" x14ac:dyDescent="0.35">
      <c r="A84" s="85"/>
      <c r="B84" s="2" t="s">
        <v>141</v>
      </c>
      <c r="C84" s="155" t="s">
        <v>142</v>
      </c>
      <c r="D84" s="2"/>
      <c r="E84" s="179" t="s">
        <v>61</v>
      </c>
      <c r="F84" s="225">
        <v>500</v>
      </c>
      <c r="G84" s="222"/>
      <c r="H84" s="214"/>
    </row>
    <row r="85" spans="1:8" ht="29" x14ac:dyDescent="0.35">
      <c r="A85" s="85"/>
      <c r="B85" s="2" t="s">
        <v>143</v>
      </c>
      <c r="C85" s="189" t="s">
        <v>144</v>
      </c>
      <c r="D85" s="2"/>
      <c r="E85" s="179" t="s">
        <v>61</v>
      </c>
      <c r="F85" s="225">
        <v>200</v>
      </c>
      <c r="G85" s="222"/>
      <c r="H85" s="214"/>
    </row>
    <row r="86" spans="1:8" x14ac:dyDescent="0.35">
      <c r="A86" s="85"/>
      <c r="B86" s="2"/>
      <c r="C86" s="155"/>
      <c r="D86" s="2"/>
      <c r="E86" s="179"/>
      <c r="F86" s="225"/>
      <c r="G86" s="222"/>
      <c r="H86" s="214"/>
    </row>
    <row r="87" spans="1:8" ht="29" x14ac:dyDescent="0.35">
      <c r="A87" s="85"/>
      <c r="B87" s="2" t="s">
        <v>145</v>
      </c>
      <c r="C87" s="189" t="s">
        <v>146</v>
      </c>
      <c r="D87" s="2"/>
      <c r="E87" s="179" t="s">
        <v>61</v>
      </c>
      <c r="F87" s="225">
        <v>350</v>
      </c>
      <c r="G87" s="222"/>
      <c r="H87" s="214"/>
    </row>
    <row r="88" spans="1:8" s="155" customFormat="1" x14ac:dyDescent="0.35">
      <c r="A88" s="85"/>
      <c r="B88" s="26"/>
      <c r="C88" s="2"/>
      <c r="D88" s="2"/>
      <c r="E88" s="50"/>
      <c r="F88" s="86"/>
      <c r="G88" s="194"/>
      <c r="H88" s="125"/>
    </row>
    <row r="89" spans="1:8" s="155" customFormat="1" x14ac:dyDescent="0.35">
      <c r="A89" s="95" t="s">
        <v>147</v>
      </c>
      <c r="B89" s="27" t="s">
        <v>148</v>
      </c>
      <c r="C89" s="2"/>
      <c r="D89" s="23"/>
      <c r="E89" s="50"/>
      <c r="F89" s="101"/>
      <c r="G89" s="194"/>
      <c r="H89" s="131"/>
    </row>
    <row r="90" spans="1:8" s="155" customFormat="1" x14ac:dyDescent="0.35">
      <c r="A90" s="152"/>
      <c r="B90" s="143"/>
      <c r="C90" s="144"/>
      <c r="D90" s="145"/>
      <c r="E90" s="63"/>
      <c r="F90" s="86"/>
      <c r="G90" s="194"/>
      <c r="H90" s="131"/>
    </row>
    <row r="91" spans="1:8" s="149" customFormat="1" x14ac:dyDescent="0.35">
      <c r="A91" s="85"/>
      <c r="B91" s="155" t="s">
        <v>149</v>
      </c>
      <c r="C91" s="2" t="s">
        <v>150</v>
      </c>
      <c r="D91" s="23"/>
      <c r="E91" t="s">
        <v>131</v>
      </c>
      <c r="F91" s="86">
        <v>700</v>
      </c>
      <c r="G91" s="194"/>
      <c r="H91" s="125"/>
    </row>
    <row r="92" spans="1:8" s="155" customFormat="1" x14ac:dyDescent="0.35">
      <c r="A92" s="85"/>
      <c r="C92" s="2"/>
      <c r="D92" s="23"/>
      <c r="E92" s="50"/>
      <c r="F92" s="86"/>
      <c r="G92" s="194"/>
      <c r="H92" s="125"/>
    </row>
    <row r="93" spans="1:8" s="155" customFormat="1" x14ac:dyDescent="0.35">
      <c r="A93" s="85"/>
      <c r="B93" s="155" t="s">
        <v>151</v>
      </c>
      <c r="C93" s="2" t="s">
        <v>152</v>
      </c>
      <c r="D93" s="23"/>
      <c r="E93" t="s">
        <v>131</v>
      </c>
      <c r="F93" s="86">
        <v>400</v>
      </c>
      <c r="G93" s="194"/>
      <c r="H93" s="125"/>
    </row>
    <row r="94" spans="1:8" s="155" customFormat="1" x14ac:dyDescent="0.35">
      <c r="A94" s="85"/>
      <c r="C94" s="2"/>
      <c r="D94" s="2"/>
      <c r="E94" s="50"/>
      <c r="F94" s="101"/>
      <c r="G94" s="194"/>
      <c r="H94" s="131"/>
    </row>
    <row r="95" spans="1:8" x14ac:dyDescent="0.35">
      <c r="A95" s="95" t="s">
        <v>153</v>
      </c>
      <c r="B95" s="27" t="s">
        <v>154</v>
      </c>
      <c r="C95" s="2"/>
      <c r="D95" s="23"/>
      <c r="E95" s="50"/>
      <c r="F95" s="101"/>
      <c r="G95" s="194"/>
      <c r="H95" s="131"/>
    </row>
    <row r="96" spans="1:8" x14ac:dyDescent="0.35">
      <c r="A96" s="152"/>
      <c r="B96" s="153"/>
      <c r="C96" s="144"/>
      <c r="D96" s="145"/>
      <c r="E96" s="146"/>
      <c r="F96" s="147"/>
      <c r="G96" s="223"/>
      <c r="H96" s="154"/>
    </row>
    <row r="97" spans="1:13" x14ac:dyDescent="0.35">
      <c r="A97" s="85" t="s">
        <v>155</v>
      </c>
      <c r="B97" s="26" t="s">
        <v>156</v>
      </c>
      <c r="C97" s="2"/>
      <c r="D97" s="23"/>
      <c r="E97" s="50" t="s">
        <v>61</v>
      </c>
      <c r="F97" s="101">
        <v>4000</v>
      </c>
      <c r="G97" s="194"/>
      <c r="H97" s="125"/>
    </row>
    <row r="98" spans="1:13" x14ac:dyDescent="0.35">
      <c r="A98" s="142"/>
      <c r="B98" s="143"/>
      <c r="C98" s="144"/>
      <c r="D98" s="145"/>
      <c r="E98" s="50"/>
      <c r="F98" s="101"/>
      <c r="G98" s="61"/>
      <c r="H98" s="131"/>
    </row>
    <row r="99" spans="1:13" x14ac:dyDescent="0.35">
      <c r="A99" s="95" t="s">
        <v>157</v>
      </c>
      <c r="B99" s="27" t="s">
        <v>158</v>
      </c>
      <c r="C99" s="2"/>
      <c r="D99" s="23"/>
      <c r="E99" s="63"/>
      <c r="F99" s="165"/>
      <c r="G99" s="61"/>
      <c r="H99" s="131"/>
    </row>
    <row r="100" spans="1:13" x14ac:dyDescent="0.35">
      <c r="A100" s="142"/>
      <c r="B100" s="143"/>
      <c r="C100" s="144"/>
      <c r="D100" s="145"/>
      <c r="E100" s="50"/>
      <c r="F100" s="60"/>
      <c r="G100" s="194"/>
      <c r="H100" s="131"/>
    </row>
    <row r="101" spans="1:13" x14ac:dyDescent="0.35">
      <c r="A101" s="85"/>
      <c r="B101" s="26" t="s">
        <v>159</v>
      </c>
      <c r="C101" s="2" t="s">
        <v>160</v>
      </c>
      <c r="D101" s="23"/>
      <c r="E101" t="s">
        <v>131</v>
      </c>
      <c r="F101" s="51">
        <v>100</v>
      </c>
      <c r="G101" s="194"/>
      <c r="H101" s="125"/>
    </row>
    <row r="102" spans="1:13" x14ac:dyDescent="0.35">
      <c r="A102" s="85"/>
      <c r="B102" s="26"/>
      <c r="C102" s="2" t="s">
        <v>161</v>
      </c>
      <c r="D102" s="23"/>
      <c r="E102" s="50"/>
      <c r="F102" s="101"/>
      <c r="G102" s="194"/>
      <c r="H102" s="125"/>
    </row>
    <row r="103" spans="1:13" x14ac:dyDescent="0.35">
      <c r="A103" s="85"/>
      <c r="B103" s="2"/>
      <c r="C103" s="2" t="s">
        <v>162</v>
      </c>
      <c r="D103" s="2"/>
      <c r="E103" s="50"/>
      <c r="F103" s="101"/>
      <c r="G103" s="194"/>
      <c r="H103" s="125"/>
    </row>
    <row r="104" spans="1:13" x14ac:dyDescent="0.35">
      <c r="A104" s="85"/>
      <c r="B104" s="2"/>
      <c r="C104" s="2"/>
      <c r="D104" s="2"/>
      <c r="E104" s="50"/>
      <c r="F104" s="101"/>
      <c r="G104" s="194"/>
      <c r="H104" s="131"/>
    </row>
    <row r="105" spans="1:13" s="155" customFormat="1" x14ac:dyDescent="0.35">
      <c r="A105" s="95" t="s">
        <v>163</v>
      </c>
      <c r="B105" s="27" t="s">
        <v>164</v>
      </c>
      <c r="C105" s="2"/>
      <c r="D105" s="23"/>
      <c r="E105" s="50"/>
      <c r="F105" s="101"/>
      <c r="G105" s="194"/>
      <c r="H105" s="131"/>
    </row>
    <row r="106" spans="1:13" s="155" customFormat="1" x14ac:dyDescent="0.35">
      <c r="A106" s="85"/>
      <c r="B106" s="26"/>
      <c r="C106" s="2"/>
      <c r="D106" s="23"/>
      <c r="E106" s="50"/>
      <c r="F106" s="101"/>
      <c r="G106" s="194"/>
      <c r="H106" s="131"/>
    </row>
    <row r="107" spans="1:13" s="155" customFormat="1" ht="26" x14ac:dyDescent="0.35">
      <c r="A107" s="85"/>
      <c r="B107" s="26" t="s">
        <v>165</v>
      </c>
      <c r="C107" s="196" t="s">
        <v>166</v>
      </c>
      <c r="D107" s="23"/>
      <c r="E107" s="50" t="s">
        <v>136</v>
      </c>
      <c r="F107" s="101">
        <v>3000</v>
      </c>
      <c r="G107" s="224"/>
      <c r="H107" s="125"/>
    </row>
    <row r="108" spans="1:13" s="155" customFormat="1" x14ac:dyDescent="0.35">
      <c r="A108" s="85"/>
      <c r="B108" s="26"/>
      <c r="C108" s="2"/>
      <c r="D108" s="23"/>
      <c r="E108" s="50"/>
      <c r="F108" s="101"/>
      <c r="G108" s="61"/>
      <c r="H108" s="131"/>
    </row>
    <row r="109" spans="1:13" s="155" customFormat="1" x14ac:dyDescent="0.35">
      <c r="A109" s="95" t="s">
        <v>167</v>
      </c>
      <c r="B109" s="27" t="s">
        <v>168</v>
      </c>
      <c r="C109" s="2"/>
      <c r="D109" s="23"/>
      <c r="E109" s="50"/>
      <c r="F109" s="101"/>
      <c r="G109" s="61"/>
      <c r="H109" s="131"/>
      <c r="M109" s="205"/>
    </row>
    <row r="110" spans="1:13" s="155" customFormat="1" x14ac:dyDescent="0.35">
      <c r="A110" s="85"/>
      <c r="B110" s="26"/>
      <c r="C110" s="2"/>
      <c r="D110" s="23"/>
      <c r="E110" s="50"/>
      <c r="F110" s="101"/>
      <c r="G110" s="61"/>
      <c r="H110" s="131"/>
      <c r="M110" s="205"/>
    </row>
    <row r="111" spans="1:13" s="155" customFormat="1" x14ac:dyDescent="0.35">
      <c r="A111" s="85"/>
      <c r="B111" s="26" t="s">
        <v>169</v>
      </c>
      <c r="C111" s="2" t="s">
        <v>170</v>
      </c>
      <c r="D111" s="23"/>
      <c r="E111" s="50" t="s">
        <v>171</v>
      </c>
      <c r="F111" s="211" t="s">
        <v>172</v>
      </c>
      <c r="G111" s="61"/>
      <c r="H111" s="211"/>
      <c r="I111" s="210"/>
      <c r="M111" s="205"/>
    </row>
    <row r="112" spans="1:13" s="155" customFormat="1" x14ac:dyDescent="0.35">
      <c r="A112" s="85"/>
      <c r="B112" s="26" t="s">
        <v>173</v>
      </c>
      <c r="C112" s="2" t="s">
        <v>174</v>
      </c>
      <c r="D112" s="23"/>
      <c r="E112" s="50" t="s">
        <v>171</v>
      </c>
      <c r="F112" s="211" t="s">
        <v>172</v>
      </c>
      <c r="G112" s="61"/>
      <c r="H112" s="211"/>
      <c r="I112" s="210"/>
      <c r="M112" s="204"/>
    </row>
    <row r="113" spans="1:9" s="155" customFormat="1" x14ac:dyDescent="0.35">
      <c r="A113" s="85"/>
      <c r="B113" s="26" t="s">
        <v>175</v>
      </c>
      <c r="C113" s="2" t="s">
        <v>176</v>
      </c>
      <c r="D113" s="23"/>
      <c r="E113" s="50" t="s">
        <v>171</v>
      </c>
      <c r="F113" s="211" t="s">
        <v>172</v>
      </c>
      <c r="G113" s="61"/>
      <c r="H113" s="211"/>
      <c r="I113" s="210"/>
    </row>
    <row r="114" spans="1:9" s="155" customFormat="1" x14ac:dyDescent="0.35">
      <c r="A114" s="85"/>
      <c r="B114" s="26"/>
      <c r="C114" s="2"/>
      <c r="D114" s="23"/>
      <c r="E114" s="50"/>
      <c r="F114" s="101"/>
      <c r="G114" s="61"/>
      <c r="H114" s="131"/>
    </row>
    <row r="115" spans="1:9" s="155" customFormat="1" x14ac:dyDescent="0.35">
      <c r="A115" s="95" t="s">
        <v>177</v>
      </c>
      <c r="B115" s="27" t="s">
        <v>178</v>
      </c>
      <c r="C115" s="2"/>
      <c r="D115" s="23"/>
      <c r="E115" s="50"/>
      <c r="F115" s="101"/>
      <c r="G115" s="61"/>
      <c r="H115" s="131"/>
    </row>
    <row r="116" spans="1:9" s="155" customFormat="1" x14ac:dyDescent="0.35">
      <c r="A116" s="95"/>
      <c r="B116" s="27"/>
      <c r="C116" s="2"/>
      <c r="D116" s="23"/>
      <c r="E116" s="50"/>
      <c r="F116" s="101"/>
      <c r="G116" s="61"/>
      <c r="H116" s="125"/>
    </row>
    <row r="117" spans="1:9" s="149" customFormat="1" x14ac:dyDescent="0.35">
      <c r="A117" s="85"/>
      <c r="B117" s="26" t="s">
        <v>179</v>
      </c>
      <c r="C117" s="2" t="s">
        <v>180</v>
      </c>
      <c r="D117" s="23"/>
      <c r="E117" s="50"/>
      <c r="F117" s="101"/>
      <c r="G117" s="61"/>
      <c r="H117" s="125"/>
    </row>
    <row r="118" spans="1:9" s="155" customFormat="1" x14ac:dyDescent="0.35">
      <c r="A118" s="85"/>
      <c r="B118" s="26" t="s">
        <v>59</v>
      </c>
      <c r="C118" s="2" t="s">
        <v>181</v>
      </c>
      <c r="D118" s="23"/>
      <c r="E118" s="50" t="s">
        <v>171</v>
      </c>
      <c r="F118" s="101">
        <v>1000</v>
      </c>
      <c r="G118" s="61"/>
      <c r="H118" s="125"/>
    </row>
    <row r="119" spans="1:9" s="149" customFormat="1" x14ac:dyDescent="0.35">
      <c r="A119" s="85"/>
      <c r="B119" s="26"/>
      <c r="C119" s="2" t="s">
        <v>182</v>
      </c>
      <c r="D119" s="23"/>
      <c r="E119" s="50"/>
      <c r="F119" s="101"/>
      <c r="G119" s="61"/>
      <c r="H119" s="125"/>
    </row>
    <row r="120" spans="1:9" x14ac:dyDescent="0.35">
      <c r="A120" s="85"/>
      <c r="B120" s="26"/>
      <c r="C120" s="2" t="s">
        <v>183</v>
      </c>
      <c r="D120" s="23"/>
      <c r="E120" s="50"/>
      <c r="F120" s="101"/>
      <c r="G120" s="61"/>
      <c r="H120" s="125"/>
    </row>
    <row r="121" spans="1:9" x14ac:dyDescent="0.35">
      <c r="A121" s="85"/>
      <c r="B121" s="26"/>
      <c r="C121" s="2"/>
      <c r="D121" s="23"/>
      <c r="E121" s="50"/>
      <c r="F121" s="101"/>
      <c r="G121" s="61"/>
      <c r="H121" s="125"/>
    </row>
    <row r="122" spans="1:9" x14ac:dyDescent="0.35">
      <c r="A122" s="85"/>
      <c r="B122" s="26" t="s">
        <v>62</v>
      </c>
      <c r="C122" s="2" t="s">
        <v>184</v>
      </c>
      <c r="D122" s="23"/>
      <c r="E122" s="50"/>
      <c r="F122" s="101"/>
      <c r="G122" s="61"/>
      <c r="H122" s="125"/>
    </row>
    <row r="123" spans="1:9" x14ac:dyDescent="0.35">
      <c r="A123" s="85"/>
      <c r="B123" s="26"/>
      <c r="C123" s="2"/>
      <c r="D123" s="23"/>
      <c r="E123" s="50"/>
      <c r="F123" s="101"/>
      <c r="G123" s="61"/>
      <c r="H123" s="125"/>
    </row>
    <row r="124" spans="1:9" x14ac:dyDescent="0.35">
      <c r="A124" s="85"/>
      <c r="B124" s="26" t="s">
        <v>185</v>
      </c>
      <c r="C124" s="2" t="s">
        <v>186</v>
      </c>
      <c r="D124" s="23"/>
      <c r="E124" s="50" t="s">
        <v>171</v>
      </c>
      <c r="F124" s="101">
        <v>10</v>
      </c>
      <c r="G124" s="61"/>
      <c r="H124" s="125"/>
    </row>
    <row r="125" spans="1:9" x14ac:dyDescent="0.35">
      <c r="A125" s="85"/>
      <c r="B125" s="26"/>
      <c r="C125" s="2"/>
      <c r="D125" s="23"/>
      <c r="E125" s="50"/>
      <c r="F125" s="101"/>
      <c r="G125" s="61"/>
      <c r="H125" s="125"/>
    </row>
    <row r="126" spans="1:9" x14ac:dyDescent="0.35">
      <c r="A126" s="95" t="s">
        <v>187</v>
      </c>
      <c r="B126" s="27" t="s">
        <v>188</v>
      </c>
      <c r="C126" s="2"/>
      <c r="D126" s="23"/>
      <c r="E126" s="146"/>
      <c r="F126" s="147"/>
      <c r="G126" s="148"/>
      <c r="H126" s="154"/>
    </row>
    <row r="127" spans="1:9" x14ac:dyDescent="0.35">
      <c r="A127" s="85"/>
      <c r="B127" s="26" t="s">
        <v>189</v>
      </c>
      <c r="C127" s="2" t="s">
        <v>190</v>
      </c>
      <c r="D127" s="2"/>
      <c r="E127" s="63"/>
      <c r="F127" s="165"/>
      <c r="G127" s="192"/>
      <c r="H127" s="131"/>
    </row>
    <row r="128" spans="1:9" x14ac:dyDescent="0.35">
      <c r="A128" s="85"/>
      <c r="B128" s="26" t="s">
        <v>191</v>
      </c>
      <c r="C128" s="2" t="s">
        <v>192</v>
      </c>
      <c r="D128" s="2"/>
      <c r="E128" s="63" t="s">
        <v>171</v>
      </c>
      <c r="F128" s="165">
        <v>200</v>
      </c>
      <c r="G128" s="192"/>
      <c r="H128" s="125"/>
    </row>
    <row r="129" spans="1:8" x14ac:dyDescent="0.35">
      <c r="A129" s="85"/>
      <c r="B129" s="26"/>
      <c r="C129" s="2"/>
      <c r="D129" s="2"/>
      <c r="E129" s="63"/>
      <c r="F129" s="193"/>
      <c r="G129" s="192"/>
      <c r="H129" s="212"/>
    </row>
    <row r="130" spans="1:8" x14ac:dyDescent="0.35">
      <c r="A130" s="95" t="s">
        <v>193</v>
      </c>
      <c r="B130" s="27" t="s">
        <v>194</v>
      </c>
      <c r="C130" s="1"/>
      <c r="D130" s="2"/>
      <c r="E130" s="63"/>
      <c r="F130" s="86"/>
      <c r="G130" s="192"/>
      <c r="H130" s="213"/>
    </row>
    <row r="131" spans="1:8" x14ac:dyDescent="0.35">
      <c r="A131" s="85"/>
      <c r="B131" s="26"/>
      <c r="C131" s="2"/>
      <c r="D131" s="2"/>
      <c r="E131" s="63"/>
      <c r="F131" s="86"/>
      <c r="G131" s="192"/>
      <c r="H131" s="212"/>
    </row>
    <row r="132" spans="1:8" x14ac:dyDescent="0.35">
      <c r="A132" s="85"/>
      <c r="B132" s="26" t="s">
        <v>195</v>
      </c>
      <c r="C132" s="2" t="s">
        <v>196</v>
      </c>
      <c r="D132" s="2"/>
      <c r="E132" s="179" t="s">
        <v>73</v>
      </c>
      <c r="F132" s="225">
        <v>30</v>
      </c>
      <c r="G132" s="179"/>
      <c r="H132" s="214"/>
    </row>
    <row r="133" spans="1:8" x14ac:dyDescent="0.35">
      <c r="A133" s="85"/>
      <c r="B133" s="26" t="s">
        <v>197</v>
      </c>
      <c r="C133" s="2" t="s">
        <v>198</v>
      </c>
      <c r="D133" s="2"/>
      <c r="E133" s="179" t="s">
        <v>73</v>
      </c>
      <c r="F133" s="225">
        <v>30</v>
      </c>
      <c r="G133" s="179"/>
      <c r="H133" s="214"/>
    </row>
    <row r="134" spans="1:8" x14ac:dyDescent="0.35">
      <c r="A134" s="142"/>
      <c r="B134" s="143"/>
      <c r="C134" s="144"/>
      <c r="D134" s="144"/>
      <c r="E134" s="179"/>
      <c r="F134" s="225"/>
      <c r="G134" s="179"/>
      <c r="H134" s="214"/>
    </row>
    <row r="135" spans="1:8" x14ac:dyDescent="0.35">
      <c r="A135" s="95" t="s">
        <v>199</v>
      </c>
      <c r="B135" s="1" t="s">
        <v>200</v>
      </c>
      <c r="C135" s="190"/>
      <c r="D135" s="2"/>
      <c r="E135" s="179" t="s">
        <v>131</v>
      </c>
      <c r="F135" s="225">
        <v>1000</v>
      </c>
      <c r="G135" s="179"/>
      <c r="H135" s="214"/>
    </row>
    <row r="136" spans="1:8" x14ac:dyDescent="0.35">
      <c r="A136" s="85"/>
      <c r="B136" s="2"/>
      <c r="C136" s="155"/>
      <c r="D136" s="2"/>
      <c r="E136" s="179"/>
      <c r="F136" s="179"/>
      <c r="G136" s="179"/>
      <c r="H136" s="214"/>
    </row>
    <row r="137" spans="1:8" x14ac:dyDescent="0.35">
      <c r="A137" s="102"/>
      <c r="B137" s="72" t="s">
        <v>38</v>
      </c>
      <c r="C137" s="99"/>
      <c r="D137" s="99"/>
      <c r="E137" s="191"/>
      <c r="F137" s="191"/>
      <c r="G137" s="191"/>
      <c r="H137" s="215"/>
    </row>
    <row r="138" spans="1:8" x14ac:dyDescent="0.35">
      <c r="A138" s="100"/>
      <c r="B138" s="2"/>
      <c r="C138" s="2"/>
      <c r="D138" s="2"/>
    </row>
    <row r="139" spans="1:8" x14ac:dyDescent="0.35">
      <c r="A139" s="2"/>
      <c r="B139" s="2"/>
      <c r="C139" s="2"/>
      <c r="D139" s="2"/>
    </row>
    <row r="140" spans="1:8" x14ac:dyDescent="0.35">
      <c r="A140" s="1"/>
      <c r="B140" s="1"/>
      <c r="C140" s="1"/>
      <c r="D140" s="1"/>
    </row>
    <row r="141" spans="1:8" x14ac:dyDescent="0.35">
      <c r="A141" s="2"/>
      <c r="B141" s="2"/>
      <c r="C141" s="2"/>
      <c r="D141" s="2"/>
    </row>
  </sheetData>
  <mergeCells count="2">
    <mergeCell ref="B51:C51"/>
    <mergeCell ref="B46:C46"/>
  </mergeCells>
  <phoneticPr fontId="22" type="noConversion"/>
  <pageMargins left="0.7" right="0.7" top="0.75" bottom="0.75" header="0.3" footer="0.3"/>
  <pageSetup paperSize="9" scale="77" fitToHeight="0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6B39-A21B-4AD3-8636-ABFE8DD6CBBA}">
  <dimension ref="A1:H48"/>
  <sheetViews>
    <sheetView workbookViewId="0">
      <selection activeCell="H19" sqref="H19"/>
    </sheetView>
  </sheetViews>
  <sheetFormatPr defaultRowHeight="14.5" x14ac:dyDescent="0.35"/>
  <cols>
    <col min="2" max="2" width="9.81640625" customWidth="1"/>
    <col min="3" max="3" width="44" customWidth="1"/>
    <col min="5" max="5" width="5" bestFit="1" customWidth="1"/>
    <col min="6" max="6" width="10" bestFit="1" customWidth="1"/>
    <col min="7" max="7" width="11.7265625" bestFit="1" customWidth="1"/>
    <col min="8" max="8" width="15.81640625" style="135" customWidth="1"/>
  </cols>
  <sheetData>
    <row r="1" spans="1:8" ht="15" thickBot="1" x14ac:dyDescent="0.4">
      <c r="A1" s="1" t="s">
        <v>201</v>
      </c>
      <c r="B1" s="1"/>
      <c r="C1" s="1"/>
      <c r="D1" s="2"/>
      <c r="E1" s="3"/>
      <c r="F1" s="36"/>
      <c r="G1" s="36"/>
      <c r="H1" s="136"/>
    </row>
    <row r="2" spans="1:8" x14ac:dyDescent="0.35">
      <c r="A2" s="110"/>
      <c r="B2" s="111"/>
      <c r="C2" s="111"/>
      <c r="D2" s="111"/>
      <c r="E2" s="111"/>
      <c r="F2" s="112"/>
      <c r="G2" s="112"/>
      <c r="H2" s="137"/>
    </row>
    <row r="3" spans="1:8" ht="15.5" x14ac:dyDescent="0.35">
      <c r="A3" s="113" t="s">
        <v>12</v>
      </c>
      <c r="B3" s="83" t="s">
        <v>13</v>
      </c>
      <c r="C3" s="83"/>
      <c r="D3" s="108"/>
      <c r="E3" s="82" t="s">
        <v>14</v>
      </c>
      <c r="F3" s="84" t="s">
        <v>15</v>
      </c>
      <c r="G3" s="84" t="s">
        <v>16</v>
      </c>
      <c r="H3" s="138" t="s">
        <v>17</v>
      </c>
    </row>
    <row r="4" spans="1:8" x14ac:dyDescent="0.35">
      <c r="A4" s="113" t="s">
        <v>18</v>
      </c>
      <c r="B4" s="82"/>
      <c r="C4" s="82"/>
      <c r="D4" s="80"/>
      <c r="E4" s="80"/>
      <c r="F4" s="107"/>
      <c r="G4" s="107"/>
      <c r="H4" s="132"/>
    </row>
    <row r="5" spans="1:8" x14ac:dyDescent="0.35">
      <c r="A5" s="113"/>
      <c r="B5" s="82"/>
      <c r="C5" s="82"/>
      <c r="D5" s="80"/>
      <c r="E5" s="80"/>
      <c r="F5" s="107"/>
      <c r="G5" s="107"/>
      <c r="H5" s="132"/>
    </row>
    <row r="6" spans="1:8" x14ac:dyDescent="0.35">
      <c r="A6" s="113" t="s">
        <v>202</v>
      </c>
      <c r="B6" s="103" t="s">
        <v>203</v>
      </c>
      <c r="C6" s="79"/>
      <c r="D6" s="79"/>
      <c r="E6" s="80"/>
      <c r="F6" s="104"/>
      <c r="G6" s="107"/>
      <c r="H6" s="139"/>
    </row>
    <row r="7" spans="1:8" x14ac:dyDescent="0.35">
      <c r="A7" s="113"/>
      <c r="B7" s="103" t="s">
        <v>204</v>
      </c>
      <c r="C7" s="79"/>
      <c r="D7" s="79"/>
      <c r="E7" s="80"/>
      <c r="F7" s="104"/>
      <c r="G7" s="107"/>
      <c r="H7" s="139"/>
    </row>
    <row r="8" spans="1:8" x14ac:dyDescent="0.35">
      <c r="A8" s="113"/>
      <c r="B8" s="109" t="s">
        <v>205</v>
      </c>
      <c r="C8" s="79" t="s">
        <v>206</v>
      </c>
      <c r="D8" s="79"/>
      <c r="E8" s="80"/>
      <c r="F8" s="104"/>
      <c r="G8" s="230"/>
      <c r="H8" s="139"/>
    </row>
    <row r="9" spans="1:8" x14ac:dyDescent="0.35">
      <c r="A9" s="113"/>
      <c r="B9" s="109"/>
      <c r="C9" s="79" t="s">
        <v>207</v>
      </c>
      <c r="D9" s="79"/>
      <c r="E9" s="80" t="s">
        <v>73</v>
      </c>
      <c r="F9" s="104">
        <v>50</v>
      </c>
      <c r="G9" s="230"/>
      <c r="H9" s="139"/>
    </row>
    <row r="10" spans="1:8" x14ac:dyDescent="0.35">
      <c r="A10" s="113"/>
      <c r="B10" s="79"/>
      <c r="C10" s="79"/>
      <c r="D10" s="79"/>
      <c r="E10" s="80"/>
      <c r="F10" s="104"/>
      <c r="G10" s="230"/>
      <c r="H10" s="139"/>
    </row>
    <row r="11" spans="1:8" x14ac:dyDescent="0.35">
      <c r="A11" s="113"/>
      <c r="B11" s="79" t="s">
        <v>208</v>
      </c>
      <c r="C11" s="79" t="s">
        <v>209</v>
      </c>
      <c r="D11" s="79"/>
      <c r="E11" s="80"/>
      <c r="F11" s="104"/>
      <c r="G11" s="230"/>
      <c r="H11" s="139"/>
    </row>
    <row r="12" spans="1:8" x14ac:dyDescent="0.35">
      <c r="A12" s="113"/>
      <c r="B12" s="79"/>
      <c r="C12" s="79" t="s">
        <v>210</v>
      </c>
      <c r="D12" s="79"/>
      <c r="E12" s="80" t="s">
        <v>73</v>
      </c>
      <c r="F12" s="104">
        <v>50</v>
      </c>
      <c r="G12" s="230"/>
      <c r="H12" s="139"/>
    </row>
    <row r="13" spans="1:8" x14ac:dyDescent="0.35">
      <c r="A13" s="113"/>
      <c r="B13" s="79"/>
      <c r="C13" s="79" t="s">
        <v>211</v>
      </c>
      <c r="D13" s="79"/>
      <c r="E13" s="80" t="s">
        <v>73</v>
      </c>
      <c r="F13" s="104">
        <v>50</v>
      </c>
      <c r="G13" s="230"/>
      <c r="H13" s="139"/>
    </row>
    <row r="14" spans="1:8" x14ac:dyDescent="0.35">
      <c r="A14" s="113"/>
      <c r="B14" s="79"/>
      <c r="C14" s="79"/>
      <c r="D14" s="79"/>
      <c r="E14" s="80"/>
      <c r="F14" s="104"/>
      <c r="G14" s="230"/>
      <c r="H14" s="139"/>
    </row>
    <row r="15" spans="1:8" x14ac:dyDescent="0.35">
      <c r="A15" s="113"/>
      <c r="B15" s="79" t="s">
        <v>212</v>
      </c>
      <c r="C15" s="79" t="s">
        <v>213</v>
      </c>
      <c r="D15" s="79"/>
      <c r="E15" s="80" t="s">
        <v>73</v>
      </c>
      <c r="F15" s="104">
        <v>50</v>
      </c>
      <c r="G15" s="230"/>
      <c r="H15" s="139"/>
    </row>
    <row r="16" spans="1:8" x14ac:dyDescent="0.35">
      <c r="A16" s="102"/>
      <c r="B16" s="79"/>
      <c r="C16" s="79"/>
      <c r="D16" s="79"/>
      <c r="E16" s="80"/>
      <c r="F16" s="81"/>
      <c r="G16" s="227"/>
      <c r="H16" s="134" t="str">
        <f t="shared" ref="H16" si="0">IF(OR(AND(F16="Prov",G16="Sum"),(G16="PC Sum")),". . . . . . . . .00",IF(ISERR(F16*G16),"",IF(F16*G16=0,"",ROUND(F16*G16,2))))</f>
        <v/>
      </c>
    </row>
    <row r="17" spans="1:8" x14ac:dyDescent="0.35">
      <c r="A17" s="183" t="s">
        <v>214</v>
      </c>
      <c r="B17" s="78" t="s">
        <v>215</v>
      </c>
      <c r="C17" s="79"/>
      <c r="D17" s="79"/>
      <c r="E17" s="80"/>
      <c r="F17" s="81"/>
      <c r="G17" s="227"/>
      <c r="H17" s="134"/>
    </row>
    <row r="18" spans="1:8" x14ac:dyDescent="0.35">
      <c r="A18" s="94"/>
      <c r="B18" s="16"/>
      <c r="C18" s="182"/>
      <c r="D18" s="16"/>
      <c r="E18" s="40"/>
      <c r="F18" s="58"/>
      <c r="G18" s="226"/>
      <c r="H18" s="133"/>
    </row>
    <row r="19" spans="1:8" x14ac:dyDescent="0.35">
      <c r="A19" s="94"/>
      <c r="B19" s="185" t="s">
        <v>216</v>
      </c>
      <c r="C19" s="184" t="s">
        <v>217</v>
      </c>
      <c r="D19" s="16"/>
      <c r="E19" s="40"/>
      <c r="F19" s="45"/>
      <c r="G19" s="226"/>
      <c r="H19" s="133"/>
    </row>
    <row r="20" spans="1:8" x14ac:dyDescent="0.35">
      <c r="A20" s="94"/>
      <c r="B20" s="16" t="s">
        <v>59</v>
      </c>
      <c r="C20" s="182" t="s">
        <v>218</v>
      </c>
      <c r="D20" s="16"/>
      <c r="E20" s="45" t="s">
        <v>83</v>
      </c>
      <c r="F20" s="44">
        <v>150</v>
      </c>
      <c r="G20" s="226"/>
      <c r="H20" s="133"/>
    </row>
    <row r="21" spans="1:8" x14ac:dyDescent="0.35">
      <c r="A21" s="102"/>
      <c r="B21" s="79" t="s">
        <v>62</v>
      </c>
      <c r="C21" s="105" t="s">
        <v>219</v>
      </c>
      <c r="D21" s="79"/>
      <c r="E21" s="45" t="s">
        <v>83</v>
      </c>
      <c r="F21" s="44">
        <v>150</v>
      </c>
      <c r="G21" s="227"/>
      <c r="H21" s="134"/>
    </row>
    <row r="22" spans="1:8" x14ac:dyDescent="0.35">
      <c r="A22" s="94"/>
      <c r="B22" s="16" t="s">
        <v>65</v>
      </c>
      <c r="C22" s="182" t="s">
        <v>220</v>
      </c>
      <c r="D22" s="16"/>
      <c r="E22" s="45" t="s">
        <v>83</v>
      </c>
      <c r="F22" s="44">
        <v>150</v>
      </c>
      <c r="G22" s="226"/>
      <c r="H22" s="133"/>
    </row>
    <row r="23" spans="1:8" x14ac:dyDescent="0.35">
      <c r="A23" s="94"/>
      <c r="B23" s="16"/>
      <c r="C23" s="182"/>
      <c r="D23" s="16"/>
      <c r="E23" s="40"/>
      <c r="F23" s="45"/>
      <c r="G23" s="58"/>
      <c r="H23" s="133"/>
    </row>
    <row r="24" spans="1:8" x14ac:dyDescent="0.35">
      <c r="A24" s="94"/>
      <c r="B24" s="185" t="s">
        <v>221</v>
      </c>
      <c r="C24" s="186" t="s">
        <v>222</v>
      </c>
      <c r="D24" s="16"/>
      <c r="E24" s="40"/>
      <c r="F24" s="45"/>
      <c r="G24" s="58"/>
      <c r="H24" s="133"/>
    </row>
    <row r="25" spans="1:8" x14ac:dyDescent="0.35">
      <c r="A25" s="94"/>
      <c r="B25" s="16" t="s">
        <v>59</v>
      </c>
      <c r="C25" s="182" t="s">
        <v>218</v>
      </c>
      <c r="D25" s="16"/>
      <c r="E25" s="45" t="s">
        <v>83</v>
      </c>
      <c r="F25" s="44">
        <v>150</v>
      </c>
      <c r="G25" s="226"/>
      <c r="H25" s="133"/>
    </row>
    <row r="26" spans="1:8" x14ac:dyDescent="0.35">
      <c r="A26" s="102"/>
      <c r="B26" s="79" t="s">
        <v>62</v>
      </c>
      <c r="C26" s="105" t="s">
        <v>219</v>
      </c>
      <c r="D26" s="79"/>
      <c r="E26" s="45" t="s">
        <v>83</v>
      </c>
      <c r="F26" s="44">
        <v>150</v>
      </c>
      <c r="G26" s="227"/>
      <c r="H26" s="133"/>
    </row>
    <row r="27" spans="1:8" x14ac:dyDescent="0.35">
      <c r="A27" s="94"/>
      <c r="B27" s="16" t="s">
        <v>65</v>
      </c>
      <c r="C27" s="182" t="s">
        <v>220</v>
      </c>
      <c r="D27" s="16"/>
      <c r="E27" s="45" t="s">
        <v>83</v>
      </c>
      <c r="F27" s="44">
        <v>150</v>
      </c>
      <c r="G27" s="226"/>
      <c r="H27" s="133"/>
    </row>
    <row r="28" spans="1:8" x14ac:dyDescent="0.35">
      <c r="A28" s="94"/>
      <c r="B28" s="16"/>
      <c r="C28" s="182"/>
      <c r="D28" s="16"/>
      <c r="E28" s="40"/>
      <c r="F28" s="45"/>
      <c r="G28" s="226"/>
      <c r="H28" s="133"/>
    </row>
    <row r="29" spans="1:8" x14ac:dyDescent="0.35">
      <c r="A29" s="102"/>
      <c r="B29" s="78" t="s">
        <v>223</v>
      </c>
      <c r="C29" s="186" t="s">
        <v>224</v>
      </c>
      <c r="D29" s="79"/>
      <c r="E29" s="80"/>
      <c r="F29" s="107"/>
      <c r="G29" s="227"/>
      <c r="H29" s="134"/>
    </row>
    <row r="30" spans="1:8" x14ac:dyDescent="0.35">
      <c r="A30" s="94"/>
      <c r="B30" s="16" t="s">
        <v>59</v>
      </c>
      <c r="C30" s="182" t="s">
        <v>218</v>
      </c>
      <c r="D30" s="16"/>
      <c r="E30" s="45" t="s">
        <v>83</v>
      </c>
      <c r="F30" s="44">
        <v>150</v>
      </c>
      <c r="G30" s="226"/>
      <c r="H30" s="133"/>
    </row>
    <row r="31" spans="1:8" x14ac:dyDescent="0.35">
      <c r="A31" s="94"/>
      <c r="B31" s="16" t="s">
        <v>62</v>
      </c>
      <c r="C31" s="182" t="s">
        <v>219</v>
      </c>
      <c r="D31" s="16"/>
      <c r="E31" s="45" t="s">
        <v>83</v>
      </c>
      <c r="F31" s="44">
        <v>150</v>
      </c>
      <c r="G31" s="226"/>
      <c r="H31" s="133"/>
    </row>
    <row r="32" spans="1:8" x14ac:dyDescent="0.35">
      <c r="A32" s="94"/>
      <c r="B32" s="16" t="s">
        <v>65</v>
      </c>
      <c r="C32" s="182" t="s">
        <v>220</v>
      </c>
      <c r="D32" s="16"/>
      <c r="E32" s="45" t="s">
        <v>83</v>
      </c>
      <c r="F32" s="44">
        <v>150</v>
      </c>
      <c r="G32" s="226"/>
      <c r="H32" s="133"/>
    </row>
    <row r="33" spans="1:8" x14ac:dyDescent="0.35">
      <c r="A33" s="94"/>
      <c r="B33" s="16"/>
      <c r="C33" s="182"/>
      <c r="D33" s="16"/>
      <c r="E33" s="45"/>
      <c r="F33" s="44"/>
      <c r="G33" s="226"/>
      <c r="H33" s="133"/>
    </row>
    <row r="34" spans="1:8" x14ac:dyDescent="0.35">
      <c r="A34" s="114"/>
      <c r="B34" s="79" t="s">
        <v>225</v>
      </c>
      <c r="C34" s="105" t="s">
        <v>226</v>
      </c>
      <c r="D34" s="79"/>
      <c r="E34" s="80" t="s">
        <v>73</v>
      </c>
      <c r="F34" s="106">
        <v>100</v>
      </c>
      <c r="G34" s="228"/>
      <c r="H34" s="139"/>
    </row>
    <row r="35" spans="1:8" x14ac:dyDescent="0.35">
      <c r="A35" s="114"/>
      <c r="B35" s="79"/>
      <c r="C35" s="105" t="s">
        <v>227</v>
      </c>
      <c r="D35" s="79"/>
      <c r="E35" s="80"/>
      <c r="F35" s="106"/>
      <c r="G35" s="229"/>
      <c r="H35" s="139"/>
    </row>
    <row r="36" spans="1:8" x14ac:dyDescent="0.35">
      <c r="A36" s="94"/>
      <c r="B36" s="16"/>
      <c r="C36" s="182"/>
      <c r="D36" s="16"/>
      <c r="E36" s="40"/>
      <c r="F36" s="45"/>
      <c r="G36" s="226"/>
      <c r="H36" s="133"/>
    </row>
    <row r="37" spans="1:8" x14ac:dyDescent="0.35">
      <c r="A37" s="206" t="s">
        <v>228</v>
      </c>
      <c r="B37" s="185"/>
      <c r="C37" s="184" t="s">
        <v>229</v>
      </c>
      <c r="D37" s="16"/>
      <c r="E37" s="40"/>
      <c r="F37" s="45"/>
      <c r="G37" s="226"/>
      <c r="H37" s="133"/>
    </row>
    <row r="38" spans="1:8" x14ac:dyDescent="0.35">
      <c r="A38" s="94"/>
      <c r="B38" s="16"/>
      <c r="C38" s="182"/>
      <c r="D38" s="16"/>
      <c r="E38" s="40"/>
      <c r="F38" s="45"/>
      <c r="G38" s="226"/>
      <c r="H38" s="133"/>
    </row>
    <row r="39" spans="1:8" x14ac:dyDescent="0.35">
      <c r="A39" s="102"/>
      <c r="B39" s="79" t="s">
        <v>230</v>
      </c>
      <c r="C39" s="105" t="s">
        <v>231</v>
      </c>
      <c r="D39" s="79"/>
      <c r="E39" s="80" t="s">
        <v>105</v>
      </c>
      <c r="F39" s="104">
        <v>100</v>
      </c>
      <c r="G39" s="227"/>
      <c r="H39" s="134"/>
    </row>
    <row r="40" spans="1:8" x14ac:dyDescent="0.35">
      <c r="A40" s="94"/>
      <c r="B40" s="16"/>
      <c r="C40" s="182"/>
      <c r="D40" s="16"/>
      <c r="E40" s="40"/>
      <c r="F40" s="45"/>
      <c r="G40" s="226"/>
      <c r="H40" s="133"/>
    </row>
    <row r="41" spans="1:8" x14ac:dyDescent="0.35">
      <c r="A41" s="206" t="s">
        <v>232</v>
      </c>
      <c r="B41" s="185"/>
      <c r="C41" s="207" t="s">
        <v>233</v>
      </c>
      <c r="D41" s="16"/>
      <c r="E41" s="40"/>
      <c r="F41" s="45"/>
      <c r="G41" s="226"/>
      <c r="H41" s="133"/>
    </row>
    <row r="42" spans="1:8" x14ac:dyDescent="0.35">
      <c r="B42" s="79"/>
      <c r="C42" s="105"/>
      <c r="D42" s="79"/>
      <c r="E42" s="80"/>
      <c r="F42" s="107"/>
      <c r="G42" s="227"/>
      <c r="H42" s="134"/>
    </row>
    <row r="43" spans="1:8" x14ac:dyDescent="0.35">
      <c r="A43" s="94"/>
      <c r="B43" s="16" t="s">
        <v>234</v>
      </c>
      <c r="C43" s="182" t="s">
        <v>235</v>
      </c>
      <c r="D43" s="16"/>
      <c r="E43" s="40" t="s">
        <v>61</v>
      </c>
      <c r="F43" s="44">
        <v>100</v>
      </c>
      <c r="G43" s="226"/>
      <c r="H43" s="133"/>
    </row>
    <row r="44" spans="1:8" ht="15" thickBot="1" x14ac:dyDescent="0.4">
      <c r="A44" s="102"/>
      <c r="B44" s="79"/>
      <c r="C44" s="105"/>
      <c r="D44" s="79"/>
      <c r="E44" s="80"/>
      <c r="F44" s="107"/>
      <c r="G44" s="81"/>
      <c r="H44" s="134"/>
    </row>
    <row r="45" spans="1:8" hidden="1" x14ac:dyDescent="0.35">
      <c r="A45" s="197"/>
      <c r="B45" s="198"/>
      <c r="C45" s="199" t="s">
        <v>236</v>
      </c>
      <c r="D45" s="198"/>
      <c r="E45" s="200"/>
      <c r="F45" s="201"/>
      <c r="G45" s="201"/>
      <c r="H45" s="202">
        <f>SUM(H5:H34)</f>
        <v>0</v>
      </c>
    </row>
    <row r="46" spans="1:8" hidden="1" x14ac:dyDescent="0.35">
      <c r="A46" s="102"/>
      <c r="B46" s="79"/>
      <c r="C46" s="105"/>
      <c r="D46" s="79"/>
      <c r="E46" s="80"/>
      <c r="F46" s="81"/>
      <c r="G46" s="81"/>
      <c r="H46" s="134"/>
    </row>
    <row r="47" spans="1:8" hidden="1" x14ac:dyDescent="0.35">
      <c r="A47" s="197"/>
      <c r="B47" s="198"/>
      <c r="C47" s="199" t="s">
        <v>237</v>
      </c>
      <c r="D47" s="198">
        <v>1.2</v>
      </c>
      <c r="E47" s="200"/>
      <c r="F47" s="201"/>
      <c r="G47" s="201"/>
      <c r="H47" s="202"/>
    </row>
    <row r="48" spans="1:8" ht="15" thickBot="1" x14ac:dyDescent="0.4">
      <c r="A48" s="115"/>
      <c r="B48" s="116" t="s">
        <v>238</v>
      </c>
      <c r="C48" s="116"/>
      <c r="D48" s="117"/>
      <c r="E48" s="118"/>
      <c r="F48" s="119"/>
      <c r="G48" s="119"/>
      <c r="H48" s="140"/>
    </row>
  </sheetData>
  <phoneticPr fontId="22" type="noConversion"/>
  <pageMargins left="0.7" right="0.7" top="0.75" bottom="0.75" header="0.3" footer="0.3"/>
  <pageSetup paperSize="9" orientation="landscape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D6E2-090C-4F31-A1AC-21A787654483}">
  <sheetPr>
    <pageSetUpPr fitToPage="1"/>
  </sheetPr>
  <dimension ref="A1:F45"/>
  <sheetViews>
    <sheetView zoomScale="95" zoomScaleNormal="40" workbookViewId="0">
      <selection activeCell="F29" sqref="F29"/>
    </sheetView>
  </sheetViews>
  <sheetFormatPr defaultRowHeight="14.5" x14ac:dyDescent="0.35"/>
  <cols>
    <col min="1" max="1" width="40.1796875" bestFit="1" customWidth="1"/>
    <col min="2" max="2" width="57" customWidth="1"/>
    <col min="3" max="3" width="3.54296875" customWidth="1"/>
    <col min="4" max="4" width="5.453125" customWidth="1"/>
    <col min="5" max="5" width="19" customWidth="1"/>
    <col min="6" max="6" width="27.81640625" bestFit="1" customWidth="1"/>
    <col min="7" max="7" width="13.7265625" bestFit="1" customWidth="1"/>
  </cols>
  <sheetData>
    <row r="1" spans="1:5" x14ac:dyDescent="0.35">
      <c r="A1" s="1" t="s">
        <v>239</v>
      </c>
      <c r="B1" s="1"/>
      <c r="C1" s="1"/>
      <c r="D1" s="2"/>
      <c r="E1" s="3"/>
    </row>
    <row r="2" spans="1:5" x14ac:dyDescent="0.35">
      <c r="A2" s="2"/>
      <c r="B2" s="2"/>
      <c r="C2" s="2"/>
      <c r="D2" s="2"/>
      <c r="E2" s="3"/>
    </row>
    <row r="3" spans="1:5" x14ac:dyDescent="0.35">
      <c r="A3" s="4"/>
      <c r="B3" s="5"/>
      <c r="C3" s="6"/>
      <c r="D3" s="7"/>
      <c r="E3" s="4"/>
    </row>
    <row r="4" spans="1:5" ht="15.5" x14ac:dyDescent="0.35">
      <c r="A4" s="8" t="s">
        <v>240</v>
      </c>
      <c r="B4" s="9" t="s">
        <v>13</v>
      </c>
      <c r="C4" s="10"/>
      <c r="D4" s="11"/>
      <c r="E4" s="8" t="s">
        <v>38</v>
      </c>
    </row>
    <row r="5" spans="1:5" x14ac:dyDescent="0.35">
      <c r="A5" s="12"/>
      <c r="B5" s="13"/>
      <c r="C5" s="14"/>
      <c r="D5" s="15"/>
      <c r="E5" s="12"/>
    </row>
    <row r="6" spans="1:5" x14ac:dyDescent="0.35">
      <c r="A6" s="16" t="s">
        <v>241</v>
      </c>
      <c r="B6" s="17" t="s">
        <v>242</v>
      </c>
      <c r="C6" s="18"/>
      <c r="D6" s="19"/>
      <c r="E6" s="20">
        <f>'P&amp;G''s'!H32</f>
        <v>140000</v>
      </c>
    </row>
    <row r="7" spans="1:5" x14ac:dyDescent="0.35">
      <c r="A7" s="21"/>
      <c r="B7" s="22"/>
      <c r="C7" s="2"/>
      <c r="D7" s="23"/>
      <c r="E7" s="24"/>
    </row>
    <row r="8" spans="1:5" x14ac:dyDescent="0.35">
      <c r="A8" s="16" t="s">
        <v>243</v>
      </c>
      <c r="B8" t="s">
        <v>244</v>
      </c>
      <c r="C8" s="2"/>
      <c r="D8" s="23"/>
      <c r="E8" s="20">
        <f>'P&amp;G''s'!H40+'P&amp;G''s'!H46</f>
        <v>140000</v>
      </c>
    </row>
    <row r="9" spans="1:5" x14ac:dyDescent="0.35">
      <c r="A9" s="21"/>
      <c r="B9" s="26"/>
      <c r="C9" s="2"/>
      <c r="D9" s="23"/>
      <c r="E9" s="24"/>
    </row>
    <row r="10" spans="1:5" x14ac:dyDescent="0.35">
      <c r="A10" s="16" t="s">
        <v>245</v>
      </c>
      <c r="B10" s="25" t="s">
        <v>246</v>
      </c>
      <c r="C10" s="2"/>
      <c r="D10" s="23"/>
      <c r="E10" s="20"/>
    </row>
    <row r="11" spans="1:5" x14ac:dyDescent="0.35">
      <c r="A11" s="21"/>
      <c r="B11" s="26"/>
      <c r="C11" s="2"/>
      <c r="D11" s="23"/>
      <c r="E11" s="24"/>
    </row>
    <row r="12" spans="1:5" x14ac:dyDescent="0.35">
      <c r="A12" s="16" t="s">
        <v>247</v>
      </c>
      <c r="B12" s="26" t="s">
        <v>248</v>
      </c>
      <c r="C12" s="2"/>
      <c r="D12" s="23"/>
      <c r="E12" s="20"/>
    </row>
    <row r="13" spans="1:5" x14ac:dyDescent="0.35">
      <c r="A13" s="21"/>
      <c r="B13" s="26"/>
      <c r="C13" s="2"/>
      <c r="D13" s="23"/>
      <c r="E13" s="31"/>
    </row>
    <row r="14" spans="1:5" x14ac:dyDescent="0.35">
      <c r="A14" s="250" t="s">
        <v>236</v>
      </c>
      <c r="B14" s="251"/>
      <c r="C14" s="251"/>
      <c r="D14" s="252"/>
      <c r="E14" s="28"/>
    </row>
    <row r="15" spans="1:5" x14ac:dyDescent="0.35">
      <c r="A15" s="250" t="s">
        <v>249</v>
      </c>
      <c r="B15" s="251"/>
      <c r="C15" s="251"/>
      <c r="D15" s="252"/>
      <c r="E15" s="28"/>
    </row>
    <row r="16" spans="1:5" x14ac:dyDescent="0.35">
      <c r="A16" s="250" t="s">
        <v>250</v>
      </c>
      <c r="B16" s="251"/>
      <c r="C16" s="251"/>
      <c r="D16" s="252"/>
      <c r="E16" s="28"/>
    </row>
    <row r="17" spans="1:5" ht="15.5" x14ac:dyDescent="0.35">
      <c r="A17" s="253" t="s">
        <v>251</v>
      </c>
      <c r="B17" s="251"/>
      <c r="C17" s="251"/>
      <c r="D17" s="252"/>
      <c r="E17" s="124"/>
    </row>
    <row r="18" spans="1:5" x14ac:dyDescent="0.35">
      <c r="A18" s="250" t="s">
        <v>38</v>
      </c>
      <c r="B18" s="251"/>
      <c r="C18" s="251"/>
      <c r="D18" s="252"/>
      <c r="E18" s="124"/>
    </row>
    <row r="19" spans="1:5" ht="15.5" x14ac:dyDescent="0.35">
      <c r="A19" s="29"/>
      <c r="B19" s="30"/>
      <c r="C19" s="30"/>
      <c r="D19" s="30"/>
      <c r="E19" s="123"/>
    </row>
    <row r="22" spans="1:5" x14ac:dyDescent="0.35">
      <c r="A22" s="150"/>
      <c r="B22" s="249"/>
    </row>
    <row r="23" spans="1:5" x14ac:dyDescent="0.35">
      <c r="B23" s="249"/>
    </row>
    <row r="24" spans="1:5" x14ac:dyDescent="0.35">
      <c r="B24" s="242"/>
    </row>
    <row r="25" spans="1:5" x14ac:dyDescent="0.35">
      <c r="B25" s="243"/>
    </row>
    <row r="26" spans="1:5" x14ac:dyDescent="0.35">
      <c r="B26" s="243"/>
    </row>
    <row r="27" spans="1:5" x14ac:dyDescent="0.35">
      <c r="B27" s="243"/>
    </row>
    <row r="28" spans="1:5" x14ac:dyDescent="0.35">
      <c r="B28" s="243"/>
    </row>
    <row r="29" spans="1:5" x14ac:dyDescent="0.35">
      <c r="B29" s="243"/>
    </row>
    <row r="30" spans="1:5" x14ac:dyDescent="0.35">
      <c r="B30" s="150"/>
    </row>
    <row r="31" spans="1:5" x14ac:dyDescent="0.35">
      <c r="B31" s="243"/>
    </row>
    <row r="32" spans="1:5" x14ac:dyDescent="0.35">
      <c r="B32" s="150"/>
    </row>
    <row r="33" spans="1:6" x14ac:dyDescent="0.35">
      <c r="B33" s="243"/>
      <c r="D33" s="203"/>
    </row>
    <row r="34" spans="1:6" x14ac:dyDescent="0.35">
      <c r="B34" s="243"/>
      <c r="D34" s="203"/>
    </row>
    <row r="35" spans="1:6" x14ac:dyDescent="0.35">
      <c r="B35" s="243"/>
    </row>
    <row r="38" spans="1:6" x14ac:dyDescent="0.35">
      <c r="A38" s="150"/>
    </row>
    <row r="40" spans="1:6" x14ac:dyDescent="0.35">
      <c r="A40" s="149"/>
      <c r="B40" s="241"/>
      <c r="E40" s="149"/>
      <c r="F40" s="149"/>
    </row>
    <row r="41" spans="1:6" x14ac:dyDescent="0.35">
      <c r="B41" s="240"/>
      <c r="E41" s="149"/>
      <c r="F41" s="149"/>
    </row>
    <row r="42" spans="1:6" x14ac:dyDescent="0.35">
      <c r="E42" s="149"/>
      <c r="F42" s="149"/>
    </row>
    <row r="43" spans="1:6" x14ac:dyDescent="0.35">
      <c r="E43" s="149"/>
      <c r="F43" s="149"/>
    </row>
    <row r="45" spans="1:6" x14ac:dyDescent="0.35">
      <c r="E45" s="149"/>
      <c r="F45" s="239"/>
    </row>
  </sheetData>
  <mergeCells count="6">
    <mergeCell ref="B22:B23"/>
    <mergeCell ref="A14:D14"/>
    <mergeCell ref="A17:D17"/>
    <mergeCell ref="A18:D18"/>
    <mergeCell ref="A15:D15"/>
    <mergeCell ref="A16:D16"/>
  </mergeCells>
  <phoneticPr fontId="22" type="noConversion"/>
  <hyperlinks>
    <hyperlink ref="A17" r:id="rId1" xr:uid="{5DB30D42-AE45-4E7A-9EF0-AE463E89C343}"/>
  </hyperlinks>
  <pageMargins left="0.7" right="0.7" top="0.75" bottom="0.75" header="0.3" footer="0.3"/>
  <pageSetup paperSize="9" fitToHeight="0" orientation="landscape" r:id="rId2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P&amp;G's</vt:lpstr>
      <vt:lpstr>Road Construction</vt:lpstr>
      <vt:lpstr>Drainage</vt:lpstr>
      <vt:lpstr>BOQ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BOQ Pavement Maintenance DR</dc:title>
  <dc:subject/>
  <dc:creator>Penwell Mathe</dc:creator>
  <cp:keywords/>
  <dc:description/>
  <cp:lastModifiedBy>Tondani Mtephe</cp:lastModifiedBy>
  <cp:revision/>
  <dcterms:created xsi:type="dcterms:W3CDTF">2024-07-07T03:41:17Z</dcterms:created>
  <dcterms:modified xsi:type="dcterms:W3CDTF">2026-01-19T11:27:31Z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2024-07-07T04:54:48Z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4bd50606-c312-40eb-ac2b-b0b792fbf4ec</vt:lpwstr>
  </property>
  <property fmtid="{D5CDD505-2E9C-101B-9397-08002B2CF9AE}" pid="8" name="MSIP_Label_a11864d1-c16a-45ad-949f-bdea3b8c9e66_ContentBits">
    <vt:lpwstr>3</vt:lpwstr>
  </property>
</Properties>
</file>