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sitao365-my.sharepoint.com/personal/nonhlanhla_gama_sita_co_za/Documents/Documents/RFB 3129-2025/Published Documents/"/>
    </mc:Choice>
  </mc:AlternateContent>
  <xr:revisionPtr revIDLastSave="0" documentId="8_{ADBE717C-3805-492B-9840-F8A8AE879AB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RICING SCHEDULE" sheetId="6" r:id="rId1"/>
    <sheet name="Sheet1" sheetId="9" r:id="rId2"/>
  </sheets>
  <definedNames>
    <definedName name="_xlnm.Print_Area" localSheetId="0">'PRICING SCHEDULE'!#REF!</definedName>
    <definedName name="_xlnm.Print_Titles" localSheetId="0">'PRICING SCHEDULE'!#REF!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6" l="1"/>
  <c r="G16" i="6" s="1"/>
  <c r="F15" i="6"/>
  <c r="I15" i="6" s="1"/>
  <c r="L15" i="6" s="1"/>
  <c r="O15" i="6" s="1"/>
  <c r="R15" i="6" s="1"/>
  <c r="F14" i="6"/>
  <c r="I14" i="6" s="1"/>
  <c r="L14" i="6" s="1"/>
  <c r="I16" i="6" l="1"/>
  <c r="L16" i="6" s="1"/>
  <c r="O16" i="6" s="1"/>
  <c r="R16" i="6" s="1"/>
  <c r="G15" i="6"/>
  <c r="F13" i="6"/>
  <c r="G14" i="6"/>
  <c r="G13" i="6" s="1"/>
  <c r="J16" i="6" l="1"/>
  <c r="M16" i="6" s="1"/>
  <c r="P16" i="6" s="1"/>
  <c r="S16" i="6"/>
  <c r="T16" i="6"/>
  <c r="G17" i="6"/>
  <c r="J14" i="6"/>
  <c r="J15" i="6"/>
  <c r="M15" i="6" s="1"/>
  <c r="P15" i="6" s="1"/>
  <c r="S15" i="6" s="1"/>
  <c r="I13" i="6"/>
  <c r="O14" i="6"/>
  <c r="L13" i="6"/>
  <c r="T15" i="6" l="1"/>
  <c r="R14" i="6"/>
  <c r="R13" i="6" s="1"/>
  <c r="O13" i="6"/>
  <c r="M14" i="6"/>
  <c r="J13" i="6"/>
  <c r="J17" i="6"/>
  <c r="P14" i="6" l="1"/>
  <c r="S14" i="6" s="1"/>
  <c r="M13" i="6"/>
  <c r="M17" i="6"/>
  <c r="P13" i="6" l="1"/>
  <c r="P17" i="6"/>
  <c r="S13" i="6" l="1"/>
  <c r="S17" i="6"/>
  <c r="T13" i="6" s="1"/>
  <c r="T14" i="6"/>
  <c r="T18" i="6" l="1"/>
  <c r="T20" i="6" s="1"/>
  <c r="T19" i="6" s="1"/>
  <c r="T17" i="6"/>
</calcChain>
</file>

<file path=xl/sharedStrings.xml><?xml version="1.0" encoding="utf-8"?>
<sst xmlns="http://schemas.openxmlformats.org/spreadsheetml/2006/main" count="87" uniqueCount="77">
  <si>
    <t>Item No</t>
  </si>
  <si>
    <t>Unit of measure</t>
  </si>
  <si>
    <t xml:space="preserve">Qty </t>
  </si>
  <si>
    <t>m²</t>
  </si>
  <si>
    <t>Total Monthly Line Price (Excl VAT)</t>
  </si>
  <si>
    <t>1.1</t>
  </si>
  <si>
    <t>Annual Line Price Y1</t>
  </si>
  <si>
    <t>TOTAL</t>
  </si>
  <si>
    <t>YEAR 2</t>
  </si>
  <si>
    <t>YEAR 3</t>
  </si>
  <si>
    <t>YEAR 4</t>
  </si>
  <si>
    <t>YEAR 5</t>
  </si>
  <si>
    <t xml:space="preserve">Date </t>
  </si>
  <si>
    <t xml:space="preserve">Period required </t>
  </si>
  <si>
    <t>Lease Expiry Date of current lease agreement</t>
  </si>
  <si>
    <t xml:space="preserve"> </t>
  </si>
  <si>
    <t xml:space="preserve">Beneficial Occupation Date for new lease premises (no rental payments) </t>
  </si>
  <si>
    <t xml:space="preserve">Fit out period for new premises </t>
  </si>
  <si>
    <t>Removal of furniture and equipment from old, leased premises</t>
  </si>
  <si>
    <t xml:space="preserve">Reinstatement Date of old Premises </t>
  </si>
  <si>
    <t xml:space="preserve">Old premises handed back to Landlord </t>
  </si>
  <si>
    <t xml:space="preserve">Commencement Date of new lease agreement  </t>
  </si>
  <si>
    <t>10 Days</t>
  </si>
  <si>
    <t>Occupation of new premises</t>
  </si>
  <si>
    <t>Annual Line Price Y2</t>
  </si>
  <si>
    <t>Annual Line Price Y3</t>
  </si>
  <si>
    <t>Annual Line Price Y4</t>
  </si>
  <si>
    <t>Annual Line Price Y5</t>
  </si>
  <si>
    <t>1  week</t>
  </si>
  <si>
    <t xml:space="preserve"> 10 - 14 February 2025</t>
  </si>
  <si>
    <t>14-16 February 2025</t>
  </si>
  <si>
    <t>3  Days</t>
  </si>
  <si>
    <t>1 Day</t>
  </si>
  <si>
    <t>Final Inspection of the old premises with landlord</t>
  </si>
  <si>
    <t>1 day</t>
  </si>
  <si>
    <t>18-27 February 2025</t>
  </si>
  <si>
    <t xml:space="preserve">Project Time-Lines for SITA Middelburg Satellite Office </t>
  </si>
  <si>
    <t>Activity</t>
  </si>
  <si>
    <t>Item</t>
  </si>
  <si>
    <t>SUPPLY CHAIN MANAGEMENT</t>
  </si>
  <si>
    <t>Pricing schedule</t>
  </si>
  <si>
    <t>RFB No</t>
  </si>
  <si>
    <t>RFB Title</t>
  </si>
  <si>
    <t xml:space="preserve">Bidder Name </t>
  </si>
  <si>
    <t>1. INSTRUCTION FOR COMPLETING THE PRICING SCHEDULE</t>
  </si>
  <si>
    <t>(a)  Bidder must complete/enter YELLOW cells only</t>
  </si>
  <si>
    <t>(b)  Unit and Line prices must be VAT EXCLUSIVE and in South African Rand (ZAR) currency.</t>
  </si>
  <si>
    <t xml:space="preserve">(c) The price must include all cost to deliver the  service, including all applicable taxes. </t>
  </si>
  <si>
    <t>YEAR 1</t>
  </si>
  <si>
    <t>Goods/Service description</t>
  </si>
  <si>
    <t>Monthly Line Price</t>
  </si>
  <si>
    <t>Yearly Esc. Rate</t>
  </si>
  <si>
    <t>Line Price Term 
(Excl VAT)</t>
  </si>
  <si>
    <t>1.2</t>
  </si>
  <si>
    <t xml:space="preserve">Covered Parking Rental </t>
  </si>
  <si>
    <t>Bay</t>
  </si>
  <si>
    <t>Other Operational Costs (specify)</t>
  </si>
  <si>
    <t>SUBTOTAL ( EXCL VAT)</t>
  </si>
  <si>
    <t>TOTAL BID PRICE  (EXCL VAT)</t>
  </si>
  <si>
    <t>Tenant Installation (Specify)</t>
  </si>
  <si>
    <t>2.1</t>
  </si>
  <si>
    <t>2.2</t>
  </si>
  <si>
    <t>2.3</t>
  </si>
  <si>
    <t>2.4</t>
  </si>
  <si>
    <t>2.5</t>
  </si>
  <si>
    <t>Beneficial Occupation  (in months)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</si>
  <si>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</si>
  <si>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Name</t>
  </si>
  <si>
    <t>Capacity</t>
  </si>
  <si>
    <t>Signature (above)</t>
  </si>
  <si>
    <t>Date</t>
  </si>
  <si>
    <t xml:space="preserve">Office Accommodation- Rental </t>
  </si>
  <si>
    <t>VAT</t>
  </si>
  <si>
    <t>TOTAL INCLUDING VAT</t>
  </si>
  <si>
    <t>Request for Bid (RFB) to acquire suitable office Accomodation  for SITA Potchefstroom Office for a period of five years</t>
  </si>
  <si>
    <t>1.3</t>
  </si>
  <si>
    <t>RFB 3129-2025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</si>
</sst>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R&quot;* #,##0.00_-;\-&quot;R&quot;* #,##0.00_-;_-&quot;R&quot;* &quot;-&quot;??_-;_-@_-"/>
    <numFmt numFmtId="165" formatCode="_-* #,##0.00_-;\-* #,##0.00_-;_-* &quot;-&quot;??_-;_-@_-"/>
    <numFmt numFmtId="166" formatCode="_-[$R-1C09]* #,##0.00_-;\-[$R-1C09]* #,##0.00_-;_-[$R-1C09]* &quot;-&quot;??_-;_-@_-"/>
    <numFmt numFmtId="167" formatCode="#,##0_ ;\-#,##0\ "/>
  </numFmts>
  <fonts count="1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 Light"/>
      <family val="2"/>
    </font>
    <font>
      <sz val="11"/>
      <color rgb="FF000000"/>
      <name val="Calibri Light"/>
      <family val="2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medium">
        <color theme="8"/>
      </left>
      <right/>
      <top style="medium">
        <color theme="8"/>
      </top>
      <bottom/>
      <diagonal/>
    </border>
    <border>
      <left/>
      <right/>
      <top style="medium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/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/>
      <bottom/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/>
      <top style="thin">
        <color theme="8"/>
      </top>
      <bottom style="medium">
        <color theme="8"/>
      </bottom>
      <diagonal/>
    </border>
    <border>
      <left/>
      <right style="thin">
        <color theme="8"/>
      </right>
      <top style="thin">
        <color theme="8"/>
      </top>
      <bottom style="medium">
        <color theme="8"/>
      </bottom>
      <diagonal/>
    </border>
    <border>
      <left/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107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166" fontId="0" fillId="0" borderId="0" xfId="0" applyNumberFormat="1" applyAlignment="1">
      <alignment vertical="top"/>
    </xf>
    <xf numFmtId="0" fontId="0" fillId="0" borderId="0" xfId="0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15" fontId="5" fillId="0" borderId="4" xfId="0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horizontal="justify"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center" vertical="top"/>
    </xf>
    <xf numFmtId="0" fontId="6" fillId="3" borderId="0" xfId="0" applyFont="1" applyFill="1"/>
    <xf numFmtId="0" fontId="6" fillId="0" borderId="0" xfId="0" applyFont="1"/>
    <xf numFmtId="0" fontId="0" fillId="3" borderId="0" xfId="0" applyFill="1" applyAlignment="1">
      <alignment horizontal="left" vertical="top"/>
    </xf>
    <xf numFmtId="0" fontId="8" fillId="3" borderId="0" xfId="0" applyFont="1" applyFill="1" applyAlignment="1">
      <alignment horizontal="left" vertical="top" wrapText="1"/>
    </xf>
    <xf numFmtId="0" fontId="8" fillId="3" borderId="0" xfId="0" applyFont="1" applyFill="1" applyAlignment="1">
      <alignment horizontal="center" vertical="top"/>
    </xf>
    <xf numFmtId="0" fontId="0" fillId="3" borderId="0" xfId="0" applyFill="1"/>
    <xf numFmtId="0" fontId="11" fillId="5" borderId="0" xfId="0" applyFont="1" applyFill="1" applyAlignment="1">
      <alignment horizontal="center" vertical="top" wrapText="1"/>
    </xf>
    <xf numFmtId="0" fontId="11" fillId="5" borderId="0" xfId="0" applyFont="1" applyFill="1" applyAlignment="1">
      <alignment vertical="top"/>
    </xf>
    <xf numFmtId="0" fontId="0" fillId="5" borderId="0" xfId="0" applyFill="1"/>
    <xf numFmtId="0" fontId="11" fillId="5" borderId="0" xfId="0" applyFont="1" applyFill="1" applyAlignment="1">
      <alignment vertical="top" wrapText="1"/>
    </xf>
    <xf numFmtId="0" fontId="9" fillId="4" borderId="9" xfId="0" applyFont="1" applyFill="1" applyBorder="1" applyAlignment="1">
      <alignment horizontal="right" vertical="top" wrapText="1"/>
    </xf>
    <xf numFmtId="0" fontId="11" fillId="5" borderId="0" xfId="0" applyFont="1" applyFill="1"/>
    <xf numFmtId="0" fontId="9" fillId="0" borderId="0" xfId="0" applyFont="1" applyAlignment="1">
      <alignment horizontal="right" vertical="top"/>
    </xf>
    <xf numFmtId="0" fontId="11" fillId="0" borderId="0" xfId="0" applyFont="1" applyAlignment="1">
      <alignment wrapText="1"/>
    </xf>
    <xf numFmtId="0" fontId="13" fillId="5" borderId="0" xfId="0" applyFont="1" applyFill="1" applyAlignment="1">
      <alignment horizontal="left" vertical="center"/>
    </xf>
    <xf numFmtId="0" fontId="10" fillId="5" borderId="0" xfId="0" applyFont="1" applyFill="1" applyAlignment="1">
      <alignment horizontal="left" vertical="center" wrapText="1"/>
    </xf>
    <xf numFmtId="0" fontId="14" fillId="5" borderId="0" xfId="0" applyFont="1" applyFill="1" applyAlignment="1">
      <alignment horizontal="left" vertical="top"/>
    </xf>
    <xf numFmtId="0" fontId="9" fillId="5" borderId="0" xfId="0" applyFont="1" applyFill="1" applyAlignment="1">
      <alignment vertical="top"/>
    </xf>
    <xf numFmtId="0" fontId="10" fillId="5" borderId="0" xfId="0" applyFont="1" applyFill="1" applyAlignment="1">
      <alignment horizontal="left" vertical="center"/>
    </xf>
    <xf numFmtId="0" fontId="10" fillId="5" borderId="0" xfId="0" applyFont="1" applyFill="1"/>
    <xf numFmtId="0" fontId="11" fillId="3" borderId="8" xfId="0" applyFont="1" applyFill="1" applyBorder="1" applyAlignment="1">
      <alignment horizontal="left" vertical="top" wrapText="1"/>
    </xf>
    <xf numFmtId="0" fontId="11" fillId="3" borderId="8" xfId="0" applyFont="1" applyFill="1" applyBorder="1" applyAlignment="1">
      <alignment vertical="top" wrapText="1"/>
    </xf>
    <xf numFmtId="0" fontId="11" fillId="3" borderId="8" xfId="0" applyFont="1" applyFill="1" applyBorder="1" applyAlignment="1">
      <alignment horizontal="center" vertical="top" wrapText="1"/>
    </xf>
    <xf numFmtId="0" fontId="11" fillId="3" borderId="9" xfId="0" applyFont="1" applyFill="1" applyBorder="1" applyAlignment="1">
      <alignment horizontal="center" vertical="top" wrapText="1"/>
    </xf>
    <xf numFmtId="166" fontId="11" fillId="3" borderId="8" xfId="0" applyNumberFormat="1" applyFont="1" applyFill="1" applyBorder="1" applyAlignment="1">
      <alignment horizontal="center" vertical="top" wrapText="1"/>
    </xf>
    <xf numFmtId="166" fontId="11" fillId="3" borderId="10" xfId="0" applyNumberFormat="1" applyFont="1" applyFill="1" applyBorder="1" applyAlignment="1">
      <alignment horizontal="center" vertical="top" wrapText="1"/>
    </xf>
    <xf numFmtId="166" fontId="11" fillId="3" borderId="9" xfId="0" applyNumberFormat="1" applyFont="1" applyFill="1" applyBorder="1" applyAlignment="1">
      <alignment horizontal="center" vertical="top" wrapText="1"/>
    </xf>
    <xf numFmtId="0" fontId="11" fillId="0" borderId="8" xfId="0" applyFont="1" applyBorder="1" applyAlignment="1">
      <alignment horizontal="left" vertical="top" wrapText="1"/>
    </xf>
    <xf numFmtId="0" fontId="11" fillId="7" borderId="8" xfId="0" applyFont="1" applyFill="1" applyBorder="1" applyAlignment="1">
      <alignment horizontal="center" vertical="top"/>
    </xf>
    <xf numFmtId="0" fontId="15" fillId="7" borderId="8" xfId="0" applyFont="1" applyFill="1" applyBorder="1" applyAlignment="1">
      <alignment horizontal="center" vertical="top" wrapText="1"/>
    </xf>
    <xf numFmtId="166" fontId="15" fillId="7" borderId="8" xfId="0" applyNumberFormat="1" applyFont="1" applyFill="1" applyBorder="1" applyAlignment="1">
      <alignment horizontal="center" vertical="top" wrapText="1"/>
    </xf>
    <xf numFmtId="166" fontId="14" fillId="7" borderId="8" xfId="0" applyNumberFormat="1" applyFont="1" applyFill="1" applyBorder="1" applyAlignment="1">
      <alignment horizontal="center" vertical="top" wrapText="1"/>
    </xf>
    <xf numFmtId="166" fontId="11" fillId="7" borderId="8" xfId="0" applyNumberFormat="1" applyFont="1" applyFill="1" applyBorder="1" applyAlignment="1">
      <alignment horizontal="left" vertical="top" wrapText="1"/>
    </xf>
    <xf numFmtId="166" fontId="16" fillId="8" borderId="8" xfId="0" applyNumberFormat="1" applyFont="1" applyFill="1" applyBorder="1" applyAlignment="1">
      <alignment horizontal="center" vertical="top" wrapText="1"/>
    </xf>
    <xf numFmtId="166" fontId="11" fillId="7" borderId="10" xfId="0" applyNumberFormat="1" applyFont="1" applyFill="1" applyBorder="1" applyAlignment="1">
      <alignment horizontal="left" vertical="top" wrapText="1"/>
    </xf>
    <xf numFmtId="166" fontId="11" fillId="7" borderId="9" xfId="0" applyNumberFormat="1" applyFont="1" applyFill="1" applyBorder="1" applyAlignment="1">
      <alignment horizontal="left" vertical="top" wrapText="1"/>
    </xf>
    <xf numFmtId="0" fontId="10" fillId="0" borderId="8" xfId="0" quotePrefix="1" applyFont="1" applyBorder="1" applyAlignment="1">
      <alignment horizontal="left" vertical="top" wrapText="1"/>
    </xf>
    <xf numFmtId="0" fontId="17" fillId="0" borderId="8" xfId="0" applyFont="1" applyBorder="1" applyAlignment="1">
      <alignment vertical="top" wrapText="1"/>
    </xf>
    <xf numFmtId="0" fontId="10" fillId="0" borderId="8" xfId="0" applyFont="1" applyBorder="1" applyAlignment="1">
      <alignment horizontal="center" vertical="top" wrapText="1"/>
    </xf>
    <xf numFmtId="166" fontId="10" fillId="6" borderId="8" xfId="0" applyNumberFormat="1" applyFont="1" applyFill="1" applyBorder="1" applyAlignment="1">
      <alignment vertical="top" wrapText="1"/>
    </xf>
    <xf numFmtId="166" fontId="9" fillId="4" borderId="8" xfId="0" applyNumberFormat="1" applyFont="1" applyFill="1" applyBorder="1" applyAlignment="1">
      <alignment horizontal="left" vertical="top" wrapText="1"/>
    </xf>
    <xf numFmtId="9" fontId="11" fillId="6" borderId="8" xfId="0" applyNumberFormat="1" applyFont="1" applyFill="1" applyBorder="1" applyAlignment="1">
      <alignment vertical="top" wrapText="1"/>
    </xf>
    <xf numFmtId="166" fontId="9" fillId="4" borderId="10" xfId="0" applyNumberFormat="1" applyFont="1" applyFill="1" applyBorder="1" applyAlignment="1">
      <alignment horizontal="left" vertical="top" wrapText="1"/>
    </xf>
    <xf numFmtId="164" fontId="14" fillId="4" borderId="9" xfId="0" applyNumberFormat="1" applyFont="1" applyFill="1" applyBorder="1" applyAlignment="1">
      <alignment vertical="top" wrapText="1"/>
    </xf>
    <xf numFmtId="0" fontId="18" fillId="0" borderId="8" xfId="0" applyFont="1" applyBorder="1" applyAlignment="1">
      <alignment vertical="top" wrapText="1"/>
    </xf>
    <xf numFmtId="0" fontId="10" fillId="0" borderId="8" xfId="0" applyFont="1" applyBorder="1" applyAlignment="1">
      <alignment vertical="top" wrapText="1"/>
    </xf>
    <xf numFmtId="0" fontId="14" fillId="4" borderId="8" xfId="0" applyFont="1" applyFill="1" applyBorder="1" applyAlignment="1">
      <alignment horizontal="right" vertical="top" wrapText="1"/>
    </xf>
    <xf numFmtId="0" fontId="10" fillId="0" borderId="8" xfId="1" applyNumberFormat="1" applyFont="1" applyFill="1" applyBorder="1" applyAlignment="1">
      <alignment horizontal="center" vertical="top" wrapText="1"/>
    </xf>
    <xf numFmtId="166" fontId="11" fillId="4" borderId="8" xfId="0" applyNumberFormat="1" applyFont="1" applyFill="1" applyBorder="1" applyAlignment="1">
      <alignment horizontal="left" vertical="top" wrapText="1"/>
    </xf>
    <xf numFmtId="166" fontId="11" fillId="4" borderId="10" xfId="0" applyNumberFormat="1" applyFont="1" applyFill="1" applyBorder="1" applyAlignment="1">
      <alignment horizontal="left" vertical="top" wrapText="1"/>
    </xf>
    <xf numFmtId="0" fontId="10" fillId="0" borderId="0" xfId="0" quotePrefix="1" applyFont="1" applyAlignment="1">
      <alignment horizontal="left" vertical="top" wrapText="1"/>
    </xf>
    <xf numFmtId="0" fontId="0" fillId="5" borderId="0" xfId="0" applyFill="1" applyAlignment="1">
      <alignment horizontal="center" vertical="top"/>
    </xf>
    <xf numFmtId="0" fontId="0" fillId="5" borderId="0" xfId="0" applyFill="1" applyAlignment="1">
      <alignment vertical="top"/>
    </xf>
    <xf numFmtId="0" fontId="14" fillId="4" borderId="8" xfId="0" applyFont="1" applyFill="1" applyBorder="1" applyAlignment="1">
      <alignment horizontal="left" vertical="top" wrapText="1"/>
    </xf>
    <xf numFmtId="167" fontId="10" fillId="6" borderId="8" xfId="0" applyNumberFormat="1" applyFont="1" applyFill="1" applyBorder="1" applyAlignment="1">
      <alignment vertical="top" wrapText="1"/>
    </xf>
    <xf numFmtId="0" fontId="0" fillId="5" borderId="0" xfId="0" applyFill="1" applyAlignment="1">
      <alignment horizontal="left" vertical="top"/>
    </xf>
    <xf numFmtId="0" fontId="3" fillId="5" borderId="16" xfId="0" applyFont="1" applyFill="1" applyBorder="1" applyAlignment="1">
      <alignment vertical="top"/>
    </xf>
    <xf numFmtId="0" fontId="3" fillId="5" borderId="18" xfId="0" applyFont="1" applyFill="1" applyBorder="1" applyAlignment="1">
      <alignment vertical="top"/>
    </xf>
    <xf numFmtId="0" fontId="3" fillId="5" borderId="0" xfId="0" applyFont="1" applyFill="1" applyAlignment="1">
      <alignment vertical="top"/>
    </xf>
    <xf numFmtId="0" fontId="0" fillId="0" borderId="19" xfId="0" applyBorder="1" applyAlignment="1">
      <alignment vertical="top"/>
    </xf>
    <xf numFmtId="0" fontId="3" fillId="6" borderId="13" xfId="0" applyFont="1" applyFill="1" applyBorder="1" applyAlignment="1">
      <alignment vertical="center" wrapText="1"/>
    </xf>
    <xf numFmtId="0" fontId="3" fillId="5" borderId="16" xfId="0" applyFont="1" applyFill="1" applyBorder="1"/>
    <xf numFmtId="0" fontId="3" fillId="5" borderId="17" xfId="0" applyFont="1" applyFill="1" applyBorder="1"/>
    <xf numFmtId="0" fontId="3" fillId="5" borderId="22" xfId="0" applyFont="1" applyFill="1" applyBorder="1"/>
    <xf numFmtId="0" fontId="3" fillId="5" borderId="0" xfId="0" applyFont="1" applyFill="1"/>
    <xf numFmtId="0" fontId="10" fillId="6" borderId="8" xfId="0" applyFont="1" applyFill="1" applyBorder="1" applyAlignment="1">
      <alignment vertical="top" wrapText="1"/>
    </xf>
    <xf numFmtId="166" fontId="11" fillId="7" borderId="0" xfId="0" applyNumberFormat="1" applyFont="1" applyFill="1" applyAlignment="1">
      <alignment horizontal="left" vertical="top" wrapText="1"/>
    </xf>
    <xf numFmtId="166" fontId="10" fillId="5" borderId="8" xfId="0" applyNumberFormat="1" applyFont="1" applyFill="1" applyBorder="1" applyAlignment="1">
      <alignment vertical="top" wrapText="1"/>
    </xf>
    <xf numFmtId="0" fontId="11" fillId="5" borderId="8" xfId="0" applyFont="1" applyFill="1" applyBorder="1" applyAlignment="1">
      <alignment vertical="top" wrapText="1"/>
    </xf>
    <xf numFmtId="0" fontId="11" fillId="3" borderId="8" xfId="0" applyFont="1" applyFill="1" applyBorder="1" applyAlignment="1">
      <alignment horizontal="center" vertical="top" wrapText="1"/>
    </xf>
    <xf numFmtId="0" fontId="11" fillId="3" borderId="10" xfId="0" applyFont="1" applyFill="1" applyBorder="1" applyAlignment="1">
      <alignment horizontal="center" vertical="top" wrapText="1"/>
    </xf>
    <xf numFmtId="0" fontId="14" fillId="4" borderId="0" xfId="0" applyFont="1" applyFill="1" applyAlignment="1">
      <alignment horizontal="right" vertical="top" wrapText="1"/>
    </xf>
    <xf numFmtId="0" fontId="0" fillId="0" borderId="0" xfId="0" applyAlignment="1">
      <alignment horizontal="right" vertical="top"/>
    </xf>
    <xf numFmtId="0" fontId="10" fillId="5" borderId="11" xfId="0" applyFont="1" applyFill="1" applyBorder="1" applyAlignment="1">
      <alignment horizontal="left" vertical="top" wrapText="1"/>
    </xf>
    <xf numFmtId="0" fontId="10" fillId="5" borderId="15" xfId="0" applyFont="1" applyFill="1" applyBorder="1" applyAlignment="1">
      <alignment horizontal="left" vertical="top" wrapText="1"/>
    </xf>
    <xf numFmtId="0" fontId="10" fillId="5" borderId="21" xfId="0" applyFont="1" applyFill="1" applyBorder="1" applyAlignment="1">
      <alignment horizontal="left" vertical="top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top"/>
    </xf>
    <xf numFmtId="0" fontId="3" fillId="5" borderId="18" xfId="0" applyFont="1" applyFill="1" applyBorder="1" applyAlignment="1">
      <alignment horizontal="center" vertical="top"/>
    </xf>
    <xf numFmtId="0" fontId="3" fillId="6" borderId="2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4" borderId="10" xfId="0" applyFont="1" applyFill="1" applyBorder="1" applyAlignment="1">
      <alignment horizontal="right" vertical="top"/>
    </xf>
    <xf numFmtId="0" fontId="9" fillId="4" borderId="24" xfId="0" applyFont="1" applyFill="1" applyBorder="1" applyAlignment="1">
      <alignment horizontal="right" vertical="top"/>
    </xf>
    <xf numFmtId="0" fontId="11" fillId="6" borderId="25" xfId="0" applyFont="1" applyFill="1" applyBorder="1" applyAlignment="1">
      <alignment horizontal="left" vertical="top" wrapText="1"/>
    </xf>
    <xf numFmtId="0" fontId="12" fillId="0" borderId="2" xfId="0" applyFont="1" applyBorder="1" applyAlignment="1">
      <alignment wrapText="1"/>
    </xf>
    <xf numFmtId="0" fontId="10" fillId="0" borderId="23" xfId="0" applyFont="1" applyBorder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306393</xdr:colOff>
      <xdr:row>0</xdr:row>
      <xdr:rowOff>0</xdr:rowOff>
    </xdr:from>
    <xdr:to>
      <xdr:col>26</xdr:col>
      <xdr:colOff>129228</xdr:colOff>
      <xdr:row>1</xdr:row>
      <xdr:rowOff>207735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57573" y="2948940"/>
          <a:ext cx="455295" cy="603976"/>
        </a:xfrm>
        <a:prstGeom prst="rect">
          <a:avLst/>
        </a:prstGeom>
      </xdr:spPr>
    </xdr:pic>
    <xdr:clientData/>
  </xdr:twoCellAnchor>
  <xdr:twoCellAnchor editAs="oneCell">
    <xdr:from>
      <xdr:col>0</xdr:col>
      <xdr:colOff>120126</xdr:colOff>
      <xdr:row>0</xdr:row>
      <xdr:rowOff>0</xdr:rowOff>
    </xdr:from>
    <xdr:to>
      <xdr:col>0</xdr:col>
      <xdr:colOff>575421</xdr:colOff>
      <xdr:row>1</xdr:row>
      <xdr:rowOff>334541</xdr:rowOff>
    </xdr:to>
    <xdr:pic>
      <xdr:nvPicPr>
        <xdr:cNvPr id="3" name="Picture 2" descr="SITA Logo">
          <a:extLst>
            <a:ext uri="{FF2B5EF4-FFF2-40B4-BE49-F238E27FC236}">
              <a16:creationId xmlns:a16="http://schemas.microsoft.com/office/drawing/2014/main" id="{F02AC535-B2D9-4CB9-B90E-666397DCB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126" y="0"/>
          <a:ext cx="455295" cy="732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7"/>
  <sheetViews>
    <sheetView showGridLines="0" tabSelected="1" zoomScale="90" zoomScaleNormal="90" workbookViewId="0">
      <selection activeCell="S17" sqref="S17"/>
    </sheetView>
  </sheetViews>
  <sheetFormatPr defaultColWidth="9.21875" defaultRowHeight="14.4" x14ac:dyDescent="0.3"/>
  <cols>
    <col min="1" max="1" width="9" style="1" customWidth="1"/>
    <col min="2" max="2" width="46.109375" style="2" customWidth="1"/>
    <col min="3" max="3" width="14" style="3" customWidth="1"/>
    <col min="4" max="4" width="12.5546875" style="3" customWidth="1"/>
    <col min="5" max="5" width="13.77734375" style="2" customWidth="1"/>
    <col min="6" max="6" width="15.21875" style="2" customWidth="1"/>
    <col min="7" max="7" width="15.44140625" style="2" customWidth="1"/>
    <col min="8" max="8" width="7.77734375" style="2" customWidth="1"/>
    <col min="9" max="9" width="15.109375" style="2" customWidth="1"/>
    <col min="10" max="10" width="15.21875" style="2" customWidth="1"/>
    <col min="11" max="11" width="8.21875" style="2" customWidth="1"/>
    <col min="12" max="12" width="15.109375" style="2" customWidth="1"/>
    <col min="13" max="13" width="16" style="2" customWidth="1"/>
    <col min="14" max="14" width="8" style="2" customWidth="1"/>
    <col min="15" max="15" width="15.109375" style="2" customWidth="1"/>
    <col min="16" max="16" width="16.44140625" style="2" customWidth="1"/>
    <col min="17" max="17" width="7.77734375" style="2" customWidth="1"/>
    <col min="18" max="18" width="15.109375" style="2" customWidth="1"/>
    <col min="19" max="19" width="15.77734375" style="2" customWidth="1"/>
    <col min="20" max="20" width="17.77734375" style="2" customWidth="1"/>
    <col min="21" max="22" width="9.21875" style="2"/>
    <col min="23" max="23" width="14.6640625" style="2" bestFit="1" customWidth="1"/>
    <col min="24" max="16384" width="9.21875" style="2"/>
  </cols>
  <sheetData>
    <row r="1" spans="1:23" s="17" customFormat="1" ht="31.2" x14ac:dyDescent="0.6">
      <c r="A1" s="13"/>
      <c r="B1" s="14" t="s">
        <v>39</v>
      </c>
      <c r="C1" s="15"/>
      <c r="D1" s="16"/>
      <c r="E1" s="16"/>
      <c r="F1" s="16"/>
      <c r="G1" s="16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23" customFormat="1" ht="28.95" customHeight="1" thickBot="1" x14ac:dyDescent="0.35">
      <c r="A2" s="18"/>
      <c r="B2" s="19" t="s">
        <v>40</v>
      </c>
      <c r="C2" s="20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23" customFormat="1" ht="34.200000000000003" customHeight="1" thickBot="1" x14ac:dyDescent="0.35">
      <c r="A3" s="102" t="s">
        <v>41</v>
      </c>
      <c r="B3" s="106" t="s">
        <v>76</v>
      </c>
      <c r="C3" s="22"/>
      <c r="D3" s="23"/>
      <c r="E3" s="23"/>
      <c r="F3" s="23"/>
      <c r="G3" s="23"/>
      <c r="H3" s="24"/>
      <c r="I3" s="23"/>
      <c r="J3" s="24"/>
      <c r="K3" s="24"/>
      <c r="L3" s="23"/>
      <c r="O3" s="23"/>
      <c r="R3" s="23"/>
    </row>
    <row r="4" spans="1:23" customFormat="1" ht="44.4" customHeight="1" thickBot="1" x14ac:dyDescent="0.35">
      <c r="A4" s="103" t="s">
        <v>42</v>
      </c>
      <c r="B4" s="105" t="s">
        <v>74</v>
      </c>
      <c r="C4" s="22"/>
      <c r="D4" s="25"/>
      <c r="E4" s="25"/>
      <c r="F4" s="25"/>
      <c r="G4" s="25"/>
      <c r="H4" s="24"/>
      <c r="I4" s="25"/>
      <c r="J4" s="24"/>
      <c r="K4" s="24"/>
      <c r="L4" s="25"/>
      <c r="O4" s="25"/>
      <c r="R4" s="25"/>
    </row>
    <row r="5" spans="1:23" customFormat="1" ht="31.2" customHeight="1" x14ac:dyDescent="0.3">
      <c r="A5" s="26" t="s">
        <v>43</v>
      </c>
      <c r="B5" s="104"/>
      <c r="C5" s="22"/>
      <c r="D5" s="27"/>
      <c r="E5" s="27"/>
      <c r="F5" s="27"/>
      <c r="G5" s="27"/>
      <c r="H5" s="24"/>
      <c r="I5" s="27"/>
      <c r="J5" s="24"/>
      <c r="K5" s="24"/>
      <c r="L5" s="27"/>
      <c r="O5" s="27"/>
      <c r="R5" s="27"/>
    </row>
    <row r="6" spans="1:23" customFormat="1" ht="15.6" x14ac:dyDescent="0.3">
      <c r="A6" s="28"/>
      <c r="B6" s="29"/>
      <c r="C6" s="22"/>
      <c r="D6" s="27"/>
      <c r="E6" s="27"/>
      <c r="F6" s="27"/>
      <c r="G6" s="27"/>
      <c r="H6" s="24"/>
      <c r="I6" s="27"/>
      <c r="J6" s="24"/>
      <c r="K6" s="24"/>
      <c r="L6" s="27"/>
      <c r="O6" s="27"/>
      <c r="R6" s="27"/>
    </row>
    <row r="7" spans="1:23" s="24" customFormat="1" ht="15.6" x14ac:dyDescent="0.3">
      <c r="A7" s="30" t="s">
        <v>44</v>
      </c>
      <c r="B7" s="31"/>
      <c r="C7" s="31"/>
      <c r="D7" s="27"/>
      <c r="E7" s="27"/>
      <c r="F7" s="27"/>
      <c r="G7" s="27"/>
      <c r="I7" s="27"/>
      <c r="L7" s="27"/>
      <c r="O7" s="27"/>
      <c r="R7" s="27"/>
    </row>
    <row r="8" spans="1:23" s="24" customFormat="1" ht="15.6" x14ac:dyDescent="0.3">
      <c r="A8" s="32" t="s">
        <v>45</v>
      </c>
      <c r="B8" s="27"/>
      <c r="C8" s="33"/>
      <c r="D8" s="27"/>
      <c r="E8" s="27"/>
      <c r="F8" s="27"/>
      <c r="G8" s="27"/>
      <c r="I8" s="27"/>
      <c r="L8" s="27"/>
      <c r="O8" s="27"/>
      <c r="R8" s="27"/>
    </row>
    <row r="9" spans="1:23" s="24" customFormat="1" ht="15.6" x14ac:dyDescent="0.3">
      <c r="A9" s="34" t="s">
        <v>46</v>
      </c>
      <c r="B9" s="35"/>
      <c r="C9" s="35"/>
      <c r="D9" s="27"/>
      <c r="E9" s="27"/>
      <c r="F9" s="27"/>
      <c r="G9" s="27"/>
      <c r="I9" s="27"/>
      <c r="L9" s="27"/>
      <c r="O9" s="27"/>
      <c r="R9" s="27"/>
    </row>
    <row r="10" spans="1:23" s="24" customFormat="1" ht="16.2" customHeight="1" x14ac:dyDescent="0.3">
      <c r="A10" s="34" t="s">
        <v>47</v>
      </c>
      <c r="B10" s="35"/>
      <c r="C10" s="35"/>
      <c r="D10" s="27"/>
      <c r="E10" s="27"/>
      <c r="F10" s="27"/>
      <c r="G10" s="27"/>
      <c r="I10" s="27"/>
      <c r="L10" s="27"/>
      <c r="O10" s="27"/>
      <c r="R10" s="27"/>
    </row>
    <row r="11" spans="1:23" customFormat="1" ht="15.6" x14ac:dyDescent="0.3">
      <c r="A11" s="36"/>
      <c r="B11" s="37"/>
      <c r="C11" s="38"/>
      <c r="D11" s="85" t="s">
        <v>48</v>
      </c>
      <c r="E11" s="85"/>
      <c r="F11" s="85"/>
      <c r="G11" s="85"/>
      <c r="H11" s="85" t="s">
        <v>8</v>
      </c>
      <c r="I11" s="85"/>
      <c r="J11" s="85"/>
      <c r="K11" s="85" t="s">
        <v>9</v>
      </c>
      <c r="L11" s="85"/>
      <c r="M11" s="85"/>
      <c r="N11" s="85" t="s">
        <v>10</v>
      </c>
      <c r="O11" s="85"/>
      <c r="P11" s="38"/>
      <c r="Q11" s="85" t="s">
        <v>11</v>
      </c>
      <c r="R11" s="85"/>
      <c r="S11" s="86"/>
      <c r="T11" s="39" t="s">
        <v>7</v>
      </c>
    </row>
    <row r="12" spans="1:23" ht="46.8" x14ac:dyDescent="0.3">
      <c r="A12" s="36" t="s">
        <v>0</v>
      </c>
      <c r="B12" s="37" t="s">
        <v>49</v>
      </c>
      <c r="C12" s="38" t="s">
        <v>1</v>
      </c>
      <c r="D12" s="38" t="s">
        <v>2</v>
      </c>
      <c r="E12" s="40" t="s">
        <v>50</v>
      </c>
      <c r="F12" s="40" t="s">
        <v>4</v>
      </c>
      <c r="G12" s="40" t="s">
        <v>6</v>
      </c>
      <c r="H12" s="38" t="s">
        <v>51</v>
      </c>
      <c r="I12" s="40" t="s">
        <v>4</v>
      </c>
      <c r="J12" s="40" t="s">
        <v>24</v>
      </c>
      <c r="K12" s="38" t="s">
        <v>51</v>
      </c>
      <c r="L12" s="40" t="s">
        <v>4</v>
      </c>
      <c r="M12" s="40" t="s">
        <v>25</v>
      </c>
      <c r="N12" s="38" t="s">
        <v>51</v>
      </c>
      <c r="O12" s="40" t="s">
        <v>4</v>
      </c>
      <c r="P12" s="40" t="s">
        <v>26</v>
      </c>
      <c r="Q12" s="38" t="s">
        <v>51</v>
      </c>
      <c r="R12" s="40" t="s">
        <v>4</v>
      </c>
      <c r="S12" s="41" t="s">
        <v>27</v>
      </c>
      <c r="T12" s="42" t="s">
        <v>52</v>
      </c>
    </row>
    <row r="13" spans="1:23" ht="15.6" x14ac:dyDescent="0.3">
      <c r="A13" s="43">
        <v>1</v>
      </c>
      <c r="B13" s="44"/>
      <c r="C13" s="44"/>
      <c r="D13" s="45"/>
      <c r="E13" s="46"/>
      <c r="F13" s="47">
        <f>SUM(F14:F16)</f>
        <v>0</v>
      </c>
      <c r="G13" s="48">
        <f>SUM(G14:G16)</f>
        <v>0</v>
      </c>
      <c r="H13" s="45"/>
      <c r="I13" s="49">
        <f>SUM(I14:I16)</f>
        <v>0</v>
      </c>
      <c r="J13" s="48">
        <f>SUM(J14:J16)</f>
        <v>0</v>
      </c>
      <c r="K13" s="45"/>
      <c r="L13" s="49">
        <f>SUM(L14:L16)</f>
        <v>0</v>
      </c>
      <c r="M13" s="48">
        <f>SUM(M14:M16)</f>
        <v>0</v>
      </c>
      <c r="N13" s="45"/>
      <c r="O13" s="49">
        <f>SUM(O14:O16)</f>
        <v>0</v>
      </c>
      <c r="P13" s="48">
        <f>SUM(P14:P16)</f>
        <v>0</v>
      </c>
      <c r="Q13" s="45"/>
      <c r="R13" s="49">
        <f>SUM(R14:R16)</f>
        <v>0</v>
      </c>
      <c r="S13" s="50">
        <f>SUM(S14:S16)</f>
        <v>0</v>
      </c>
      <c r="T13" s="51">
        <f>SUBTOTAL(9,G17:S17)</f>
        <v>0</v>
      </c>
      <c r="W13" s="4"/>
    </row>
    <row r="14" spans="1:23" ht="15.6" x14ac:dyDescent="0.3">
      <c r="A14" s="52" t="s">
        <v>5</v>
      </c>
      <c r="B14" s="53" t="s">
        <v>71</v>
      </c>
      <c r="C14" s="54" t="s">
        <v>3</v>
      </c>
      <c r="D14" s="81"/>
      <c r="E14" s="55">
        <v>0</v>
      </c>
      <c r="F14" s="56">
        <f>SUM(D14*E14)</f>
        <v>0</v>
      </c>
      <c r="G14" s="56">
        <f>12*F14</f>
        <v>0</v>
      </c>
      <c r="H14" s="57"/>
      <c r="I14" s="56">
        <f>SUM(F14*H14)+F14</f>
        <v>0</v>
      </c>
      <c r="J14" s="56">
        <f>(1+H14)*G14</f>
        <v>0</v>
      </c>
      <c r="K14" s="57"/>
      <c r="L14" s="56">
        <f>SUM(I14*K14)+I14</f>
        <v>0</v>
      </c>
      <c r="M14" s="56">
        <f t="shared" ref="M14:M15" si="0">SUM(1+K14)*J14</f>
        <v>0</v>
      </c>
      <c r="N14" s="57"/>
      <c r="O14" s="56">
        <f>SUM(L14*N14)+L14</f>
        <v>0</v>
      </c>
      <c r="P14" s="56">
        <f t="shared" ref="P14:P15" si="1">SUM(1+N14)*M14</f>
        <v>0</v>
      </c>
      <c r="Q14" s="57"/>
      <c r="R14" s="56">
        <f>SUM(O14*Q14)+O14</f>
        <v>0</v>
      </c>
      <c r="S14" s="56">
        <f>SUM(1+Q14)*P14</f>
        <v>0</v>
      </c>
      <c r="T14" s="59">
        <f>SUM(G14,J14,M14,P14,S14)</f>
        <v>0</v>
      </c>
    </row>
    <row r="15" spans="1:23" ht="15.6" x14ac:dyDescent="0.3">
      <c r="A15" s="52" t="s">
        <v>53</v>
      </c>
      <c r="B15" s="60" t="s">
        <v>54</v>
      </c>
      <c r="C15" s="54" t="s">
        <v>55</v>
      </c>
      <c r="D15" s="81"/>
      <c r="E15" s="55">
        <v>0</v>
      </c>
      <c r="F15" s="56">
        <f t="shared" ref="F15" si="2">SUM(D15*E15)</f>
        <v>0</v>
      </c>
      <c r="G15" s="56">
        <f t="shared" ref="G15:G16" si="3">12*F15</f>
        <v>0</v>
      </c>
      <c r="H15" s="57"/>
      <c r="I15" s="56">
        <f t="shared" ref="I15:I16" si="4">SUM(F15*H15)+F15</f>
        <v>0</v>
      </c>
      <c r="J15" s="56">
        <f>(1+H15)*G15</f>
        <v>0</v>
      </c>
      <c r="K15" s="57"/>
      <c r="L15" s="56">
        <f t="shared" ref="L15" si="5">SUM(I15*K15)+I15</f>
        <v>0</v>
      </c>
      <c r="M15" s="56">
        <f t="shared" si="0"/>
        <v>0</v>
      </c>
      <c r="N15" s="57"/>
      <c r="O15" s="56">
        <f t="shared" ref="O15" si="6">SUM(L15*N15)+L15</f>
        <v>0</v>
      </c>
      <c r="P15" s="56">
        <f t="shared" si="1"/>
        <v>0</v>
      </c>
      <c r="Q15" s="57"/>
      <c r="R15" s="56">
        <f>SUM(O15*Q15)+O15</f>
        <v>0</v>
      </c>
      <c r="S15" s="58">
        <f>SUM(1+Q15)*P15</f>
        <v>0</v>
      </c>
      <c r="T15" s="59">
        <f t="shared" ref="T15:T16" si="7">SUM(G15,J15,M15,P15,S15)</f>
        <v>0</v>
      </c>
    </row>
    <row r="16" spans="1:23" ht="15.6" x14ac:dyDescent="0.3">
      <c r="A16" s="52" t="s">
        <v>75</v>
      </c>
      <c r="B16" s="53" t="s">
        <v>56</v>
      </c>
      <c r="C16" s="3" t="s">
        <v>38</v>
      </c>
      <c r="D16" s="81"/>
      <c r="E16" s="55">
        <v>0</v>
      </c>
      <c r="F16" s="56">
        <f t="shared" ref="F16" si="8">SUM(D16*E16)</f>
        <v>0</v>
      </c>
      <c r="G16" s="56">
        <f t="shared" si="3"/>
        <v>0</v>
      </c>
      <c r="H16" s="57"/>
      <c r="I16" s="56">
        <f t="shared" si="4"/>
        <v>0</v>
      </c>
      <c r="J16" s="56">
        <f t="shared" ref="J16" si="9">12*I16</f>
        <v>0</v>
      </c>
      <c r="K16" s="57"/>
      <c r="L16" s="56">
        <f t="shared" ref="L16" si="10">SUM(I16*K16)+I16</f>
        <v>0</v>
      </c>
      <c r="M16" s="56">
        <f t="shared" ref="M16" si="11">12*L16</f>
        <v>0</v>
      </c>
      <c r="N16" s="57"/>
      <c r="O16" s="56">
        <f t="shared" ref="O16" si="12">SUM(L16*N16)+L16</f>
        <v>0</v>
      </c>
      <c r="P16" s="56">
        <f t="shared" ref="P16" si="13">12*O16</f>
        <v>0</v>
      </c>
      <c r="Q16" s="57"/>
      <c r="R16" s="56">
        <f t="shared" ref="R16" si="14">SUM(O16*Q16)+O16</f>
        <v>0</v>
      </c>
      <c r="S16" s="56">
        <f t="shared" ref="S16" si="15">12*R16</f>
        <v>0</v>
      </c>
      <c r="T16" s="59">
        <f t="shared" si="7"/>
        <v>0</v>
      </c>
    </row>
    <row r="17" spans="1:20" ht="15.6" x14ac:dyDescent="0.3">
      <c r="A17" s="52"/>
      <c r="B17" s="62" t="s">
        <v>57</v>
      </c>
      <c r="C17" s="54"/>
      <c r="D17" s="83"/>
      <c r="E17" s="83"/>
      <c r="F17" s="63"/>
      <c r="G17" s="64">
        <f>SUM(G14:G16)</f>
        <v>0</v>
      </c>
      <c r="H17" s="84"/>
      <c r="I17" s="63"/>
      <c r="J17" s="64">
        <f>SUM(J14:J16)</f>
        <v>0</v>
      </c>
      <c r="K17" s="84"/>
      <c r="L17" s="63"/>
      <c r="M17" s="64">
        <f>SUM(M14:M16)</f>
        <v>0</v>
      </c>
      <c r="N17" s="84"/>
      <c r="O17" s="63"/>
      <c r="P17" s="64">
        <f>SUM(P14:P16)</f>
        <v>0</v>
      </c>
      <c r="Q17" s="84"/>
      <c r="R17" s="63"/>
      <c r="S17" s="65">
        <f>SUM(S14:S16)</f>
        <v>0</v>
      </c>
      <c r="T17" s="51">
        <f>SUBTOTAL(9,G17:S17)</f>
        <v>0</v>
      </c>
    </row>
    <row r="18" spans="1:20" ht="15.6" x14ac:dyDescent="0.3">
      <c r="A18" s="66"/>
      <c r="B18" s="87" t="s">
        <v>58</v>
      </c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51">
        <f>SUBTOTAL(9,G17:S17)</f>
        <v>0</v>
      </c>
    </row>
    <row r="19" spans="1:20" ht="15.6" x14ac:dyDescent="0.3">
      <c r="A19" s="98" t="s">
        <v>72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82">
        <f>T20-T18</f>
        <v>0</v>
      </c>
    </row>
    <row r="20" spans="1:20" ht="15.6" x14ac:dyDescent="0.3">
      <c r="A20" s="87" t="s">
        <v>73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2">
        <f>T18*1.15</f>
        <v>0</v>
      </c>
    </row>
    <row r="21" spans="1:20" ht="15.6" customHeight="1" x14ac:dyDescent="0.3">
      <c r="A21" s="69">
        <v>2</v>
      </c>
      <c r="B21" s="37" t="s">
        <v>59</v>
      </c>
      <c r="C21" s="67"/>
      <c r="D21" s="67"/>
      <c r="E21" s="68"/>
      <c r="F21" s="68"/>
      <c r="G21" s="68"/>
      <c r="I21" s="68"/>
      <c r="L21" s="68"/>
      <c r="O21" s="68"/>
      <c r="R21" s="68"/>
    </row>
    <row r="22" spans="1:20" ht="15.6" x14ac:dyDescent="0.3">
      <c r="A22" s="52" t="s">
        <v>60</v>
      </c>
      <c r="B22" s="70"/>
      <c r="C22" s="67"/>
      <c r="D22" s="67"/>
      <c r="E22" s="68"/>
      <c r="F22" s="68"/>
      <c r="G22" s="68"/>
      <c r="I22" s="68"/>
      <c r="L22" s="68"/>
      <c r="O22" s="68"/>
      <c r="R22" s="68"/>
    </row>
    <row r="23" spans="1:20" ht="15.6" x14ac:dyDescent="0.3">
      <c r="A23" s="52" t="s">
        <v>61</v>
      </c>
      <c r="B23" s="70"/>
      <c r="C23" s="67"/>
      <c r="D23" s="67"/>
      <c r="E23" s="68"/>
      <c r="F23" s="68"/>
      <c r="G23" s="68"/>
      <c r="I23" s="68"/>
      <c r="L23" s="68"/>
      <c r="O23" s="68"/>
      <c r="R23" s="68"/>
    </row>
    <row r="24" spans="1:20" ht="15.6" x14ac:dyDescent="0.3">
      <c r="A24" s="52" t="s">
        <v>62</v>
      </c>
      <c r="B24" s="70"/>
      <c r="C24" s="67"/>
      <c r="D24" s="67"/>
      <c r="E24" s="68"/>
      <c r="F24" s="68"/>
      <c r="G24" s="68"/>
      <c r="I24" s="68"/>
      <c r="L24" s="68"/>
      <c r="O24" s="68"/>
      <c r="R24" s="68"/>
      <c r="S24" s="4"/>
    </row>
    <row r="25" spans="1:20" ht="15.6" x14ac:dyDescent="0.3">
      <c r="A25" s="52" t="s">
        <v>63</v>
      </c>
      <c r="B25" s="70"/>
      <c r="C25" s="67"/>
      <c r="D25" s="67"/>
      <c r="E25" s="68"/>
      <c r="F25" s="68"/>
      <c r="G25" s="68"/>
      <c r="I25" s="68"/>
      <c r="L25" s="68"/>
      <c r="O25" s="68"/>
      <c r="R25" s="68"/>
      <c r="S25" s="4"/>
    </row>
    <row r="26" spans="1:20" ht="15.6" x14ac:dyDescent="0.3">
      <c r="A26" s="52" t="s">
        <v>64</v>
      </c>
      <c r="B26" s="70"/>
      <c r="C26" s="67"/>
      <c r="D26" s="67"/>
      <c r="E26" s="68"/>
      <c r="F26" s="68"/>
      <c r="G26" s="68"/>
      <c r="I26" s="68"/>
      <c r="L26" s="68"/>
      <c r="O26" s="68"/>
      <c r="R26" s="68"/>
    </row>
    <row r="27" spans="1:20" ht="15.6" x14ac:dyDescent="0.3">
      <c r="A27" s="69"/>
      <c r="B27" s="61"/>
      <c r="C27" s="67"/>
      <c r="D27" s="67"/>
      <c r="E27" s="68"/>
      <c r="F27" s="68"/>
      <c r="G27" s="68"/>
      <c r="I27" s="68"/>
      <c r="L27" s="68"/>
      <c r="O27" s="68"/>
      <c r="R27" s="68"/>
    </row>
    <row r="28" spans="1:20" ht="15.6" x14ac:dyDescent="0.3">
      <c r="A28" s="69">
        <v>3</v>
      </c>
      <c r="B28" s="37" t="s">
        <v>65</v>
      </c>
      <c r="C28" s="67"/>
      <c r="D28" s="67"/>
      <c r="E28" s="68"/>
      <c r="F28" s="68"/>
      <c r="G28" s="68"/>
      <c r="I28" s="68"/>
      <c r="L28" s="68"/>
      <c r="O28" s="68"/>
      <c r="R28" s="68"/>
    </row>
    <row r="29" spans="1:20" ht="25.95" customHeight="1" x14ac:dyDescent="0.3">
      <c r="A29" s="69"/>
      <c r="B29" s="70"/>
      <c r="C29" s="67"/>
      <c r="D29" s="67"/>
      <c r="E29" s="68"/>
      <c r="F29" s="68"/>
      <c r="G29" s="68"/>
      <c r="I29" s="68"/>
      <c r="J29" s="68"/>
      <c r="L29" s="68"/>
      <c r="O29" s="68"/>
      <c r="R29" s="68"/>
    </row>
    <row r="30" spans="1:20" ht="34.950000000000003" customHeight="1" thickBot="1" x14ac:dyDescent="0.35">
      <c r="A30" s="71"/>
      <c r="B30" s="68"/>
      <c r="C30" s="67"/>
      <c r="D30" s="67"/>
      <c r="E30" s="68"/>
      <c r="F30" s="68"/>
      <c r="G30" s="68"/>
      <c r="I30" s="68"/>
      <c r="L30" s="68"/>
      <c r="O30" s="68"/>
      <c r="R30" s="68"/>
    </row>
    <row r="31" spans="1:20" ht="46.05" customHeight="1" x14ac:dyDescent="0.3">
      <c r="A31" s="71"/>
      <c r="B31" s="89" t="s">
        <v>66</v>
      </c>
      <c r="C31" s="92"/>
      <c r="D31" s="92"/>
      <c r="E31" s="93"/>
      <c r="F31" s="94"/>
      <c r="G31" s="93"/>
    </row>
    <row r="32" spans="1:20" ht="15" thickBot="1" x14ac:dyDescent="0.35">
      <c r="A32" s="71"/>
      <c r="B32" s="90"/>
      <c r="C32" s="72" t="s">
        <v>67</v>
      </c>
      <c r="D32" s="95"/>
      <c r="E32" s="96"/>
      <c r="F32" s="72" t="s">
        <v>68</v>
      </c>
      <c r="G32" s="73"/>
      <c r="I32" s="74"/>
      <c r="L32" s="74"/>
      <c r="O32" s="74"/>
      <c r="R32" s="74"/>
      <c r="T32" s="75"/>
    </row>
    <row r="33" spans="1:20" x14ac:dyDescent="0.3">
      <c r="A33" s="71"/>
      <c r="B33" s="90"/>
      <c r="C33" s="97"/>
      <c r="D33" s="92"/>
      <c r="E33" s="76"/>
      <c r="F33" s="94"/>
      <c r="G33" s="93"/>
    </row>
    <row r="34" spans="1:20" ht="55.8" customHeight="1" thickBot="1" x14ac:dyDescent="0.35">
      <c r="A34" s="71"/>
      <c r="B34" s="91"/>
      <c r="C34" s="77" t="s">
        <v>69</v>
      </c>
      <c r="D34" s="78"/>
      <c r="E34" s="79"/>
      <c r="F34" s="79"/>
      <c r="G34" s="79" t="s">
        <v>70</v>
      </c>
      <c r="I34" s="80"/>
      <c r="L34" s="80"/>
      <c r="O34" s="80"/>
      <c r="R34" s="80"/>
      <c r="T34" s="75"/>
    </row>
    <row r="35" spans="1:20" x14ac:dyDescent="0.3">
      <c r="A35" s="71"/>
      <c r="B35" s="68"/>
      <c r="C35" s="67"/>
      <c r="D35" s="67"/>
      <c r="E35" s="68"/>
      <c r="F35" s="68"/>
      <c r="G35" s="68"/>
      <c r="I35" s="68"/>
      <c r="L35" s="68"/>
      <c r="O35" s="68"/>
      <c r="R35" s="68"/>
    </row>
    <row r="36" spans="1:20" x14ac:dyDescent="0.3">
      <c r="A36" s="71"/>
      <c r="B36" s="68"/>
      <c r="C36" s="67"/>
      <c r="D36" s="67"/>
      <c r="E36" s="68"/>
      <c r="F36" s="68"/>
      <c r="G36" s="68"/>
      <c r="I36" s="68"/>
      <c r="L36" s="68"/>
      <c r="O36" s="68"/>
      <c r="R36" s="68"/>
    </row>
    <row r="37" spans="1:20" x14ac:dyDescent="0.3">
      <c r="A37" s="71"/>
    </row>
  </sheetData>
  <sheetProtection formatCells="0" formatColumns="0" formatRows="0" insertRows="0" deleteRows="0"/>
  <protectedRanges>
    <protectedRange sqref="C31:F33 I31:I33 O31:O33 L31:L33 R31:R33" name="Range7_1"/>
    <protectedRange sqref="B17:C17 A13:F13 C14:F14 C15 A14:A18 D15:F17 H13:I17 K13:L17 N13:O17 Q13:R17" name="Range3_2"/>
    <protectedRange sqref="B3:B5" name="Range1_1"/>
    <protectedRange sqref="B16" name="Range3_2_1"/>
    <protectedRange sqref="B14:B15" name="Range3_1_1"/>
  </protectedRanges>
  <mergeCells count="14">
    <mergeCell ref="Q11:S11"/>
    <mergeCell ref="B18:S18"/>
    <mergeCell ref="B31:B34"/>
    <mergeCell ref="C31:E31"/>
    <mergeCell ref="F31:G31"/>
    <mergeCell ref="D32:E32"/>
    <mergeCell ref="C33:D33"/>
    <mergeCell ref="F33:G33"/>
    <mergeCell ref="D11:G11"/>
    <mergeCell ref="H11:J11"/>
    <mergeCell ref="K11:M11"/>
    <mergeCell ref="N11:O11"/>
    <mergeCell ref="A20:S20"/>
    <mergeCell ref="A19:S19"/>
  </mergeCells>
  <phoneticPr fontId="1" type="noConversion"/>
  <dataValidations count="1">
    <dataValidation type="decimal" operator="greaterThanOrEqual" allowBlank="1" showInputMessage="1" showErrorMessage="1" sqref="D14:F17 K14:L17 H14:I17 N14:O17 Q14:R17" xr:uid="{DACCAF88-B379-42CD-A2A2-CA51F04AE2BF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717D3-23E0-4406-8434-8A1B17E09D8D}">
  <dimension ref="A1:D11"/>
  <sheetViews>
    <sheetView workbookViewId="0">
      <selection sqref="A1:D11"/>
    </sheetView>
  </sheetViews>
  <sheetFormatPr defaultColWidth="24.77734375" defaultRowHeight="31.8" customHeight="1" x14ac:dyDescent="0.3"/>
  <cols>
    <col min="1" max="1" width="15" style="5" customWidth="1"/>
    <col min="2" max="2" width="42.88671875" customWidth="1"/>
    <col min="3" max="3" width="21.6640625" customWidth="1"/>
    <col min="4" max="4" width="20.109375" customWidth="1"/>
  </cols>
  <sheetData>
    <row r="1" spans="1:4" ht="31.8" customHeight="1" thickBot="1" x14ac:dyDescent="0.35">
      <c r="A1" s="99" t="s">
        <v>36</v>
      </c>
      <c r="B1" s="100"/>
      <c r="C1" s="100"/>
      <c r="D1" s="101"/>
    </row>
    <row r="2" spans="1:4" ht="31.8" customHeight="1" thickBot="1" x14ac:dyDescent="0.35">
      <c r="A2" s="10" t="s">
        <v>38</v>
      </c>
      <c r="B2" s="11" t="s">
        <v>37</v>
      </c>
      <c r="C2" s="12" t="s">
        <v>12</v>
      </c>
      <c r="D2" s="12" t="s">
        <v>13</v>
      </c>
    </row>
    <row r="3" spans="1:4" ht="31.8" customHeight="1" thickBot="1" x14ac:dyDescent="0.35">
      <c r="A3" s="6">
        <v>1</v>
      </c>
      <c r="B3" s="7" t="s">
        <v>14</v>
      </c>
      <c r="C3" s="8">
        <v>45716</v>
      </c>
      <c r="D3" s="7" t="s">
        <v>15</v>
      </c>
    </row>
    <row r="4" spans="1:4" ht="31.8" customHeight="1" thickBot="1" x14ac:dyDescent="0.35">
      <c r="A4" s="6">
        <v>2</v>
      </c>
      <c r="B4" s="7" t="s">
        <v>16</v>
      </c>
      <c r="C4" s="8">
        <v>45717</v>
      </c>
      <c r="D4" s="9" t="s">
        <v>32</v>
      </c>
    </row>
    <row r="5" spans="1:4" ht="31.8" customHeight="1" thickBot="1" x14ac:dyDescent="0.35">
      <c r="A5" s="6">
        <v>3</v>
      </c>
      <c r="B5" s="7" t="s">
        <v>17</v>
      </c>
      <c r="C5" s="7" t="s">
        <v>29</v>
      </c>
      <c r="D5" s="7" t="s">
        <v>28</v>
      </c>
    </row>
    <row r="6" spans="1:4" ht="31.8" customHeight="1" thickBot="1" x14ac:dyDescent="0.35">
      <c r="A6" s="6">
        <v>4</v>
      </c>
      <c r="B6" s="7" t="s">
        <v>18</v>
      </c>
      <c r="C6" s="7" t="s">
        <v>30</v>
      </c>
      <c r="D6" s="7" t="s">
        <v>31</v>
      </c>
    </row>
    <row r="7" spans="1:4" ht="31.8" customHeight="1" thickBot="1" x14ac:dyDescent="0.35">
      <c r="A7" s="6">
        <v>5</v>
      </c>
      <c r="B7" s="7" t="s">
        <v>33</v>
      </c>
      <c r="C7" s="8">
        <v>45705</v>
      </c>
      <c r="D7" s="7" t="s">
        <v>34</v>
      </c>
    </row>
    <row r="8" spans="1:4" ht="31.8" customHeight="1" thickBot="1" x14ac:dyDescent="0.35">
      <c r="A8" s="6">
        <v>6</v>
      </c>
      <c r="B8" s="7" t="s">
        <v>19</v>
      </c>
      <c r="C8" s="7" t="s">
        <v>35</v>
      </c>
      <c r="D8" s="7" t="s">
        <v>22</v>
      </c>
    </row>
    <row r="9" spans="1:4" ht="31.8" customHeight="1" thickBot="1" x14ac:dyDescent="0.35">
      <c r="A9" s="6">
        <v>7</v>
      </c>
      <c r="B9" s="7" t="s">
        <v>20</v>
      </c>
      <c r="C9" s="8">
        <v>45716</v>
      </c>
      <c r="D9" s="7" t="s">
        <v>32</v>
      </c>
    </row>
    <row r="10" spans="1:4" ht="31.8" customHeight="1" thickBot="1" x14ac:dyDescent="0.35">
      <c r="A10" s="6">
        <v>5</v>
      </c>
      <c r="B10" s="7" t="s">
        <v>23</v>
      </c>
      <c r="C10" s="8">
        <v>45748</v>
      </c>
      <c r="D10" s="7" t="s">
        <v>32</v>
      </c>
    </row>
    <row r="11" spans="1:4" ht="31.8" customHeight="1" thickBot="1" x14ac:dyDescent="0.35">
      <c r="A11" s="6">
        <v>6</v>
      </c>
      <c r="B11" s="7" t="s">
        <v>21</v>
      </c>
      <c r="C11" s="8">
        <v>45748</v>
      </c>
      <c r="D11" s="7"/>
    </row>
  </sheetData>
  <mergeCells count="1"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473a3e4-0939-4083-a7ff-40c5a0b90ef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6779DD2C9D8E4E9C47607B135826AF" ma:contentTypeVersion="18" ma:contentTypeDescription="Create a new document." ma:contentTypeScope="" ma:versionID="9e96d5b11f7755a1b8e17a5e679b4a2f">
  <xsd:schema xmlns:xsd="http://www.w3.org/2001/XMLSchema" xmlns:xs="http://www.w3.org/2001/XMLSchema" xmlns:p="http://schemas.microsoft.com/office/2006/metadata/properties" xmlns:ns3="2473a3e4-0939-4083-a7ff-40c5a0b90ef2" xmlns:ns4="4b8f6078-741d-4858-91e5-c83906f61e1a" targetNamespace="http://schemas.microsoft.com/office/2006/metadata/properties" ma:root="true" ma:fieldsID="6b59177018e2984682c908e8f54b97fe" ns3:_="" ns4:_="">
    <xsd:import namespace="2473a3e4-0939-4083-a7ff-40c5a0b90ef2"/>
    <xsd:import namespace="4b8f6078-741d-4858-91e5-c83906f61e1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_activity" minOccurs="0"/>
                <xsd:element ref="ns3:MediaServiceAutoTag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73a3e4-0939-4083-a7ff-40c5a0b90e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8f6078-741d-4858-91e5-c83906f61e1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4B79D2-AD26-42EA-978B-9CB75C7E0E87}">
  <ds:schemaRefs>
    <ds:schemaRef ds:uri="2473a3e4-0939-4083-a7ff-40c5a0b90ef2"/>
    <ds:schemaRef ds:uri="http://purl.org/dc/terms/"/>
    <ds:schemaRef ds:uri="http://schemas.openxmlformats.org/package/2006/metadata/core-properties"/>
    <ds:schemaRef ds:uri="4b8f6078-741d-4858-91e5-c83906f61e1a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C78D726-BEBE-48E2-9744-9087DBB139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66C4A4-F766-4A3F-8CEB-91D4D1B854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73a3e4-0939-4083-a7ff-40c5a0b90ef2"/>
    <ds:schemaRef ds:uri="4b8f6078-741d-4858-91e5-c83906f61e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PRICING SCHEDULE</vt:lpstr>
      <vt:lpstr>Sheet1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Nonhlanhla Gama</cp:lastModifiedBy>
  <cp:lastPrinted>2021-06-01T08:56:07Z</cp:lastPrinted>
  <dcterms:created xsi:type="dcterms:W3CDTF">2017-06-15T23:28:53Z</dcterms:created>
  <dcterms:modified xsi:type="dcterms:W3CDTF">2025-07-29T08:22:20Z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0x0101001A6779DD2C9D8E4E9C47607B135826AF</vt:lpwstr>
  </property>
  <property fmtid="{D5CDD505-2E9C-101B-9397-08002B2CF9AE}" pid="3" name="_NewReviewCycle">
    <vt:lpwstr/>
  </property>
</Properties>
</file>