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evat_bankseta_org_za/Documents/Documents/RFQ and Tenders 2025/Penetration Testing Tender Re-issue/Final Advert Penetration testing/"/>
    </mc:Choice>
  </mc:AlternateContent>
  <xr:revisionPtr revIDLastSave="2" documentId="8_{119CB52C-7818-45C1-8C83-EEC814605C6A}" xr6:coauthVersionLast="47" xr6:coauthVersionMax="47" xr10:uidLastSave="{D53E5743-F559-4455-AD6B-D201CC34382A}"/>
  <bookViews>
    <workbookView xWindow="-108" yWindow="-108" windowWidth="23256" windowHeight="12456" xr2:uid="{00000000-000D-0000-FFFF-FFFF00000000}"/>
  </bookViews>
  <sheets>
    <sheet name="Pricing schedule for 2 Years" sheetId="1" r:id="rId1"/>
  </sheets>
  <definedNames>
    <definedName name="_Hlk117355484" localSheetId="0">'Pricing schedule for 2 Years'!$C$3</definedName>
    <definedName name="_xlnm.Print_Area" localSheetId="0">'Pricing schedule for 2 Years'!$B$1:$J$34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E23" i="1"/>
  <c r="F19" i="1"/>
  <c r="I19" i="1"/>
  <c r="J19" i="1"/>
  <c r="E21" i="1" s="1"/>
  <c r="J16" i="1"/>
  <c r="J14" i="1"/>
  <c r="E11" i="1"/>
  <c r="I15" i="1"/>
  <c r="I16" i="1"/>
  <c r="I17" i="1"/>
  <c r="I18" i="1"/>
  <c r="I14" i="1"/>
  <c r="F10" i="1"/>
  <c r="I6" i="1" l="1"/>
  <c r="I7" i="1"/>
  <c r="I8" i="1"/>
  <c r="I9" i="1"/>
  <c r="H11" i="1"/>
  <c r="F6" i="1"/>
  <c r="F9" i="1"/>
  <c r="J9" i="1" s="1"/>
  <c r="F15" i="1"/>
  <c r="J15" i="1" s="1"/>
  <c r="F16" i="1"/>
  <c r="F17" i="1"/>
  <c r="J17" i="1" s="1"/>
  <c r="F18" i="1"/>
  <c r="J18" i="1" s="1"/>
  <c r="F14" i="1"/>
  <c r="F7" i="1"/>
  <c r="F8" i="1"/>
  <c r="J8" i="1" s="1"/>
  <c r="J7" i="1" l="1"/>
  <c r="J6" i="1"/>
  <c r="I11" i="1"/>
  <c r="F11" i="1"/>
  <c r="J11" i="1" l="1"/>
  <c r="E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tc={2894FC7F-5448-4E61-8175-A6394199B727}</author>
  </authors>
  <commentList>
    <comment ref="B26" authorId="0" shapeId="0" xr:uid="{2894FC7F-5448-4E61-8175-A6394199B727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sharedStrings.xml><?xml version="1.0" encoding="utf-8"?>
<sst xmlns="http://schemas.openxmlformats.org/spreadsheetml/2006/main" count="42" uniqueCount="33">
  <si>
    <t xml:space="preserve">APPENDIX A - PRICING SHEET </t>
  </si>
  <si>
    <t>Specification / Description A</t>
  </si>
  <si>
    <t>TOTAL AMOUNT</t>
  </si>
  <si>
    <t>TOTAL COSTS</t>
  </si>
  <si>
    <t>Other Items not included in above - BIDDER TO SPECIFY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</si>
  <si>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</si>
  <si>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</si>
  <si>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</si>
  <si>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</si>
  <si>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</si>
  <si>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</si>
  <si>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Total Year 1</t>
  </si>
  <si>
    <t>Total Year 2</t>
  </si>
  <si>
    <t xml:space="preserve">  Year 1</t>
  </si>
  <si>
    <t>Year 2</t>
  </si>
  <si>
    <t>No</t>
  </si>
  <si>
    <t xml:space="preserve">Quantity of  goods/ Service </t>
  </si>
  <si>
    <t>Unit Price ( Ex Vat)</t>
  </si>
  <si>
    <t>Total VAT excl</t>
  </si>
  <si>
    <t>Pricing must include Value Added Tax (VAT) at the end if the bidder is registered for VAT.</t>
  </si>
  <si>
    <t>Service provider should complete blocks in yellow. Total values in this spreadsheet are automatically calculated and filled in.</t>
  </si>
  <si>
    <t xml:space="preserve">TOTAL BID PRICE </t>
  </si>
  <si>
    <t>VAT (if VAT registered)</t>
  </si>
  <si>
    <t>OPTIONAL /ADDITIONAL</t>
  </si>
  <si>
    <t>Total for two (02) years</t>
  </si>
  <si>
    <t xml:space="preserve">Perform 2 x penetration testing services per year for 2 years  </t>
  </si>
  <si>
    <t>Provide a comprehensive report with recommendations after each penetration testing exercise (4 reports over 2 years, each year is 2 report ).</t>
  </si>
  <si>
    <t>Provide implementation of approved remediations for 160 hours for 2 years (80 hour per year ).</t>
  </si>
  <si>
    <t>User awareness 4 sessions though Microsoft Teams (4 training over 2 years, each year is 2 training)</t>
  </si>
  <si>
    <t xml:space="preserve">Project Management fee </t>
  </si>
  <si>
    <t xml:space="preserve">                           Bid No: BS/2025/RFB541</t>
  </si>
  <si>
    <t>Service Provider to check that the totals include all items quoted and to check the overall bid price for completeness and accuracy.</t>
  </si>
  <si>
    <t xml:space="preserve">APPOINTMENT OF A SERVICE PROVIDER FOR PROVISION OF PENETRATION TESTING OF BANKSETA INFORMATION AND COMMUNICATION TECHNOLOGY ENVIRONMENT FOR A PERIOD OF TWO (02)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</si>
</sst>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0;[Red]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sz val="11"/>
      <name val="Calibri"/>
      <family val="2"/>
      <scheme val="minor"/>
    </font>
    <font>
      <b/>
      <u/>
      <sz val="14"/>
      <color indexed="8"/>
      <name val="Arial"/>
      <family val="2"/>
    </font>
    <font>
      <b/>
      <u/>
      <sz val="16"/>
      <color indexed="8"/>
      <name val="Arial"/>
      <family val="2"/>
    </font>
    <font>
      <sz val="13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sz val="13"/>
      <color rgb="FFFF000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/>
    <xf numFmtId="0" fontId="7" fillId="2" borderId="18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 applyProtection="1">
      <alignment horizontal="left" vertical="center"/>
      <protection locked="0"/>
    </xf>
    <xf numFmtId="164" fontId="6" fillId="3" borderId="2" xfId="0" applyNumberFormat="1" applyFont="1" applyFill="1" applyBorder="1" applyAlignment="1" applyProtection="1">
      <alignment horizontal="right" vertical="center"/>
      <protection locked="0"/>
    </xf>
    <xf numFmtId="164" fontId="6" fillId="3" borderId="24" xfId="0" applyNumberFormat="1" applyFont="1" applyFill="1" applyBorder="1" applyAlignment="1">
      <alignment horizontal="center"/>
    </xf>
    <xf numFmtId="164" fontId="6" fillId="7" borderId="22" xfId="0" applyNumberFormat="1" applyFont="1" applyFill="1" applyBorder="1" applyAlignment="1">
      <alignment horizontal="left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164" fontId="6" fillId="7" borderId="2" xfId="0" applyNumberFormat="1" applyFont="1" applyFill="1" applyBorder="1" applyAlignment="1" applyProtection="1">
      <alignment horizontal="left"/>
      <protection locked="0"/>
    </xf>
    <xf numFmtId="0" fontId="6" fillId="3" borderId="23" xfId="0" applyFont="1" applyFill="1" applyBorder="1" applyAlignment="1">
      <alignment horizontal="left" wrapText="1"/>
    </xf>
    <xf numFmtId="0" fontId="2" fillId="3" borderId="1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8" xfId="0" applyFont="1" applyBorder="1" applyAlignment="1">
      <alignment horizontal="left" wrapText="1"/>
    </xf>
    <xf numFmtId="44" fontId="2" fillId="3" borderId="2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left" wrapText="1"/>
    </xf>
    <xf numFmtId="164" fontId="6" fillId="0" borderId="25" xfId="0" applyNumberFormat="1" applyFont="1" applyBorder="1" applyAlignment="1">
      <alignment horizontal="left"/>
    </xf>
    <xf numFmtId="0" fontId="10" fillId="3" borderId="0" xfId="0" applyFont="1" applyFill="1" applyAlignment="1">
      <alignment horizontal="center" vertical="center" wrapText="1"/>
    </xf>
    <xf numFmtId="0" fontId="5" fillId="0" borderId="19" xfId="0" applyFont="1" applyBorder="1"/>
    <xf numFmtId="164" fontId="6" fillId="0" borderId="26" xfId="0" applyNumberFormat="1" applyFont="1" applyBorder="1" applyAlignment="1">
      <alignment horizontal="left"/>
    </xf>
    <xf numFmtId="0" fontId="6" fillId="8" borderId="24" xfId="0" applyFont="1" applyFill="1" applyBorder="1" applyAlignment="1">
      <alignment vertical="center" wrapText="1"/>
    </xf>
    <xf numFmtId="0" fontId="15" fillId="0" borderId="0" xfId="0" applyFont="1"/>
    <xf numFmtId="0" fontId="12" fillId="0" borderId="0" xfId="0" applyFont="1" applyAlignment="1">
      <alignment wrapText="1"/>
    </xf>
    <xf numFmtId="0" fontId="8" fillId="0" borderId="0" xfId="1" applyFont="1"/>
    <xf numFmtId="0" fontId="8" fillId="0" borderId="9" xfId="1" applyFont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2" fillId="7" borderId="30" xfId="0" applyFont="1" applyFill="1" applyBorder="1" applyAlignment="1">
      <alignment horizontal="left"/>
    </xf>
    <xf numFmtId="0" fontId="16" fillId="0" borderId="8" xfId="1" applyFont="1" applyBorder="1"/>
    <xf numFmtId="0" fontId="17" fillId="0" borderId="0" xfId="0" applyFont="1" applyAlignment="1">
      <alignment horizontal="left"/>
    </xf>
    <xf numFmtId="0" fontId="18" fillId="0" borderId="0" xfId="0" applyFont="1"/>
    <xf numFmtId="0" fontId="5" fillId="0" borderId="28" xfId="0" applyFont="1" applyBorder="1"/>
    <xf numFmtId="0" fontId="8" fillId="0" borderId="9" xfId="0" applyFont="1" applyBorder="1"/>
    <xf numFmtId="0" fontId="18" fillId="0" borderId="30" xfId="0" applyFont="1" applyBorder="1"/>
    <xf numFmtId="0" fontId="7" fillId="2" borderId="31" xfId="0" applyFont="1" applyFill="1" applyBorder="1" applyAlignment="1">
      <alignment horizontal="center" vertical="center" wrapText="1"/>
    </xf>
    <xf numFmtId="164" fontId="6" fillId="6" borderId="32" xfId="0" applyNumberFormat="1" applyFont="1" applyFill="1" applyBorder="1" applyAlignment="1">
      <alignment horizontal="left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166" fontId="6" fillId="7" borderId="36" xfId="0" applyNumberFormat="1" applyFont="1" applyFill="1" applyBorder="1" applyAlignment="1" applyProtection="1">
      <alignment horizontal="left"/>
      <protection locked="0"/>
    </xf>
    <xf numFmtId="164" fontId="6" fillId="3" borderId="37" xfId="0" applyNumberFormat="1" applyFont="1" applyFill="1" applyBorder="1" applyAlignment="1" applyProtection="1">
      <alignment horizontal="left"/>
      <protection locked="0"/>
    </xf>
    <xf numFmtId="166" fontId="6" fillId="7" borderId="38" xfId="0" applyNumberFormat="1" applyFont="1" applyFill="1" applyBorder="1" applyAlignment="1" applyProtection="1">
      <alignment horizontal="left"/>
      <protection locked="0"/>
    </xf>
    <xf numFmtId="164" fontId="6" fillId="7" borderId="18" xfId="0" applyNumberFormat="1" applyFont="1" applyFill="1" applyBorder="1" applyAlignment="1" applyProtection="1">
      <alignment horizontal="left" vertical="center"/>
      <protection locked="0"/>
    </xf>
    <xf numFmtId="164" fontId="6" fillId="3" borderId="39" xfId="0" applyNumberFormat="1" applyFont="1" applyFill="1" applyBorder="1" applyAlignment="1" applyProtection="1">
      <alignment horizontal="left"/>
      <protection locked="0"/>
    </xf>
    <xf numFmtId="0" fontId="2" fillId="3" borderId="0" xfId="0" applyFont="1" applyFill="1" applyAlignment="1">
      <alignment horizontal="left"/>
    </xf>
    <xf numFmtId="164" fontId="6" fillId="7" borderId="36" xfId="0" applyNumberFormat="1" applyFont="1" applyFill="1" applyBorder="1" applyAlignment="1" applyProtection="1">
      <alignment horizontal="left"/>
      <protection locked="0"/>
    </xf>
    <xf numFmtId="164" fontId="6" fillId="7" borderId="38" xfId="0" applyNumberFormat="1" applyFont="1" applyFill="1" applyBorder="1" applyAlignment="1" applyProtection="1">
      <alignment horizontal="left"/>
      <protection locked="0"/>
    </xf>
    <xf numFmtId="164" fontId="6" fillId="7" borderId="18" xfId="0" applyNumberFormat="1" applyFont="1" applyFill="1" applyBorder="1" applyAlignment="1" applyProtection="1">
      <alignment horizontal="left"/>
      <protection locked="0"/>
    </xf>
    <xf numFmtId="164" fontId="6" fillId="6" borderId="40" xfId="0" applyNumberFormat="1" applyFont="1" applyFill="1" applyBorder="1" applyAlignment="1">
      <alignment horizontal="left"/>
    </xf>
    <xf numFmtId="164" fontId="6" fillId="7" borderId="41" xfId="0" applyNumberFormat="1" applyFont="1" applyFill="1" applyBorder="1" applyAlignment="1" applyProtection="1">
      <alignment horizontal="left"/>
      <protection locked="0"/>
    </xf>
    <xf numFmtId="164" fontId="6" fillId="7" borderId="42" xfId="0" applyNumberFormat="1" applyFont="1" applyFill="1" applyBorder="1" applyAlignment="1" applyProtection="1">
      <alignment horizontal="left"/>
      <protection locked="0"/>
    </xf>
    <xf numFmtId="164" fontId="6" fillId="3" borderId="43" xfId="0" applyNumberFormat="1" applyFont="1" applyFill="1" applyBorder="1" applyAlignment="1" applyProtection="1">
      <alignment horizontal="left"/>
      <protection locked="0"/>
    </xf>
    <xf numFmtId="164" fontId="6" fillId="3" borderId="32" xfId="0" applyNumberFormat="1" applyFont="1" applyFill="1" applyBorder="1" applyAlignment="1">
      <alignment horizontal="left"/>
    </xf>
    <xf numFmtId="164" fontId="6" fillId="3" borderId="40" xfId="0" applyNumberFormat="1" applyFont="1" applyFill="1" applyBorder="1" applyAlignment="1">
      <alignment horizontal="left"/>
    </xf>
    <xf numFmtId="0" fontId="8" fillId="7" borderId="44" xfId="0" applyFont="1" applyFill="1" applyBorder="1" applyAlignment="1">
      <alignment horizontal="left"/>
    </xf>
    <xf numFmtId="0" fontId="2" fillId="7" borderId="44" xfId="0" applyFont="1" applyFill="1" applyBorder="1" applyAlignment="1">
      <alignment horizontal="left"/>
    </xf>
    <xf numFmtId="164" fontId="6" fillId="0" borderId="46" xfId="0" applyNumberFormat="1" applyFont="1" applyBorder="1" applyAlignment="1" applyProtection="1">
      <alignment horizontal="right"/>
      <protection locked="0"/>
    </xf>
    <xf numFmtId="164" fontId="6" fillId="0" borderId="47" xfId="0" applyNumberFormat="1" applyFont="1" applyBorder="1" applyAlignment="1" applyProtection="1">
      <alignment horizontal="right"/>
      <protection locked="0"/>
    </xf>
    <xf numFmtId="164" fontId="6" fillId="0" borderId="48" xfId="0" applyNumberFormat="1" applyFont="1" applyBorder="1" applyAlignment="1" applyProtection="1">
      <alignment horizontal="right"/>
      <protection locked="0"/>
    </xf>
    <xf numFmtId="164" fontId="6" fillId="3" borderId="25" xfId="0" applyNumberFormat="1" applyFont="1" applyFill="1" applyBorder="1" applyAlignment="1" applyProtection="1">
      <alignment horizontal="right" vertical="center"/>
      <protection locked="0"/>
    </xf>
    <xf numFmtId="164" fontId="6" fillId="3" borderId="26" xfId="0" applyNumberFormat="1" applyFont="1" applyFill="1" applyBorder="1" applyAlignment="1" applyProtection="1">
      <alignment horizontal="right" vertical="center"/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6" fillId="8" borderId="2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9" borderId="10" xfId="0" applyFont="1" applyFill="1" applyBorder="1" applyAlignment="1">
      <alignment horizontal="left" wrapText="1"/>
    </xf>
    <xf numFmtId="0" fontId="13" fillId="9" borderId="11" xfId="0" applyFont="1" applyFill="1" applyBorder="1" applyAlignment="1">
      <alignment horizontal="left" wrapText="1"/>
    </xf>
    <xf numFmtId="165" fontId="20" fillId="3" borderId="16" xfId="0" applyNumberFormat="1" applyFont="1" applyFill="1" applyBorder="1" applyAlignment="1">
      <alignment horizontal="center" vertical="center" wrapText="1"/>
    </xf>
    <xf numFmtId="165" fontId="20" fillId="3" borderId="17" xfId="0" applyNumberFormat="1" applyFont="1" applyFill="1" applyBorder="1" applyAlignment="1">
      <alignment horizontal="center" vertical="center" wrapText="1"/>
    </xf>
    <xf numFmtId="165" fontId="9" fillId="3" borderId="15" xfId="0" applyNumberFormat="1" applyFont="1" applyFill="1" applyBorder="1" applyAlignment="1">
      <alignment horizontal="center" wrapText="1"/>
    </xf>
    <xf numFmtId="165" fontId="9" fillId="3" borderId="6" xfId="0" applyNumberFormat="1" applyFont="1" applyFill="1" applyBorder="1" applyAlignment="1">
      <alignment horizont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15" fontId="8" fillId="7" borderId="29" xfId="0" applyNumberFormat="1" applyFont="1" applyFill="1" applyBorder="1" applyAlignment="1" applyProtection="1">
      <alignment horizontal="center"/>
      <protection locked="0"/>
    </xf>
    <xf numFmtId="0" fontId="8" fillId="7" borderId="45" xfId="0" applyFont="1" applyFill="1" applyBorder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2" fillId="7" borderId="29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9" xfId="0" applyFont="1" applyBorder="1" applyAlignment="1">
      <alignment horizontal="left"/>
    </xf>
    <xf numFmtId="0" fontId="19" fillId="0" borderId="8" xfId="1" applyFont="1" applyBorder="1" applyAlignment="1">
      <alignment horizontal="left" wrapText="1"/>
    </xf>
    <xf numFmtId="0" fontId="19" fillId="0" borderId="0" xfId="1" applyFont="1" applyAlignment="1">
      <alignment horizontal="left" wrapText="1"/>
    </xf>
    <xf numFmtId="0" fontId="19" fillId="0" borderId="9" xfId="1" applyFont="1" applyBorder="1" applyAlignment="1">
      <alignment horizontal="left" wrapText="1"/>
    </xf>
    <xf numFmtId="0" fontId="16" fillId="0" borderId="8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6" fillId="0" borderId="9" xfId="1" applyFont="1" applyBorder="1" applyAlignment="1">
      <alignment horizontal="left" wrapText="1"/>
    </xf>
    <xf numFmtId="0" fontId="16" fillId="0" borderId="27" xfId="1" applyFont="1" applyBorder="1" applyAlignment="1">
      <alignment horizontal="left"/>
    </xf>
    <xf numFmtId="0" fontId="16" fillId="0" borderId="19" xfId="1" applyFont="1" applyBorder="1" applyAlignment="1">
      <alignment horizontal="left"/>
    </xf>
    <xf numFmtId="0" fontId="16" fillId="0" borderId="28" xfId="1" applyFont="1" applyBorder="1" applyAlignment="1">
      <alignment horizontal="left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9" xfId="1" applyFont="1" applyBorder="1" applyAlignment="1">
      <alignment horizontal="center"/>
    </xf>
    <xf numFmtId="165" fontId="6" fillId="3" borderId="14" xfId="0" applyNumberFormat="1" applyFont="1" applyFill="1" applyBorder="1" applyAlignment="1">
      <alignment horizontal="center" wrapText="1"/>
    </xf>
    <xf numFmtId="165" fontId="6" fillId="3" borderId="5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21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111761</xdr:colOff>
      <xdr:row>0</xdr:row>
      <xdr:rowOff>1</xdr:rowOff>
    </xdr:from>
    <xdr:to>
      <xdr:col>1</xdr:col>
      <xdr:colOff>2493857</xdr:colOff>
      <xdr:row>3</xdr:row>
      <xdr:rowOff>553720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1" y="1"/>
          <a:ext cx="3012016" cy="24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6" dT="2023-04-04T09:43:52.02" personId="{94D3138C-8894-475E-BBFF-F6FD83766D21}" id="{2894FC7F-5448-4E61-8175-A6394199B727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="75" zoomScaleNormal="75" zoomScaleSheetLayoutView="100" workbookViewId="0">
      <selection activeCell="H3" sqref="H3"/>
    </sheetView>
  </sheetViews>
  <sheetFormatPr defaultColWidth="9.109375" defaultRowHeight="50.1" customHeight="1" x14ac:dyDescent="0.25"/>
  <cols>
    <col min="1" max="1" width="9.109375" style="4"/>
    <col min="2" max="2" width="43.6640625" style="4" customWidth="1"/>
    <col min="3" max="3" width="32.44140625" style="4" customWidth="1"/>
    <col min="4" max="4" width="18" style="4" customWidth="1"/>
    <col min="5" max="5" width="32.88671875" style="4" customWidth="1"/>
    <col min="6" max="6" width="20.44140625" style="4" customWidth="1"/>
    <col min="7" max="7" width="18.5546875" style="4" customWidth="1"/>
    <col min="8" max="8" width="26.33203125" style="4" customWidth="1"/>
    <col min="9" max="9" width="22.44140625" style="4" customWidth="1"/>
    <col min="10" max="10" width="27.88671875" style="4" customWidth="1"/>
    <col min="11" max="16384" width="9.109375" style="4"/>
  </cols>
  <sheetData>
    <row r="1" spans="1:10" ht="50.1" customHeight="1" x14ac:dyDescent="0.25">
      <c r="B1" s="1"/>
      <c r="C1" s="2" t="s">
        <v>0</v>
      </c>
      <c r="D1" s="3"/>
      <c r="E1" s="3"/>
      <c r="F1" s="3"/>
      <c r="G1" s="3"/>
      <c r="H1" s="3"/>
      <c r="I1" s="3"/>
      <c r="J1" s="3"/>
    </row>
    <row r="2" spans="1:10" ht="50.1" customHeight="1" x14ac:dyDescent="0.25">
      <c r="B2" s="1"/>
      <c r="C2" s="71" t="s">
        <v>32</v>
      </c>
      <c r="D2" s="71"/>
      <c r="E2" s="71"/>
      <c r="F2" s="71"/>
      <c r="G2" s="71"/>
      <c r="H2" s="71"/>
      <c r="I2" s="71"/>
      <c r="J2" s="3"/>
    </row>
    <row r="3" spans="1:10" ht="52.8" customHeight="1" x14ac:dyDescent="0.4">
      <c r="B3" s="1"/>
      <c r="C3" s="30" t="s">
        <v>30</v>
      </c>
      <c r="D3" s="31"/>
      <c r="E3" s="31"/>
      <c r="F3" s="31"/>
      <c r="G3" s="31"/>
      <c r="H3" s="112"/>
      <c r="I3" s="31"/>
    </row>
    <row r="4" spans="1:10" ht="50.4" customHeight="1" thickBot="1" x14ac:dyDescent="0.35">
      <c r="B4" s="1"/>
      <c r="C4" s="5"/>
      <c r="D4" s="76" t="s">
        <v>13</v>
      </c>
      <c r="E4" s="76"/>
      <c r="F4" s="76"/>
      <c r="G4" s="76" t="s">
        <v>14</v>
      </c>
      <c r="H4" s="79"/>
      <c r="I4" s="79"/>
      <c r="J4" s="29" t="s">
        <v>24</v>
      </c>
    </row>
    <row r="5" spans="1:10" ht="73.2" customHeight="1" thickTop="1" thickBot="1" x14ac:dyDescent="0.3">
      <c r="A5" s="6" t="s">
        <v>15</v>
      </c>
      <c r="B5" s="69" t="s">
        <v>1</v>
      </c>
      <c r="C5" s="70"/>
      <c r="D5" s="6" t="s">
        <v>16</v>
      </c>
      <c r="E5" s="6" t="s">
        <v>17</v>
      </c>
      <c r="F5" s="6" t="s">
        <v>11</v>
      </c>
      <c r="G5" s="6" t="s">
        <v>16</v>
      </c>
      <c r="H5" s="6" t="s">
        <v>17</v>
      </c>
      <c r="I5" s="6" t="s">
        <v>12</v>
      </c>
      <c r="J5" s="6" t="s">
        <v>2</v>
      </c>
    </row>
    <row r="6" spans="1:10" ht="64.5" customHeight="1" x14ac:dyDescent="0.3">
      <c r="A6" s="24">
        <v>1</v>
      </c>
      <c r="B6" s="80" t="s">
        <v>25</v>
      </c>
      <c r="C6" s="81"/>
      <c r="D6" s="7">
        <v>2</v>
      </c>
      <c r="E6" s="8">
        <v>0</v>
      </c>
      <c r="F6" s="23">
        <f>D6*E6</f>
        <v>0</v>
      </c>
      <c r="G6" s="7">
        <v>2</v>
      </c>
      <c r="H6" s="8">
        <v>0</v>
      </c>
      <c r="I6" s="23">
        <f t="shared" ref="I6:I9" si="0">G6*H6</f>
        <v>0</v>
      </c>
      <c r="J6" s="9">
        <f>SUM(I6+F6)</f>
        <v>0</v>
      </c>
    </row>
    <row r="7" spans="1:10" ht="50.1" customHeight="1" x14ac:dyDescent="0.3">
      <c r="A7" s="24">
        <v>2</v>
      </c>
      <c r="B7" s="80" t="s">
        <v>28</v>
      </c>
      <c r="C7" s="81"/>
      <c r="D7" s="7">
        <v>2</v>
      </c>
      <c r="E7" s="8">
        <v>0</v>
      </c>
      <c r="F7" s="23">
        <f t="shared" ref="F7:F10" si="1">D7*E7</f>
        <v>0</v>
      </c>
      <c r="G7" s="7">
        <v>2</v>
      </c>
      <c r="H7" s="8">
        <v>0</v>
      </c>
      <c r="I7" s="23">
        <f t="shared" si="0"/>
        <v>0</v>
      </c>
      <c r="J7" s="9">
        <f t="shared" ref="J7:J11" si="2">SUM(I7+F7)</f>
        <v>0</v>
      </c>
    </row>
    <row r="8" spans="1:10" ht="50.1" customHeight="1" x14ac:dyDescent="0.3">
      <c r="A8" s="24">
        <v>3</v>
      </c>
      <c r="B8" s="80" t="s">
        <v>27</v>
      </c>
      <c r="C8" s="81"/>
      <c r="D8" s="7">
        <v>80</v>
      </c>
      <c r="E8" s="8">
        <v>0</v>
      </c>
      <c r="F8" s="23">
        <f t="shared" si="1"/>
        <v>0</v>
      </c>
      <c r="G8" s="7">
        <v>80</v>
      </c>
      <c r="H8" s="8">
        <v>0</v>
      </c>
      <c r="I8" s="23">
        <f t="shared" si="0"/>
        <v>0</v>
      </c>
      <c r="J8" s="9">
        <f t="shared" si="2"/>
        <v>0</v>
      </c>
    </row>
    <row r="9" spans="1:10" ht="50.1" customHeight="1" x14ac:dyDescent="0.3">
      <c r="A9" s="24">
        <v>4</v>
      </c>
      <c r="B9" s="80" t="s">
        <v>26</v>
      </c>
      <c r="C9" s="81"/>
      <c r="D9" s="7">
        <v>2</v>
      </c>
      <c r="E9" s="8">
        <v>0</v>
      </c>
      <c r="F9" s="23">
        <f t="shared" si="1"/>
        <v>0</v>
      </c>
      <c r="G9" s="7">
        <v>2</v>
      </c>
      <c r="H9" s="8">
        <v>0</v>
      </c>
      <c r="I9" s="23">
        <f t="shared" si="0"/>
        <v>0</v>
      </c>
      <c r="J9" s="9">
        <f t="shared" si="2"/>
        <v>0</v>
      </c>
    </row>
    <row r="10" spans="1:10" ht="50.1" customHeight="1" x14ac:dyDescent="0.3">
      <c r="A10" s="24">
        <v>6</v>
      </c>
      <c r="B10" s="80" t="s">
        <v>29</v>
      </c>
      <c r="C10" s="81"/>
      <c r="D10" s="7">
        <v>1</v>
      </c>
      <c r="E10" s="8">
        <v>0</v>
      </c>
      <c r="F10" s="23">
        <f t="shared" si="1"/>
        <v>0</v>
      </c>
      <c r="G10" s="7">
        <v>1</v>
      </c>
      <c r="H10" s="8">
        <v>0</v>
      </c>
      <c r="I10" s="23">
        <f>G10*H10</f>
        <v>0</v>
      </c>
      <c r="J10" s="67">
        <f>SUM(I10+F10)</f>
        <v>0</v>
      </c>
    </row>
    <row r="11" spans="1:10" ht="50.1" customHeight="1" thickBot="1" x14ac:dyDescent="0.35">
      <c r="B11" s="74" t="s">
        <v>3</v>
      </c>
      <c r="C11" s="75"/>
      <c r="D11" s="10"/>
      <c r="E11" s="11">
        <f>SUM(E6:E10)</f>
        <v>0</v>
      </c>
      <c r="F11" s="28">
        <f>SUM(F6:F10)</f>
        <v>0</v>
      </c>
      <c r="G11" s="25"/>
      <c r="H11" s="11">
        <f>SUM(H6:H10)</f>
        <v>0</v>
      </c>
      <c r="I11" s="28">
        <f>SUM(I6:I10)</f>
        <v>0</v>
      </c>
      <c r="J11" s="68">
        <f t="shared" si="2"/>
        <v>0</v>
      </c>
    </row>
    <row r="12" spans="1:10" ht="50.1" customHeight="1" thickTop="1" thickBot="1" x14ac:dyDescent="0.3"/>
    <row r="13" spans="1:10" ht="50.1" customHeight="1" thickBot="1" x14ac:dyDescent="0.3">
      <c r="B13" s="77" t="s">
        <v>4</v>
      </c>
      <c r="C13" s="78"/>
      <c r="D13" s="44" t="s">
        <v>16</v>
      </c>
      <c r="E13" s="45" t="s">
        <v>17</v>
      </c>
      <c r="F13" s="46" t="s">
        <v>11</v>
      </c>
      <c r="G13" s="44" t="s">
        <v>16</v>
      </c>
      <c r="H13" s="45" t="s">
        <v>17</v>
      </c>
      <c r="I13" s="46" t="s">
        <v>12</v>
      </c>
      <c r="J13" s="42" t="s">
        <v>24</v>
      </c>
    </row>
    <row r="14" spans="1:10" ht="50.1" customHeight="1" x14ac:dyDescent="0.3">
      <c r="B14" s="72">
        <v>1</v>
      </c>
      <c r="C14" s="73"/>
      <c r="D14" s="47"/>
      <c r="E14" s="8"/>
      <c r="F14" s="48">
        <f>D14*E14</f>
        <v>0</v>
      </c>
      <c r="G14" s="57"/>
      <c r="H14" s="58"/>
      <c r="I14" s="59">
        <f>SUM(G14*H14)</f>
        <v>0</v>
      </c>
      <c r="J14" s="64">
        <f>SUM(F14+I14)</f>
        <v>0</v>
      </c>
    </row>
    <row r="15" spans="1:10" ht="50.1" customHeight="1" x14ac:dyDescent="0.3">
      <c r="B15" s="72">
        <v>2</v>
      </c>
      <c r="C15" s="73"/>
      <c r="D15" s="47"/>
      <c r="E15" s="8"/>
      <c r="F15" s="48">
        <f t="shared" ref="F15:F18" si="3">D15*E15</f>
        <v>0</v>
      </c>
      <c r="G15" s="53"/>
      <c r="H15" s="14"/>
      <c r="I15" s="48">
        <f t="shared" ref="I15:I18" si="4">SUM(G15*H15)</f>
        <v>0</v>
      </c>
      <c r="J15" s="65">
        <f>SUM(F15+I15)</f>
        <v>0</v>
      </c>
    </row>
    <row r="16" spans="1:10" ht="50.1" customHeight="1" x14ac:dyDescent="0.3">
      <c r="B16" s="72">
        <v>3</v>
      </c>
      <c r="C16" s="73"/>
      <c r="D16" s="47"/>
      <c r="E16" s="8"/>
      <c r="F16" s="48">
        <f t="shared" si="3"/>
        <v>0</v>
      </c>
      <c r="G16" s="53"/>
      <c r="H16" s="14"/>
      <c r="I16" s="48">
        <f t="shared" si="4"/>
        <v>0</v>
      </c>
      <c r="J16" s="65">
        <f>SUM(F16+I16)</f>
        <v>0</v>
      </c>
    </row>
    <row r="17" spans="2:10" ht="50.1" customHeight="1" x14ac:dyDescent="0.3">
      <c r="B17" s="72">
        <v>4</v>
      </c>
      <c r="C17" s="73"/>
      <c r="D17" s="47"/>
      <c r="E17" s="8"/>
      <c r="F17" s="48">
        <f t="shared" si="3"/>
        <v>0</v>
      </c>
      <c r="G17" s="53"/>
      <c r="H17" s="14"/>
      <c r="I17" s="48">
        <f t="shared" si="4"/>
        <v>0</v>
      </c>
      <c r="J17" s="65">
        <f>SUM(F17+I17)</f>
        <v>0</v>
      </c>
    </row>
    <row r="18" spans="2:10" ht="50.1" customHeight="1" thickBot="1" x14ac:dyDescent="0.35">
      <c r="B18" s="12">
        <v>5</v>
      </c>
      <c r="C18" s="13"/>
      <c r="D18" s="49"/>
      <c r="E18" s="50"/>
      <c r="F18" s="51">
        <f t="shared" si="3"/>
        <v>0</v>
      </c>
      <c r="G18" s="54"/>
      <c r="H18" s="55"/>
      <c r="I18" s="51">
        <f t="shared" si="4"/>
        <v>0</v>
      </c>
      <c r="J18" s="66">
        <f>SUM(F18+I18)</f>
        <v>0</v>
      </c>
    </row>
    <row r="19" spans="2:10" ht="50.1" customHeight="1" thickBot="1" x14ac:dyDescent="0.35">
      <c r="B19" s="74" t="s">
        <v>23</v>
      </c>
      <c r="C19" s="75"/>
      <c r="D19" s="60"/>
      <c r="E19" s="43"/>
      <c r="F19" s="43">
        <f>SUM(F14:F18)</f>
        <v>0</v>
      </c>
      <c r="G19" s="61"/>
      <c r="H19" s="56"/>
      <c r="I19" s="43">
        <f>SUM(I14:I18)</f>
        <v>0</v>
      </c>
      <c r="J19" s="43">
        <f>SUM(J14:J18)</f>
        <v>0</v>
      </c>
    </row>
    <row r="20" spans="2:10" ht="21" customHeight="1" thickTop="1" thickBot="1" x14ac:dyDescent="0.35">
      <c r="B20" s="1"/>
      <c r="C20" s="1"/>
      <c r="D20" s="15"/>
      <c r="E20" s="16"/>
      <c r="F20" s="16"/>
      <c r="G20" s="52"/>
      <c r="H20" s="52"/>
      <c r="I20" s="52"/>
      <c r="J20" s="27"/>
    </row>
    <row r="21" spans="2:10" ht="50.1" customHeight="1" x14ac:dyDescent="0.3">
      <c r="B21" s="1"/>
      <c r="C21" s="110" t="s">
        <v>18</v>
      </c>
      <c r="D21" s="111"/>
      <c r="E21" s="108">
        <f>J11+J19</f>
        <v>0</v>
      </c>
      <c r="F21" s="109"/>
      <c r="G21" s="109"/>
      <c r="H21" s="109"/>
      <c r="I21" s="109"/>
      <c r="J21" s="39"/>
    </row>
    <row r="22" spans="2:10" s="18" customFormat="1" ht="50.1" customHeight="1" x14ac:dyDescent="0.3">
      <c r="B22" s="17"/>
      <c r="C22" s="92" t="s">
        <v>22</v>
      </c>
      <c r="D22" s="93"/>
      <c r="E22" s="84">
        <f>E21*0.15</f>
        <v>0</v>
      </c>
      <c r="F22" s="85"/>
      <c r="G22" s="85"/>
      <c r="H22" s="85"/>
      <c r="I22" s="85"/>
      <c r="J22" s="40"/>
    </row>
    <row r="23" spans="2:10" s="38" customFormat="1" ht="50.1" customHeight="1" thickBot="1" x14ac:dyDescent="0.35">
      <c r="B23" s="37"/>
      <c r="C23" s="94" t="s">
        <v>21</v>
      </c>
      <c r="D23" s="95"/>
      <c r="E23" s="82">
        <f>E21+E22</f>
        <v>0</v>
      </c>
      <c r="F23" s="83"/>
      <c r="G23" s="83"/>
      <c r="H23" s="83"/>
      <c r="I23" s="83"/>
      <c r="J23" s="41"/>
    </row>
    <row r="24" spans="2:10" ht="25.95" customHeight="1" thickBot="1" x14ac:dyDescent="0.35">
      <c r="B24" s="19" t="s">
        <v>5</v>
      </c>
      <c r="C24" s="19"/>
      <c r="D24" s="26"/>
      <c r="E24" s="20"/>
      <c r="F24" s="20"/>
      <c r="G24" s="20"/>
      <c r="H24" s="20"/>
      <c r="I24" s="20"/>
    </row>
    <row r="25" spans="2:10" ht="25.2" customHeight="1" x14ac:dyDescent="0.3">
      <c r="B25" s="102" t="s">
        <v>6</v>
      </c>
      <c r="C25" s="103"/>
      <c r="D25" s="103"/>
      <c r="E25" s="104"/>
      <c r="F25" s="21"/>
      <c r="G25" s="21"/>
      <c r="H25" s="21"/>
      <c r="I25" s="21"/>
    </row>
    <row r="26" spans="2:10" ht="25.2" customHeight="1" x14ac:dyDescent="0.3">
      <c r="B26" s="36" t="s">
        <v>19</v>
      </c>
      <c r="C26" s="32"/>
      <c r="D26" s="32"/>
      <c r="E26" s="33"/>
      <c r="F26" s="21"/>
      <c r="G26" s="21"/>
      <c r="H26" s="21"/>
      <c r="I26" s="21"/>
    </row>
    <row r="27" spans="2:10" ht="33.6" customHeight="1" x14ac:dyDescent="0.3">
      <c r="B27" s="99" t="s">
        <v>20</v>
      </c>
      <c r="C27" s="100"/>
      <c r="D27" s="100"/>
      <c r="E27" s="101"/>
      <c r="F27" s="21"/>
      <c r="G27" s="21"/>
      <c r="H27" s="21"/>
      <c r="I27" s="21"/>
    </row>
    <row r="28" spans="2:10" s="18" customFormat="1" ht="34.200000000000003" customHeight="1" x14ac:dyDescent="0.3">
      <c r="B28" s="96" t="s">
        <v>31</v>
      </c>
      <c r="C28" s="97"/>
      <c r="D28" s="97"/>
      <c r="E28" s="98"/>
      <c r="F28" s="21"/>
      <c r="G28" s="21"/>
      <c r="H28" s="21"/>
      <c r="I28" s="21"/>
    </row>
    <row r="29" spans="2:10" ht="25.2" customHeight="1" x14ac:dyDescent="0.25">
      <c r="B29" s="105"/>
      <c r="C29" s="106"/>
      <c r="D29" s="106"/>
      <c r="E29" s="107"/>
      <c r="F29" s="21"/>
      <c r="G29" s="21"/>
      <c r="H29" s="21"/>
      <c r="I29" s="21"/>
    </row>
    <row r="30" spans="2:10" ht="36" customHeight="1" thickBot="1" x14ac:dyDescent="0.35">
      <c r="B30" s="22" t="s">
        <v>7</v>
      </c>
      <c r="C30" s="88"/>
      <c r="D30" s="88"/>
      <c r="E30" s="35"/>
      <c r="F30" s="1"/>
      <c r="G30" s="1"/>
      <c r="H30" s="1"/>
      <c r="I30" s="1"/>
    </row>
    <row r="31" spans="2:10" s="18" customFormat="1" ht="36" customHeight="1" thickBot="1" x14ac:dyDescent="0.35">
      <c r="B31" s="22" t="s">
        <v>8</v>
      </c>
      <c r="C31" s="89"/>
      <c r="D31" s="89"/>
      <c r="E31" s="62"/>
      <c r="F31" s="17"/>
      <c r="G31" s="17"/>
      <c r="H31" s="17"/>
      <c r="I31" s="17"/>
    </row>
    <row r="32" spans="2:10" ht="36" customHeight="1" thickBot="1" x14ac:dyDescent="0.35">
      <c r="B32" s="22" t="s">
        <v>9</v>
      </c>
      <c r="C32" s="89"/>
      <c r="D32" s="89"/>
      <c r="E32" s="63"/>
      <c r="F32" s="1"/>
      <c r="G32" s="1"/>
      <c r="H32" s="1"/>
      <c r="I32" s="1"/>
    </row>
    <row r="33" spans="2:9" ht="36" customHeight="1" x14ac:dyDescent="0.25">
      <c r="B33" s="86" t="s">
        <v>10</v>
      </c>
      <c r="C33" s="90"/>
      <c r="D33" s="90"/>
      <c r="E33" s="34"/>
      <c r="F33" s="1"/>
      <c r="G33" s="1"/>
      <c r="H33" s="1"/>
      <c r="I33" s="1"/>
    </row>
    <row r="34" spans="2:9" ht="36" customHeight="1" thickBot="1" x14ac:dyDescent="0.3">
      <c r="B34" s="87"/>
      <c r="C34" s="91"/>
      <c r="D34" s="91"/>
      <c r="E34" s="35"/>
      <c r="F34" s="1"/>
      <c r="G34" s="1"/>
      <c r="H34" s="1"/>
      <c r="I34" s="1"/>
    </row>
  </sheetData>
  <mergeCells count="32">
    <mergeCell ref="E21:I21"/>
    <mergeCell ref="B14:C14"/>
    <mergeCell ref="B16:C16"/>
    <mergeCell ref="B17:C17"/>
    <mergeCell ref="B19:C19"/>
    <mergeCell ref="C21:D21"/>
    <mergeCell ref="E23:I23"/>
    <mergeCell ref="E22:I22"/>
    <mergeCell ref="B33:B34"/>
    <mergeCell ref="C30:D30"/>
    <mergeCell ref="C31:D31"/>
    <mergeCell ref="C32:D32"/>
    <mergeCell ref="C33:D33"/>
    <mergeCell ref="C34:D34"/>
    <mergeCell ref="C22:D22"/>
    <mergeCell ref="C23:D23"/>
    <mergeCell ref="B28:E28"/>
    <mergeCell ref="B27:E27"/>
    <mergeCell ref="B25:E25"/>
    <mergeCell ref="B29:E29"/>
    <mergeCell ref="B5:C5"/>
    <mergeCell ref="C2:I2"/>
    <mergeCell ref="B15:C15"/>
    <mergeCell ref="B11:C11"/>
    <mergeCell ref="D4:F4"/>
    <mergeCell ref="B13:C13"/>
    <mergeCell ref="G4:I4"/>
    <mergeCell ref="B6:C6"/>
    <mergeCell ref="B7:C7"/>
    <mergeCell ref="B8:C8"/>
    <mergeCell ref="B10:C10"/>
    <mergeCell ref="B9:C9"/>
  </mergeCells>
  <pageMargins left="0.7" right="0.7" top="0.75" bottom="0.75" header="0.3" footer="0.3"/>
  <pageSetup paperSize="9" scale="35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for 2 Years</vt:lpstr>
      <vt:lpstr>'Pricing schedule for 2 Years'!_Hlk117355484</vt:lpstr>
      <vt:lpstr>'Pricing schedule for 2 Years'!Print_Area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Eva Taban-Ratema</cp:lastModifiedBy>
  <cp:revision/>
  <dcterms:created xsi:type="dcterms:W3CDTF">2018-09-17T11:00:08Z</dcterms:created>
  <dcterms:modified xsi:type="dcterms:W3CDTF">2025-12-05T07:13:58Z</dcterms:modified>
  <cp:category/>
  <cp:contentStatus/>
</cp:coreProperties>
</file>