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0181652\Desktop\My Documents\49. Long Term Cleaning - Re-issue\SOUTH &amp; WESTERN GAUTENG\"/>
    </mc:Choice>
  </mc:AlternateContent>
  <xr:revisionPtr revIDLastSave="0" documentId="13_ncr:1_{8EB0416B-37AD-4B95-8058-B97AE85D36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1" i="1" l="1"/>
  <c r="K451" i="1" s="1"/>
  <c r="H451" i="1"/>
  <c r="E451" i="1"/>
  <c r="J452" i="1"/>
  <c r="H452" i="1"/>
  <c r="E452" i="1"/>
  <c r="J450" i="1"/>
  <c r="H450" i="1"/>
  <c r="E450" i="1"/>
  <c r="J449" i="1"/>
  <c r="H449" i="1"/>
  <c r="E449" i="1"/>
  <c r="K452" i="1" l="1"/>
  <c r="K449" i="1"/>
  <c r="K450" i="1"/>
  <c r="J439" i="1"/>
  <c r="E438" i="1"/>
  <c r="J438" i="1" s="1"/>
  <c r="J437" i="1"/>
  <c r="E436" i="1"/>
  <c r="J436" i="1" s="1"/>
  <c r="J435" i="1"/>
  <c r="E434" i="1"/>
  <c r="J434" i="1" s="1"/>
  <c r="J433" i="1"/>
  <c r="E432" i="1"/>
  <c r="J432" i="1" s="1"/>
  <c r="J431" i="1"/>
  <c r="E430" i="1"/>
  <c r="J430" i="1" s="1"/>
  <c r="J429" i="1"/>
  <c r="E428" i="1"/>
  <c r="J428" i="1" s="1"/>
  <c r="J427" i="1"/>
  <c r="E426" i="1"/>
  <c r="J426" i="1" s="1"/>
  <c r="J425" i="1"/>
  <c r="E424" i="1"/>
  <c r="J424" i="1" s="1"/>
  <c r="G419" i="1"/>
  <c r="H419" i="1" s="1"/>
  <c r="J414" i="1"/>
  <c r="E413" i="1"/>
  <c r="J413" i="1" s="1"/>
  <c r="J412" i="1"/>
  <c r="E411" i="1"/>
  <c r="J411" i="1" s="1"/>
  <c r="J410" i="1"/>
  <c r="E409" i="1"/>
  <c r="J409" i="1" s="1"/>
  <c r="J408" i="1"/>
  <c r="E407" i="1"/>
  <c r="J407" i="1" s="1"/>
  <c r="J406" i="1"/>
  <c r="E405" i="1"/>
  <c r="J405" i="1" s="1"/>
  <c r="J404" i="1"/>
  <c r="E403" i="1"/>
  <c r="J403" i="1" s="1"/>
  <c r="J402" i="1"/>
  <c r="E401" i="1"/>
  <c r="J401" i="1" s="1"/>
  <c r="J400" i="1"/>
  <c r="E399" i="1"/>
  <c r="J399" i="1" s="1"/>
  <c r="G394" i="1"/>
  <c r="H394" i="1" s="1"/>
  <c r="G393" i="1"/>
  <c r="H393" i="1" s="1"/>
  <c r="G392" i="1"/>
  <c r="H392" i="1" s="1"/>
  <c r="E387" i="1"/>
  <c r="J387" i="1" s="1"/>
  <c r="J386" i="1"/>
  <c r="G366" i="1"/>
  <c r="H366" i="1" s="1"/>
  <c r="G365" i="1"/>
  <c r="H365" i="1" s="1"/>
  <c r="G364" i="1"/>
  <c r="H364" i="1" s="1"/>
  <c r="G363" i="1"/>
  <c r="H363" i="1" s="1"/>
  <c r="G362" i="1"/>
  <c r="H362" i="1" s="1"/>
  <c r="G361" i="1"/>
  <c r="H361" i="1" s="1"/>
  <c r="G360" i="1"/>
  <c r="H360" i="1" s="1"/>
  <c r="G359" i="1"/>
  <c r="H359" i="1" s="1"/>
  <c r="G358" i="1"/>
  <c r="H358" i="1" s="1"/>
  <c r="G357" i="1"/>
  <c r="H357" i="1" s="1"/>
  <c r="G356" i="1"/>
  <c r="H356" i="1" s="1"/>
  <c r="G355" i="1"/>
  <c r="H355" i="1" s="1"/>
  <c r="G354" i="1"/>
  <c r="H354" i="1" s="1"/>
  <c r="G353" i="1"/>
  <c r="H353" i="1" s="1"/>
  <c r="G352" i="1"/>
  <c r="H352" i="1" s="1"/>
  <c r="G351" i="1"/>
  <c r="H351" i="1" s="1"/>
  <c r="G350" i="1"/>
  <c r="H350" i="1" s="1"/>
  <c r="G349" i="1"/>
  <c r="H349" i="1" s="1"/>
  <c r="G348" i="1"/>
  <c r="H348" i="1" s="1"/>
  <c r="G347" i="1"/>
  <c r="H347" i="1" s="1"/>
  <c r="G346" i="1"/>
  <c r="H346" i="1" s="1"/>
  <c r="G345" i="1"/>
  <c r="H345" i="1" s="1"/>
  <c r="G344" i="1"/>
  <c r="H344" i="1" s="1"/>
  <c r="G343" i="1"/>
  <c r="H343" i="1" s="1"/>
  <c r="G342" i="1"/>
  <c r="H342" i="1" s="1"/>
  <c r="G341" i="1"/>
  <c r="H341" i="1" s="1"/>
  <c r="G340" i="1"/>
  <c r="H340" i="1" s="1"/>
  <c r="G339" i="1"/>
  <c r="H339" i="1" s="1"/>
  <c r="G338" i="1"/>
  <c r="H338" i="1" s="1"/>
  <c r="G337" i="1"/>
  <c r="H337" i="1" s="1"/>
  <c r="G336" i="1"/>
  <c r="H336" i="1" s="1"/>
  <c r="G335" i="1"/>
  <c r="H335" i="1" s="1"/>
  <c r="G334" i="1"/>
  <c r="H334" i="1" s="1"/>
  <c r="G333" i="1"/>
  <c r="H333" i="1" s="1"/>
  <c r="G332" i="1"/>
  <c r="H332" i="1" s="1"/>
  <c r="G329" i="1"/>
  <c r="H329" i="1" s="1"/>
  <c r="G328" i="1"/>
  <c r="H328" i="1" s="1"/>
  <c r="G327" i="1"/>
  <c r="H327" i="1" s="1"/>
  <c r="G326" i="1"/>
  <c r="H326" i="1" s="1"/>
  <c r="G325" i="1"/>
  <c r="H325" i="1" s="1"/>
  <c r="G324" i="1"/>
  <c r="H324" i="1" s="1"/>
  <c r="G330" i="1"/>
  <c r="H330" i="1" s="1"/>
  <c r="G323" i="1"/>
  <c r="H323" i="1" s="1"/>
  <c r="G322" i="1"/>
  <c r="H322" i="1" s="1"/>
  <c r="G321" i="1"/>
  <c r="H321" i="1" s="1"/>
  <c r="E385" i="1"/>
  <c r="J385" i="1" s="1"/>
  <c r="J384" i="1"/>
  <c r="E383" i="1"/>
  <c r="J383" i="1" s="1"/>
  <c r="J382" i="1"/>
  <c r="E381" i="1"/>
  <c r="J381" i="1" s="1"/>
  <c r="J380" i="1"/>
  <c r="E379" i="1"/>
  <c r="J379" i="1" s="1"/>
  <c r="J378" i="1"/>
  <c r="E377" i="1"/>
  <c r="J377" i="1" s="1"/>
  <c r="J376" i="1"/>
  <c r="E375" i="1"/>
  <c r="J375" i="1" s="1"/>
  <c r="J374" i="1"/>
  <c r="E373" i="1"/>
  <c r="J373" i="1" s="1"/>
  <c r="J372" i="1"/>
  <c r="E371" i="1"/>
  <c r="J371" i="1" s="1"/>
  <c r="G331" i="1"/>
  <c r="H331" i="1" s="1"/>
  <c r="G320" i="1"/>
  <c r="H320" i="1" s="1"/>
  <c r="G319" i="1"/>
  <c r="H319" i="1" s="1"/>
  <c r="G318" i="1"/>
  <c r="H318" i="1" s="1"/>
  <c r="J313" i="1"/>
  <c r="E312" i="1"/>
  <c r="J312" i="1" s="1"/>
  <c r="J311" i="1"/>
  <c r="E310" i="1"/>
  <c r="J310" i="1" s="1"/>
  <c r="J309" i="1"/>
  <c r="E308" i="1"/>
  <c r="J308" i="1" s="1"/>
  <c r="J307" i="1"/>
  <c r="E306" i="1"/>
  <c r="J306" i="1" s="1"/>
  <c r="J305" i="1"/>
  <c r="E304" i="1"/>
  <c r="J304" i="1" s="1"/>
  <c r="J303" i="1"/>
  <c r="E302" i="1"/>
  <c r="J302" i="1" s="1"/>
  <c r="J301" i="1"/>
  <c r="E300" i="1"/>
  <c r="J300" i="1" s="1"/>
  <c r="J299" i="1"/>
  <c r="E298" i="1"/>
  <c r="J298" i="1" s="1"/>
  <c r="G293" i="1"/>
  <c r="H293" i="1" s="1"/>
  <c r="G292" i="1"/>
  <c r="H292" i="1" s="1"/>
  <c r="G291" i="1"/>
  <c r="H291" i="1" s="1"/>
  <c r="G290" i="1"/>
  <c r="H290" i="1" s="1"/>
  <c r="G289" i="1"/>
  <c r="H289" i="1" s="1"/>
  <c r="G264" i="1"/>
  <c r="H264" i="1" s="1"/>
  <c r="G263" i="1"/>
  <c r="H263" i="1" s="1"/>
  <c r="G262" i="1"/>
  <c r="H262" i="1" s="1"/>
  <c r="G261" i="1"/>
  <c r="H261" i="1" s="1"/>
  <c r="G260" i="1"/>
  <c r="H260" i="1" s="1"/>
  <c r="G259" i="1"/>
  <c r="H259" i="1" s="1"/>
  <c r="G258" i="1"/>
  <c r="H258" i="1" s="1"/>
  <c r="G257" i="1"/>
  <c r="H257" i="1" s="1"/>
  <c r="J284" i="1"/>
  <c r="E283" i="1"/>
  <c r="J283" i="1" s="1"/>
  <c r="J282" i="1"/>
  <c r="E281" i="1"/>
  <c r="J281" i="1" s="1"/>
  <c r="J280" i="1"/>
  <c r="E279" i="1"/>
  <c r="J279" i="1" s="1"/>
  <c r="J278" i="1"/>
  <c r="E277" i="1"/>
  <c r="J277" i="1" s="1"/>
  <c r="J276" i="1"/>
  <c r="E275" i="1"/>
  <c r="J275" i="1" s="1"/>
  <c r="J274" i="1"/>
  <c r="E273" i="1"/>
  <c r="J273" i="1" s="1"/>
  <c r="J272" i="1"/>
  <c r="E271" i="1"/>
  <c r="J271" i="1" s="1"/>
  <c r="J270" i="1"/>
  <c r="E269" i="1"/>
  <c r="J269" i="1" s="1"/>
  <c r="G256" i="1"/>
  <c r="H256" i="1" s="1"/>
  <c r="G255" i="1"/>
  <c r="H255" i="1" s="1"/>
  <c r="K453" i="1" l="1"/>
  <c r="K454" i="1" s="1"/>
  <c r="K455" i="1" s="1"/>
  <c r="H420" i="1"/>
  <c r="J440" i="1"/>
  <c r="H395" i="1"/>
  <c r="J415" i="1"/>
  <c r="H367" i="1"/>
  <c r="J388" i="1"/>
  <c r="H294" i="1"/>
  <c r="J314" i="1"/>
  <c r="H265" i="1"/>
  <c r="J285" i="1"/>
  <c r="J250" i="1" l="1"/>
  <c r="E249" i="1"/>
  <c r="J249" i="1" s="1"/>
  <c r="J248" i="1"/>
  <c r="E247" i="1"/>
  <c r="J247" i="1" s="1"/>
  <c r="J246" i="1"/>
  <c r="E245" i="1"/>
  <c r="J245" i="1" s="1"/>
  <c r="J244" i="1"/>
  <c r="E243" i="1"/>
  <c r="J243" i="1" s="1"/>
  <c r="J242" i="1"/>
  <c r="E241" i="1"/>
  <c r="J241" i="1" s="1"/>
  <c r="J240" i="1"/>
  <c r="E239" i="1"/>
  <c r="J239" i="1" s="1"/>
  <c r="J238" i="1"/>
  <c r="E237" i="1"/>
  <c r="J237" i="1" s="1"/>
  <c r="J236" i="1"/>
  <c r="E235" i="1"/>
  <c r="J235" i="1" s="1"/>
  <c r="G230" i="1"/>
  <c r="H230" i="1" s="1"/>
  <c r="G229" i="1"/>
  <c r="H229" i="1" s="1"/>
  <c r="G228" i="1"/>
  <c r="H228" i="1" s="1"/>
  <c r="G227" i="1"/>
  <c r="H227" i="1" s="1"/>
  <c r="J222" i="1"/>
  <c r="E221" i="1"/>
  <c r="J221" i="1" s="1"/>
  <c r="J220" i="1"/>
  <c r="E219" i="1"/>
  <c r="J219" i="1" s="1"/>
  <c r="J218" i="1"/>
  <c r="E217" i="1"/>
  <c r="J217" i="1" s="1"/>
  <c r="J216" i="1"/>
  <c r="E215" i="1"/>
  <c r="J215" i="1" s="1"/>
  <c r="J214" i="1"/>
  <c r="E213" i="1"/>
  <c r="J213" i="1" s="1"/>
  <c r="J212" i="1"/>
  <c r="E211" i="1"/>
  <c r="J211" i="1" s="1"/>
  <c r="J210" i="1"/>
  <c r="E209" i="1"/>
  <c r="J209" i="1" s="1"/>
  <c r="J208" i="1"/>
  <c r="E207" i="1"/>
  <c r="J207" i="1" s="1"/>
  <c r="G202" i="1"/>
  <c r="H202" i="1" s="1"/>
  <c r="G201" i="1"/>
  <c r="H201" i="1" s="1"/>
  <c r="G200" i="1"/>
  <c r="H200" i="1" s="1"/>
  <c r="G199" i="1"/>
  <c r="H199" i="1" s="1"/>
  <c r="G198" i="1"/>
  <c r="H198" i="1" s="1"/>
  <c r="G197" i="1"/>
  <c r="H197" i="1" s="1"/>
  <c r="G196" i="1"/>
  <c r="H196" i="1" s="1"/>
  <c r="G195" i="1"/>
  <c r="H195" i="1" s="1"/>
  <c r="G194" i="1"/>
  <c r="H194" i="1" s="1"/>
  <c r="E188" i="1"/>
  <c r="J188" i="1" s="1"/>
  <c r="E186" i="1"/>
  <c r="J186" i="1" s="1"/>
  <c r="E184" i="1"/>
  <c r="J184" i="1" s="1"/>
  <c r="E182" i="1"/>
  <c r="J182" i="1" s="1"/>
  <c r="E180" i="1"/>
  <c r="J180" i="1" s="1"/>
  <c r="E178" i="1"/>
  <c r="J178" i="1" s="1"/>
  <c r="E176" i="1"/>
  <c r="J176" i="1" s="1"/>
  <c r="E174" i="1"/>
  <c r="J174" i="1" s="1"/>
  <c r="E141" i="1"/>
  <c r="J141" i="1" s="1"/>
  <c r="J189" i="1"/>
  <c r="J187" i="1"/>
  <c r="J185" i="1"/>
  <c r="J183" i="1"/>
  <c r="J181" i="1"/>
  <c r="J179" i="1"/>
  <c r="J177" i="1"/>
  <c r="J175" i="1"/>
  <c r="G169" i="1"/>
  <c r="H169" i="1" s="1"/>
  <c r="G168" i="1"/>
  <c r="H168" i="1" s="1"/>
  <c r="G167" i="1"/>
  <c r="H167" i="1" s="1"/>
  <c r="G166" i="1"/>
  <c r="H166" i="1" s="1"/>
  <c r="G165" i="1"/>
  <c r="H165" i="1" s="1"/>
  <c r="G164" i="1"/>
  <c r="H164" i="1" s="1"/>
  <c r="G163" i="1"/>
  <c r="H163" i="1" s="1"/>
  <c r="G162" i="1"/>
  <c r="H162" i="1" s="1"/>
  <c r="G161" i="1"/>
  <c r="H161" i="1" s="1"/>
  <c r="J156" i="1"/>
  <c r="E155" i="1"/>
  <c r="J155" i="1" s="1"/>
  <c r="J154" i="1"/>
  <c r="E153" i="1"/>
  <c r="J153" i="1" s="1"/>
  <c r="J152" i="1"/>
  <c r="E151" i="1"/>
  <c r="J151" i="1" s="1"/>
  <c r="J150" i="1"/>
  <c r="E149" i="1"/>
  <c r="J149" i="1" s="1"/>
  <c r="J148" i="1"/>
  <c r="E147" i="1"/>
  <c r="J147" i="1" s="1"/>
  <c r="J146" i="1"/>
  <c r="E145" i="1"/>
  <c r="J145" i="1" s="1"/>
  <c r="J144" i="1"/>
  <c r="E143" i="1"/>
  <c r="J143" i="1" s="1"/>
  <c r="J142" i="1"/>
  <c r="G136" i="1"/>
  <c r="H136" i="1" s="1"/>
  <c r="G108" i="1"/>
  <c r="H108" i="1" s="1"/>
  <c r="G107" i="1"/>
  <c r="H107" i="1" s="1"/>
  <c r="G106" i="1"/>
  <c r="H106" i="1" s="1"/>
  <c r="J131" i="1"/>
  <c r="E130" i="1"/>
  <c r="J130" i="1" s="1"/>
  <c r="J129" i="1"/>
  <c r="E128" i="1"/>
  <c r="J128" i="1" s="1"/>
  <c r="J127" i="1"/>
  <c r="E126" i="1"/>
  <c r="J126" i="1" s="1"/>
  <c r="J125" i="1"/>
  <c r="E124" i="1"/>
  <c r="J124" i="1" s="1"/>
  <c r="J123" i="1"/>
  <c r="E122" i="1"/>
  <c r="J122" i="1" s="1"/>
  <c r="J121" i="1"/>
  <c r="E120" i="1"/>
  <c r="J120" i="1" s="1"/>
  <c r="J119" i="1"/>
  <c r="E118" i="1"/>
  <c r="J118" i="1" s="1"/>
  <c r="J117" i="1"/>
  <c r="E116" i="1"/>
  <c r="J116" i="1" s="1"/>
  <c r="G111" i="1"/>
  <c r="H111" i="1" s="1"/>
  <c r="G110" i="1"/>
  <c r="H110" i="1" s="1"/>
  <c r="G109" i="1"/>
  <c r="H109" i="1" s="1"/>
  <c r="G105" i="1"/>
  <c r="H105" i="1" s="1"/>
  <c r="G104" i="1"/>
  <c r="H104" i="1" s="1"/>
  <c r="G103" i="1"/>
  <c r="H103" i="1" s="1"/>
  <c r="J98" i="1"/>
  <c r="E97" i="1"/>
  <c r="J97" i="1" s="1"/>
  <c r="J96" i="1"/>
  <c r="E95" i="1"/>
  <c r="J95" i="1" s="1"/>
  <c r="J94" i="1"/>
  <c r="E93" i="1"/>
  <c r="J93" i="1" s="1"/>
  <c r="J92" i="1"/>
  <c r="E91" i="1"/>
  <c r="J91" i="1" s="1"/>
  <c r="J90" i="1"/>
  <c r="E89" i="1"/>
  <c r="J89" i="1" s="1"/>
  <c r="J88" i="1"/>
  <c r="E87" i="1"/>
  <c r="J87" i="1" s="1"/>
  <c r="J86" i="1"/>
  <c r="E85" i="1"/>
  <c r="J85" i="1" s="1"/>
  <c r="J84" i="1"/>
  <c r="E83" i="1"/>
  <c r="J83" i="1" s="1"/>
  <c r="G78" i="1"/>
  <c r="H78" i="1" s="1"/>
  <c r="G77" i="1"/>
  <c r="H77" i="1" s="1"/>
  <c r="G76" i="1"/>
  <c r="H76" i="1" s="1"/>
  <c r="G75" i="1"/>
  <c r="H75" i="1" s="1"/>
  <c r="G74" i="1"/>
  <c r="H74" i="1" s="1"/>
  <c r="G73" i="1"/>
  <c r="H73" i="1" s="1"/>
  <c r="H231" i="1" l="1"/>
  <c r="J251" i="1"/>
  <c r="H203" i="1"/>
  <c r="J223" i="1"/>
  <c r="H170" i="1"/>
  <c r="J190" i="1"/>
  <c r="H137" i="1"/>
  <c r="J157" i="1"/>
  <c r="H112" i="1"/>
  <c r="J132" i="1"/>
  <c r="J99" i="1"/>
  <c r="H79" i="1"/>
  <c r="G37" i="1"/>
  <c r="H37" i="1" s="1"/>
  <c r="G36" i="1"/>
  <c r="H36" i="1" s="1"/>
  <c r="G47" i="1"/>
  <c r="H47" i="1" s="1"/>
  <c r="G46" i="1"/>
  <c r="H46" i="1" s="1"/>
  <c r="G45" i="1"/>
  <c r="H45" i="1" s="1"/>
  <c r="G44" i="1"/>
  <c r="H44" i="1" s="1"/>
  <c r="G43" i="1"/>
  <c r="H43" i="1" s="1"/>
  <c r="G42" i="1"/>
  <c r="H42" i="1" s="1"/>
  <c r="G41" i="1"/>
  <c r="H41" i="1" s="1"/>
  <c r="G40" i="1"/>
  <c r="H40" i="1" s="1"/>
  <c r="G39" i="1"/>
  <c r="H39" i="1" s="1"/>
  <c r="G38" i="1"/>
  <c r="H38" i="1" s="1"/>
  <c r="G32" i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G34" i="1"/>
  <c r="H34" i="1" s="1"/>
  <c r="G33" i="1"/>
  <c r="H33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H14" i="1" s="1"/>
  <c r="G35" i="1"/>
  <c r="H35" i="1" s="1"/>
  <c r="G13" i="1"/>
  <c r="H13" i="1" s="1"/>
  <c r="G12" i="1"/>
  <c r="H12" i="1" s="1"/>
  <c r="G11" i="1"/>
  <c r="H11" i="1" s="1"/>
  <c r="G10" i="1"/>
  <c r="H10" i="1" s="1"/>
  <c r="G48" i="1"/>
  <c r="H48" i="1" s="1"/>
  <c r="G9" i="1"/>
  <c r="H9" i="1" s="1"/>
  <c r="G8" i="1"/>
  <c r="H8" i="1" s="1"/>
  <c r="G7" i="1"/>
  <c r="H7" i="1" s="1"/>
  <c r="G6" i="1"/>
  <c r="H6" i="1" s="1"/>
  <c r="G5" i="1"/>
  <c r="H5" i="1" s="1"/>
  <c r="J68" i="1"/>
  <c r="E67" i="1"/>
  <c r="J67" i="1" s="1"/>
  <c r="J66" i="1"/>
  <c r="E65" i="1"/>
  <c r="J65" i="1" s="1"/>
  <c r="J64" i="1"/>
  <c r="E63" i="1"/>
  <c r="J63" i="1" s="1"/>
  <c r="J62" i="1"/>
  <c r="E61" i="1"/>
  <c r="J61" i="1" s="1"/>
  <c r="J60" i="1"/>
  <c r="E59" i="1"/>
  <c r="J59" i="1" s="1"/>
  <c r="J58" i="1"/>
  <c r="E57" i="1"/>
  <c r="J57" i="1" s="1"/>
  <c r="J56" i="1"/>
  <c r="E55" i="1"/>
  <c r="J55" i="1" s="1"/>
  <c r="J54" i="1"/>
  <c r="E53" i="1"/>
  <c r="J53" i="1" s="1"/>
  <c r="H49" i="1" l="1"/>
  <c r="J69" i="1"/>
</calcChain>
</file>

<file path=xl/sharedStrings.xml><?xml version="1.0" encoding="utf-8"?>
<sst xmlns="http://schemas.openxmlformats.org/spreadsheetml/2006/main" count="1066" uniqueCount="441">
  <si>
    <t>Department</t>
  </si>
  <si>
    <t>Description</t>
  </si>
  <si>
    <t>Frequency</t>
  </si>
  <si>
    <t>Rate</t>
  </si>
  <si>
    <t>R</t>
  </si>
  <si>
    <t>ITEM NO.</t>
  </si>
  <si>
    <t>Quantity</t>
  </si>
  <si>
    <t>Item No</t>
  </si>
  <si>
    <t>Year 1</t>
  </si>
  <si>
    <t>Year 2</t>
  </si>
  <si>
    <t>Year 3</t>
  </si>
  <si>
    <t>Sub-Total excluding VAT</t>
  </si>
  <si>
    <t>VAT @ 15%</t>
  </si>
  <si>
    <t>C2.3 Labour Rates</t>
  </si>
  <si>
    <t>All Rates must be excluding VAT.</t>
  </si>
  <si>
    <t>Site Supervisor</t>
  </si>
  <si>
    <t>Cleaning Personnel</t>
  </si>
  <si>
    <t>4.           Mark up (third party procured items/services) on materials and spares:</t>
  </si>
  <si>
    <t>MARK-UP ON MATERIALS</t>
  </si>
  <si>
    <t>VALUE of MATERIAL</t>
  </si>
  <si>
    <t>%   MARK-UP</t>
  </si>
  <si>
    <t>R0 up to R9,999.99</t>
  </si>
  <si>
    <t>R10,000.00 up to R49,999.99</t>
  </si>
  <si>
    <t>R50,000.00 up to R99,999.00</t>
  </si>
  <si>
    <t>R100,000.00 up to R199,999.99</t>
  </si>
  <si>
    <t>R200,000.00 and above.</t>
  </si>
  <si>
    <t>Asset Number</t>
  </si>
  <si>
    <t>Square Meters</t>
  </si>
  <si>
    <t>Price per Month</t>
  </si>
  <si>
    <t>/hour.</t>
  </si>
  <si>
    <t>1.</t>
  </si>
  <si>
    <t>Total Price of Units (Once Off)</t>
  </si>
  <si>
    <t>Unit Price
(each)</t>
  </si>
  <si>
    <t>Rate Per
Service
Per Month</t>
  </si>
  <si>
    <t>Total Rate Per
Service
Per Month X Quantity</t>
  </si>
  <si>
    <t>Total  price  for  all
Services      (X 36
Months)</t>
  </si>
  <si>
    <t>Total</t>
  </si>
  <si>
    <t>Total Price of Services X 36 Months + Total Price of Unit</t>
  </si>
  <si>
    <t>Total price over 36 Months</t>
  </si>
  <si>
    <t xml:space="preserve">
Service Urinal dispenser</t>
  </si>
  <si>
    <t>She bin supply and installation (Once-off cost)</t>
  </si>
  <si>
    <t>Urinal dispenser supply and  installation (Once-off cost)</t>
  </si>
  <si>
    <t>Service
toilet seat Sanitizer</t>
  </si>
  <si>
    <t>Supply and install toilet seat Sanitizer</t>
  </si>
  <si>
    <t>Supply and  install 
 air-freshener (Once-off cost)</t>
  </si>
  <si>
    <t xml:space="preserve">
Service air-freshener</t>
  </si>
  <si>
    <t>Service wall bins</t>
  </si>
  <si>
    <t>Service
hand soap dispenser</t>
  </si>
  <si>
    <t>Service hand dryers</t>
  </si>
  <si>
    <t>Supply and install hand dryers (Once-off cost)</t>
  </si>
  <si>
    <t>Supply and install
hand soap dispenser (Once-off cost)</t>
  </si>
  <si>
    <t>Service 3 tier
lockable tissue holder</t>
  </si>
  <si>
    <t>Supply and install 3 tier
lockable tissue holder (Once-off cost)</t>
  </si>
  <si>
    <t>Supply and install of wall bins (Once-off cost)</t>
  </si>
  <si>
    <t>Annual Escalation used in the price list for the 3 years</t>
  </si>
  <si>
    <r>
      <t xml:space="preserve">GRAND TOTAL </t>
    </r>
    <r>
      <rPr>
        <b/>
        <i/>
        <sz val="11"/>
        <color rgb="FF000000"/>
        <rFont val="Tahoma"/>
        <family val="2"/>
      </rPr>
      <t>(= Year 1 + Year 2 + Year 3)</t>
    </r>
  </si>
  <si>
    <r>
      <t>Normal office hours</t>
    </r>
    <r>
      <rPr>
        <sz val="11"/>
        <color rgb="FF000000"/>
        <rFont val="Tahoma"/>
        <family val="2"/>
      </rPr>
      <t>:      (07h30 to 16h30)</t>
    </r>
  </si>
  <si>
    <t>2.</t>
  </si>
  <si>
    <r>
      <t>Overtime weekdays and Saturday</t>
    </r>
    <r>
      <rPr>
        <sz val="11"/>
        <color rgb="FF000000"/>
        <rFont val="Tahoma"/>
        <family val="2"/>
      </rPr>
      <t>:</t>
    </r>
  </si>
  <si>
    <t>3.</t>
  </si>
  <si>
    <r>
      <t>Sundays and Public Holidays</t>
    </r>
    <r>
      <rPr>
        <sz val="11"/>
        <color rgb="FF000000"/>
        <rFont val="Tahoma"/>
        <family val="2"/>
      </rPr>
      <t>:</t>
    </r>
  </si>
  <si>
    <t>Total Incl. Escalation</t>
  </si>
  <si>
    <t>TOTAL excl. VAT</t>
  </si>
  <si>
    <t>Transfer the Grand Total to the RFP - Section 4</t>
  </si>
  <si>
    <t>Transnet Property: TP/2023/11/0004/51096/RFP
Description of Services: Provision of Cleaning and Hygiene Services for a period of 36 months at South and Western Gauteng Cluster</t>
  </si>
  <si>
    <r>
      <t>1.   Millsite Depot</t>
    </r>
    <r>
      <rPr>
        <b/>
        <i/>
        <sz val="10"/>
        <color rgb="FF000000"/>
        <rFont val="Tahoma"/>
        <family val="2"/>
      </rPr>
      <t xml:space="preserve">  </t>
    </r>
    <r>
      <rPr>
        <i/>
        <sz val="10"/>
        <color rgb="FF000000"/>
        <rFont val="Tahoma"/>
        <family val="2"/>
      </rPr>
      <t>(The prices below include comprehensive cleaning services and any consumables/materials/equipment required to successful provide the services as per the scope of works)</t>
    </r>
  </si>
  <si>
    <t>7 days, Day &amp; night (Monday to Sunday)</t>
  </si>
  <si>
    <t>MESS &amp; ABLUTION</t>
  </si>
  <si>
    <t>SAND DRYING BUILDING</t>
  </si>
  <si>
    <t>02AL482J</t>
  </si>
  <si>
    <t>03AL255J</t>
  </si>
  <si>
    <t>03AL256J</t>
  </si>
  <si>
    <t>03FL267J</t>
  </si>
  <si>
    <t>CARPORT</t>
  </si>
  <si>
    <t>STORAGE / GARAGE</t>
  </si>
  <si>
    <t>03ML103J</t>
  </si>
  <si>
    <t>5 days, Day &amp; night (Monday to Sunday)</t>
  </si>
  <si>
    <t>TOOL SHED</t>
  </si>
  <si>
    <t>ADMIN BUILDING</t>
  </si>
  <si>
    <t>HUT SECURITY</t>
  </si>
  <si>
    <t>MKX1969J</t>
  </si>
  <si>
    <t>02AL503J</t>
  </si>
  <si>
    <t>11GG065J</t>
  </si>
  <si>
    <t>02AL485J</t>
  </si>
  <si>
    <t>02ML471J</t>
  </si>
  <si>
    <t>DIESEL TANK LOCO</t>
  </si>
  <si>
    <t>04NL319J</t>
  </si>
  <si>
    <t>04NL318J</t>
  </si>
  <si>
    <t>OIL SEPARATOR</t>
  </si>
  <si>
    <t>05ZL060J</t>
  </si>
  <si>
    <t>02AL270J</t>
  </si>
  <si>
    <t>WORKSHOP</t>
  </si>
  <si>
    <t>TROLLEY SHED</t>
  </si>
  <si>
    <t>HIRE &amp; SERVICE CENTRE</t>
  </si>
  <si>
    <t>CARPORTS</t>
  </si>
  <si>
    <t>02AL491J</t>
  </si>
  <si>
    <t>02AL483J</t>
  </si>
  <si>
    <t>02AL498J</t>
  </si>
  <si>
    <t>02AL504J</t>
  </si>
  <si>
    <t>03ML150J</t>
  </si>
  <si>
    <t>03FL269J</t>
  </si>
  <si>
    <t>CARPOTS</t>
  </si>
  <si>
    <t>02AL693J</t>
  </si>
  <si>
    <t>02AL691J</t>
  </si>
  <si>
    <t>STORE HIRE &amp; SERVICE</t>
  </si>
  <si>
    <t>CARPOTS DEPOT</t>
  </si>
  <si>
    <t>02AL692J</t>
  </si>
  <si>
    <t>STORE GAS CYLINDERS</t>
  </si>
  <si>
    <t>03AL228J</t>
  </si>
  <si>
    <t>02AL694J</t>
  </si>
  <si>
    <t>7 days, day and night Monday to Sunday</t>
  </si>
  <si>
    <t>02AL695J</t>
  </si>
  <si>
    <t>Security Hut</t>
  </si>
  <si>
    <t>02AL696J</t>
  </si>
  <si>
    <t>New CTC</t>
  </si>
  <si>
    <t>02AL697J</t>
  </si>
  <si>
    <t>5 days excluding public holidays, Monday to Friday</t>
  </si>
  <si>
    <t>03AL253J</t>
  </si>
  <si>
    <t>Sand Drying building</t>
  </si>
  <si>
    <t>03AL254J</t>
  </si>
  <si>
    <t>03AL265J</t>
  </si>
  <si>
    <t>Carport</t>
  </si>
  <si>
    <t>03MG114J</t>
  </si>
  <si>
    <t>STORE/ GARAGE</t>
  </si>
  <si>
    <t>03MG115J</t>
  </si>
  <si>
    <t>03ML104J</t>
  </si>
  <si>
    <t>Admin bldg.</t>
  </si>
  <si>
    <t>03ML107J</t>
  </si>
  <si>
    <t>03PL019J</t>
  </si>
  <si>
    <t>03RL262J</t>
  </si>
  <si>
    <t>03RL297J</t>
  </si>
  <si>
    <t>OFFICE BUILDING</t>
  </si>
  <si>
    <t>03RL307J</t>
  </si>
  <si>
    <t>STORE</t>
  </si>
  <si>
    <t>WorkShop</t>
  </si>
  <si>
    <t>02AL507J</t>
  </si>
  <si>
    <t xml:space="preserve">Offices </t>
  </si>
  <si>
    <t>02AL513J</t>
  </si>
  <si>
    <t>02AL519J</t>
  </si>
  <si>
    <t>Control Point</t>
  </si>
  <si>
    <t>SCS MILLSITE, OPERATIONS, INFRA &amp; WATERVAL</t>
  </si>
  <si>
    <t>Service she
bins weekly</t>
  </si>
  <si>
    <t>OPERATIONS</t>
  </si>
  <si>
    <t>02AL438J</t>
  </si>
  <si>
    <t>WORKSHOP &amp; STORE</t>
  </si>
  <si>
    <t xml:space="preserve">5 days excluding public holidays, Monday to Friday </t>
  </si>
  <si>
    <t>02AL439J</t>
  </si>
  <si>
    <t>OIL STORE</t>
  </si>
  <si>
    <t>02AL440J</t>
  </si>
  <si>
    <t>02AL203J</t>
  </si>
  <si>
    <t>02AL206J</t>
  </si>
  <si>
    <t>02AL729J</t>
  </si>
  <si>
    <t xml:space="preserve">1.1. MILLSITE, INFRA, WATERVAL - Rental and Servicing of Hygiene Equipment 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</si>
  <si>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</si>
  <si>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</si>
  <si>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</si>
  <si>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</si>
  <si>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</si>
  <si>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</si>
  <si>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</si>
  <si>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</si>
  <si>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r>
      <t xml:space="preserve">2. FOCHVILLE </t>
    </r>
    <r>
      <rPr>
        <i/>
        <sz val="10"/>
        <color rgb="FF000000"/>
        <rFont val="Tahoma"/>
        <family val="2"/>
      </rPr>
      <t>(The prices below include comprehensive cleaning services and any consumables/materials/equipment required to successful provide the services as per the scope of works)</t>
    </r>
  </si>
  <si>
    <t xml:space="preserve">2.1. FOCHVILLE - Rental and Servicing of Hygiene Equipment 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</si>
  <si>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</si>
  <si>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</si>
  <si>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</si>
  <si>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</si>
  <si>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</si>
  <si>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</si>
  <si>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</si>
  <si>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</si>
  <si>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r>
      <t xml:space="preserve">3. KRUGERSDORP YARD </t>
    </r>
    <r>
      <rPr>
        <i/>
        <sz val="10"/>
        <color rgb="FF000000"/>
        <rFont val="Tahoma"/>
        <family val="2"/>
      </rPr>
      <t>(The prices below include comprehensive cleaning services and any consumables/materials/equipment required to successful provide the services as per the scope of works)</t>
    </r>
  </si>
  <si>
    <t>Offices</t>
  </si>
  <si>
    <t>02AL269J</t>
  </si>
  <si>
    <t>02AL275J</t>
  </si>
  <si>
    <t>Mess &amp; Ablution</t>
  </si>
  <si>
    <t>02AL277J</t>
  </si>
  <si>
    <t>GOODS OFFICE</t>
  </si>
  <si>
    <t>02AL280J</t>
  </si>
  <si>
    <t xml:space="preserve">CONTROL POINT </t>
  </si>
  <si>
    <t>11GG062J</t>
  </si>
  <si>
    <t>Sec Hut</t>
  </si>
  <si>
    <t>02AL272J</t>
  </si>
  <si>
    <t>Office</t>
  </si>
  <si>
    <t>02AL276J</t>
  </si>
  <si>
    <t xml:space="preserve">STORE </t>
  </si>
  <si>
    <t>03LL142J</t>
  </si>
  <si>
    <t xml:space="preserve">3.1. KRUGERSDORP YARD - Rental and Servicing of Hygiene Equipment 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</si>
  <si>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</si>
  <si>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</si>
  <si>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</si>
  <si>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</si>
  <si>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</si>
  <si>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</si>
  <si>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</si>
  <si>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</si>
  <si>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r>
      <t xml:space="preserve">4. LUIPAARDSVLEI DEPOT </t>
    </r>
    <r>
      <rPr>
        <i/>
        <sz val="10"/>
        <color rgb="FF000000"/>
        <rFont val="Tahoma"/>
        <family val="2"/>
      </rPr>
      <t>(The prices below include comprehensive cleaning services and any consumables/materials/equipment required to successful provide the services as per the scope of works)</t>
    </r>
  </si>
  <si>
    <t xml:space="preserve"> 02BG189J</t>
  </si>
  <si>
    <t>Office Workshop</t>
  </si>
  <si>
    <t xml:space="preserve">4.1. LUIPAARDSVLEI DEPOT - Rental and Servicing of Hygiene Equipment 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</si>
  <si>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</si>
  <si>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</si>
  <si>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</si>
  <si>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</si>
  <si>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</si>
  <si>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</si>
  <si>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</si>
  <si>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</si>
  <si>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r>
      <t xml:space="preserve">5. LANGLAAGTE DEPOT </t>
    </r>
    <r>
      <rPr>
        <i/>
        <sz val="10"/>
        <color rgb="FF000000"/>
        <rFont val="Tahoma"/>
        <family val="2"/>
      </rPr>
      <t>(The prices below include comprehensive cleaning services and any consumables/materials/equipment required to successful provide the services as per the scope of works)</t>
    </r>
  </si>
  <si>
    <t>03BB009J</t>
  </si>
  <si>
    <t>RN Electrical</t>
  </si>
  <si>
    <t>02AB547J</t>
  </si>
  <si>
    <t>HAZMAT</t>
  </si>
  <si>
    <t>02BL044J</t>
  </si>
  <si>
    <t>02AL050J</t>
  </si>
  <si>
    <t>02AL111J</t>
  </si>
  <si>
    <t>03BB008J</t>
  </si>
  <si>
    <t>02AL052J</t>
  </si>
  <si>
    <t xml:space="preserve">Change room </t>
  </si>
  <si>
    <t>02BL088J</t>
  </si>
  <si>
    <t>Office /Workshop</t>
  </si>
  <si>
    <t>02AL025J</t>
  </si>
  <si>
    <t xml:space="preserve">Mess &amp; Ablution </t>
  </si>
  <si>
    <t xml:space="preserve">5.1. LANGLAAGTE DEPOT - Rental and Servicing of Hygiene Equipment 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</si>
  <si>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</si>
  <si>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</si>
  <si>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</si>
  <si>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</si>
  <si>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</si>
  <si>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</si>
  <si>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</si>
  <si>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</si>
  <si>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r>
      <t xml:space="preserve">6. ROODEPOORT YARD </t>
    </r>
    <r>
      <rPr>
        <i/>
        <sz val="10"/>
        <color rgb="FF000000"/>
        <rFont val="Tahoma"/>
        <family val="2"/>
      </rPr>
      <t>(The prices below include comprehensive cleaning services and any consumables/materials/equipment required to successful provide the services as per the scope of works)</t>
    </r>
  </si>
  <si>
    <t>02AL186J</t>
  </si>
  <si>
    <t>CABIN SHUNTERS</t>
  </si>
  <si>
    <t>7 days, dayshift Monday to Sunday</t>
  </si>
  <si>
    <t>02AL187J</t>
  </si>
  <si>
    <t>03LG216J</t>
  </si>
  <si>
    <t>11HG007J</t>
  </si>
  <si>
    <t>Store / Warehouse</t>
  </si>
  <si>
    <t>Ablution</t>
  </si>
  <si>
    <t>03NB031J</t>
  </si>
  <si>
    <t>Security Office</t>
  </si>
  <si>
    <t>LANGLAAGTE / HAZMAT</t>
  </si>
  <si>
    <t>LANGLAAGTE / RN ELECTRICAL</t>
  </si>
  <si>
    <t xml:space="preserve">6.1. ROODEPOORT YARD - Rental and Servicing of Hygiene Equipment </t>
  </si>
  <si>
    <t>6.1.1</t>
  </si>
  <si>
    <t>6.1.2</t>
  </si>
  <si>
    <t>6.1.3</t>
  </si>
  <si>
    <t>6.1.4</t>
  </si>
  <si>
    <t>6.1.5</t>
  </si>
  <si>
    <t>6.1.6</t>
  </si>
  <si>
    <t>6.1.7</t>
  </si>
  <si>
    <t>.1.8</t>
  </si>
  <si>
    <r>
      <t xml:space="preserve">7. VAALCON DEPOT </t>
    </r>
    <r>
      <rPr>
        <i/>
        <sz val="10"/>
        <color rgb="FF000000"/>
        <rFont val="Tahoma"/>
        <family val="2"/>
      </rPr>
      <t>(The prices below include comprehensive cleaning services and any consumables/materials/equipment required to successful provide the services as per the scope of works)</t>
    </r>
  </si>
  <si>
    <t>01DK053B</t>
  </si>
  <si>
    <t>OFFICE NO 13</t>
  </si>
  <si>
    <t>02BF008B</t>
  </si>
  <si>
    <t>Office &amp; Toilet</t>
  </si>
  <si>
    <t>03RF013B</t>
  </si>
  <si>
    <t>11GK001B</t>
  </si>
  <si>
    <t xml:space="preserve">7.1. VAALCON DEPOT - Rental and Servicing of Hygiene Equipment 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</si>
  <si>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</si>
  <si>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</si>
  <si>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</si>
  <si>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</si>
  <si>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</si>
  <si>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</si>
  <si>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</si>
  <si>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</si>
  <si>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r>
      <t xml:space="preserve">8. SASOLBURG DEPOT </t>
    </r>
    <r>
      <rPr>
        <i/>
        <sz val="10"/>
        <color rgb="FF000000"/>
        <rFont val="Tahoma"/>
        <family val="2"/>
      </rPr>
      <t>(The prices below include comprehensive cleaning services and any consumables/materials/equipment required to successful provide the services as per the scope of works)</t>
    </r>
  </si>
  <si>
    <t>02AK210B</t>
  </si>
  <si>
    <t>Goods Office</t>
  </si>
  <si>
    <t>04ZK108B</t>
  </si>
  <si>
    <t xml:space="preserve">Carports  </t>
  </si>
  <si>
    <t>NVX2620B</t>
  </si>
  <si>
    <t>Land (waste bin)</t>
  </si>
  <si>
    <t>02AK204B</t>
  </si>
  <si>
    <t>02AK205B</t>
  </si>
  <si>
    <t>SOUTH CONTROL</t>
  </si>
  <si>
    <t>Order Entry Office</t>
  </si>
  <si>
    <t>03MF100B</t>
  </si>
  <si>
    <t xml:space="preserve">Carport </t>
  </si>
  <si>
    <t>02AK215B</t>
  </si>
  <si>
    <t>North Control</t>
  </si>
  <si>
    <t>02AK196J</t>
  </si>
  <si>
    <t>Office/Workshop</t>
  </si>
  <si>
    <t>03FK018B</t>
  </si>
  <si>
    <t>Pump house</t>
  </si>
  <si>
    <t xml:space="preserve">8.1. SASOLBURG DEPOT - Rental and Servicing of Hygiene Equipment </t>
  </si>
  <si>
    <t>8.1.1</t>
  </si>
  <si>
    <t>8.1.6</t>
  </si>
  <si>
    <t>8.1.2</t>
  </si>
  <si>
    <t>8.1.3</t>
  </si>
  <si>
    <t>8.1.4</t>
  </si>
  <si>
    <t>8.1.5</t>
  </si>
  <si>
    <t>8.1.7</t>
  </si>
  <si>
    <t>8.1.8</t>
  </si>
  <si>
    <r>
      <t xml:space="preserve">9. VILJOENSDRIF DEPOT </t>
    </r>
    <r>
      <rPr>
        <i/>
        <sz val="10"/>
        <color rgb="FF000000"/>
        <rFont val="Tahoma"/>
        <family val="2"/>
      </rPr>
      <t>(The prices below include comprehensive cleaning services and any consumables/materials/equipment required to successful provide the services as per the scope of works)</t>
    </r>
  </si>
  <si>
    <t>03RF016B</t>
  </si>
  <si>
    <t>03RF017B</t>
  </si>
  <si>
    <t>03RF018B</t>
  </si>
  <si>
    <t>Kitchen</t>
  </si>
  <si>
    <t>03RF015B</t>
  </si>
  <si>
    <t>Park home</t>
  </si>
  <si>
    <t>02NL651J</t>
  </si>
  <si>
    <t xml:space="preserve">9.1. VILJOENSDRIF DEPOT - Rental and Servicing of Hygiene Equipment </t>
  </si>
  <si>
    <t>9.1.1</t>
  </si>
  <si>
    <t>9.1.8</t>
  </si>
  <si>
    <t>9.1.5</t>
  </si>
  <si>
    <t>9.1.6</t>
  </si>
  <si>
    <t>9.1.7</t>
  </si>
  <si>
    <t>9.1.2</t>
  </si>
  <si>
    <t>9.1.4</t>
  </si>
  <si>
    <t>9.1.3</t>
  </si>
  <si>
    <r>
      <t xml:space="preserve">10. LEEUHOF DEPOT </t>
    </r>
    <r>
      <rPr>
        <i/>
        <sz val="10"/>
        <color rgb="FF000000"/>
        <rFont val="Tahoma"/>
        <family val="2"/>
      </rPr>
      <t>(The prices below include comprehensive cleaning services and any consumables/materials/equipment required to successful provide the services as per the scope of works)</t>
    </r>
  </si>
  <si>
    <t>02BH104J</t>
  </si>
  <si>
    <t>Office &amp; Board rom</t>
  </si>
  <si>
    <t>02BH105J</t>
  </si>
  <si>
    <t>Ops Manager Building</t>
  </si>
  <si>
    <t>03MH024J</t>
  </si>
  <si>
    <t>05ZH032J</t>
  </si>
  <si>
    <t>LAPA</t>
  </si>
  <si>
    <t>02AH054J</t>
  </si>
  <si>
    <t>ABLUTION FACILITY</t>
  </si>
  <si>
    <t>02AH055J</t>
  </si>
  <si>
    <t>LOCKER ROOM</t>
  </si>
  <si>
    <t>LEEUHOF, BILKOR OPERATIONS</t>
  </si>
  <si>
    <t>02AH056J</t>
  </si>
  <si>
    <t>OFFICES</t>
  </si>
  <si>
    <t>02BH004J</t>
  </si>
  <si>
    <t>OFFICE</t>
  </si>
  <si>
    <t>02ML678J</t>
  </si>
  <si>
    <t>03AH016J</t>
  </si>
  <si>
    <t>GARAGES LOCK UP</t>
  </si>
  <si>
    <t>03RH008J</t>
  </si>
  <si>
    <t>SKADUNET</t>
  </si>
  <si>
    <t>03KH000J</t>
  </si>
  <si>
    <t>03MH008J</t>
  </si>
  <si>
    <t>CARPORTS LOCO</t>
  </si>
  <si>
    <t>03RH009J</t>
  </si>
  <si>
    <t>05ZH031J</t>
  </si>
  <si>
    <t>02AH038J</t>
  </si>
  <si>
    <t>Office Shedman</t>
  </si>
  <si>
    <t>02AH039J</t>
  </si>
  <si>
    <t>02AH031J</t>
  </si>
  <si>
    <t>SUB STATION</t>
  </si>
  <si>
    <t>5 days excluding public holidays, Monday to Friday5 days excluding public holidays, Monday to Friday</t>
  </si>
  <si>
    <t>02AH046J</t>
  </si>
  <si>
    <t>02AH047J</t>
  </si>
  <si>
    <t>02AH048J</t>
  </si>
  <si>
    <t>02AH049J</t>
  </si>
  <si>
    <t>WORKSHOP &amp; OFFICES</t>
  </si>
  <si>
    <t>02AH375J</t>
  </si>
  <si>
    <t>02AH376J</t>
  </si>
  <si>
    <t>GAS STORE</t>
  </si>
  <si>
    <t>02BH086J</t>
  </si>
  <si>
    <t>02BH097J</t>
  </si>
  <si>
    <t>02BH102J</t>
  </si>
  <si>
    <t>CTC BUILDING</t>
  </si>
  <si>
    <t>02BH103J</t>
  </si>
  <si>
    <t>RELAY ROOM (SIGNALS)</t>
  </si>
  <si>
    <t>03MG072J</t>
  </si>
  <si>
    <t>OPEN CARPORTS</t>
  </si>
  <si>
    <t>02BH014J</t>
  </si>
  <si>
    <t>Tower Building</t>
  </si>
  <si>
    <t>02AH027J</t>
  </si>
  <si>
    <t>CABIN Control 1</t>
  </si>
  <si>
    <t>02AH033J</t>
  </si>
  <si>
    <t>CABIN Control 2</t>
  </si>
  <si>
    <t>02AH043J</t>
  </si>
  <si>
    <t>CABIN Control 3</t>
  </si>
  <si>
    <t>02AH045J</t>
  </si>
  <si>
    <t>03JH001J</t>
  </si>
  <si>
    <t>03MG135J</t>
  </si>
  <si>
    <t>02AH044J</t>
  </si>
  <si>
    <t>Archive</t>
  </si>
  <si>
    <t>Admin Building</t>
  </si>
  <si>
    <t>03MH003J</t>
  </si>
  <si>
    <t>Carports</t>
  </si>
  <si>
    <t>03MH004J</t>
  </si>
  <si>
    <t>02AG862J</t>
  </si>
  <si>
    <t>Control 1</t>
  </si>
  <si>
    <t>02AG863J</t>
  </si>
  <si>
    <t>Yard Master Block</t>
  </si>
  <si>
    <t>02AG864J</t>
  </si>
  <si>
    <t>02BG203J</t>
  </si>
  <si>
    <t>Store</t>
  </si>
  <si>
    <t>03MG116J</t>
  </si>
  <si>
    <t>Carport at Control 1</t>
  </si>
  <si>
    <t>03MG117J</t>
  </si>
  <si>
    <t>Carport at Middle Control</t>
  </si>
  <si>
    <t>03MG118J</t>
  </si>
  <si>
    <t>Carports next to store</t>
  </si>
  <si>
    <t>03MG119J</t>
  </si>
  <si>
    <t>Carport Ablution</t>
  </si>
  <si>
    <t xml:space="preserve">10.1. LEEUHOF DEPOT - Rental and Servicing of Hygiene Equipment </t>
  </si>
  <si>
    <t>10.1.1</t>
  </si>
  <si>
    <t>10.1.2</t>
  </si>
  <si>
    <t>10.1.4</t>
  </si>
  <si>
    <t>10.1.3</t>
  </si>
  <si>
    <t>10.1.8</t>
  </si>
  <si>
    <t>10.1.7</t>
  </si>
  <si>
    <t>10.1.6</t>
  </si>
  <si>
    <t>10.1.5</t>
  </si>
  <si>
    <t>10.1.9</t>
  </si>
  <si>
    <t>Garage Paper Towel Stand</t>
  </si>
  <si>
    <r>
      <t xml:space="preserve">11. VEREENIGING - INFRA TELECOMS DEPOT </t>
    </r>
    <r>
      <rPr>
        <i/>
        <sz val="10"/>
        <color rgb="FF000000"/>
        <rFont val="Tahoma"/>
        <family val="2"/>
      </rPr>
      <t>(The prices below include comprehensive cleaning services and any consumables/materials/equipment required to successful provide the services as per the scope of works)</t>
    </r>
  </si>
  <si>
    <t>INFRA TELECOMS</t>
  </si>
  <si>
    <t>02BH008J</t>
  </si>
  <si>
    <t xml:space="preserve">Office / Mess &amp; Ablutions </t>
  </si>
  <si>
    <t>02BH048J</t>
  </si>
  <si>
    <t>03MH016J</t>
  </si>
  <si>
    <t>Carpot</t>
  </si>
  <si>
    <t xml:space="preserve">11.1. VEREENIGING - INFRA TELECOMS DEPOT - Rental and Servicing of Hygiene Equipment </t>
  </si>
  <si>
    <t>11.1.1</t>
  </si>
  <si>
    <t>11.1.2</t>
  </si>
  <si>
    <t>11.1.3</t>
  </si>
  <si>
    <t>11.1.4</t>
  </si>
  <si>
    <t>11.1.5</t>
  </si>
  <si>
    <t>11.1.6</t>
  </si>
  <si>
    <t>11.1.7</t>
  </si>
  <si>
    <t>11.1.8</t>
  </si>
  <si>
    <r>
      <t xml:space="preserve">12. TAXIDO DEPOT </t>
    </r>
    <r>
      <rPr>
        <i/>
        <sz val="10"/>
        <color rgb="FF000000"/>
        <rFont val="Tahoma"/>
        <family val="2"/>
      </rPr>
      <t>(The prices below include comprehensive cleaning services and any consumables/materials/equipment required to successful provide the services as per the scope of works)</t>
    </r>
  </si>
  <si>
    <t>RETAIL</t>
  </si>
  <si>
    <t>6 days excluding public holidays, Monday to Saturday</t>
  </si>
  <si>
    <t xml:space="preserve">12.1. TAXIDO DEPOT - Rental and Servicing of Hygiene Equipment </t>
  </si>
  <si>
    <t>12.1.1</t>
  </si>
  <si>
    <t>12.1.8</t>
  </si>
  <si>
    <t>12.1.5</t>
  </si>
  <si>
    <t>12.1.6</t>
  </si>
  <si>
    <t>12.1.7</t>
  </si>
  <si>
    <t>12.1.3</t>
  </si>
  <si>
    <t>12.1.4</t>
  </si>
  <si>
    <t>12.1.2</t>
  </si>
  <si>
    <t>13.  Escalation Rates</t>
  </si>
  <si>
    <r>
      <t xml:space="preserve">14.  Complete Service Cost Including Escalation
</t>
    </r>
    <r>
      <rPr>
        <i/>
        <sz val="11"/>
        <color rgb="FF000000"/>
        <rFont val="Tahoma"/>
        <family val="2"/>
      </rPr>
      <t>(Formula: Annual Price Incl. Escalation = (Grand Total Year # x Escalation Rate Year #) +Grand Total #</t>
    </r>
  </si>
  <si>
    <t>14.1 Cleaning Services</t>
  </si>
  <si>
    <t>14.2 Hygiene Services</t>
  </si>
  <si>
    <t>14.3 Garden Services</t>
  </si>
  <si>
    <t xml:space="preserve">14.4 Total Salaries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</si>
</sst>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########"/>
    <numFmt numFmtId="165" formatCode="&quot;R&quot;#,##0.00"/>
    <numFmt numFmtId="166" formatCode="[$R-1C09]#,##0.00"/>
    <numFmt numFmtId="167" formatCode="[$R-434]#,##0.00"/>
    <numFmt numFmtId="168" formatCode="0.0%"/>
  </numFmts>
  <fonts count="17" x14ac:knownFonts="1">
    <font>
      <sz val="11"/>
      <color rgb="FF000000"/>
      <name val="Calibri"/>
      <family val="2"/>
      <charset val="204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8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b/>
      <sz val="10"/>
      <color rgb="FF000000"/>
      <name val="Tahoma"/>
      <family val="2"/>
    </font>
    <font>
      <b/>
      <i/>
      <sz val="10"/>
      <color rgb="FF000000"/>
      <name val="Tahoma"/>
      <family val="2"/>
    </font>
    <font>
      <i/>
      <sz val="10"/>
      <color rgb="FF000000"/>
      <name val="Tahoma"/>
      <family val="2"/>
    </font>
    <font>
      <sz val="10"/>
      <color rgb="FF000000"/>
      <name val="Tahoma"/>
      <family val="2"/>
    </font>
    <font>
      <i/>
      <sz val="11"/>
      <color rgb="FF000000"/>
      <name val="Tahoma"/>
      <family val="2"/>
    </font>
    <font>
      <b/>
      <i/>
      <sz val="11"/>
      <color rgb="FF000000"/>
      <name val="Tahoma"/>
      <family val="2"/>
    </font>
    <font>
      <sz val="22"/>
      <color rgb="FF000000"/>
      <name val="Tahoma"/>
      <family val="2"/>
    </font>
    <font>
      <b/>
      <sz val="11"/>
      <color rgb="FFFF0000"/>
      <name val="Tahoma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</fills>
  <borders count="7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41">
    <xf numFmtId="0" fontId="0" fillId="0" borderId="0" xfId="0"/>
    <xf numFmtId="0" fontId="1" fillId="0" borderId="19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6" fillId="0" borderId="0" xfId="0" applyFont="1"/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66" fontId="1" fillId="0" borderId="2" xfId="0" applyNumberFormat="1" applyFont="1" applyBorder="1" applyAlignment="1">
      <alignment vertical="top"/>
    </xf>
    <xf numFmtId="0" fontId="6" fillId="0" borderId="0" xfId="0" applyFont="1" applyAlignment="1">
      <alignment vertical="center"/>
    </xf>
    <xf numFmtId="0" fontId="5" fillId="0" borderId="19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165" fontId="10" fillId="0" borderId="18" xfId="0" applyNumberFormat="1" applyFont="1" applyBorder="1" applyAlignment="1">
      <alignment horizontal="left" vertical="center"/>
    </xf>
    <xf numFmtId="165" fontId="10" fillId="3" borderId="18" xfId="0" applyNumberFormat="1" applyFont="1" applyFill="1" applyBorder="1" applyAlignment="1">
      <alignment horizontal="left" vertical="center"/>
    </xf>
    <xf numFmtId="167" fontId="10" fillId="3" borderId="10" xfId="0" applyNumberFormat="1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top" wrapText="1"/>
    </xf>
    <xf numFmtId="165" fontId="10" fillId="3" borderId="2" xfId="0" applyNumberFormat="1" applyFont="1" applyFill="1" applyBorder="1" applyAlignment="1">
      <alignment horizontal="left" vertical="center"/>
    </xf>
    <xf numFmtId="165" fontId="10" fillId="0" borderId="2" xfId="0" applyNumberFormat="1" applyFont="1" applyBorder="1" applyAlignment="1">
      <alignment horizontal="left" vertical="center"/>
    </xf>
    <xf numFmtId="167" fontId="10" fillId="0" borderId="5" xfId="0" applyNumberFormat="1" applyFont="1" applyBorder="1" applyAlignment="1">
      <alignment horizontal="left" vertical="center"/>
    </xf>
    <xf numFmtId="167" fontId="10" fillId="3" borderId="5" xfId="0" applyNumberFormat="1" applyFont="1" applyFill="1" applyBorder="1" applyAlignment="1">
      <alignment horizontal="left" vertical="center"/>
    </xf>
    <xf numFmtId="165" fontId="10" fillId="0" borderId="5" xfId="0" applyNumberFormat="1" applyFont="1" applyBorder="1" applyAlignment="1">
      <alignment horizontal="left" vertical="center"/>
    </xf>
    <xf numFmtId="165" fontId="10" fillId="3" borderId="5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165" fontId="5" fillId="0" borderId="15" xfId="0" applyNumberFormat="1" applyFont="1" applyBorder="1" applyAlignment="1">
      <alignment vertical="top"/>
    </xf>
    <xf numFmtId="165" fontId="5" fillId="0" borderId="9" xfId="0" applyNumberFormat="1" applyFont="1" applyBorder="1" applyAlignment="1">
      <alignment vertical="top"/>
    </xf>
    <xf numFmtId="165" fontId="5" fillId="0" borderId="23" xfId="0" applyNumberFormat="1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27" xfId="0" applyFont="1" applyBorder="1" applyAlignment="1">
      <alignment vertical="top" shrinkToFit="1"/>
    </xf>
    <xf numFmtId="0" fontId="6" fillId="0" borderId="30" xfId="0" applyFont="1" applyBorder="1" applyAlignment="1">
      <alignment vertical="top"/>
    </xf>
    <xf numFmtId="0" fontId="6" fillId="0" borderId="31" xfId="0" applyFont="1" applyBorder="1" applyAlignment="1">
      <alignment vertical="top"/>
    </xf>
    <xf numFmtId="0" fontId="6" fillId="0" borderId="32" xfId="0" applyFont="1" applyBorder="1" applyAlignment="1">
      <alignment horizontal="left" vertical="top"/>
    </xf>
    <xf numFmtId="0" fontId="6" fillId="0" borderId="33" xfId="0" applyFont="1" applyBorder="1" applyAlignment="1">
      <alignment vertical="top"/>
    </xf>
    <xf numFmtId="0" fontId="6" fillId="0" borderId="34" xfId="0" applyFont="1" applyBorder="1" applyAlignment="1">
      <alignment vertical="top"/>
    </xf>
    <xf numFmtId="0" fontId="6" fillId="0" borderId="27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/>
    </xf>
    <xf numFmtId="0" fontId="6" fillId="0" borderId="20" xfId="0" applyFont="1" applyBorder="1" applyAlignment="1">
      <alignment vertical="top"/>
    </xf>
    <xf numFmtId="0" fontId="6" fillId="0" borderId="21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0" fontId="6" fillId="0" borderId="8" xfId="0" applyFont="1" applyBorder="1"/>
    <xf numFmtId="0" fontId="1" fillId="0" borderId="18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166" fontId="1" fillId="0" borderId="5" xfId="0" applyNumberFormat="1" applyFont="1" applyBorder="1" applyAlignment="1">
      <alignment vertical="center"/>
    </xf>
    <xf numFmtId="0" fontId="1" fillId="4" borderId="19" xfId="0" applyFont="1" applyFill="1" applyBorder="1" applyAlignment="1">
      <alignment horizontal="left" vertical="top" wrapText="1"/>
    </xf>
    <xf numFmtId="164" fontId="10" fillId="0" borderId="35" xfId="0" applyNumberFormat="1" applyFont="1" applyBorder="1" applyAlignment="1">
      <alignment horizontal="left" vertical="top" shrinkToFit="1"/>
    </xf>
    <xf numFmtId="165" fontId="6" fillId="0" borderId="36" xfId="0" applyNumberFormat="1" applyFont="1" applyBorder="1" applyAlignment="1">
      <alignment horizontal="left" vertical="center"/>
    </xf>
    <xf numFmtId="164" fontId="10" fillId="0" borderId="37" xfId="0" applyNumberFormat="1" applyFont="1" applyBorder="1" applyAlignment="1">
      <alignment horizontal="left" vertical="top" shrinkToFit="1"/>
    </xf>
    <xf numFmtId="165" fontId="6" fillId="0" borderId="38" xfId="0" applyNumberFormat="1" applyFont="1" applyBorder="1" applyAlignment="1">
      <alignment horizontal="left" vertical="center"/>
    </xf>
    <xf numFmtId="0" fontId="10" fillId="0" borderId="39" xfId="0" applyFont="1" applyBorder="1" applyAlignment="1">
      <alignment horizontal="left" vertical="top" wrapText="1"/>
    </xf>
    <xf numFmtId="165" fontId="10" fillId="3" borderId="39" xfId="0" applyNumberFormat="1" applyFont="1" applyFill="1" applyBorder="1" applyAlignment="1">
      <alignment horizontal="left" vertical="center"/>
    </xf>
    <xf numFmtId="165" fontId="10" fillId="0" borderId="39" xfId="0" applyNumberFormat="1" applyFont="1" applyBorder="1" applyAlignment="1">
      <alignment horizontal="left" vertical="center"/>
    </xf>
    <xf numFmtId="165" fontId="10" fillId="0" borderId="40" xfId="0" applyNumberFormat="1" applyFont="1" applyBorder="1" applyAlignment="1">
      <alignment horizontal="left" vertical="center"/>
    </xf>
    <xf numFmtId="165" fontId="6" fillId="0" borderId="41" xfId="0" applyNumberFormat="1" applyFont="1" applyBorder="1" applyAlignment="1">
      <alignment horizontal="left" vertical="center"/>
    </xf>
    <xf numFmtId="165" fontId="5" fillId="0" borderId="19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top"/>
    </xf>
    <xf numFmtId="164" fontId="5" fillId="0" borderId="32" xfId="0" applyNumberFormat="1" applyFont="1" applyBorder="1" applyAlignment="1">
      <alignment horizontal="left" vertical="top" shrinkToFit="1"/>
    </xf>
    <xf numFmtId="0" fontId="6" fillId="0" borderId="8" xfId="0" applyFont="1" applyBorder="1" applyAlignment="1">
      <alignment horizontal="left" vertical="top"/>
    </xf>
    <xf numFmtId="0" fontId="1" fillId="0" borderId="8" xfId="0" applyFont="1" applyBorder="1" applyAlignment="1">
      <alignment vertical="top"/>
    </xf>
    <xf numFmtId="0" fontId="1" fillId="0" borderId="8" xfId="0" applyFont="1" applyBorder="1" applyAlignment="1">
      <alignment horizontal="left" vertical="top"/>
    </xf>
    <xf numFmtId="0" fontId="1" fillId="0" borderId="35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 wrapText="1"/>
    </xf>
    <xf numFmtId="166" fontId="5" fillId="0" borderId="38" xfId="0" applyNumberFormat="1" applyFont="1" applyBorder="1" applyAlignment="1">
      <alignment vertical="center"/>
    </xf>
    <xf numFmtId="166" fontId="5" fillId="0" borderId="41" xfId="0" applyNumberFormat="1" applyFont="1" applyBorder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1" fontId="10" fillId="0" borderId="18" xfId="0" applyNumberFormat="1" applyFont="1" applyBorder="1" applyAlignment="1">
      <alignment horizontal="center" vertical="top" shrinkToFit="1"/>
    </xf>
    <xf numFmtId="1" fontId="10" fillId="0" borderId="2" xfId="0" applyNumberFormat="1" applyFont="1" applyBorder="1" applyAlignment="1">
      <alignment horizontal="center" vertical="top" shrinkToFit="1"/>
    </xf>
    <xf numFmtId="1" fontId="10" fillId="0" borderId="39" xfId="0" applyNumberFormat="1" applyFont="1" applyBorder="1" applyAlignment="1">
      <alignment horizontal="center" vertical="top" shrinkToFit="1"/>
    </xf>
    <xf numFmtId="165" fontId="5" fillId="0" borderId="15" xfId="0" applyNumberFormat="1" applyFont="1" applyBorder="1"/>
    <xf numFmtId="165" fontId="5" fillId="0" borderId="36" xfId="0" applyNumberFormat="1" applyFont="1" applyBorder="1"/>
    <xf numFmtId="165" fontId="5" fillId="0" borderId="19" xfId="0" applyNumberFormat="1" applyFont="1" applyBorder="1"/>
    <xf numFmtId="165" fontId="14" fillId="0" borderId="19" xfId="0" applyNumberFormat="1" applyFont="1" applyBorder="1"/>
    <xf numFmtId="166" fontId="1" fillId="0" borderId="6" xfId="0" applyNumberFormat="1" applyFont="1" applyBorder="1" applyAlignment="1">
      <alignment vertical="top"/>
    </xf>
    <xf numFmtId="0" fontId="2" fillId="4" borderId="2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166" fontId="1" fillId="4" borderId="2" xfId="0" applyNumberFormat="1" applyFont="1" applyFill="1" applyBorder="1" applyAlignment="1">
      <alignment vertical="top"/>
    </xf>
    <xf numFmtId="166" fontId="1" fillId="4" borderId="5" xfId="0" applyNumberFormat="1" applyFont="1" applyFill="1" applyBorder="1" applyAlignment="1">
      <alignment vertical="center"/>
    </xf>
    <xf numFmtId="166" fontId="5" fillId="4" borderId="38" xfId="0" applyNumberFormat="1" applyFont="1" applyFill="1" applyBorder="1" applyAlignment="1">
      <alignment vertical="center"/>
    </xf>
    <xf numFmtId="0" fontId="6" fillId="4" borderId="0" xfId="0" applyFont="1" applyFill="1"/>
    <xf numFmtId="166" fontId="1" fillId="4" borderId="6" xfId="0" applyNumberFormat="1" applyFont="1" applyFill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vertical="top"/>
    </xf>
    <xf numFmtId="0" fontId="10" fillId="4" borderId="3" xfId="0" applyFont="1" applyFill="1" applyBorder="1" applyAlignment="1">
      <alignment vertical="top"/>
    </xf>
    <xf numFmtId="0" fontId="10" fillId="4" borderId="2" xfId="0" applyFont="1" applyFill="1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4" borderId="2" xfId="0" applyFont="1" applyFill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15" fillId="4" borderId="2" xfId="0" applyFont="1" applyFill="1" applyBorder="1" applyAlignment="1">
      <alignment horizontal="justify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/>
    </xf>
    <xf numFmtId="165" fontId="5" fillId="0" borderId="8" xfId="0" applyNumberFormat="1" applyFont="1" applyBorder="1" applyAlignment="1">
      <alignment horizontal="left" vertical="center"/>
    </xf>
    <xf numFmtId="0" fontId="1" fillId="4" borderId="54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1" fillId="4" borderId="18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55" xfId="0" applyFont="1" applyFill="1" applyBorder="1" applyAlignment="1">
      <alignment horizontal="center" vertical="top" wrapText="1"/>
    </xf>
    <xf numFmtId="0" fontId="6" fillId="4" borderId="0" xfId="0" applyFont="1" applyFill="1" applyAlignment="1">
      <alignment horizontal="center"/>
    </xf>
    <xf numFmtId="0" fontId="2" fillId="4" borderId="3" xfId="0" applyFont="1" applyFill="1" applyBorder="1" applyAlignment="1">
      <alignment horizontal="left" vertical="top" wrapText="1"/>
    </xf>
    <xf numFmtId="166" fontId="6" fillId="4" borderId="56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vertical="top" wrapText="1"/>
    </xf>
    <xf numFmtId="166" fontId="5" fillId="4" borderId="61" xfId="0" applyNumberFormat="1" applyFont="1" applyFill="1" applyBorder="1"/>
    <xf numFmtId="0" fontId="6" fillId="0" borderId="6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67" xfId="0" applyFont="1" applyBorder="1" applyAlignment="1">
      <alignment vertical="top"/>
    </xf>
    <xf numFmtId="0" fontId="6" fillId="0" borderId="58" xfId="0" applyFont="1" applyBorder="1" applyAlignment="1">
      <alignment vertical="top"/>
    </xf>
    <xf numFmtId="0" fontId="6" fillId="0" borderId="59" xfId="0" applyFont="1" applyBorder="1" applyAlignment="1">
      <alignment vertical="top"/>
    </xf>
    <xf numFmtId="0" fontId="6" fillId="0" borderId="68" xfId="0" applyFont="1" applyBorder="1"/>
    <xf numFmtId="0" fontId="6" fillId="0" borderId="61" xfId="0" applyFont="1" applyBorder="1"/>
    <xf numFmtId="0" fontId="5" fillId="0" borderId="2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0" fontId="6" fillId="0" borderId="5" xfId="0" applyFont="1" applyBorder="1" applyAlignment="1">
      <alignment vertical="top"/>
    </xf>
    <xf numFmtId="0" fontId="6" fillId="0" borderId="66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5" fillId="0" borderId="51" xfId="0" applyFont="1" applyBorder="1" applyAlignment="1">
      <alignment vertical="top"/>
    </xf>
    <xf numFmtId="0" fontId="5" fillId="0" borderId="52" xfId="0" applyFont="1" applyBorder="1" applyAlignment="1">
      <alignment vertical="top"/>
    </xf>
    <xf numFmtId="0" fontId="5" fillId="0" borderId="53" xfId="0" applyFont="1" applyBorder="1" applyAlignment="1">
      <alignment vertical="top"/>
    </xf>
    <xf numFmtId="0" fontId="5" fillId="0" borderId="6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6" xfId="0" applyFont="1" applyBorder="1" applyAlignment="1">
      <alignment horizontal="center" vertical="top"/>
    </xf>
    <xf numFmtId="0" fontId="5" fillId="0" borderId="28" xfId="0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5" fillId="0" borderId="2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3" fillId="2" borderId="62" xfId="0" applyFont="1" applyFill="1" applyBorder="1" applyAlignment="1">
      <alignment horizontal="center" vertical="top"/>
    </xf>
    <xf numFmtId="0" fontId="13" fillId="2" borderId="63" xfId="0" applyFont="1" applyFill="1" applyBorder="1" applyAlignment="1">
      <alignment horizontal="center" vertical="top"/>
    </xf>
    <xf numFmtId="0" fontId="13" fillId="2" borderId="64" xfId="0" applyFont="1" applyFill="1" applyBorder="1" applyAlignment="1">
      <alignment horizontal="center" vertical="top"/>
    </xf>
    <xf numFmtId="0" fontId="6" fillId="0" borderId="8" xfId="0" applyFont="1" applyBorder="1" applyAlignment="1">
      <alignment vertical="center"/>
    </xf>
    <xf numFmtId="0" fontId="5" fillId="0" borderId="28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10" fillId="0" borderId="44" xfId="0" applyFont="1" applyBorder="1" applyAlignment="1">
      <alignment horizontal="left" vertical="top"/>
    </xf>
    <xf numFmtId="0" fontId="10" fillId="0" borderId="17" xfId="0" applyFont="1" applyBorder="1" applyAlignment="1">
      <alignment horizontal="left" vertical="top"/>
    </xf>
    <xf numFmtId="0" fontId="10" fillId="0" borderId="24" xfId="0" applyFont="1" applyBorder="1" applyAlignment="1">
      <alignment horizontal="left" vertical="top"/>
    </xf>
    <xf numFmtId="165" fontId="5" fillId="0" borderId="16" xfId="0" applyNumberFormat="1" applyFont="1" applyBorder="1" applyAlignment="1">
      <alignment vertical="top"/>
    </xf>
    <xf numFmtId="165" fontId="5" fillId="0" borderId="24" xfId="0" applyNumberFormat="1" applyFont="1" applyBorder="1" applyAlignment="1">
      <alignment vertical="top"/>
    </xf>
    <xf numFmtId="0" fontId="5" fillId="0" borderId="20" xfId="0" applyFont="1" applyBorder="1" applyAlignment="1">
      <alignment horizontal="right" vertical="top"/>
    </xf>
    <xf numFmtId="0" fontId="5" fillId="0" borderId="21" xfId="0" applyFont="1" applyBorder="1" applyAlignment="1">
      <alignment horizontal="right" vertical="top"/>
    </xf>
    <xf numFmtId="0" fontId="5" fillId="0" borderId="22" xfId="0" applyFont="1" applyBorder="1" applyAlignment="1">
      <alignment horizontal="right" vertical="top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0" fillId="0" borderId="42" xfId="0" applyFont="1" applyBorder="1" applyAlignment="1">
      <alignment vertical="top"/>
    </xf>
    <xf numFmtId="0" fontId="10" fillId="0" borderId="15" xfId="0" applyFont="1" applyBorder="1" applyAlignment="1">
      <alignment vertical="top"/>
    </xf>
    <xf numFmtId="165" fontId="5" fillId="0" borderId="14" xfId="0" applyNumberFormat="1" applyFont="1" applyBorder="1" applyAlignment="1">
      <alignment vertical="top"/>
    </xf>
    <xf numFmtId="165" fontId="5" fillId="0" borderId="25" xfId="0" applyNumberFormat="1" applyFont="1" applyBorder="1" applyAlignment="1">
      <alignment vertical="top"/>
    </xf>
    <xf numFmtId="0" fontId="10" fillId="0" borderId="43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165" fontId="5" fillId="0" borderId="12" xfId="0" applyNumberFormat="1" applyFont="1" applyBorder="1" applyAlignment="1">
      <alignment vertical="top"/>
    </xf>
    <xf numFmtId="165" fontId="5" fillId="0" borderId="13" xfId="0" applyNumberFormat="1" applyFont="1" applyBorder="1" applyAlignment="1">
      <alignment vertical="top"/>
    </xf>
    <xf numFmtId="0" fontId="6" fillId="0" borderId="19" xfId="0" applyFont="1" applyBorder="1" applyAlignment="1">
      <alignment vertical="top" wrapText="1"/>
    </xf>
    <xf numFmtId="9" fontId="6" fillId="0" borderId="19" xfId="1" applyFont="1" applyBorder="1" applyAlignment="1">
      <alignment horizontal="center" vertical="top"/>
    </xf>
    <xf numFmtId="9" fontId="5" fillId="0" borderId="19" xfId="1" applyFont="1" applyBorder="1" applyAlignment="1">
      <alignment horizontal="center" vertical="top"/>
    </xf>
    <xf numFmtId="168" fontId="5" fillId="0" borderId="33" xfId="1" applyNumberFormat="1" applyFont="1" applyBorder="1" applyAlignment="1">
      <alignment horizontal="center" vertical="top"/>
    </xf>
    <xf numFmtId="168" fontId="5" fillId="0" borderId="34" xfId="1" applyNumberFormat="1" applyFont="1" applyBorder="1" applyAlignment="1">
      <alignment horizontal="center" vertical="top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0" fontId="5" fillId="0" borderId="20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22" xfId="0" applyFont="1" applyBorder="1" applyAlignment="1">
      <alignment vertical="top"/>
    </xf>
    <xf numFmtId="0" fontId="5" fillId="0" borderId="20" xfId="0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1" fillId="4" borderId="58" xfId="0" applyFont="1" applyFill="1" applyBorder="1" applyAlignment="1">
      <alignment horizontal="right"/>
    </xf>
    <xf numFmtId="0" fontId="1" fillId="4" borderId="59" xfId="0" applyFont="1" applyFill="1" applyBorder="1" applyAlignment="1">
      <alignment horizontal="right"/>
    </xf>
    <xf numFmtId="0" fontId="1" fillId="4" borderId="60" xfId="0" applyFont="1" applyFill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0" fontId="1" fillId="0" borderId="48" xfId="0" applyFont="1" applyBorder="1" applyAlignment="1">
      <alignment horizontal="right"/>
    </xf>
    <xf numFmtId="0" fontId="1" fillId="0" borderId="33" xfId="0" applyFont="1" applyBorder="1" applyAlignment="1">
      <alignment horizontal="right"/>
    </xf>
    <xf numFmtId="0" fontId="1" fillId="0" borderId="49" xfId="0" applyFont="1" applyBorder="1" applyAlignment="1">
      <alignment horizontal="right"/>
    </xf>
    <xf numFmtId="0" fontId="1" fillId="0" borderId="50" xfId="0" applyFont="1" applyBorder="1" applyAlignment="1">
      <alignment horizontal="right"/>
    </xf>
    <xf numFmtId="0" fontId="7" fillId="0" borderId="45" xfId="0" applyFont="1" applyBorder="1" applyAlignment="1">
      <alignment vertical="top" wrapText="1"/>
    </xf>
    <xf numFmtId="0" fontId="7" fillId="0" borderId="46" xfId="0" applyFont="1" applyBorder="1" applyAlignment="1">
      <alignment vertical="top" wrapText="1"/>
    </xf>
    <xf numFmtId="0" fontId="7" fillId="0" borderId="47" xfId="0" applyFont="1" applyBorder="1" applyAlignment="1">
      <alignment vertical="top" wrapText="1"/>
    </xf>
    <xf numFmtId="0" fontId="7" fillId="4" borderId="51" xfId="0" applyFont="1" applyFill="1" applyBorder="1" applyAlignment="1">
      <alignment vertical="top" wrapText="1"/>
    </xf>
    <xf numFmtId="0" fontId="7" fillId="4" borderId="52" xfId="0" applyFont="1" applyFill="1" applyBorder="1" applyAlignment="1">
      <alignment vertical="top" wrapText="1"/>
    </xf>
    <xf numFmtId="0" fontId="7" fillId="4" borderId="53" xfId="0" applyFont="1" applyFill="1" applyBorder="1" applyAlignment="1">
      <alignment vertical="top" wrapText="1"/>
    </xf>
    <xf numFmtId="0" fontId="7" fillId="0" borderId="69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1" fillId="4" borderId="71" xfId="0" applyFont="1" applyFill="1" applyBorder="1" applyAlignment="1">
      <alignment horizontal="center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4" borderId="57" xfId="0" applyFont="1" applyFill="1" applyBorder="1" applyAlignment="1">
      <alignment horizontal="center" vertical="center" wrapText="1"/>
    </xf>
    <xf numFmtId="0" fontId="1" fillId="4" borderId="71" xfId="0" applyFont="1" applyFill="1" applyBorder="1" applyAlignment="1">
      <alignment horizontal="center" vertical="center" wrapText="1"/>
    </xf>
    <xf numFmtId="0" fontId="1" fillId="4" borderId="73" xfId="0" applyFont="1" applyFill="1" applyBorder="1" applyAlignment="1">
      <alignment horizontal="right"/>
    </xf>
    <xf numFmtId="0" fontId="16" fillId="6" borderId="9" xfId="0" applyFont="1" applyFill="1" applyBorder="1" applyAlignment="1">
      <alignment horizontal="justify" vertical="center" wrapText="1"/>
    </xf>
    <xf numFmtId="0" fontId="16" fillId="0" borderId="9" xfId="0" applyFont="1" applyBorder="1" applyAlignment="1">
      <alignment horizontal="justify" vertical="center" wrapText="1"/>
    </xf>
    <xf numFmtId="0" fontId="1" fillId="5" borderId="8" xfId="0" applyFont="1" applyFill="1" applyBorder="1" applyAlignment="1">
      <alignment horizontal="right" vertical="center"/>
    </xf>
    <xf numFmtId="165" fontId="5" fillId="5" borderId="8" xfId="0" applyNumberFormat="1" applyFont="1" applyFill="1" applyBorder="1" applyAlignment="1">
      <alignment horizontal="left" vertical="center"/>
    </xf>
    <xf numFmtId="0" fontId="16" fillId="4" borderId="9" xfId="0" applyFont="1" applyFill="1" applyBorder="1" applyAlignment="1">
      <alignment horizontal="justify" vertical="center" wrapText="1"/>
    </xf>
    <xf numFmtId="0" fontId="1" fillId="4" borderId="8" xfId="0" applyFont="1" applyFill="1" applyBorder="1" applyAlignment="1">
      <alignment horizontal="right" vertical="center"/>
    </xf>
    <xf numFmtId="165" fontId="5" fillId="4" borderId="8" xfId="0" applyNumberFormat="1" applyFont="1" applyFill="1" applyBorder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7" fillId="4" borderId="20" xfId="0" applyFont="1" applyFill="1" applyBorder="1" applyAlignment="1">
      <alignment horizontal="left" vertical="center"/>
    </xf>
    <xf numFmtId="0" fontId="7" fillId="4" borderId="21" xfId="0" applyFont="1" applyFill="1" applyBorder="1" applyAlignment="1">
      <alignment horizontal="left" vertical="center"/>
    </xf>
    <xf numFmtId="0" fontId="7" fillId="4" borderId="22" xfId="0" applyFont="1" applyFill="1" applyBorder="1" applyAlignment="1">
      <alignment horizontal="left" vertical="center"/>
    </xf>
    <xf numFmtId="0" fontId="6" fillId="4" borderId="0" xfId="0" applyFont="1" applyFill="1" applyAlignment="1">
      <alignment vertical="center"/>
    </xf>
    <xf numFmtId="0" fontId="5" fillId="4" borderId="19" xfId="0" applyFont="1" applyFill="1" applyBorder="1" applyAlignment="1">
      <alignment horizontal="left" vertical="top"/>
    </xf>
    <xf numFmtId="0" fontId="5" fillId="4" borderId="19" xfId="0" applyFont="1" applyFill="1" applyBorder="1" applyAlignment="1">
      <alignment horizontal="left" vertical="top" wrapText="1"/>
    </xf>
    <xf numFmtId="164" fontId="10" fillId="4" borderId="35" xfId="0" applyNumberFormat="1" applyFont="1" applyFill="1" applyBorder="1" applyAlignment="1">
      <alignment horizontal="left" vertical="top" shrinkToFit="1"/>
    </xf>
    <xf numFmtId="0" fontId="10" fillId="4" borderId="18" xfId="0" applyFont="1" applyFill="1" applyBorder="1" applyAlignment="1">
      <alignment horizontal="left" vertical="top" wrapText="1"/>
    </xf>
    <xf numFmtId="1" fontId="10" fillId="4" borderId="18" xfId="0" applyNumberFormat="1" applyFont="1" applyFill="1" applyBorder="1" applyAlignment="1">
      <alignment horizontal="center" vertical="top" shrinkToFit="1"/>
    </xf>
    <xf numFmtId="165" fontId="6" fillId="4" borderId="36" xfId="0" applyNumberFormat="1" applyFont="1" applyFill="1" applyBorder="1" applyAlignment="1">
      <alignment horizontal="left" vertical="center"/>
    </xf>
    <xf numFmtId="164" fontId="10" fillId="4" borderId="37" xfId="0" applyNumberFormat="1" applyFont="1" applyFill="1" applyBorder="1" applyAlignment="1">
      <alignment horizontal="left" vertical="top" shrinkToFit="1"/>
    </xf>
    <xf numFmtId="0" fontId="10" fillId="4" borderId="2" xfId="0" applyFont="1" applyFill="1" applyBorder="1" applyAlignment="1">
      <alignment horizontal="left" vertical="top" wrapText="1"/>
    </xf>
    <xf numFmtId="1" fontId="10" fillId="4" borderId="2" xfId="0" applyNumberFormat="1" applyFont="1" applyFill="1" applyBorder="1" applyAlignment="1">
      <alignment horizontal="center" vertical="top" shrinkToFit="1"/>
    </xf>
    <xf numFmtId="165" fontId="6" fillId="4" borderId="38" xfId="0" applyNumberFormat="1" applyFont="1" applyFill="1" applyBorder="1" applyAlignment="1">
      <alignment horizontal="left" vertical="center"/>
    </xf>
    <xf numFmtId="0" fontId="10" fillId="4" borderId="39" xfId="0" applyFont="1" applyFill="1" applyBorder="1" applyAlignment="1">
      <alignment horizontal="left" vertical="top" wrapText="1"/>
    </xf>
    <xf numFmtId="1" fontId="10" fillId="4" borderId="39" xfId="0" applyNumberFormat="1" applyFont="1" applyFill="1" applyBorder="1" applyAlignment="1">
      <alignment horizontal="center" vertical="top" shrinkToFit="1"/>
    </xf>
    <xf numFmtId="165" fontId="6" fillId="4" borderId="41" xfId="0" applyNumberFormat="1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right" vertical="center"/>
    </xf>
    <xf numFmtId="0" fontId="1" fillId="4" borderId="21" xfId="0" applyFont="1" applyFill="1" applyBorder="1" applyAlignment="1">
      <alignment horizontal="right" vertical="center"/>
    </xf>
    <xf numFmtId="0" fontId="1" fillId="4" borderId="22" xfId="0" applyFont="1" applyFill="1" applyBorder="1" applyAlignment="1">
      <alignment horizontal="right" vertical="center"/>
    </xf>
    <xf numFmtId="165" fontId="5" fillId="4" borderId="19" xfId="0" applyNumberFormat="1" applyFont="1" applyFill="1" applyBorder="1" applyAlignment="1">
      <alignment horizontal="left" vertical="center"/>
    </xf>
    <xf numFmtId="0" fontId="1" fillId="4" borderId="74" xfId="0" applyFont="1" applyFill="1" applyBorder="1" applyAlignment="1">
      <alignment vertical="center" wrapText="1"/>
    </xf>
    <xf numFmtId="0" fontId="0" fillId="0" borderId="75" xfId="0" applyBorder="1" applyAlignment="1">
      <alignment vertical="center" wrapText="1"/>
    </xf>
    <xf numFmtId="0" fontId="1" fillId="4" borderId="76" xfId="0" applyFont="1" applyFill="1" applyBorder="1" applyAlignment="1">
      <alignment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top" wrapText="1"/>
    </xf>
    <xf numFmtId="1" fontId="10" fillId="4" borderId="3" xfId="0" applyNumberFormat="1" applyFont="1" applyFill="1" applyBorder="1" applyAlignment="1">
      <alignment horizontal="center" vertical="top" shrinkToFit="1"/>
    </xf>
    <xf numFmtId="0" fontId="1" fillId="4" borderId="32" xfId="0" applyFont="1" applyFill="1" applyBorder="1" applyAlignment="1">
      <alignment horizontal="right" vertical="center"/>
    </xf>
    <xf numFmtId="0" fontId="1" fillId="4" borderId="33" xfId="0" applyFont="1" applyFill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6"/>
  <sheetViews>
    <sheetView showGridLines="0" tabSelected="1" topLeftCell="A461" zoomScale="76" zoomScaleNormal="76" workbookViewId="0">
      <selection activeCell="A61" sqref="A61:XFD63"/>
    </sheetView>
  </sheetViews>
  <sheetFormatPr defaultRowHeight="14" x14ac:dyDescent="0.3"/>
  <cols>
    <col min="1" max="1" width="13.7265625" style="3" customWidth="1"/>
    <col min="2" max="2" width="16.453125" style="3" customWidth="1"/>
    <col min="3" max="3" width="18.81640625" style="3" customWidth="1"/>
    <col min="4" max="6" width="15" style="3" customWidth="1"/>
    <col min="7" max="7" width="14.36328125" style="3" customWidth="1"/>
    <col min="8" max="8" width="17.90625" style="3" customWidth="1"/>
    <col min="9" max="9" width="14.7265625" style="3" customWidth="1"/>
    <col min="10" max="10" width="19.6328125" style="3" customWidth="1"/>
    <col min="11" max="11" width="18.08984375" style="3" customWidth="1"/>
    <col min="12" max="16384" width="8.7265625" style="3"/>
  </cols>
  <sheetData>
    <row r="1" spans="1:8" ht="47.5" customHeight="1" thickBot="1" x14ac:dyDescent="0.35">
      <c r="A1" s="117" t="s">
        <v>64</v>
      </c>
      <c r="B1" s="118"/>
      <c r="C1" s="118"/>
      <c r="D1" s="118"/>
      <c r="E1" s="118"/>
      <c r="F1" s="118"/>
      <c r="G1" s="118"/>
      <c r="H1" s="119"/>
    </row>
    <row r="2" spans="1:8" ht="14.25" customHeight="1" thickBot="1" x14ac:dyDescent="0.35">
      <c r="A2" s="185"/>
      <c r="B2" s="185"/>
      <c r="C2" s="185"/>
      <c r="D2" s="185"/>
      <c r="E2" s="185"/>
      <c r="F2" s="185"/>
      <c r="G2" s="185"/>
      <c r="H2" s="185"/>
    </row>
    <row r="3" spans="1:8" ht="45.4" customHeight="1" x14ac:dyDescent="0.3">
      <c r="A3" s="190" t="s">
        <v>65</v>
      </c>
      <c r="B3" s="191"/>
      <c r="C3" s="191"/>
      <c r="D3" s="191"/>
      <c r="E3" s="191"/>
      <c r="F3" s="191"/>
      <c r="G3" s="191"/>
      <c r="H3" s="192"/>
    </row>
    <row r="4" spans="1:8" s="43" customFormat="1" ht="24.65" customHeight="1" x14ac:dyDescent="0.3">
      <c r="A4" s="61" t="s">
        <v>0</v>
      </c>
      <c r="B4" s="41" t="s">
        <v>26</v>
      </c>
      <c r="C4" s="40" t="s">
        <v>1</v>
      </c>
      <c r="D4" s="41" t="s">
        <v>27</v>
      </c>
      <c r="E4" s="40" t="s">
        <v>2</v>
      </c>
      <c r="F4" s="40" t="s">
        <v>3</v>
      </c>
      <c r="G4" s="42" t="s">
        <v>28</v>
      </c>
      <c r="H4" s="62" t="s">
        <v>38</v>
      </c>
    </row>
    <row r="5" spans="1:8" ht="35" customHeight="1" x14ac:dyDescent="0.3">
      <c r="A5" s="196" t="s">
        <v>140</v>
      </c>
      <c r="B5" s="84" t="s">
        <v>69</v>
      </c>
      <c r="C5" s="4" t="s">
        <v>67</v>
      </c>
      <c r="D5" s="82">
        <v>175</v>
      </c>
      <c r="E5" s="6" t="s">
        <v>66</v>
      </c>
      <c r="F5" s="7"/>
      <c r="G5" s="44">
        <f t="shared" ref="G5:G48" si="0">F5*D5</f>
        <v>0</v>
      </c>
      <c r="H5" s="63">
        <f t="shared" ref="H5:H48" si="1">G5*36</f>
        <v>0</v>
      </c>
    </row>
    <row r="6" spans="1:8" ht="35" customHeight="1" x14ac:dyDescent="0.3">
      <c r="A6" s="197"/>
      <c r="B6" s="84" t="s">
        <v>70</v>
      </c>
      <c r="C6" s="5" t="s">
        <v>68</v>
      </c>
      <c r="D6" s="82">
        <v>31.5</v>
      </c>
      <c r="E6" s="6" t="s">
        <v>66</v>
      </c>
      <c r="F6" s="7"/>
      <c r="G6" s="44">
        <f t="shared" si="0"/>
        <v>0</v>
      </c>
      <c r="H6" s="63">
        <f t="shared" si="1"/>
        <v>0</v>
      </c>
    </row>
    <row r="7" spans="1:8" ht="35" customHeight="1" x14ac:dyDescent="0.3">
      <c r="A7" s="197"/>
      <c r="B7" s="84" t="s">
        <v>71</v>
      </c>
      <c r="C7" s="5" t="s">
        <v>67</v>
      </c>
      <c r="D7" s="82">
        <v>1144</v>
      </c>
      <c r="E7" s="6" t="s">
        <v>66</v>
      </c>
      <c r="F7" s="7"/>
      <c r="G7" s="44">
        <f t="shared" si="0"/>
        <v>0</v>
      </c>
      <c r="H7" s="63">
        <f t="shared" si="1"/>
        <v>0</v>
      </c>
    </row>
    <row r="8" spans="1:8" ht="35" customHeight="1" x14ac:dyDescent="0.3">
      <c r="A8" s="197"/>
      <c r="B8" s="84" t="s">
        <v>72</v>
      </c>
      <c r="C8" s="5" t="s">
        <v>73</v>
      </c>
      <c r="D8" s="82">
        <v>96.25</v>
      </c>
      <c r="E8" s="6" t="s">
        <v>76</v>
      </c>
      <c r="F8" s="7"/>
      <c r="G8" s="44">
        <f t="shared" si="0"/>
        <v>0</v>
      </c>
      <c r="H8" s="63">
        <f t="shared" si="1"/>
        <v>0</v>
      </c>
    </row>
    <row r="9" spans="1:8" ht="35" customHeight="1" x14ac:dyDescent="0.3">
      <c r="A9" s="197"/>
      <c r="B9" s="84" t="s">
        <v>75</v>
      </c>
      <c r="C9" s="5" t="s">
        <v>74</v>
      </c>
      <c r="D9" s="82">
        <v>43</v>
      </c>
      <c r="E9" s="6" t="s">
        <v>76</v>
      </c>
      <c r="F9" s="7"/>
      <c r="G9" s="44">
        <f t="shared" si="0"/>
        <v>0</v>
      </c>
      <c r="H9" s="63">
        <f t="shared" si="1"/>
        <v>0</v>
      </c>
    </row>
    <row r="10" spans="1:8" ht="35" customHeight="1" x14ac:dyDescent="0.3">
      <c r="A10" s="197"/>
      <c r="B10" s="84" t="s">
        <v>80</v>
      </c>
      <c r="C10" s="5" t="s">
        <v>77</v>
      </c>
      <c r="D10" s="82">
        <v>500</v>
      </c>
      <c r="E10" s="6" t="s">
        <v>76</v>
      </c>
      <c r="F10" s="7"/>
      <c r="G10" s="44">
        <f t="shared" ref="G10:G37" si="2">F10*D10</f>
        <v>0</v>
      </c>
      <c r="H10" s="63">
        <f t="shared" si="1"/>
        <v>0</v>
      </c>
    </row>
    <row r="11" spans="1:8" ht="35" customHeight="1" x14ac:dyDescent="0.3">
      <c r="A11" s="197"/>
      <c r="B11" s="84" t="s">
        <v>81</v>
      </c>
      <c r="C11" s="5" t="s">
        <v>78</v>
      </c>
      <c r="D11" s="82">
        <v>90</v>
      </c>
      <c r="E11" s="6" t="s">
        <v>76</v>
      </c>
      <c r="F11" s="7"/>
      <c r="G11" s="44">
        <f t="shared" si="2"/>
        <v>0</v>
      </c>
      <c r="H11" s="63">
        <f t="shared" si="1"/>
        <v>0</v>
      </c>
    </row>
    <row r="12" spans="1:8" ht="35" customHeight="1" x14ac:dyDescent="0.3">
      <c r="A12" s="197"/>
      <c r="B12" s="84" t="s">
        <v>82</v>
      </c>
      <c r="C12" s="5" t="s">
        <v>79</v>
      </c>
      <c r="D12" s="82">
        <v>18</v>
      </c>
      <c r="E12" s="6" t="s">
        <v>76</v>
      </c>
      <c r="F12" s="7"/>
      <c r="G12" s="44">
        <f t="shared" si="2"/>
        <v>0</v>
      </c>
      <c r="H12" s="63">
        <f t="shared" si="1"/>
        <v>0</v>
      </c>
    </row>
    <row r="13" spans="1:8" ht="35" customHeight="1" x14ac:dyDescent="0.3">
      <c r="A13" s="197"/>
      <c r="B13" s="84" t="s">
        <v>83</v>
      </c>
      <c r="C13" s="5" t="s">
        <v>67</v>
      </c>
      <c r="D13" s="82">
        <v>704</v>
      </c>
      <c r="E13" s="6" t="s">
        <v>66</v>
      </c>
      <c r="F13" s="7"/>
      <c r="G13" s="44">
        <f t="shared" si="2"/>
        <v>0</v>
      </c>
      <c r="H13" s="63">
        <f t="shared" si="1"/>
        <v>0</v>
      </c>
    </row>
    <row r="14" spans="1:8" ht="35" customHeight="1" x14ac:dyDescent="0.3">
      <c r="A14" s="197"/>
      <c r="B14" s="84" t="s">
        <v>84</v>
      </c>
      <c r="C14" s="5" t="s">
        <v>67</v>
      </c>
      <c r="D14" s="82">
        <v>2</v>
      </c>
      <c r="E14" s="6" t="s">
        <v>66</v>
      </c>
      <c r="F14" s="7"/>
      <c r="G14" s="44">
        <f t="shared" ref="G14:G34" si="3">F14*D14</f>
        <v>0</v>
      </c>
      <c r="H14" s="63">
        <f t="shared" si="1"/>
        <v>0</v>
      </c>
    </row>
    <row r="15" spans="1:8" ht="35" customHeight="1" x14ac:dyDescent="0.3">
      <c r="A15" s="197"/>
      <c r="B15" s="84" t="s">
        <v>87</v>
      </c>
      <c r="C15" s="5" t="s">
        <v>85</v>
      </c>
      <c r="D15" s="82">
        <v>1</v>
      </c>
      <c r="E15" s="6" t="s">
        <v>76</v>
      </c>
      <c r="F15" s="7"/>
      <c r="G15" s="44">
        <f t="shared" si="3"/>
        <v>0</v>
      </c>
      <c r="H15" s="63">
        <f t="shared" si="1"/>
        <v>0</v>
      </c>
    </row>
    <row r="16" spans="1:8" ht="35" customHeight="1" x14ac:dyDescent="0.3">
      <c r="A16" s="197"/>
      <c r="B16" s="84" t="s">
        <v>86</v>
      </c>
      <c r="C16" s="5" t="s">
        <v>85</v>
      </c>
      <c r="D16" s="82">
        <v>1</v>
      </c>
      <c r="E16" s="6" t="s">
        <v>76</v>
      </c>
      <c r="F16" s="7"/>
      <c r="G16" s="44">
        <f t="shared" si="3"/>
        <v>0</v>
      </c>
      <c r="H16" s="63">
        <f t="shared" si="1"/>
        <v>0</v>
      </c>
    </row>
    <row r="17" spans="1:8" ht="35" customHeight="1" x14ac:dyDescent="0.3">
      <c r="A17" s="197"/>
      <c r="B17" s="84" t="s">
        <v>89</v>
      </c>
      <c r="C17" s="5" t="s">
        <v>88</v>
      </c>
      <c r="D17" s="82">
        <v>1</v>
      </c>
      <c r="E17" s="6" t="s">
        <v>76</v>
      </c>
      <c r="F17" s="7"/>
      <c r="G17" s="44">
        <f t="shared" si="3"/>
        <v>0</v>
      </c>
      <c r="H17" s="63">
        <f t="shared" si="1"/>
        <v>0</v>
      </c>
    </row>
    <row r="18" spans="1:8" ht="35" customHeight="1" x14ac:dyDescent="0.3">
      <c r="A18" s="197"/>
      <c r="B18" s="84" t="s">
        <v>90</v>
      </c>
      <c r="C18" s="5" t="s">
        <v>91</v>
      </c>
      <c r="D18" s="82">
        <v>135</v>
      </c>
      <c r="E18" s="6" t="s">
        <v>66</v>
      </c>
      <c r="F18" s="7"/>
      <c r="G18" s="44">
        <f t="shared" si="3"/>
        <v>0</v>
      </c>
      <c r="H18" s="63">
        <f t="shared" si="1"/>
        <v>0</v>
      </c>
    </row>
    <row r="19" spans="1:8" ht="35" customHeight="1" x14ac:dyDescent="0.3">
      <c r="A19" s="197"/>
      <c r="B19" s="84" t="s">
        <v>97</v>
      </c>
      <c r="C19" s="5" t="s">
        <v>92</v>
      </c>
      <c r="D19" s="82">
        <v>165</v>
      </c>
      <c r="E19" s="6" t="s">
        <v>76</v>
      </c>
      <c r="F19" s="7"/>
      <c r="G19" s="44">
        <f t="shared" si="3"/>
        <v>0</v>
      </c>
      <c r="H19" s="63">
        <f t="shared" si="1"/>
        <v>0</v>
      </c>
    </row>
    <row r="20" spans="1:8" ht="35" customHeight="1" x14ac:dyDescent="0.3">
      <c r="A20" s="197"/>
      <c r="B20" s="84" t="s">
        <v>96</v>
      </c>
      <c r="C20" s="5" t="s">
        <v>93</v>
      </c>
      <c r="D20" s="82">
        <v>362</v>
      </c>
      <c r="E20" s="6" t="s">
        <v>76</v>
      </c>
      <c r="F20" s="7"/>
      <c r="G20" s="44">
        <f t="shared" si="3"/>
        <v>0</v>
      </c>
      <c r="H20" s="63">
        <f t="shared" si="1"/>
        <v>0</v>
      </c>
    </row>
    <row r="21" spans="1:8" ht="35" customHeight="1" x14ac:dyDescent="0.3">
      <c r="A21" s="197"/>
      <c r="B21" s="84" t="s">
        <v>95</v>
      </c>
      <c r="C21" s="5" t="s">
        <v>94</v>
      </c>
      <c r="D21" s="82">
        <v>60</v>
      </c>
      <c r="E21" s="6" t="s">
        <v>76</v>
      </c>
      <c r="F21" s="7"/>
      <c r="G21" s="44">
        <f t="shared" si="3"/>
        <v>0</v>
      </c>
      <c r="H21" s="63">
        <f t="shared" si="1"/>
        <v>0</v>
      </c>
    </row>
    <row r="22" spans="1:8" ht="35" customHeight="1" x14ac:dyDescent="0.3">
      <c r="A22" s="197"/>
      <c r="B22" s="84" t="s">
        <v>98</v>
      </c>
      <c r="C22" s="5" t="s">
        <v>94</v>
      </c>
      <c r="D22" s="82">
        <v>99</v>
      </c>
      <c r="E22" s="6" t="s">
        <v>76</v>
      </c>
      <c r="F22" s="7"/>
      <c r="G22" s="44">
        <f t="shared" si="3"/>
        <v>0</v>
      </c>
      <c r="H22" s="63">
        <f t="shared" si="1"/>
        <v>0</v>
      </c>
    </row>
    <row r="23" spans="1:8" ht="35" customHeight="1" x14ac:dyDescent="0.3">
      <c r="A23" s="197"/>
      <c r="B23" s="84" t="s">
        <v>99</v>
      </c>
      <c r="C23" s="5" t="s">
        <v>94</v>
      </c>
      <c r="D23" s="82">
        <v>60</v>
      </c>
      <c r="E23" s="6" t="s">
        <v>76</v>
      </c>
      <c r="F23" s="7"/>
      <c r="G23" s="44">
        <f t="shared" si="3"/>
        <v>0</v>
      </c>
      <c r="H23" s="63">
        <f t="shared" si="1"/>
        <v>0</v>
      </c>
    </row>
    <row r="24" spans="1:8" s="80" customFormat="1" ht="35" customHeight="1" x14ac:dyDescent="0.3">
      <c r="A24" s="197"/>
      <c r="B24" s="85" t="s">
        <v>100</v>
      </c>
      <c r="C24" s="75" t="s">
        <v>94</v>
      </c>
      <c r="D24" s="83">
        <v>20</v>
      </c>
      <c r="E24" s="76" t="s">
        <v>76</v>
      </c>
      <c r="F24" s="77"/>
      <c r="G24" s="78">
        <f t="shared" si="3"/>
        <v>0</v>
      </c>
      <c r="H24" s="79">
        <f t="shared" si="1"/>
        <v>0</v>
      </c>
    </row>
    <row r="25" spans="1:8" s="80" customFormat="1" ht="35" customHeight="1" x14ac:dyDescent="0.3">
      <c r="A25" s="197"/>
      <c r="B25" s="85" t="s">
        <v>108</v>
      </c>
      <c r="C25" s="75" t="s">
        <v>107</v>
      </c>
      <c r="D25" s="83">
        <v>88</v>
      </c>
      <c r="E25" s="76" t="s">
        <v>76</v>
      </c>
      <c r="F25" s="77"/>
      <c r="G25" s="78">
        <f t="shared" ref="G25:G32" si="4">F25*D25</f>
        <v>0</v>
      </c>
      <c r="H25" s="79">
        <f t="shared" si="1"/>
        <v>0</v>
      </c>
    </row>
    <row r="26" spans="1:8" s="80" customFormat="1" ht="35" customHeight="1" x14ac:dyDescent="0.3">
      <c r="A26" s="197"/>
      <c r="B26" s="85" t="s">
        <v>103</v>
      </c>
      <c r="C26" s="75" t="s">
        <v>104</v>
      </c>
      <c r="D26" s="83">
        <v>1593</v>
      </c>
      <c r="E26" s="76" t="s">
        <v>76</v>
      </c>
      <c r="F26" s="77"/>
      <c r="G26" s="78">
        <f t="shared" si="4"/>
        <v>0</v>
      </c>
      <c r="H26" s="79">
        <f t="shared" si="1"/>
        <v>0</v>
      </c>
    </row>
    <row r="27" spans="1:8" s="80" customFormat="1" ht="35" customHeight="1" x14ac:dyDescent="0.3">
      <c r="A27" s="197"/>
      <c r="B27" s="85" t="s">
        <v>106</v>
      </c>
      <c r="C27" s="75" t="s">
        <v>105</v>
      </c>
      <c r="D27" s="83">
        <v>13</v>
      </c>
      <c r="E27" s="76" t="s">
        <v>66</v>
      </c>
      <c r="F27" s="77"/>
      <c r="G27" s="78">
        <f t="shared" si="4"/>
        <v>0</v>
      </c>
      <c r="H27" s="79">
        <f t="shared" si="1"/>
        <v>0</v>
      </c>
    </row>
    <row r="28" spans="1:8" s="80" customFormat="1" ht="35" customHeight="1" x14ac:dyDescent="0.3">
      <c r="A28" s="197"/>
      <c r="B28" s="85" t="s">
        <v>102</v>
      </c>
      <c r="C28" s="75" t="s">
        <v>101</v>
      </c>
      <c r="D28" s="83">
        <v>86</v>
      </c>
      <c r="E28" s="76" t="s">
        <v>76</v>
      </c>
      <c r="F28" s="77"/>
      <c r="G28" s="78">
        <f t="shared" si="4"/>
        <v>0</v>
      </c>
      <c r="H28" s="79">
        <f t="shared" si="1"/>
        <v>0</v>
      </c>
    </row>
    <row r="29" spans="1:8" s="80" customFormat="1" ht="35" customHeight="1" x14ac:dyDescent="0.3">
      <c r="A29" s="197"/>
      <c r="B29" s="85" t="s">
        <v>109</v>
      </c>
      <c r="C29" s="75" t="s">
        <v>67</v>
      </c>
      <c r="D29" s="83">
        <v>188</v>
      </c>
      <c r="E29" s="76" t="s">
        <v>110</v>
      </c>
      <c r="F29" s="77"/>
      <c r="G29" s="78">
        <f t="shared" si="4"/>
        <v>0</v>
      </c>
      <c r="H29" s="79">
        <f t="shared" si="1"/>
        <v>0</v>
      </c>
    </row>
    <row r="30" spans="1:8" s="80" customFormat="1" ht="35" customHeight="1" x14ac:dyDescent="0.3">
      <c r="A30" s="197"/>
      <c r="B30" s="85" t="s">
        <v>111</v>
      </c>
      <c r="C30" s="75" t="s">
        <v>112</v>
      </c>
      <c r="D30" s="83">
        <v>82</v>
      </c>
      <c r="E30" s="76" t="s">
        <v>110</v>
      </c>
      <c r="F30" s="77"/>
      <c r="G30" s="78">
        <f t="shared" si="4"/>
        <v>0</v>
      </c>
      <c r="H30" s="79">
        <f t="shared" si="1"/>
        <v>0</v>
      </c>
    </row>
    <row r="31" spans="1:8" s="80" customFormat="1" ht="35" customHeight="1" x14ac:dyDescent="0.3">
      <c r="A31" s="197"/>
      <c r="B31" s="85" t="s">
        <v>113</v>
      </c>
      <c r="C31" s="75" t="s">
        <v>114</v>
      </c>
      <c r="D31" s="83">
        <v>89</v>
      </c>
      <c r="E31" s="76" t="s">
        <v>110</v>
      </c>
      <c r="F31" s="77"/>
      <c r="G31" s="78">
        <f t="shared" si="4"/>
        <v>0</v>
      </c>
      <c r="H31" s="79">
        <f t="shared" si="1"/>
        <v>0</v>
      </c>
    </row>
    <row r="32" spans="1:8" s="80" customFormat="1" ht="35" customHeight="1" x14ac:dyDescent="0.3">
      <c r="A32" s="197"/>
      <c r="B32" s="85" t="s">
        <v>115</v>
      </c>
      <c r="C32" s="75" t="s">
        <v>67</v>
      </c>
      <c r="D32" s="83">
        <v>313</v>
      </c>
      <c r="E32" s="76" t="s">
        <v>116</v>
      </c>
      <c r="F32" s="77"/>
      <c r="G32" s="78">
        <f t="shared" si="4"/>
        <v>0</v>
      </c>
      <c r="H32" s="79">
        <f t="shared" si="1"/>
        <v>0</v>
      </c>
    </row>
    <row r="33" spans="1:8" s="80" customFormat="1" ht="35" customHeight="1" x14ac:dyDescent="0.3">
      <c r="A33" s="197"/>
      <c r="B33" s="85" t="s">
        <v>117</v>
      </c>
      <c r="C33" s="75" t="s">
        <v>118</v>
      </c>
      <c r="D33" s="83">
        <v>283</v>
      </c>
      <c r="E33" s="76" t="s">
        <v>116</v>
      </c>
      <c r="F33" s="77"/>
      <c r="G33" s="78">
        <f t="shared" si="3"/>
        <v>0</v>
      </c>
      <c r="H33" s="79">
        <f t="shared" si="1"/>
        <v>0</v>
      </c>
    </row>
    <row r="34" spans="1:8" s="80" customFormat="1" ht="35" customHeight="1" x14ac:dyDescent="0.3">
      <c r="A34" s="197"/>
      <c r="B34" s="86" t="s">
        <v>119</v>
      </c>
      <c r="C34" s="75" t="s">
        <v>67</v>
      </c>
      <c r="D34" s="83">
        <v>114</v>
      </c>
      <c r="E34" s="75" t="s">
        <v>110</v>
      </c>
      <c r="F34" s="81"/>
      <c r="G34" s="78">
        <f t="shared" si="3"/>
        <v>0</v>
      </c>
      <c r="H34" s="79">
        <f t="shared" si="1"/>
        <v>0</v>
      </c>
    </row>
    <row r="35" spans="1:8" s="80" customFormat="1" ht="35" customHeight="1" x14ac:dyDescent="0.3">
      <c r="A35" s="197"/>
      <c r="B35" s="86" t="s">
        <v>120</v>
      </c>
      <c r="C35" s="75" t="s">
        <v>121</v>
      </c>
      <c r="D35" s="83">
        <v>360</v>
      </c>
      <c r="E35" s="75" t="s">
        <v>116</v>
      </c>
      <c r="F35" s="81"/>
      <c r="G35" s="78">
        <f t="shared" si="2"/>
        <v>0</v>
      </c>
      <c r="H35" s="79">
        <f t="shared" si="1"/>
        <v>0</v>
      </c>
    </row>
    <row r="36" spans="1:8" s="80" customFormat="1" ht="35" customHeight="1" x14ac:dyDescent="0.3">
      <c r="A36" s="197"/>
      <c r="B36" s="88" t="s">
        <v>122</v>
      </c>
      <c r="C36" s="90" t="s">
        <v>123</v>
      </c>
      <c r="D36" s="91">
        <v>324</v>
      </c>
      <c r="E36" s="90" t="s">
        <v>116</v>
      </c>
      <c r="F36" s="81"/>
      <c r="G36" s="78">
        <f t="shared" si="2"/>
        <v>0</v>
      </c>
      <c r="H36" s="79">
        <f t="shared" si="1"/>
        <v>0</v>
      </c>
    </row>
    <row r="37" spans="1:8" s="80" customFormat="1" ht="35" customHeight="1" x14ac:dyDescent="0.3">
      <c r="A37" s="197"/>
      <c r="B37" s="88" t="s">
        <v>124</v>
      </c>
      <c r="C37" s="90" t="s">
        <v>77</v>
      </c>
      <c r="D37" s="91">
        <v>288</v>
      </c>
      <c r="E37" s="90" t="s">
        <v>116</v>
      </c>
      <c r="F37" s="81"/>
      <c r="G37" s="78">
        <f t="shared" si="2"/>
        <v>0</v>
      </c>
      <c r="H37" s="79">
        <f t="shared" si="1"/>
        <v>0</v>
      </c>
    </row>
    <row r="38" spans="1:8" s="80" customFormat="1" ht="35" customHeight="1" x14ac:dyDescent="0.3">
      <c r="A38" s="197"/>
      <c r="B38" s="88" t="s">
        <v>125</v>
      </c>
      <c r="C38" s="90" t="s">
        <v>126</v>
      </c>
      <c r="D38" s="91">
        <v>52</v>
      </c>
      <c r="E38" s="90" t="s">
        <v>110</v>
      </c>
      <c r="F38" s="81"/>
      <c r="G38" s="78">
        <f t="shared" ref="G38:G47" si="5">F38*D38</f>
        <v>0</v>
      </c>
      <c r="H38" s="79">
        <f t="shared" si="1"/>
        <v>0</v>
      </c>
    </row>
    <row r="39" spans="1:8" s="80" customFormat="1" ht="35" customHeight="1" x14ac:dyDescent="0.3">
      <c r="A39" s="197"/>
      <c r="B39" s="88" t="s">
        <v>127</v>
      </c>
      <c r="C39" s="90" t="s">
        <v>79</v>
      </c>
      <c r="D39" s="91">
        <v>98</v>
      </c>
      <c r="E39" s="90" t="s">
        <v>110</v>
      </c>
      <c r="F39" s="81"/>
      <c r="G39" s="78">
        <f t="shared" si="5"/>
        <v>0</v>
      </c>
      <c r="H39" s="79">
        <f t="shared" si="1"/>
        <v>0</v>
      </c>
    </row>
    <row r="40" spans="1:8" s="80" customFormat="1" ht="35" customHeight="1" x14ac:dyDescent="0.3">
      <c r="A40" s="197"/>
      <c r="B40" s="88" t="s">
        <v>128</v>
      </c>
      <c r="C40" s="90" t="s">
        <v>67</v>
      </c>
      <c r="D40" s="91">
        <v>17</v>
      </c>
      <c r="E40" s="90" t="s">
        <v>110</v>
      </c>
      <c r="F40" s="81"/>
      <c r="G40" s="78">
        <f t="shared" si="5"/>
        <v>0</v>
      </c>
      <c r="H40" s="79">
        <f t="shared" si="1"/>
        <v>0</v>
      </c>
    </row>
    <row r="41" spans="1:8" s="80" customFormat="1" ht="35" customHeight="1" x14ac:dyDescent="0.3">
      <c r="A41" s="197"/>
      <c r="B41" s="88" t="s">
        <v>129</v>
      </c>
      <c r="C41" s="90" t="s">
        <v>67</v>
      </c>
      <c r="D41" s="91">
        <v>132</v>
      </c>
      <c r="E41" s="90" t="s">
        <v>110</v>
      </c>
      <c r="F41" s="81"/>
      <c r="G41" s="78">
        <f t="shared" si="5"/>
        <v>0</v>
      </c>
      <c r="H41" s="79">
        <f t="shared" si="1"/>
        <v>0</v>
      </c>
    </row>
    <row r="42" spans="1:8" s="80" customFormat="1" ht="35" customHeight="1" x14ac:dyDescent="0.3">
      <c r="A42" s="197"/>
      <c r="B42" s="86" t="s">
        <v>130</v>
      </c>
      <c r="C42" s="75" t="s">
        <v>131</v>
      </c>
      <c r="D42" s="83">
        <v>462</v>
      </c>
      <c r="E42" s="75" t="s">
        <v>116</v>
      </c>
      <c r="F42" s="81"/>
      <c r="G42" s="78">
        <f t="shared" si="5"/>
        <v>0</v>
      </c>
      <c r="H42" s="79">
        <f t="shared" si="1"/>
        <v>0</v>
      </c>
    </row>
    <row r="43" spans="1:8" s="80" customFormat="1" ht="35" customHeight="1" x14ac:dyDescent="0.3">
      <c r="A43" s="197"/>
      <c r="B43" s="86" t="s">
        <v>132</v>
      </c>
      <c r="C43" s="75" t="s">
        <v>133</v>
      </c>
      <c r="D43" s="83">
        <v>168</v>
      </c>
      <c r="E43" s="75" t="s">
        <v>116</v>
      </c>
      <c r="F43" s="81"/>
      <c r="G43" s="78">
        <f t="shared" si="5"/>
        <v>0</v>
      </c>
      <c r="H43" s="79">
        <f t="shared" si="1"/>
        <v>0</v>
      </c>
    </row>
    <row r="44" spans="1:8" s="80" customFormat="1" ht="35" customHeight="1" x14ac:dyDescent="0.3">
      <c r="A44" s="197"/>
      <c r="B44" s="86" t="s">
        <v>81</v>
      </c>
      <c r="C44" s="75" t="s">
        <v>67</v>
      </c>
      <c r="D44" s="83">
        <v>90</v>
      </c>
      <c r="E44" s="75" t="s">
        <v>110</v>
      </c>
      <c r="F44" s="81"/>
      <c r="G44" s="78">
        <f t="shared" si="5"/>
        <v>0</v>
      </c>
      <c r="H44" s="79">
        <f t="shared" si="1"/>
        <v>0</v>
      </c>
    </row>
    <row r="45" spans="1:8" s="80" customFormat="1" ht="35" customHeight="1" x14ac:dyDescent="0.3">
      <c r="A45" s="197"/>
      <c r="B45" s="86" t="s">
        <v>82</v>
      </c>
      <c r="C45" s="75" t="s">
        <v>134</v>
      </c>
      <c r="D45" s="83">
        <v>18</v>
      </c>
      <c r="E45" s="75" t="s">
        <v>116</v>
      </c>
      <c r="F45" s="81"/>
      <c r="G45" s="78">
        <f t="shared" si="5"/>
        <v>0</v>
      </c>
      <c r="H45" s="79">
        <f t="shared" si="1"/>
        <v>0</v>
      </c>
    </row>
    <row r="46" spans="1:8" ht="35" customHeight="1" x14ac:dyDescent="0.3">
      <c r="A46" s="197"/>
      <c r="B46" s="87" t="s">
        <v>135</v>
      </c>
      <c r="C46" s="5" t="s">
        <v>136</v>
      </c>
      <c r="D46" s="82">
        <v>130</v>
      </c>
      <c r="E46" s="5" t="s">
        <v>116</v>
      </c>
      <c r="F46" s="74"/>
      <c r="G46" s="44">
        <f t="shared" si="5"/>
        <v>0</v>
      </c>
      <c r="H46" s="63">
        <f t="shared" si="1"/>
        <v>0</v>
      </c>
    </row>
    <row r="47" spans="1:8" ht="35" customHeight="1" x14ac:dyDescent="0.3">
      <c r="A47" s="197"/>
      <c r="B47" s="87" t="s">
        <v>137</v>
      </c>
      <c r="C47" s="5" t="s">
        <v>136</v>
      </c>
      <c r="D47" s="82">
        <v>43</v>
      </c>
      <c r="E47" s="5" t="s">
        <v>116</v>
      </c>
      <c r="F47" s="74"/>
      <c r="G47" s="44">
        <f t="shared" si="5"/>
        <v>0</v>
      </c>
      <c r="H47" s="63">
        <f t="shared" si="1"/>
        <v>0</v>
      </c>
    </row>
    <row r="48" spans="1:8" ht="39" customHeight="1" x14ac:dyDescent="0.3">
      <c r="A48" s="198"/>
      <c r="B48" s="89" t="s">
        <v>138</v>
      </c>
      <c r="C48" s="92" t="s">
        <v>139</v>
      </c>
      <c r="D48" s="93">
        <v>23</v>
      </c>
      <c r="E48" s="92" t="s">
        <v>116</v>
      </c>
      <c r="F48" s="74"/>
      <c r="G48" s="44">
        <f t="shared" si="0"/>
        <v>0</v>
      </c>
      <c r="H48" s="63">
        <f t="shared" si="1"/>
        <v>0</v>
      </c>
    </row>
    <row r="49" spans="1:11" ht="30.75" customHeight="1" thickBot="1" x14ac:dyDescent="0.35">
      <c r="A49" s="186" t="s">
        <v>62</v>
      </c>
      <c r="B49" s="187"/>
      <c r="C49" s="187"/>
      <c r="D49" s="187"/>
      <c r="E49" s="187"/>
      <c r="F49" s="188"/>
      <c r="G49" s="189"/>
      <c r="H49" s="64">
        <f>SUM(H5:H48)</f>
        <v>0</v>
      </c>
    </row>
    <row r="50" spans="1:11" s="39" customFormat="1" ht="16.149999999999999" customHeight="1" thickBot="1" x14ac:dyDescent="0.35">
      <c r="A50" s="58"/>
      <c r="B50" s="27"/>
      <c r="C50" s="27"/>
      <c r="D50" s="27"/>
      <c r="E50" s="59"/>
      <c r="F50" s="27"/>
      <c r="G50" s="60"/>
    </row>
    <row r="51" spans="1:11" ht="36.5" customHeight="1" thickBot="1" x14ac:dyDescent="0.35">
      <c r="A51" s="170" t="s">
        <v>152</v>
      </c>
      <c r="B51" s="171"/>
      <c r="C51" s="171"/>
      <c r="D51" s="171"/>
      <c r="E51" s="171"/>
      <c r="F51" s="171"/>
      <c r="G51" s="171"/>
      <c r="H51" s="171"/>
      <c r="I51" s="171"/>
      <c r="J51" s="172"/>
      <c r="K51" s="8"/>
    </row>
    <row r="52" spans="1:11" ht="66.5" customHeight="1" thickBot="1" x14ac:dyDescent="0.35">
      <c r="A52" s="9" t="s">
        <v>5</v>
      </c>
      <c r="B52" s="10" t="s">
        <v>1</v>
      </c>
      <c r="C52" s="9" t="s">
        <v>6</v>
      </c>
      <c r="D52" s="1" t="s">
        <v>32</v>
      </c>
      <c r="E52" s="45" t="s">
        <v>31</v>
      </c>
      <c r="F52" s="2"/>
      <c r="G52" s="1" t="s">
        <v>33</v>
      </c>
      <c r="H52" s="45" t="s">
        <v>34</v>
      </c>
      <c r="I52" s="45" t="s">
        <v>35</v>
      </c>
      <c r="J52" s="45" t="s">
        <v>37</v>
      </c>
    </row>
    <row r="53" spans="1:11" ht="38" customHeight="1" x14ac:dyDescent="0.3">
      <c r="A53" s="46" t="s">
        <v>153</v>
      </c>
      <c r="B53" s="11" t="s">
        <v>40</v>
      </c>
      <c r="C53" s="67">
        <v>40</v>
      </c>
      <c r="D53" s="12"/>
      <c r="E53" s="12">
        <f>D53*C53</f>
        <v>0</v>
      </c>
      <c r="F53" s="13"/>
      <c r="G53" s="13"/>
      <c r="H53" s="13"/>
      <c r="I53" s="14"/>
      <c r="J53" s="47">
        <f>E53</f>
        <v>0</v>
      </c>
    </row>
    <row r="54" spans="1:11" ht="38" customHeight="1" x14ac:dyDescent="0.3">
      <c r="A54" s="48"/>
      <c r="B54" s="15" t="s">
        <v>141</v>
      </c>
      <c r="C54" s="68">
        <v>40</v>
      </c>
      <c r="D54" s="16"/>
      <c r="E54" s="16"/>
      <c r="F54" s="16"/>
      <c r="G54" s="17"/>
      <c r="H54" s="17"/>
      <c r="I54" s="18"/>
      <c r="J54" s="49">
        <f>I54</f>
        <v>0</v>
      </c>
    </row>
    <row r="55" spans="1:11" ht="38" customHeight="1" x14ac:dyDescent="0.3">
      <c r="A55" s="48" t="s">
        <v>154</v>
      </c>
      <c r="B55" s="15" t="s">
        <v>41</v>
      </c>
      <c r="C55" s="68">
        <v>30</v>
      </c>
      <c r="D55" s="17"/>
      <c r="E55" s="17">
        <f t="shared" ref="E55:E67" si="6">D55*C55</f>
        <v>0</v>
      </c>
      <c r="F55" s="16"/>
      <c r="G55" s="16"/>
      <c r="H55" s="16"/>
      <c r="I55" s="19"/>
      <c r="J55" s="49">
        <f>E55</f>
        <v>0</v>
      </c>
    </row>
    <row r="56" spans="1:11" ht="38" customHeight="1" x14ac:dyDescent="0.3">
      <c r="A56" s="48"/>
      <c r="B56" s="15" t="s">
        <v>39</v>
      </c>
      <c r="C56" s="68">
        <v>30</v>
      </c>
      <c r="D56" s="16"/>
      <c r="E56" s="16"/>
      <c r="F56" s="16"/>
      <c r="G56" s="17"/>
      <c r="H56" s="17"/>
      <c r="I56" s="20"/>
      <c r="J56" s="49">
        <f>I56</f>
        <v>0</v>
      </c>
    </row>
    <row r="57" spans="1:11" ht="38" customHeight="1" x14ac:dyDescent="0.3">
      <c r="A57" s="48" t="s">
        <v>155</v>
      </c>
      <c r="B57" s="15" t="s">
        <v>43</v>
      </c>
      <c r="C57" s="68">
        <v>60</v>
      </c>
      <c r="D57" s="17"/>
      <c r="E57" s="17">
        <f t="shared" si="6"/>
        <v>0</v>
      </c>
      <c r="F57" s="16"/>
      <c r="G57" s="16"/>
      <c r="H57" s="16"/>
      <c r="I57" s="21"/>
      <c r="J57" s="49">
        <f>E57</f>
        <v>0</v>
      </c>
    </row>
    <row r="58" spans="1:11" ht="38" customHeight="1" x14ac:dyDescent="0.3">
      <c r="A58" s="48"/>
      <c r="B58" s="15" t="s">
        <v>42</v>
      </c>
      <c r="C58" s="68">
        <v>60</v>
      </c>
      <c r="D58" s="16"/>
      <c r="E58" s="16"/>
      <c r="F58" s="16"/>
      <c r="G58" s="17"/>
      <c r="H58" s="17"/>
      <c r="I58" s="20"/>
      <c r="J58" s="49">
        <f>I58</f>
        <v>0</v>
      </c>
    </row>
    <row r="59" spans="1:11" ht="38" customHeight="1" x14ac:dyDescent="0.3">
      <c r="A59" s="48" t="s">
        <v>156</v>
      </c>
      <c r="B59" s="15" t="s">
        <v>44</v>
      </c>
      <c r="C59" s="68">
        <v>30</v>
      </c>
      <c r="D59" s="17"/>
      <c r="E59" s="17">
        <f t="shared" si="6"/>
        <v>0</v>
      </c>
      <c r="F59" s="16"/>
      <c r="G59" s="16"/>
      <c r="H59" s="16"/>
      <c r="I59" s="21"/>
      <c r="J59" s="49">
        <f>E59</f>
        <v>0</v>
      </c>
    </row>
    <row r="60" spans="1:11" ht="38" customHeight="1" x14ac:dyDescent="0.3">
      <c r="A60" s="48"/>
      <c r="B60" s="15" t="s">
        <v>45</v>
      </c>
      <c r="C60" s="68">
        <v>30</v>
      </c>
      <c r="D60" s="16"/>
      <c r="E60" s="16"/>
      <c r="F60" s="16"/>
      <c r="G60" s="17"/>
      <c r="H60" s="17"/>
      <c r="I60" s="20"/>
      <c r="J60" s="49">
        <f>I60</f>
        <v>0</v>
      </c>
    </row>
    <row r="61" spans="1:11" ht="38" customHeight="1" x14ac:dyDescent="0.3">
      <c r="A61" s="48" t="s">
        <v>157</v>
      </c>
      <c r="B61" s="15" t="s">
        <v>49</v>
      </c>
      <c r="C61" s="68">
        <v>30</v>
      </c>
      <c r="D61" s="17"/>
      <c r="E61" s="17">
        <f t="shared" si="6"/>
        <v>0</v>
      </c>
      <c r="F61" s="16"/>
      <c r="G61" s="16"/>
      <c r="H61" s="16"/>
      <c r="I61" s="21"/>
      <c r="J61" s="49">
        <f>E61</f>
        <v>0</v>
      </c>
    </row>
    <row r="62" spans="1:11" ht="38" customHeight="1" x14ac:dyDescent="0.3">
      <c r="A62" s="48"/>
      <c r="B62" s="15" t="s">
        <v>48</v>
      </c>
      <c r="C62" s="68">
        <v>30</v>
      </c>
      <c r="D62" s="16"/>
      <c r="E62" s="16"/>
      <c r="F62" s="16"/>
      <c r="G62" s="17"/>
      <c r="H62" s="17"/>
      <c r="I62" s="20"/>
      <c r="J62" s="49">
        <f>I62</f>
        <v>0</v>
      </c>
    </row>
    <row r="63" spans="1:11" ht="38" customHeight="1" x14ac:dyDescent="0.3">
      <c r="A63" s="48" t="s">
        <v>158</v>
      </c>
      <c r="B63" s="15" t="s">
        <v>52</v>
      </c>
      <c r="C63" s="68">
        <v>60</v>
      </c>
      <c r="D63" s="17"/>
      <c r="E63" s="17">
        <f t="shared" si="6"/>
        <v>0</v>
      </c>
      <c r="F63" s="16"/>
      <c r="G63" s="16"/>
      <c r="H63" s="16"/>
      <c r="I63" s="21"/>
      <c r="J63" s="49">
        <f>E63</f>
        <v>0</v>
      </c>
    </row>
    <row r="64" spans="1:11" ht="38" customHeight="1" x14ac:dyDescent="0.3">
      <c r="A64" s="48"/>
      <c r="B64" s="15" t="s">
        <v>51</v>
      </c>
      <c r="C64" s="68">
        <v>60</v>
      </c>
      <c r="D64" s="16"/>
      <c r="E64" s="16"/>
      <c r="F64" s="16"/>
      <c r="G64" s="17"/>
      <c r="H64" s="17"/>
      <c r="I64" s="20"/>
      <c r="J64" s="49">
        <f>I64</f>
        <v>0</v>
      </c>
    </row>
    <row r="65" spans="1:11" ht="38" customHeight="1" x14ac:dyDescent="0.3">
      <c r="A65" s="48" t="s">
        <v>159</v>
      </c>
      <c r="B65" s="15" t="s">
        <v>50</v>
      </c>
      <c r="C65" s="68">
        <v>30</v>
      </c>
      <c r="D65" s="17"/>
      <c r="E65" s="17">
        <f t="shared" si="6"/>
        <v>0</v>
      </c>
      <c r="F65" s="16"/>
      <c r="G65" s="16"/>
      <c r="H65" s="16"/>
      <c r="I65" s="21"/>
      <c r="J65" s="49">
        <f>E65</f>
        <v>0</v>
      </c>
    </row>
    <row r="66" spans="1:11" ht="38" customHeight="1" x14ac:dyDescent="0.3">
      <c r="A66" s="48"/>
      <c r="B66" s="15" t="s">
        <v>47</v>
      </c>
      <c r="C66" s="68">
        <v>30</v>
      </c>
      <c r="D66" s="16"/>
      <c r="E66" s="16"/>
      <c r="F66" s="16"/>
      <c r="G66" s="17"/>
      <c r="H66" s="17"/>
      <c r="I66" s="20"/>
      <c r="J66" s="49">
        <f>I66</f>
        <v>0</v>
      </c>
    </row>
    <row r="67" spans="1:11" ht="38" customHeight="1" x14ac:dyDescent="0.3">
      <c r="A67" s="48" t="s">
        <v>160</v>
      </c>
      <c r="B67" s="15" t="s">
        <v>53</v>
      </c>
      <c r="C67" s="68">
        <v>30</v>
      </c>
      <c r="D67" s="17"/>
      <c r="E67" s="17">
        <f t="shared" si="6"/>
        <v>0</v>
      </c>
      <c r="F67" s="16"/>
      <c r="G67" s="16"/>
      <c r="H67" s="16"/>
      <c r="I67" s="21"/>
      <c r="J67" s="49">
        <f>E67</f>
        <v>0</v>
      </c>
    </row>
    <row r="68" spans="1:11" ht="38" customHeight="1" thickBot="1" x14ac:dyDescent="0.35">
      <c r="A68" s="48"/>
      <c r="B68" s="50" t="s">
        <v>46</v>
      </c>
      <c r="C68" s="69">
        <v>30</v>
      </c>
      <c r="D68" s="51"/>
      <c r="E68" s="51"/>
      <c r="F68" s="51"/>
      <c r="G68" s="52"/>
      <c r="H68" s="52"/>
      <c r="I68" s="53"/>
      <c r="J68" s="54">
        <f>I68</f>
        <v>0</v>
      </c>
    </row>
    <row r="69" spans="1:11" ht="38" customHeight="1" thickBot="1" x14ac:dyDescent="0.35">
      <c r="A69" s="173" t="s">
        <v>62</v>
      </c>
      <c r="B69" s="174"/>
      <c r="C69" s="174"/>
      <c r="D69" s="174"/>
      <c r="E69" s="174"/>
      <c r="F69" s="174"/>
      <c r="G69" s="174"/>
      <c r="H69" s="174"/>
      <c r="I69" s="175"/>
      <c r="J69" s="55">
        <f>SUM(J53:J68)</f>
        <v>0</v>
      </c>
      <c r="K69" s="22"/>
    </row>
    <row r="70" spans="1:11" ht="23.5" customHeight="1" thickBot="1" x14ac:dyDescent="0.35">
      <c r="A70" s="206"/>
      <c r="B70" s="206"/>
      <c r="C70" s="206"/>
      <c r="D70" s="206"/>
      <c r="E70" s="206"/>
      <c r="F70" s="206"/>
      <c r="G70" s="206"/>
      <c r="H70" s="206"/>
      <c r="I70" s="94"/>
      <c r="J70" s="95"/>
      <c r="K70" s="22"/>
    </row>
    <row r="71" spans="1:11" s="80" customFormat="1" ht="60.4" customHeight="1" x14ac:dyDescent="0.3">
      <c r="A71" s="193" t="s">
        <v>161</v>
      </c>
      <c r="B71" s="194"/>
      <c r="C71" s="194"/>
      <c r="D71" s="194"/>
      <c r="E71" s="194"/>
      <c r="F71" s="194"/>
      <c r="G71" s="194"/>
      <c r="H71" s="195"/>
    </row>
    <row r="72" spans="1:11" s="101" customFormat="1" ht="32.5" customHeight="1" x14ac:dyDescent="0.3">
      <c r="A72" s="96" t="s">
        <v>1</v>
      </c>
      <c r="B72" s="97" t="s">
        <v>26</v>
      </c>
      <c r="C72" s="98" t="s">
        <v>0</v>
      </c>
      <c r="D72" s="97" t="s">
        <v>27</v>
      </c>
      <c r="E72" s="98" t="s">
        <v>2</v>
      </c>
      <c r="F72" s="98" t="s">
        <v>3</v>
      </c>
      <c r="G72" s="99" t="s">
        <v>28</v>
      </c>
      <c r="H72" s="100" t="s">
        <v>38</v>
      </c>
    </row>
    <row r="73" spans="1:11" s="80" customFormat="1" ht="35.5" customHeight="1" x14ac:dyDescent="0.3">
      <c r="A73" s="199" t="s">
        <v>142</v>
      </c>
      <c r="B73" s="75" t="s">
        <v>143</v>
      </c>
      <c r="C73" s="102" t="s">
        <v>144</v>
      </c>
      <c r="D73" s="83">
        <v>367</v>
      </c>
      <c r="E73" s="76" t="s">
        <v>145</v>
      </c>
      <c r="F73" s="77"/>
      <c r="G73" s="78">
        <f t="shared" ref="G73:G78" si="7">F73*D73</f>
        <v>0</v>
      </c>
      <c r="H73" s="103">
        <f t="shared" ref="H73:H78" si="8">G73*36</f>
        <v>0</v>
      </c>
    </row>
    <row r="74" spans="1:11" s="80" customFormat="1" ht="35.5" customHeight="1" x14ac:dyDescent="0.3">
      <c r="A74" s="200"/>
      <c r="B74" s="75" t="s">
        <v>146</v>
      </c>
      <c r="C74" s="104" t="s">
        <v>147</v>
      </c>
      <c r="D74" s="83">
        <v>18</v>
      </c>
      <c r="E74" s="76" t="s">
        <v>145</v>
      </c>
      <c r="F74" s="77"/>
      <c r="G74" s="78">
        <f t="shared" si="7"/>
        <v>0</v>
      </c>
      <c r="H74" s="103">
        <f t="shared" si="8"/>
        <v>0</v>
      </c>
    </row>
    <row r="75" spans="1:11" s="80" customFormat="1" ht="35.5" customHeight="1" x14ac:dyDescent="0.3">
      <c r="A75" s="200"/>
      <c r="B75" s="76" t="s">
        <v>148</v>
      </c>
      <c r="C75" s="76" t="s">
        <v>67</v>
      </c>
      <c r="D75" s="83">
        <v>65</v>
      </c>
      <c r="E75" s="76" t="s">
        <v>145</v>
      </c>
      <c r="F75" s="77"/>
      <c r="G75" s="78">
        <f t="shared" si="7"/>
        <v>0</v>
      </c>
      <c r="H75" s="103">
        <f t="shared" si="8"/>
        <v>0</v>
      </c>
    </row>
    <row r="76" spans="1:11" s="80" customFormat="1" ht="35.5" customHeight="1" x14ac:dyDescent="0.3">
      <c r="A76" s="200"/>
      <c r="B76" s="105" t="s">
        <v>149</v>
      </c>
      <c r="C76" s="106" t="s">
        <v>144</v>
      </c>
      <c r="D76" s="83">
        <v>74</v>
      </c>
      <c r="E76" s="76" t="s">
        <v>145</v>
      </c>
      <c r="F76" s="77"/>
      <c r="G76" s="78">
        <f t="shared" si="7"/>
        <v>0</v>
      </c>
      <c r="H76" s="103">
        <f t="shared" si="8"/>
        <v>0</v>
      </c>
    </row>
    <row r="77" spans="1:11" s="80" customFormat="1" ht="35.5" customHeight="1" x14ac:dyDescent="0.3">
      <c r="A77" s="200"/>
      <c r="B77" s="75" t="s">
        <v>150</v>
      </c>
      <c r="C77" s="75" t="s">
        <v>147</v>
      </c>
      <c r="D77" s="83">
        <v>108</v>
      </c>
      <c r="E77" s="76" t="s">
        <v>145</v>
      </c>
      <c r="F77" s="77"/>
      <c r="G77" s="78">
        <f t="shared" si="7"/>
        <v>0</v>
      </c>
      <c r="H77" s="103">
        <f t="shared" si="8"/>
        <v>0</v>
      </c>
    </row>
    <row r="78" spans="1:11" s="80" customFormat="1" ht="34.5" x14ac:dyDescent="0.3">
      <c r="A78" s="201"/>
      <c r="B78" s="75" t="s">
        <v>151</v>
      </c>
      <c r="C78" s="107" t="s">
        <v>67</v>
      </c>
      <c r="D78" s="83">
        <v>27</v>
      </c>
      <c r="E78" s="76" t="s">
        <v>145</v>
      </c>
      <c r="F78" s="77"/>
      <c r="G78" s="78">
        <f t="shared" si="7"/>
        <v>0</v>
      </c>
      <c r="H78" s="103">
        <f t="shared" si="8"/>
        <v>0</v>
      </c>
    </row>
    <row r="79" spans="1:11" s="80" customFormat="1" ht="28" customHeight="1" thickBot="1" x14ac:dyDescent="0.35">
      <c r="A79" s="182" t="s">
        <v>62</v>
      </c>
      <c r="B79" s="183"/>
      <c r="C79" s="183"/>
      <c r="D79" s="183"/>
      <c r="E79" s="183"/>
      <c r="F79" s="183"/>
      <c r="G79" s="184"/>
      <c r="H79" s="108">
        <f>SUM(H73:H78)</f>
        <v>0</v>
      </c>
    </row>
    <row r="80" spans="1:11" ht="27.5" customHeight="1" thickBot="1" x14ac:dyDescent="0.35">
      <c r="A80" s="94"/>
      <c r="B80" s="94"/>
      <c r="C80" s="94"/>
      <c r="D80" s="94"/>
      <c r="E80" s="94"/>
      <c r="F80" s="94"/>
      <c r="G80" s="94"/>
      <c r="H80" s="94"/>
      <c r="I80" s="94"/>
      <c r="J80" s="95"/>
      <c r="K80" s="22"/>
    </row>
    <row r="81" spans="1:11" ht="36.5" customHeight="1" thickBot="1" x14ac:dyDescent="0.35">
      <c r="A81" s="170" t="s">
        <v>162</v>
      </c>
      <c r="B81" s="171"/>
      <c r="C81" s="171"/>
      <c r="D81" s="171"/>
      <c r="E81" s="171"/>
      <c r="F81" s="171"/>
      <c r="G81" s="171"/>
      <c r="H81" s="171"/>
      <c r="I81" s="171"/>
      <c r="J81" s="172"/>
      <c r="K81" s="8"/>
    </row>
    <row r="82" spans="1:11" ht="66.5" customHeight="1" thickBot="1" x14ac:dyDescent="0.35">
      <c r="A82" s="9" t="s">
        <v>5</v>
      </c>
      <c r="B82" s="10" t="s">
        <v>1</v>
      </c>
      <c r="C82" s="9" t="s">
        <v>6</v>
      </c>
      <c r="D82" s="1" t="s">
        <v>32</v>
      </c>
      <c r="E82" s="45" t="s">
        <v>31</v>
      </c>
      <c r="F82" s="2"/>
      <c r="G82" s="1" t="s">
        <v>33</v>
      </c>
      <c r="H82" s="45" t="s">
        <v>34</v>
      </c>
      <c r="I82" s="45" t="s">
        <v>35</v>
      </c>
      <c r="J82" s="45" t="s">
        <v>37</v>
      </c>
    </row>
    <row r="83" spans="1:11" ht="38" customHeight="1" x14ac:dyDescent="0.3">
      <c r="A83" s="46" t="s">
        <v>163</v>
      </c>
      <c r="B83" s="11" t="s">
        <v>40</v>
      </c>
      <c r="C83" s="67">
        <v>3</v>
      </c>
      <c r="D83" s="12"/>
      <c r="E83" s="12">
        <f>D83*C83</f>
        <v>0</v>
      </c>
      <c r="F83" s="13"/>
      <c r="G83" s="13"/>
      <c r="H83" s="13"/>
      <c r="I83" s="14"/>
      <c r="J83" s="47">
        <f>E83</f>
        <v>0</v>
      </c>
    </row>
    <row r="84" spans="1:11" ht="38" customHeight="1" x14ac:dyDescent="0.3">
      <c r="A84" s="48"/>
      <c r="B84" s="15" t="s">
        <v>141</v>
      </c>
      <c r="C84" s="68">
        <v>3</v>
      </c>
      <c r="D84" s="16"/>
      <c r="E84" s="16"/>
      <c r="F84" s="16"/>
      <c r="G84" s="17"/>
      <c r="H84" s="17"/>
      <c r="I84" s="18"/>
      <c r="J84" s="49">
        <f>I84</f>
        <v>0</v>
      </c>
    </row>
    <row r="85" spans="1:11" ht="38" customHeight="1" x14ac:dyDescent="0.3">
      <c r="A85" s="48" t="s">
        <v>164</v>
      </c>
      <c r="B85" s="15" t="s">
        <v>41</v>
      </c>
      <c r="C85" s="68">
        <v>2</v>
      </c>
      <c r="D85" s="17"/>
      <c r="E85" s="17">
        <f t="shared" ref="E85" si="9">D85*C85</f>
        <v>0</v>
      </c>
      <c r="F85" s="16"/>
      <c r="G85" s="16"/>
      <c r="H85" s="16"/>
      <c r="I85" s="19"/>
      <c r="J85" s="49">
        <f>E85</f>
        <v>0</v>
      </c>
    </row>
    <row r="86" spans="1:11" ht="38" customHeight="1" x14ac:dyDescent="0.3">
      <c r="A86" s="46"/>
      <c r="B86" s="15" t="s">
        <v>39</v>
      </c>
      <c r="C86" s="68">
        <v>2</v>
      </c>
      <c r="D86" s="16"/>
      <c r="E86" s="16"/>
      <c r="F86" s="16"/>
      <c r="G86" s="17"/>
      <c r="H86" s="17"/>
      <c r="I86" s="20"/>
      <c r="J86" s="49">
        <f>I86</f>
        <v>0</v>
      </c>
    </row>
    <row r="87" spans="1:11" ht="38" customHeight="1" x14ac:dyDescent="0.3">
      <c r="A87" s="48" t="s">
        <v>165</v>
      </c>
      <c r="B87" s="15" t="s">
        <v>43</v>
      </c>
      <c r="C87" s="68">
        <v>4</v>
      </c>
      <c r="D87" s="17"/>
      <c r="E87" s="17">
        <f t="shared" ref="E87" si="10">D87*C87</f>
        <v>0</v>
      </c>
      <c r="F87" s="16"/>
      <c r="G87" s="16"/>
      <c r="H87" s="16"/>
      <c r="I87" s="21"/>
      <c r="J87" s="49">
        <f>E87</f>
        <v>0</v>
      </c>
    </row>
    <row r="88" spans="1:11" ht="38" customHeight="1" x14ac:dyDescent="0.3">
      <c r="A88" s="48"/>
      <c r="B88" s="15" t="s">
        <v>42</v>
      </c>
      <c r="C88" s="68">
        <v>4</v>
      </c>
      <c r="D88" s="16"/>
      <c r="E88" s="16"/>
      <c r="F88" s="16"/>
      <c r="G88" s="17"/>
      <c r="H88" s="17"/>
      <c r="I88" s="20"/>
      <c r="J88" s="49">
        <f>I88</f>
        <v>0</v>
      </c>
    </row>
    <row r="89" spans="1:11" ht="38" customHeight="1" x14ac:dyDescent="0.3">
      <c r="A89" s="46" t="s">
        <v>166</v>
      </c>
      <c r="B89" s="15" t="s">
        <v>44</v>
      </c>
      <c r="C89" s="68">
        <v>3</v>
      </c>
      <c r="D89" s="17"/>
      <c r="E89" s="17">
        <f t="shared" ref="E89" si="11">D89*C89</f>
        <v>0</v>
      </c>
      <c r="F89" s="16"/>
      <c r="G89" s="16"/>
      <c r="H89" s="16"/>
      <c r="I89" s="21"/>
      <c r="J89" s="49">
        <f>E89</f>
        <v>0</v>
      </c>
    </row>
    <row r="90" spans="1:11" ht="38" customHeight="1" x14ac:dyDescent="0.3">
      <c r="A90" s="48"/>
      <c r="B90" s="15" t="s">
        <v>45</v>
      </c>
      <c r="C90" s="68">
        <v>3</v>
      </c>
      <c r="D90" s="16"/>
      <c r="E90" s="16"/>
      <c r="F90" s="16"/>
      <c r="G90" s="17"/>
      <c r="H90" s="17"/>
      <c r="I90" s="20"/>
      <c r="J90" s="49">
        <f>I90</f>
        <v>0</v>
      </c>
    </row>
    <row r="91" spans="1:11" ht="38" customHeight="1" x14ac:dyDescent="0.3">
      <c r="A91" s="48" t="s">
        <v>167</v>
      </c>
      <c r="B91" s="15" t="s">
        <v>49</v>
      </c>
      <c r="C91" s="68">
        <v>2</v>
      </c>
      <c r="D91" s="17"/>
      <c r="E91" s="17">
        <f t="shared" ref="E91" si="12">D91*C91</f>
        <v>0</v>
      </c>
      <c r="F91" s="16"/>
      <c r="G91" s="16"/>
      <c r="H91" s="16"/>
      <c r="I91" s="21"/>
      <c r="J91" s="49">
        <f>E91</f>
        <v>0</v>
      </c>
    </row>
    <row r="92" spans="1:11" ht="38" customHeight="1" x14ac:dyDescent="0.3">
      <c r="A92" s="46"/>
      <c r="B92" s="15" t="s">
        <v>48</v>
      </c>
      <c r="C92" s="68">
        <v>2</v>
      </c>
      <c r="D92" s="16"/>
      <c r="E92" s="16"/>
      <c r="F92" s="16"/>
      <c r="G92" s="17"/>
      <c r="H92" s="17"/>
      <c r="I92" s="20"/>
      <c r="J92" s="49">
        <f>I92</f>
        <v>0</v>
      </c>
    </row>
    <row r="93" spans="1:11" ht="38" customHeight="1" x14ac:dyDescent="0.3">
      <c r="A93" s="48" t="s">
        <v>168</v>
      </c>
      <c r="B93" s="15" t="s">
        <v>52</v>
      </c>
      <c r="C93" s="68">
        <v>4</v>
      </c>
      <c r="D93" s="17"/>
      <c r="E93" s="17">
        <f t="shared" ref="E93" si="13">D93*C93</f>
        <v>0</v>
      </c>
      <c r="F93" s="16"/>
      <c r="G93" s="16"/>
      <c r="H93" s="16"/>
      <c r="I93" s="21"/>
      <c r="J93" s="49">
        <f>E93</f>
        <v>0</v>
      </c>
    </row>
    <row r="94" spans="1:11" ht="38" customHeight="1" x14ac:dyDescent="0.3">
      <c r="A94" s="48"/>
      <c r="B94" s="15" t="s">
        <v>51</v>
      </c>
      <c r="C94" s="68">
        <v>4</v>
      </c>
      <c r="D94" s="16"/>
      <c r="E94" s="16"/>
      <c r="F94" s="16"/>
      <c r="G94" s="17"/>
      <c r="H94" s="17"/>
      <c r="I94" s="20"/>
      <c r="J94" s="49">
        <f>I94</f>
        <v>0</v>
      </c>
    </row>
    <row r="95" spans="1:11" ht="38" customHeight="1" x14ac:dyDescent="0.3">
      <c r="A95" s="46" t="s">
        <v>169</v>
      </c>
      <c r="B95" s="15" t="s">
        <v>50</v>
      </c>
      <c r="C95" s="68">
        <v>2</v>
      </c>
      <c r="D95" s="17"/>
      <c r="E95" s="17">
        <f t="shared" ref="E95" si="14">D95*C95</f>
        <v>0</v>
      </c>
      <c r="F95" s="16"/>
      <c r="G95" s="16"/>
      <c r="H95" s="16"/>
      <c r="I95" s="21"/>
      <c r="J95" s="49">
        <f>E95</f>
        <v>0</v>
      </c>
    </row>
    <row r="96" spans="1:11" ht="38" customHeight="1" x14ac:dyDescent="0.3">
      <c r="A96" s="48"/>
      <c r="B96" s="15" t="s">
        <v>47</v>
      </c>
      <c r="C96" s="68">
        <v>2</v>
      </c>
      <c r="D96" s="16"/>
      <c r="E96" s="16"/>
      <c r="F96" s="16"/>
      <c r="G96" s="17"/>
      <c r="H96" s="17"/>
      <c r="I96" s="20"/>
      <c r="J96" s="49">
        <f>I96</f>
        <v>0</v>
      </c>
    </row>
    <row r="97" spans="1:11" ht="38" customHeight="1" x14ac:dyDescent="0.3">
      <c r="A97" s="48" t="s">
        <v>170</v>
      </c>
      <c r="B97" s="15" t="s">
        <v>53</v>
      </c>
      <c r="C97" s="68">
        <v>2</v>
      </c>
      <c r="D97" s="17"/>
      <c r="E97" s="17">
        <f t="shared" ref="E97" si="15">D97*C97</f>
        <v>0</v>
      </c>
      <c r="F97" s="16"/>
      <c r="G97" s="16"/>
      <c r="H97" s="16"/>
      <c r="I97" s="21"/>
      <c r="J97" s="49">
        <f>E97</f>
        <v>0</v>
      </c>
    </row>
    <row r="98" spans="1:11" ht="35" customHeight="1" thickBot="1" x14ac:dyDescent="0.35">
      <c r="A98" s="46"/>
      <c r="B98" s="50" t="s">
        <v>46</v>
      </c>
      <c r="C98" s="69">
        <v>2</v>
      </c>
      <c r="D98" s="51"/>
      <c r="E98" s="51"/>
      <c r="F98" s="51"/>
      <c r="G98" s="52"/>
      <c r="H98" s="52"/>
      <c r="I98" s="53"/>
      <c r="J98" s="54">
        <f>I98</f>
        <v>0</v>
      </c>
    </row>
    <row r="99" spans="1:11" ht="38" customHeight="1" thickBot="1" x14ac:dyDescent="0.35">
      <c r="A99" s="173" t="s">
        <v>62</v>
      </c>
      <c r="B99" s="174"/>
      <c r="C99" s="174"/>
      <c r="D99" s="174"/>
      <c r="E99" s="174"/>
      <c r="F99" s="174"/>
      <c r="G99" s="174"/>
      <c r="H99" s="174"/>
      <c r="I99" s="175"/>
      <c r="J99" s="55">
        <f>SUM(J83:J98)</f>
        <v>0</v>
      </c>
      <c r="K99" s="22"/>
    </row>
    <row r="100" spans="1:11" ht="25.5" customHeight="1" thickBot="1" x14ac:dyDescent="0.35">
      <c r="A100" s="206"/>
      <c r="B100" s="206"/>
      <c r="C100" s="206"/>
      <c r="D100" s="206"/>
      <c r="E100" s="206"/>
      <c r="F100" s="206"/>
      <c r="G100" s="206"/>
      <c r="H100" s="206"/>
      <c r="I100" s="94"/>
      <c r="J100" s="95"/>
      <c r="K100" s="22"/>
    </row>
    <row r="101" spans="1:11" s="80" customFormat="1" ht="60.4" customHeight="1" x14ac:dyDescent="0.3">
      <c r="A101" s="193" t="s">
        <v>171</v>
      </c>
      <c r="B101" s="194"/>
      <c r="C101" s="194"/>
      <c r="D101" s="194"/>
      <c r="E101" s="194"/>
      <c r="F101" s="194"/>
      <c r="G101" s="194"/>
      <c r="H101" s="195"/>
    </row>
    <row r="102" spans="1:11" s="101" customFormat="1" ht="32.5" customHeight="1" x14ac:dyDescent="0.3">
      <c r="A102" s="96" t="s">
        <v>1</v>
      </c>
      <c r="B102" s="97" t="s">
        <v>26</v>
      </c>
      <c r="C102" s="97" t="s">
        <v>0</v>
      </c>
      <c r="D102" s="97" t="s">
        <v>27</v>
      </c>
      <c r="E102" s="97" t="s">
        <v>2</v>
      </c>
      <c r="F102" s="98" t="s">
        <v>3</v>
      </c>
      <c r="G102" s="99" t="s">
        <v>28</v>
      </c>
      <c r="H102" s="100" t="s">
        <v>38</v>
      </c>
    </row>
    <row r="103" spans="1:11" s="80" customFormat="1" ht="35.5" customHeight="1" x14ac:dyDescent="0.3">
      <c r="A103" s="199" t="s">
        <v>142</v>
      </c>
      <c r="B103" s="204" t="s">
        <v>90</v>
      </c>
      <c r="C103" s="204" t="s">
        <v>172</v>
      </c>
      <c r="D103" s="204">
        <v>135</v>
      </c>
      <c r="E103" s="205" t="s">
        <v>116</v>
      </c>
      <c r="F103" s="81"/>
      <c r="G103" s="78">
        <f t="shared" ref="G103:G111" si="16">F103*D103</f>
        <v>0</v>
      </c>
      <c r="H103" s="103">
        <f t="shared" ref="H103:H111" si="17">G103*36</f>
        <v>0</v>
      </c>
    </row>
    <row r="104" spans="1:11" s="80" customFormat="1" ht="35.5" customHeight="1" x14ac:dyDescent="0.3">
      <c r="A104" s="200"/>
      <c r="B104" s="204" t="s">
        <v>173</v>
      </c>
      <c r="C104" s="204" t="s">
        <v>67</v>
      </c>
      <c r="D104" s="204">
        <v>16</v>
      </c>
      <c r="E104" s="205" t="s">
        <v>116</v>
      </c>
      <c r="F104" s="81"/>
      <c r="G104" s="78">
        <f t="shared" si="16"/>
        <v>0</v>
      </c>
      <c r="H104" s="103">
        <f t="shared" si="17"/>
        <v>0</v>
      </c>
    </row>
    <row r="105" spans="1:11" s="80" customFormat="1" ht="35.5" customHeight="1" x14ac:dyDescent="0.3">
      <c r="A105" s="200"/>
      <c r="B105" s="204" t="s">
        <v>174</v>
      </c>
      <c r="C105" s="204" t="s">
        <v>175</v>
      </c>
      <c r="D105" s="204">
        <v>268</v>
      </c>
      <c r="E105" s="205" t="s">
        <v>116</v>
      </c>
      <c r="F105" s="81"/>
      <c r="G105" s="78">
        <f t="shared" si="16"/>
        <v>0</v>
      </c>
      <c r="H105" s="103">
        <f t="shared" si="17"/>
        <v>0</v>
      </c>
    </row>
    <row r="106" spans="1:11" s="80" customFormat="1" ht="35.5" customHeight="1" x14ac:dyDescent="0.3">
      <c r="A106" s="200"/>
      <c r="B106" s="204" t="s">
        <v>176</v>
      </c>
      <c r="C106" s="204" t="s">
        <v>177</v>
      </c>
      <c r="D106" s="204">
        <v>234</v>
      </c>
      <c r="E106" s="205" t="s">
        <v>116</v>
      </c>
      <c r="F106" s="81"/>
      <c r="G106" s="78">
        <f t="shared" ref="G106:G108" si="18">F106*D106</f>
        <v>0</v>
      </c>
      <c r="H106" s="103">
        <f t="shared" si="17"/>
        <v>0</v>
      </c>
    </row>
    <row r="107" spans="1:11" s="80" customFormat="1" ht="35.5" customHeight="1" x14ac:dyDescent="0.3">
      <c r="A107" s="200"/>
      <c r="B107" s="204" t="s">
        <v>178</v>
      </c>
      <c r="C107" s="204" t="s">
        <v>179</v>
      </c>
      <c r="D107" s="204">
        <v>46</v>
      </c>
      <c r="E107" s="205" t="s">
        <v>116</v>
      </c>
      <c r="F107" s="81"/>
      <c r="G107" s="78">
        <f t="shared" si="18"/>
        <v>0</v>
      </c>
      <c r="H107" s="103">
        <f t="shared" ref="H107" si="19">G107*36</f>
        <v>0</v>
      </c>
    </row>
    <row r="108" spans="1:11" s="80" customFormat="1" ht="35.5" customHeight="1" x14ac:dyDescent="0.3">
      <c r="A108" s="200"/>
      <c r="B108" s="204" t="s">
        <v>180</v>
      </c>
      <c r="C108" s="204" t="s">
        <v>181</v>
      </c>
      <c r="D108" s="204">
        <v>9</v>
      </c>
      <c r="E108" s="205" t="s">
        <v>116</v>
      </c>
      <c r="F108" s="81"/>
      <c r="G108" s="78">
        <f t="shared" si="18"/>
        <v>0</v>
      </c>
      <c r="H108" s="103">
        <f t="shared" ref="H108" si="20">G108*36</f>
        <v>0</v>
      </c>
    </row>
    <row r="109" spans="1:11" s="80" customFormat="1" ht="35.5" customHeight="1" x14ac:dyDescent="0.3">
      <c r="A109" s="200"/>
      <c r="B109" s="204" t="s">
        <v>182</v>
      </c>
      <c r="C109" s="204" t="s">
        <v>183</v>
      </c>
      <c r="D109" s="204">
        <v>23</v>
      </c>
      <c r="E109" s="205" t="s">
        <v>116</v>
      </c>
      <c r="F109" s="81"/>
      <c r="G109" s="78">
        <f t="shared" si="16"/>
        <v>0</v>
      </c>
      <c r="H109" s="103">
        <f t="shared" si="17"/>
        <v>0</v>
      </c>
    </row>
    <row r="110" spans="1:11" s="80" customFormat="1" ht="35.5" customHeight="1" x14ac:dyDescent="0.3">
      <c r="A110" s="200"/>
      <c r="B110" s="204" t="s">
        <v>184</v>
      </c>
      <c r="C110" s="204" t="s">
        <v>185</v>
      </c>
      <c r="D110" s="204">
        <v>43</v>
      </c>
      <c r="E110" s="205" t="s">
        <v>116</v>
      </c>
      <c r="F110" s="81"/>
      <c r="G110" s="78">
        <f t="shared" si="16"/>
        <v>0</v>
      </c>
      <c r="H110" s="103">
        <f t="shared" si="17"/>
        <v>0</v>
      </c>
    </row>
    <row r="111" spans="1:11" s="80" customFormat="1" ht="39" x14ac:dyDescent="0.3">
      <c r="A111" s="201"/>
      <c r="B111" s="204" t="s">
        <v>186</v>
      </c>
      <c r="C111" s="204" t="s">
        <v>121</v>
      </c>
      <c r="D111" s="204">
        <v>51</v>
      </c>
      <c r="E111" s="205" t="s">
        <v>116</v>
      </c>
      <c r="F111" s="81"/>
      <c r="G111" s="78">
        <f t="shared" si="16"/>
        <v>0</v>
      </c>
      <c r="H111" s="103">
        <f t="shared" si="17"/>
        <v>0</v>
      </c>
    </row>
    <row r="112" spans="1:11" s="80" customFormat="1" ht="28" customHeight="1" thickBot="1" x14ac:dyDescent="0.35">
      <c r="A112" s="182" t="s">
        <v>62</v>
      </c>
      <c r="B112" s="203"/>
      <c r="C112" s="203"/>
      <c r="D112" s="203"/>
      <c r="E112" s="203"/>
      <c r="F112" s="183"/>
      <c r="G112" s="184"/>
      <c r="H112" s="108">
        <f>SUM(H103:H111)</f>
        <v>0</v>
      </c>
    </row>
    <row r="113" spans="1:11" ht="27.5" customHeight="1" thickBot="1" x14ac:dyDescent="0.35">
      <c r="A113" s="94"/>
      <c r="B113" s="94"/>
      <c r="C113" s="94"/>
      <c r="D113" s="94"/>
      <c r="E113" s="94"/>
      <c r="F113" s="94"/>
      <c r="G113" s="94"/>
      <c r="H113" s="94"/>
      <c r="I113" s="94"/>
      <c r="J113" s="95"/>
      <c r="K113" s="22"/>
    </row>
    <row r="114" spans="1:11" ht="36.5" customHeight="1" thickBot="1" x14ac:dyDescent="0.35">
      <c r="A114" s="170" t="s">
        <v>187</v>
      </c>
      <c r="B114" s="171"/>
      <c r="C114" s="171"/>
      <c r="D114" s="171"/>
      <c r="E114" s="171"/>
      <c r="F114" s="171"/>
      <c r="G114" s="171"/>
      <c r="H114" s="171"/>
      <c r="I114" s="171"/>
      <c r="J114" s="172"/>
      <c r="K114" s="8"/>
    </row>
    <row r="115" spans="1:11" ht="66.5" customHeight="1" thickBot="1" x14ac:dyDescent="0.35">
      <c r="A115" s="9" t="s">
        <v>5</v>
      </c>
      <c r="B115" s="10" t="s">
        <v>1</v>
      </c>
      <c r="C115" s="9" t="s">
        <v>6</v>
      </c>
      <c r="D115" s="1" t="s">
        <v>32</v>
      </c>
      <c r="E115" s="45" t="s">
        <v>31</v>
      </c>
      <c r="F115" s="2"/>
      <c r="G115" s="1" t="s">
        <v>33</v>
      </c>
      <c r="H115" s="45" t="s">
        <v>34</v>
      </c>
      <c r="I115" s="45" t="s">
        <v>35</v>
      </c>
      <c r="J115" s="45" t="s">
        <v>37</v>
      </c>
    </row>
    <row r="116" spans="1:11" ht="38" customHeight="1" x14ac:dyDescent="0.3">
      <c r="A116" s="46" t="s">
        <v>188</v>
      </c>
      <c r="B116" s="11" t="s">
        <v>40</v>
      </c>
      <c r="C116" s="67">
        <v>15</v>
      </c>
      <c r="D116" s="12"/>
      <c r="E116" s="12">
        <f>D116*C116</f>
        <v>0</v>
      </c>
      <c r="F116" s="13"/>
      <c r="G116" s="13"/>
      <c r="H116" s="13"/>
      <c r="I116" s="14"/>
      <c r="J116" s="47">
        <f>E116</f>
        <v>0</v>
      </c>
    </row>
    <row r="117" spans="1:11" ht="38" customHeight="1" x14ac:dyDescent="0.3">
      <c r="A117" s="48"/>
      <c r="B117" s="15" t="s">
        <v>141</v>
      </c>
      <c r="C117" s="68">
        <v>15</v>
      </c>
      <c r="D117" s="16"/>
      <c r="E117" s="16"/>
      <c r="F117" s="16"/>
      <c r="G117" s="17"/>
      <c r="H117" s="17"/>
      <c r="I117" s="18"/>
      <c r="J117" s="49">
        <f>I117</f>
        <v>0</v>
      </c>
    </row>
    <row r="118" spans="1:11" ht="38" customHeight="1" x14ac:dyDescent="0.3">
      <c r="A118" s="48" t="s">
        <v>189</v>
      </c>
      <c r="B118" s="15" t="s">
        <v>41</v>
      </c>
      <c r="C118" s="68">
        <v>15</v>
      </c>
      <c r="D118" s="17"/>
      <c r="E118" s="17">
        <f t="shared" ref="E118" si="21">D118*C118</f>
        <v>0</v>
      </c>
      <c r="F118" s="16"/>
      <c r="G118" s="16"/>
      <c r="H118" s="16"/>
      <c r="I118" s="19"/>
      <c r="J118" s="49">
        <f>E118</f>
        <v>0</v>
      </c>
    </row>
    <row r="119" spans="1:11" ht="38" customHeight="1" x14ac:dyDescent="0.3">
      <c r="A119" s="46"/>
      <c r="B119" s="15" t="s">
        <v>39</v>
      </c>
      <c r="C119" s="68">
        <v>15</v>
      </c>
      <c r="D119" s="16"/>
      <c r="E119" s="16"/>
      <c r="F119" s="16"/>
      <c r="G119" s="17"/>
      <c r="H119" s="17"/>
      <c r="I119" s="20"/>
      <c r="J119" s="49">
        <f>I119</f>
        <v>0</v>
      </c>
    </row>
    <row r="120" spans="1:11" ht="38" customHeight="1" x14ac:dyDescent="0.3">
      <c r="A120" s="48" t="s">
        <v>190</v>
      </c>
      <c r="B120" s="15" t="s">
        <v>43</v>
      </c>
      <c r="C120" s="68">
        <v>20</v>
      </c>
      <c r="D120" s="17"/>
      <c r="E120" s="17">
        <f t="shared" ref="E120" si="22">D120*C120</f>
        <v>0</v>
      </c>
      <c r="F120" s="16"/>
      <c r="G120" s="16"/>
      <c r="H120" s="16"/>
      <c r="I120" s="21"/>
      <c r="J120" s="49">
        <f>E120</f>
        <v>0</v>
      </c>
    </row>
    <row r="121" spans="1:11" ht="38" customHeight="1" x14ac:dyDescent="0.3">
      <c r="A121" s="48"/>
      <c r="B121" s="15" t="s">
        <v>42</v>
      </c>
      <c r="C121" s="68">
        <v>20</v>
      </c>
      <c r="D121" s="16"/>
      <c r="E121" s="16"/>
      <c r="F121" s="16"/>
      <c r="G121" s="17"/>
      <c r="H121" s="17"/>
      <c r="I121" s="20"/>
      <c r="J121" s="49">
        <f>I121</f>
        <v>0</v>
      </c>
    </row>
    <row r="122" spans="1:11" ht="38" customHeight="1" x14ac:dyDescent="0.3">
      <c r="A122" s="46" t="s">
        <v>191</v>
      </c>
      <c r="B122" s="15" t="s">
        <v>44</v>
      </c>
      <c r="C122" s="68">
        <v>15</v>
      </c>
      <c r="D122" s="17"/>
      <c r="E122" s="17">
        <f t="shared" ref="E122" si="23">D122*C122</f>
        <v>0</v>
      </c>
      <c r="F122" s="16"/>
      <c r="G122" s="16"/>
      <c r="H122" s="16"/>
      <c r="I122" s="21"/>
      <c r="J122" s="49">
        <f>E122</f>
        <v>0</v>
      </c>
    </row>
    <row r="123" spans="1:11" ht="38" customHeight="1" x14ac:dyDescent="0.3">
      <c r="A123" s="48"/>
      <c r="B123" s="15" t="s">
        <v>45</v>
      </c>
      <c r="C123" s="68">
        <v>15</v>
      </c>
      <c r="D123" s="16"/>
      <c r="E123" s="16"/>
      <c r="F123" s="16"/>
      <c r="G123" s="17"/>
      <c r="H123" s="17"/>
      <c r="I123" s="20"/>
      <c r="J123" s="49">
        <f>I123</f>
        <v>0</v>
      </c>
    </row>
    <row r="124" spans="1:11" ht="38" customHeight="1" x14ac:dyDescent="0.3">
      <c r="A124" s="48" t="s">
        <v>192</v>
      </c>
      <c r="B124" s="15" t="s">
        <v>49</v>
      </c>
      <c r="C124" s="68">
        <v>16</v>
      </c>
      <c r="D124" s="17"/>
      <c r="E124" s="17">
        <f t="shared" ref="E124" si="24">D124*C124</f>
        <v>0</v>
      </c>
      <c r="F124" s="16"/>
      <c r="G124" s="16"/>
      <c r="H124" s="16"/>
      <c r="I124" s="21"/>
      <c r="J124" s="49">
        <f>E124</f>
        <v>0</v>
      </c>
    </row>
    <row r="125" spans="1:11" ht="38" customHeight="1" x14ac:dyDescent="0.3">
      <c r="A125" s="46"/>
      <c r="B125" s="15" t="s">
        <v>48</v>
      </c>
      <c r="C125" s="68">
        <v>16</v>
      </c>
      <c r="D125" s="16"/>
      <c r="E125" s="16"/>
      <c r="F125" s="16"/>
      <c r="G125" s="17"/>
      <c r="H125" s="17"/>
      <c r="I125" s="20"/>
      <c r="J125" s="49">
        <f>I125</f>
        <v>0</v>
      </c>
    </row>
    <row r="126" spans="1:11" ht="38" customHeight="1" x14ac:dyDescent="0.3">
      <c r="A126" s="48" t="s">
        <v>193</v>
      </c>
      <c r="B126" s="15" t="s">
        <v>52</v>
      </c>
      <c r="C126" s="68">
        <v>13</v>
      </c>
      <c r="D126" s="17"/>
      <c r="E126" s="17">
        <f t="shared" ref="E126" si="25">D126*C126</f>
        <v>0</v>
      </c>
      <c r="F126" s="16"/>
      <c r="G126" s="16"/>
      <c r="H126" s="16"/>
      <c r="I126" s="21"/>
      <c r="J126" s="49">
        <f>E126</f>
        <v>0</v>
      </c>
    </row>
    <row r="127" spans="1:11" ht="38" customHeight="1" x14ac:dyDescent="0.3">
      <c r="A127" s="48"/>
      <c r="B127" s="15" t="s">
        <v>51</v>
      </c>
      <c r="C127" s="68">
        <v>13</v>
      </c>
      <c r="D127" s="16"/>
      <c r="E127" s="16"/>
      <c r="F127" s="16"/>
      <c r="G127" s="17"/>
      <c r="H127" s="17"/>
      <c r="I127" s="20"/>
      <c r="J127" s="49">
        <f>I127</f>
        <v>0</v>
      </c>
    </row>
    <row r="128" spans="1:11" ht="38" customHeight="1" x14ac:dyDescent="0.3">
      <c r="A128" s="46" t="s">
        <v>194</v>
      </c>
      <c r="B128" s="15" t="s">
        <v>50</v>
      </c>
      <c r="C128" s="68">
        <v>16</v>
      </c>
      <c r="D128" s="17"/>
      <c r="E128" s="17">
        <f t="shared" ref="E128" si="26">D128*C128</f>
        <v>0</v>
      </c>
      <c r="F128" s="16"/>
      <c r="G128" s="16"/>
      <c r="H128" s="16"/>
      <c r="I128" s="21"/>
      <c r="J128" s="49">
        <f>E128</f>
        <v>0</v>
      </c>
    </row>
    <row r="129" spans="1:11" ht="38" customHeight="1" x14ac:dyDescent="0.3">
      <c r="A129" s="48"/>
      <c r="B129" s="15" t="s">
        <v>47</v>
      </c>
      <c r="C129" s="68">
        <v>16</v>
      </c>
      <c r="D129" s="16"/>
      <c r="E129" s="16"/>
      <c r="F129" s="16"/>
      <c r="G129" s="17"/>
      <c r="H129" s="17"/>
      <c r="I129" s="20"/>
      <c r="J129" s="49">
        <f>I129</f>
        <v>0</v>
      </c>
    </row>
    <row r="130" spans="1:11" ht="38" customHeight="1" x14ac:dyDescent="0.3">
      <c r="A130" s="48" t="s">
        <v>195</v>
      </c>
      <c r="B130" s="15" t="s">
        <v>53</v>
      </c>
      <c r="C130" s="68">
        <v>15</v>
      </c>
      <c r="D130" s="17"/>
      <c r="E130" s="17">
        <f t="shared" ref="E130" si="27">D130*C130</f>
        <v>0</v>
      </c>
      <c r="F130" s="16"/>
      <c r="G130" s="16"/>
      <c r="H130" s="16"/>
      <c r="I130" s="21"/>
      <c r="J130" s="49">
        <f>E130</f>
        <v>0</v>
      </c>
    </row>
    <row r="131" spans="1:11" ht="35" customHeight="1" thickBot="1" x14ac:dyDescent="0.35">
      <c r="A131" s="46"/>
      <c r="B131" s="50" t="s">
        <v>46</v>
      </c>
      <c r="C131" s="69">
        <v>15</v>
      </c>
      <c r="D131" s="51"/>
      <c r="E131" s="51"/>
      <c r="F131" s="51"/>
      <c r="G131" s="52"/>
      <c r="H131" s="52"/>
      <c r="I131" s="53"/>
      <c r="J131" s="54">
        <f>I131</f>
        <v>0</v>
      </c>
    </row>
    <row r="132" spans="1:11" ht="38" customHeight="1" thickBot="1" x14ac:dyDescent="0.35">
      <c r="A132" s="173" t="s">
        <v>62</v>
      </c>
      <c r="B132" s="174"/>
      <c r="C132" s="174"/>
      <c r="D132" s="174"/>
      <c r="E132" s="174"/>
      <c r="F132" s="174"/>
      <c r="G132" s="174"/>
      <c r="H132" s="174"/>
      <c r="I132" s="175"/>
      <c r="J132" s="55">
        <f>SUM(J116:J131)</f>
        <v>0</v>
      </c>
      <c r="K132" s="22"/>
    </row>
    <row r="133" spans="1:11" ht="28.5" customHeight="1" thickBot="1" x14ac:dyDescent="0.35">
      <c r="A133" s="206"/>
      <c r="B133" s="206"/>
      <c r="C133" s="206"/>
      <c r="D133" s="206"/>
      <c r="E133" s="206"/>
      <c r="F133" s="206"/>
      <c r="G133" s="206"/>
      <c r="H133" s="206"/>
      <c r="I133" s="94"/>
      <c r="J133" s="95"/>
      <c r="K133" s="22"/>
    </row>
    <row r="134" spans="1:11" s="80" customFormat="1" ht="60.4" customHeight="1" x14ac:dyDescent="0.3">
      <c r="A134" s="193" t="s">
        <v>196</v>
      </c>
      <c r="B134" s="194"/>
      <c r="C134" s="194"/>
      <c r="D134" s="194"/>
      <c r="E134" s="194"/>
      <c r="F134" s="194"/>
      <c r="G134" s="194"/>
      <c r="H134" s="195"/>
    </row>
    <row r="135" spans="1:11" s="101" customFormat="1" ht="32.5" customHeight="1" x14ac:dyDescent="0.3">
      <c r="A135" s="96" t="s">
        <v>1</v>
      </c>
      <c r="B135" s="97" t="s">
        <v>26</v>
      </c>
      <c r="C135" s="97" t="s">
        <v>0</v>
      </c>
      <c r="D135" s="97" t="s">
        <v>27</v>
      </c>
      <c r="E135" s="97" t="s">
        <v>2</v>
      </c>
      <c r="F135" s="98" t="s">
        <v>3</v>
      </c>
      <c r="G135" s="99" t="s">
        <v>28</v>
      </c>
      <c r="H135" s="100" t="s">
        <v>38</v>
      </c>
    </row>
    <row r="136" spans="1:11" s="80" customFormat="1" ht="35.5" customHeight="1" x14ac:dyDescent="0.3">
      <c r="A136" s="202" t="s">
        <v>142</v>
      </c>
      <c r="B136" s="204" t="s">
        <v>197</v>
      </c>
      <c r="C136" s="204" t="s">
        <v>198</v>
      </c>
      <c r="D136" s="204">
        <v>1750</v>
      </c>
      <c r="E136" s="205" t="s">
        <v>145</v>
      </c>
      <c r="F136" s="81"/>
      <c r="G136" s="78">
        <f t="shared" ref="G136" si="28">F136*D136</f>
        <v>0</v>
      </c>
      <c r="H136" s="103">
        <f t="shared" ref="H136" si="29">G136*36</f>
        <v>0</v>
      </c>
    </row>
    <row r="137" spans="1:11" s="80" customFormat="1" ht="28" customHeight="1" thickBot="1" x14ac:dyDescent="0.35">
      <c r="A137" s="182" t="s">
        <v>62</v>
      </c>
      <c r="B137" s="203"/>
      <c r="C137" s="203"/>
      <c r="D137" s="203"/>
      <c r="E137" s="203"/>
      <c r="F137" s="183"/>
      <c r="G137" s="184"/>
      <c r="H137" s="108">
        <f>SUM(H136:H136)</f>
        <v>0</v>
      </c>
    </row>
    <row r="138" spans="1:11" ht="27.5" customHeight="1" thickBot="1" x14ac:dyDescent="0.35">
      <c r="A138" s="94"/>
      <c r="B138" s="94"/>
      <c r="C138" s="94"/>
      <c r="D138" s="94"/>
      <c r="E138" s="94"/>
      <c r="F138" s="94"/>
      <c r="G138" s="94"/>
      <c r="H138" s="94"/>
      <c r="I138" s="94"/>
      <c r="J138" s="95"/>
      <c r="K138" s="22"/>
    </row>
    <row r="139" spans="1:11" ht="36.5" customHeight="1" thickBot="1" x14ac:dyDescent="0.35">
      <c r="A139" s="170" t="s">
        <v>199</v>
      </c>
      <c r="B139" s="171"/>
      <c r="C139" s="171"/>
      <c r="D139" s="171"/>
      <c r="E139" s="171"/>
      <c r="F139" s="171"/>
      <c r="G139" s="171"/>
      <c r="H139" s="171"/>
      <c r="I139" s="171"/>
      <c r="J139" s="172"/>
      <c r="K139" s="8"/>
    </row>
    <row r="140" spans="1:11" ht="66.5" customHeight="1" thickBot="1" x14ac:dyDescent="0.35">
      <c r="A140" s="9" t="s">
        <v>5</v>
      </c>
      <c r="B140" s="10" t="s">
        <v>1</v>
      </c>
      <c r="C140" s="9" t="s">
        <v>6</v>
      </c>
      <c r="D140" s="1" t="s">
        <v>32</v>
      </c>
      <c r="E140" s="45" t="s">
        <v>31</v>
      </c>
      <c r="F140" s="2"/>
      <c r="G140" s="1" t="s">
        <v>33</v>
      </c>
      <c r="H140" s="45" t="s">
        <v>34</v>
      </c>
      <c r="I140" s="45" t="s">
        <v>35</v>
      </c>
      <c r="J140" s="45" t="s">
        <v>37</v>
      </c>
    </row>
    <row r="141" spans="1:11" ht="38" customHeight="1" x14ac:dyDescent="0.3">
      <c r="A141" s="46" t="s">
        <v>200</v>
      </c>
      <c r="B141" s="11" t="s">
        <v>40</v>
      </c>
      <c r="C141" s="67">
        <v>3</v>
      </c>
      <c r="D141" s="12"/>
      <c r="E141" s="12">
        <f>D141*C141</f>
        <v>0</v>
      </c>
      <c r="F141" s="13"/>
      <c r="G141" s="13"/>
      <c r="H141" s="13"/>
      <c r="I141" s="14"/>
      <c r="J141" s="47">
        <f>E141</f>
        <v>0</v>
      </c>
    </row>
    <row r="142" spans="1:11" ht="38" customHeight="1" x14ac:dyDescent="0.3">
      <c r="A142" s="48"/>
      <c r="B142" s="15" t="s">
        <v>141</v>
      </c>
      <c r="C142" s="68">
        <v>3</v>
      </c>
      <c r="D142" s="16"/>
      <c r="E142" s="16"/>
      <c r="F142" s="16"/>
      <c r="G142" s="17"/>
      <c r="H142" s="17"/>
      <c r="I142" s="18"/>
      <c r="J142" s="49">
        <f>I142</f>
        <v>0</v>
      </c>
    </row>
    <row r="143" spans="1:11" ht="38" customHeight="1" x14ac:dyDescent="0.3">
      <c r="A143" s="48" t="s">
        <v>201</v>
      </c>
      <c r="B143" s="15" t="s">
        <v>41</v>
      </c>
      <c r="C143" s="68">
        <v>2</v>
      </c>
      <c r="D143" s="17"/>
      <c r="E143" s="17">
        <f t="shared" ref="E143" si="30">D143*C143</f>
        <v>0</v>
      </c>
      <c r="F143" s="16"/>
      <c r="G143" s="16"/>
      <c r="H143" s="16"/>
      <c r="I143" s="19"/>
      <c r="J143" s="49">
        <f>E143</f>
        <v>0</v>
      </c>
    </row>
    <row r="144" spans="1:11" ht="38" customHeight="1" x14ac:dyDescent="0.3">
      <c r="A144" s="46"/>
      <c r="B144" s="15" t="s">
        <v>39</v>
      </c>
      <c r="C144" s="68">
        <v>2</v>
      </c>
      <c r="D144" s="16"/>
      <c r="E144" s="16"/>
      <c r="F144" s="16"/>
      <c r="G144" s="17"/>
      <c r="H144" s="17"/>
      <c r="I144" s="20"/>
      <c r="J144" s="49">
        <f>I144</f>
        <v>0</v>
      </c>
    </row>
    <row r="145" spans="1:11" ht="38" customHeight="1" x14ac:dyDescent="0.3">
      <c r="A145" s="48" t="s">
        <v>202</v>
      </c>
      <c r="B145" s="15" t="s">
        <v>43</v>
      </c>
      <c r="C145" s="68">
        <v>6</v>
      </c>
      <c r="D145" s="17"/>
      <c r="E145" s="17">
        <f t="shared" ref="E145" si="31">D145*C145</f>
        <v>0</v>
      </c>
      <c r="F145" s="16"/>
      <c r="G145" s="16"/>
      <c r="H145" s="16"/>
      <c r="I145" s="21"/>
      <c r="J145" s="49">
        <f>E145</f>
        <v>0</v>
      </c>
    </row>
    <row r="146" spans="1:11" ht="38" customHeight="1" x14ac:dyDescent="0.3">
      <c r="A146" s="48"/>
      <c r="B146" s="15" t="s">
        <v>42</v>
      </c>
      <c r="C146" s="68">
        <v>6</v>
      </c>
      <c r="D146" s="16"/>
      <c r="E146" s="16"/>
      <c r="F146" s="16"/>
      <c r="G146" s="17"/>
      <c r="H146" s="17"/>
      <c r="I146" s="20"/>
      <c r="J146" s="49">
        <f>I146</f>
        <v>0</v>
      </c>
    </row>
    <row r="147" spans="1:11" ht="38" customHeight="1" x14ac:dyDescent="0.3">
      <c r="A147" s="46" t="s">
        <v>203</v>
      </c>
      <c r="B147" s="15" t="s">
        <v>44</v>
      </c>
      <c r="C147" s="68">
        <v>3</v>
      </c>
      <c r="D147" s="17"/>
      <c r="E147" s="17">
        <f t="shared" ref="E147" si="32">D147*C147</f>
        <v>0</v>
      </c>
      <c r="F147" s="16"/>
      <c r="G147" s="16"/>
      <c r="H147" s="16"/>
      <c r="I147" s="21"/>
      <c r="J147" s="49">
        <f>E147</f>
        <v>0</v>
      </c>
    </row>
    <row r="148" spans="1:11" ht="38" customHeight="1" x14ac:dyDescent="0.3">
      <c r="A148" s="48"/>
      <c r="B148" s="15" t="s">
        <v>45</v>
      </c>
      <c r="C148" s="68">
        <v>3</v>
      </c>
      <c r="D148" s="16"/>
      <c r="E148" s="16"/>
      <c r="F148" s="16"/>
      <c r="G148" s="17"/>
      <c r="H148" s="17"/>
      <c r="I148" s="20"/>
      <c r="J148" s="49">
        <f>I148</f>
        <v>0</v>
      </c>
    </row>
    <row r="149" spans="1:11" ht="38" customHeight="1" x14ac:dyDescent="0.3">
      <c r="A149" s="48" t="s">
        <v>204</v>
      </c>
      <c r="B149" s="15" t="s">
        <v>49</v>
      </c>
      <c r="C149" s="68">
        <v>2</v>
      </c>
      <c r="D149" s="17"/>
      <c r="E149" s="17">
        <f t="shared" ref="E149" si="33">D149*C149</f>
        <v>0</v>
      </c>
      <c r="F149" s="16"/>
      <c r="G149" s="16"/>
      <c r="H149" s="16"/>
      <c r="I149" s="21"/>
      <c r="J149" s="49">
        <f>E149</f>
        <v>0</v>
      </c>
    </row>
    <row r="150" spans="1:11" ht="38" customHeight="1" x14ac:dyDescent="0.3">
      <c r="A150" s="46"/>
      <c r="B150" s="15" t="s">
        <v>48</v>
      </c>
      <c r="C150" s="68">
        <v>2</v>
      </c>
      <c r="D150" s="16"/>
      <c r="E150" s="16"/>
      <c r="F150" s="16"/>
      <c r="G150" s="17"/>
      <c r="H150" s="17"/>
      <c r="I150" s="20"/>
      <c r="J150" s="49">
        <f>I150</f>
        <v>0</v>
      </c>
    </row>
    <row r="151" spans="1:11" ht="38" customHeight="1" x14ac:dyDescent="0.3">
      <c r="A151" s="48" t="s">
        <v>205</v>
      </c>
      <c r="B151" s="15" t="s">
        <v>52</v>
      </c>
      <c r="C151" s="68">
        <v>6</v>
      </c>
      <c r="D151" s="17"/>
      <c r="E151" s="17">
        <f t="shared" ref="E151" si="34">D151*C151</f>
        <v>0</v>
      </c>
      <c r="F151" s="16"/>
      <c r="G151" s="16"/>
      <c r="H151" s="16"/>
      <c r="I151" s="21"/>
      <c r="J151" s="49">
        <f>E151</f>
        <v>0</v>
      </c>
    </row>
    <row r="152" spans="1:11" ht="38" customHeight="1" x14ac:dyDescent="0.3">
      <c r="A152" s="48"/>
      <c r="B152" s="15" t="s">
        <v>51</v>
      </c>
      <c r="C152" s="68">
        <v>6</v>
      </c>
      <c r="D152" s="16"/>
      <c r="E152" s="16"/>
      <c r="F152" s="16"/>
      <c r="G152" s="17"/>
      <c r="H152" s="17"/>
      <c r="I152" s="20"/>
      <c r="J152" s="49">
        <f>I152</f>
        <v>0</v>
      </c>
    </row>
    <row r="153" spans="1:11" ht="38" customHeight="1" x14ac:dyDescent="0.3">
      <c r="A153" s="46" t="s">
        <v>206</v>
      </c>
      <c r="B153" s="15" t="s">
        <v>50</v>
      </c>
      <c r="C153" s="68">
        <v>2</v>
      </c>
      <c r="D153" s="17"/>
      <c r="E153" s="17">
        <f t="shared" ref="E153" si="35">D153*C153</f>
        <v>0</v>
      </c>
      <c r="F153" s="16"/>
      <c r="G153" s="16"/>
      <c r="H153" s="16"/>
      <c r="I153" s="21"/>
      <c r="J153" s="49">
        <f>E153</f>
        <v>0</v>
      </c>
    </row>
    <row r="154" spans="1:11" ht="38" customHeight="1" x14ac:dyDescent="0.3">
      <c r="A154" s="48"/>
      <c r="B154" s="15" t="s">
        <v>47</v>
      </c>
      <c r="C154" s="68">
        <v>2</v>
      </c>
      <c r="D154" s="16"/>
      <c r="E154" s="16"/>
      <c r="F154" s="16"/>
      <c r="G154" s="17"/>
      <c r="H154" s="17"/>
      <c r="I154" s="20"/>
      <c r="J154" s="49">
        <f>I154</f>
        <v>0</v>
      </c>
    </row>
    <row r="155" spans="1:11" ht="38" customHeight="1" x14ac:dyDescent="0.3">
      <c r="A155" s="48" t="s">
        <v>207</v>
      </c>
      <c r="B155" s="15" t="s">
        <v>53</v>
      </c>
      <c r="C155" s="68">
        <v>2</v>
      </c>
      <c r="D155" s="17"/>
      <c r="E155" s="17">
        <f t="shared" ref="E155" si="36">D155*C155</f>
        <v>0</v>
      </c>
      <c r="F155" s="16"/>
      <c r="G155" s="16"/>
      <c r="H155" s="16"/>
      <c r="I155" s="21"/>
      <c r="J155" s="49">
        <f>E155</f>
        <v>0</v>
      </c>
    </row>
    <row r="156" spans="1:11" ht="35" customHeight="1" thickBot="1" x14ac:dyDescent="0.35">
      <c r="A156" s="46"/>
      <c r="B156" s="50" t="s">
        <v>46</v>
      </c>
      <c r="C156" s="69">
        <v>2</v>
      </c>
      <c r="D156" s="51"/>
      <c r="E156" s="51"/>
      <c r="F156" s="51"/>
      <c r="G156" s="52"/>
      <c r="H156" s="52"/>
      <c r="I156" s="53"/>
      <c r="J156" s="54">
        <f>I156</f>
        <v>0</v>
      </c>
    </row>
    <row r="157" spans="1:11" ht="27.5" customHeight="1" thickBot="1" x14ac:dyDescent="0.35">
      <c r="A157" s="173" t="s">
        <v>62</v>
      </c>
      <c r="B157" s="174"/>
      <c r="C157" s="174"/>
      <c r="D157" s="174"/>
      <c r="E157" s="174"/>
      <c r="F157" s="174"/>
      <c r="G157" s="174"/>
      <c r="H157" s="174"/>
      <c r="I157" s="175"/>
      <c r="J157" s="55">
        <f>SUM(J141:J156)</f>
        <v>0</v>
      </c>
      <c r="K157" s="22"/>
    </row>
    <row r="158" spans="1:11" ht="24.5" customHeight="1" thickBot="1" x14ac:dyDescent="0.35">
      <c r="A158" s="206"/>
      <c r="B158" s="206"/>
      <c r="C158" s="206"/>
      <c r="D158" s="206"/>
      <c r="E158" s="206"/>
      <c r="F158" s="206"/>
      <c r="G158" s="206"/>
      <c r="H158" s="206"/>
      <c r="I158" s="206"/>
      <c r="J158" s="95"/>
      <c r="K158" s="22"/>
    </row>
    <row r="159" spans="1:11" s="80" customFormat="1" ht="46.5" customHeight="1" x14ac:dyDescent="0.3">
      <c r="A159" s="193" t="s">
        <v>208</v>
      </c>
      <c r="B159" s="194"/>
      <c r="C159" s="194"/>
      <c r="D159" s="194"/>
      <c r="E159" s="194"/>
      <c r="F159" s="194"/>
      <c r="G159" s="194"/>
      <c r="H159" s="195"/>
    </row>
    <row r="160" spans="1:11" s="101" customFormat="1" ht="32.5" customHeight="1" x14ac:dyDescent="0.3">
      <c r="A160" s="96" t="s">
        <v>1</v>
      </c>
      <c r="B160" s="97" t="s">
        <v>26</v>
      </c>
      <c r="C160" s="97" t="s">
        <v>0</v>
      </c>
      <c r="D160" s="97" t="s">
        <v>27</v>
      </c>
      <c r="E160" s="97" t="s">
        <v>2</v>
      </c>
      <c r="F160" s="98" t="s">
        <v>3</v>
      </c>
      <c r="G160" s="99" t="s">
        <v>28</v>
      </c>
      <c r="H160" s="100" t="s">
        <v>38</v>
      </c>
    </row>
    <row r="161" spans="1:11" s="80" customFormat="1" ht="35.5" customHeight="1" x14ac:dyDescent="0.3">
      <c r="A161" s="199" t="s">
        <v>142</v>
      </c>
      <c r="B161" s="208" t="s">
        <v>209</v>
      </c>
      <c r="C161" s="208" t="s">
        <v>210</v>
      </c>
      <c r="D161" s="208">
        <v>130</v>
      </c>
      <c r="E161" s="208" t="s">
        <v>145</v>
      </c>
      <c r="F161" s="81"/>
      <c r="G161" s="78">
        <f t="shared" ref="G161:G169" si="37">F161*D161</f>
        <v>0</v>
      </c>
      <c r="H161" s="103">
        <f t="shared" ref="H161" si="38">G161*36</f>
        <v>0</v>
      </c>
    </row>
    <row r="162" spans="1:11" s="80" customFormat="1" ht="35.5" customHeight="1" x14ac:dyDescent="0.3">
      <c r="A162" s="200"/>
      <c r="B162" s="208" t="s">
        <v>211</v>
      </c>
      <c r="C162" s="208" t="s">
        <v>212</v>
      </c>
      <c r="D162" s="208">
        <v>593</v>
      </c>
      <c r="E162" s="208" t="s">
        <v>116</v>
      </c>
      <c r="F162" s="81"/>
      <c r="G162" s="78">
        <f t="shared" si="37"/>
        <v>0</v>
      </c>
      <c r="H162" s="103">
        <f t="shared" ref="H162" si="39">G162*36</f>
        <v>0</v>
      </c>
    </row>
    <row r="163" spans="1:11" s="80" customFormat="1" ht="35.5" customHeight="1" x14ac:dyDescent="0.3">
      <c r="A163" s="200"/>
      <c r="B163" s="208" t="s">
        <v>213</v>
      </c>
      <c r="C163" s="208" t="s">
        <v>212</v>
      </c>
      <c r="D163" s="208">
        <v>214</v>
      </c>
      <c r="E163" s="208" t="s">
        <v>116</v>
      </c>
      <c r="F163" s="81"/>
      <c r="G163" s="78">
        <f t="shared" si="37"/>
        <v>0</v>
      </c>
      <c r="H163" s="103">
        <f t="shared" ref="H163" si="40">G163*36</f>
        <v>0</v>
      </c>
    </row>
    <row r="164" spans="1:11" s="80" customFormat="1" ht="35.5" customHeight="1" x14ac:dyDescent="0.3">
      <c r="A164" s="200"/>
      <c r="B164" s="208" t="s">
        <v>214</v>
      </c>
      <c r="C164" s="208" t="s">
        <v>212</v>
      </c>
      <c r="D164" s="208">
        <v>1440</v>
      </c>
      <c r="E164" s="208" t="s">
        <v>116</v>
      </c>
      <c r="F164" s="81"/>
      <c r="G164" s="78">
        <f t="shared" si="37"/>
        <v>0</v>
      </c>
      <c r="H164" s="103">
        <f t="shared" ref="H164:H166" si="41">G164*36</f>
        <v>0</v>
      </c>
    </row>
    <row r="165" spans="1:11" s="80" customFormat="1" ht="35.5" customHeight="1" x14ac:dyDescent="0.3">
      <c r="A165" s="200"/>
      <c r="B165" s="208" t="s">
        <v>215</v>
      </c>
      <c r="C165" s="208" t="s">
        <v>172</v>
      </c>
      <c r="D165" s="208">
        <v>41</v>
      </c>
      <c r="E165" s="208" t="s">
        <v>116</v>
      </c>
      <c r="F165" s="81"/>
      <c r="G165" s="78">
        <f t="shared" si="37"/>
        <v>0</v>
      </c>
      <c r="H165" s="103">
        <f t="shared" si="41"/>
        <v>0</v>
      </c>
    </row>
    <row r="166" spans="1:11" s="80" customFormat="1" ht="35.5" customHeight="1" x14ac:dyDescent="0.3">
      <c r="A166" s="200"/>
      <c r="B166" s="208" t="s">
        <v>216</v>
      </c>
      <c r="C166" s="208" t="s">
        <v>212</v>
      </c>
      <c r="D166" s="208">
        <v>214</v>
      </c>
      <c r="E166" s="208" t="s">
        <v>116</v>
      </c>
      <c r="F166" s="81"/>
      <c r="G166" s="78">
        <f t="shared" si="37"/>
        <v>0</v>
      </c>
      <c r="H166" s="103">
        <f t="shared" si="41"/>
        <v>0</v>
      </c>
    </row>
    <row r="167" spans="1:11" s="80" customFormat="1" ht="35.5" customHeight="1" x14ac:dyDescent="0.3">
      <c r="A167" s="200"/>
      <c r="B167" s="208" t="s">
        <v>217</v>
      </c>
      <c r="C167" s="208" t="s">
        <v>218</v>
      </c>
      <c r="D167" s="208">
        <v>172</v>
      </c>
      <c r="E167" s="208" t="s">
        <v>116</v>
      </c>
      <c r="F167" s="81"/>
      <c r="G167" s="78">
        <f t="shared" si="37"/>
        <v>0</v>
      </c>
      <c r="H167" s="103">
        <f t="shared" ref="H167" si="42">G167*36</f>
        <v>0</v>
      </c>
    </row>
    <row r="168" spans="1:11" s="80" customFormat="1" ht="35.5" customHeight="1" x14ac:dyDescent="0.3">
      <c r="A168" s="200"/>
      <c r="B168" s="208" t="s">
        <v>219</v>
      </c>
      <c r="C168" s="208" t="s">
        <v>220</v>
      </c>
      <c r="D168" s="208">
        <v>1248</v>
      </c>
      <c r="E168" s="208" t="s">
        <v>116</v>
      </c>
      <c r="F168" s="81"/>
      <c r="G168" s="78">
        <f t="shared" si="37"/>
        <v>0</v>
      </c>
      <c r="H168" s="103">
        <f t="shared" ref="H168" si="43">G168*36</f>
        <v>0</v>
      </c>
    </row>
    <row r="169" spans="1:11" s="80" customFormat="1" ht="39" x14ac:dyDescent="0.3">
      <c r="A169" s="201"/>
      <c r="B169" s="208" t="s">
        <v>221</v>
      </c>
      <c r="C169" s="208" t="s">
        <v>222</v>
      </c>
      <c r="D169" s="208">
        <v>62</v>
      </c>
      <c r="E169" s="208" t="s">
        <v>116</v>
      </c>
      <c r="F169" s="81"/>
      <c r="G169" s="78">
        <f t="shared" si="37"/>
        <v>0</v>
      </c>
      <c r="H169" s="103">
        <f t="shared" ref="H169" si="44">G169*36</f>
        <v>0</v>
      </c>
    </row>
    <row r="170" spans="1:11" s="80" customFormat="1" ht="28" customHeight="1" thickBot="1" x14ac:dyDescent="0.35">
      <c r="A170" s="182" t="s">
        <v>62</v>
      </c>
      <c r="B170" s="203"/>
      <c r="C170" s="203"/>
      <c r="D170" s="203"/>
      <c r="E170" s="203"/>
      <c r="F170" s="183"/>
      <c r="G170" s="184"/>
      <c r="H170" s="108">
        <f>SUM(H161:H169)</f>
        <v>0</v>
      </c>
    </row>
    <row r="171" spans="1:11" s="80" customFormat="1" ht="27.5" customHeight="1" thickBot="1" x14ac:dyDescent="0.35">
      <c r="A171" s="209"/>
      <c r="B171" s="209"/>
      <c r="C171" s="209"/>
      <c r="D171" s="209"/>
      <c r="E171" s="209"/>
      <c r="F171" s="209"/>
      <c r="G171" s="209"/>
      <c r="H171" s="209"/>
      <c r="I171" s="209"/>
      <c r="J171" s="210"/>
      <c r="K171" s="211"/>
    </row>
    <row r="172" spans="1:11" s="80" customFormat="1" ht="36.5" customHeight="1" thickBot="1" x14ac:dyDescent="0.35">
      <c r="A172" s="212" t="s">
        <v>223</v>
      </c>
      <c r="B172" s="213"/>
      <c r="C172" s="213"/>
      <c r="D172" s="213"/>
      <c r="E172" s="213"/>
      <c r="F172" s="213"/>
      <c r="G172" s="213"/>
      <c r="H172" s="213"/>
      <c r="I172" s="213"/>
      <c r="J172" s="214"/>
      <c r="K172" s="215"/>
    </row>
    <row r="173" spans="1:11" s="80" customFormat="1" ht="66.5" customHeight="1" thickBot="1" x14ac:dyDescent="0.35">
      <c r="A173" s="216" t="s">
        <v>5</v>
      </c>
      <c r="B173" s="217" t="s">
        <v>1</v>
      </c>
      <c r="C173" s="216" t="s">
        <v>6</v>
      </c>
      <c r="D173" s="45" t="s">
        <v>32</v>
      </c>
      <c r="E173" s="45" t="s">
        <v>31</v>
      </c>
      <c r="F173" s="2"/>
      <c r="G173" s="45" t="s">
        <v>33</v>
      </c>
      <c r="H173" s="45" t="s">
        <v>34</v>
      </c>
      <c r="I173" s="45" t="s">
        <v>35</v>
      </c>
      <c r="J173" s="45" t="s">
        <v>37</v>
      </c>
    </row>
    <row r="174" spans="1:11" s="80" customFormat="1" ht="38" customHeight="1" x14ac:dyDescent="0.3">
      <c r="A174" s="218" t="s">
        <v>224</v>
      </c>
      <c r="B174" s="219" t="s">
        <v>40</v>
      </c>
      <c r="C174" s="220">
        <v>15</v>
      </c>
      <c r="D174" s="12"/>
      <c r="E174" s="12">
        <f>D174*C174</f>
        <v>0</v>
      </c>
      <c r="F174" s="13"/>
      <c r="G174" s="13"/>
      <c r="H174" s="13"/>
      <c r="I174" s="14"/>
      <c r="J174" s="221">
        <f>E174</f>
        <v>0</v>
      </c>
    </row>
    <row r="175" spans="1:11" s="80" customFormat="1" ht="38" customHeight="1" x14ac:dyDescent="0.3">
      <c r="A175" s="222"/>
      <c r="B175" s="223" t="s">
        <v>141</v>
      </c>
      <c r="C175" s="224">
        <v>15</v>
      </c>
      <c r="D175" s="16"/>
      <c r="E175" s="16"/>
      <c r="F175" s="16"/>
      <c r="G175" s="17"/>
      <c r="H175" s="17"/>
      <c r="I175" s="18"/>
      <c r="J175" s="225">
        <f>I175</f>
        <v>0</v>
      </c>
    </row>
    <row r="176" spans="1:11" s="80" customFormat="1" ht="38" customHeight="1" x14ac:dyDescent="0.3">
      <c r="A176" s="222" t="s">
        <v>225</v>
      </c>
      <c r="B176" s="223" t="s">
        <v>41</v>
      </c>
      <c r="C176" s="224">
        <v>15</v>
      </c>
      <c r="D176" s="17"/>
      <c r="E176" s="17">
        <f t="shared" ref="E176" si="45">D176*C176</f>
        <v>0</v>
      </c>
      <c r="F176" s="16"/>
      <c r="G176" s="16"/>
      <c r="H176" s="16"/>
      <c r="I176" s="19"/>
      <c r="J176" s="225">
        <f>E176</f>
        <v>0</v>
      </c>
    </row>
    <row r="177" spans="1:11" s="80" customFormat="1" ht="38" customHeight="1" x14ac:dyDescent="0.3">
      <c r="A177" s="218"/>
      <c r="B177" s="223" t="s">
        <v>39</v>
      </c>
      <c r="C177" s="224">
        <v>15</v>
      </c>
      <c r="D177" s="16"/>
      <c r="E177" s="16"/>
      <c r="F177" s="16"/>
      <c r="G177" s="17"/>
      <c r="H177" s="17"/>
      <c r="I177" s="20"/>
      <c r="J177" s="225">
        <f>I177</f>
        <v>0</v>
      </c>
    </row>
    <row r="178" spans="1:11" s="80" customFormat="1" ht="38" customHeight="1" x14ac:dyDescent="0.3">
      <c r="A178" s="222" t="s">
        <v>226</v>
      </c>
      <c r="B178" s="223" t="s">
        <v>43</v>
      </c>
      <c r="C178" s="224">
        <v>20</v>
      </c>
      <c r="D178" s="17"/>
      <c r="E178" s="17">
        <f t="shared" ref="E178" si="46">D178*C178</f>
        <v>0</v>
      </c>
      <c r="F178" s="16"/>
      <c r="G178" s="16"/>
      <c r="H178" s="16"/>
      <c r="I178" s="21"/>
      <c r="J178" s="225">
        <f>E178</f>
        <v>0</v>
      </c>
    </row>
    <row r="179" spans="1:11" s="80" customFormat="1" ht="38" customHeight="1" x14ac:dyDescent="0.3">
      <c r="A179" s="222"/>
      <c r="B179" s="223" t="s">
        <v>42</v>
      </c>
      <c r="C179" s="224">
        <v>20</v>
      </c>
      <c r="D179" s="16"/>
      <c r="E179" s="16"/>
      <c r="F179" s="16"/>
      <c r="G179" s="17"/>
      <c r="H179" s="17"/>
      <c r="I179" s="20"/>
      <c r="J179" s="225">
        <f>I179</f>
        <v>0</v>
      </c>
    </row>
    <row r="180" spans="1:11" s="80" customFormat="1" ht="38" customHeight="1" x14ac:dyDescent="0.3">
      <c r="A180" s="218" t="s">
        <v>227</v>
      </c>
      <c r="B180" s="223" t="s">
        <v>44</v>
      </c>
      <c r="C180" s="224">
        <v>15</v>
      </c>
      <c r="D180" s="17"/>
      <c r="E180" s="17">
        <f t="shared" ref="E180" si="47">D180*C180</f>
        <v>0</v>
      </c>
      <c r="F180" s="16"/>
      <c r="G180" s="16"/>
      <c r="H180" s="16"/>
      <c r="I180" s="21"/>
      <c r="J180" s="225">
        <f>E180</f>
        <v>0</v>
      </c>
    </row>
    <row r="181" spans="1:11" s="80" customFormat="1" ht="38" customHeight="1" x14ac:dyDescent="0.3">
      <c r="A181" s="222"/>
      <c r="B181" s="223" t="s">
        <v>45</v>
      </c>
      <c r="C181" s="224">
        <v>15</v>
      </c>
      <c r="D181" s="16"/>
      <c r="E181" s="16"/>
      <c r="F181" s="16"/>
      <c r="G181" s="17"/>
      <c r="H181" s="17"/>
      <c r="I181" s="20"/>
      <c r="J181" s="225">
        <f>I181</f>
        <v>0</v>
      </c>
    </row>
    <row r="182" spans="1:11" s="80" customFormat="1" ht="38" customHeight="1" x14ac:dyDescent="0.3">
      <c r="A182" s="222" t="s">
        <v>228</v>
      </c>
      <c r="B182" s="223" t="s">
        <v>49</v>
      </c>
      <c r="C182" s="224">
        <v>16</v>
      </c>
      <c r="D182" s="17"/>
      <c r="E182" s="17">
        <f t="shared" ref="E182" si="48">D182*C182</f>
        <v>0</v>
      </c>
      <c r="F182" s="16"/>
      <c r="G182" s="16"/>
      <c r="H182" s="16"/>
      <c r="I182" s="21"/>
      <c r="J182" s="225">
        <f>E182</f>
        <v>0</v>
      </c>
    </row>
    <row r="183" spans="1:11" s="80" customFormat="1" ht="38" customHeight="1" x14ac:dyDescent="0.3">
      <c r="A183" s="218"/>
      <c r="B183" s="223" t="s">
        <v>48</v>
      </c>
      <c r="C183" s="224">
        <v>16</v>
      </c>
      <c r="D183" s="16"/>
      <c r="E183" s="16"/>
      <c r="F183" s="16"/>
      <c r="G183" s="17"/>
      <c r="H183" s="17"/>
      <c r="I183" s="20"/>
      <c r="J183" s="225">
        <f>I183</f>
        <v>0</v>
      </c>
    </row>
    <row r="184" spans="1:11" s="80" customFormat="1" ht="38" customHeight="1" x14ac:dyDescent="0.3">
      <c r="A184" s="222" t="s">
        <v>229</v>
      </c>
      <c r="B184" s="223" t="s">
        <v>52</v>
      </c>
      <c r="C184" s="224">
        <v>13</v>
      </c>
      <c r="D184" s="17"/>
      <c r="E184" s="17">
        <f t="shared" ref="E184" si="49">D184*C184</f>
        <v>0</v>
      </c>
      <c r="F184" s="16"/>
      <c r="G184" s="16"/>
      <c r="H184" s="16"/>
      <c r="I184" s="21"/>
      <c r="J184" s="225">
        <f>E184</f>
        <v>0</v>
      </c>
    </row>
    <row r="185" spans="1:11" s="80" customFormat="1" ht="38" customHeight="1" x14ac:dyDescent="0.3">
      <c r="A185" s="222"/>
      <c r="B185" s="223" t="s">
        <v>51</v>
      </c>
      <c r="C185" s="224">
        <v>13</v>
      </c>
      <c r="D185" s="16"/>
      <c r="E185" s="16"/>
      <c r="F185" s="16"/>
      <c r="G185" s="17"/>
      <c r="H185" s="17"/>
      <c r="I185" s="20"/>
      <c r="J185" s="225">
        <f>I185</f>
        <v>0</v>
      </c>
    </row>
    <row r="186" spans="1:11" s="80" customFormat="1" ht="38" customHeight="1" x14ac:dyDescent="0.3">
      <c r="A186" s="218" t="s">
        <v>230</v>
      </c>
      <c r="B186" s="223" t="s">
        <v>50</v>
      </c>
      <c r="C186" s="224">
        <v>16</v>
      </c>
      <c r="D186" s="17"/>
      <c r="E186" s="17">
        <f t="shared" ref="E186" si="50">D186*C186</f>
        <v>0</v>
      </c>
      <c r="F186" s="16"/>
      <c r="G186" s="16"/>
      <c r="H186" s="16"/>
      <c r="I186" s="21"/>
      <c r="J186" s="225">
        <f>E186</f>
        <v>0</v>
      </c>
    </row>
    <row r="187" spans="1:11" s="80" customFormat="1" ht="38" customHeight="1" x14ac:dyDescent="0.3">
      <c r="A187" s="222"/>
      <c r="B187" s="223" t="s">
        <v>47</v>
      </c>
      <c r="C187" s="224">
        <v>16</v>
      </c>
      <c r="D187" s="16"/>
      <c r="E187" s="16"/>
      <c r="F187" s="16"/>
      <c r="G187" s="17"/>
      <c r="H187" s="17"/>
      <c r="I187" s="20"/>
      <c r="J187" s="225">
        <f>I187</f>
        <v>0</v>
      </c>
    </row>
    <row r="188" spans="1:11" s="80" customFormat="1" ht="38" customHeight="1" x14ac:dyDescent="0.3">
      <c r="A188" s="222" t="s">
        <v>231</v>
      </c>
      <c r="B188" s="223" t="s">
        <v>53</v>
      </c>
      <c r="C188" s="224">
        <v>15</v>
      </c>
      <c r="D188" s="17"/>
      <c r="E188" s="17">
        <f t="shared" ref="E188" si="51">D188*C188</f>
        <v>0</v>
      </c>
      <c r="F188" s="16"/>
      <c r="G188" s="16"/>
      <c r="H188" s="16"/>
      <c r="I188" s="21"/>
      <c r="J188" s="225">
        <f>E188</f>
        <v>0</v>
      </c>
    </row>
    <row r="189" spans="1:11" s="80" customFormat="1" ht="35" customHeight="1" thickBot="1" x14ac:dyDescent="0.35">
      <c r="A189" s="218"/>
      <c r="B189" s="226" t="s">
        <v>46</v>
      </c>
      <c r="C189" s="227">
        <v>15</v>
      </c>
      <c r="D189" s="51"/>
      <c r="E189" s="51"/>
      <c r="F189" s="51"/>
      <c r="G189" s="52"/>
      <c r="H189" s="52"/>
      <c r="I189" s="53"/>
      <c r="J189" s="228">
        <f>I189</f>
        <v>0</v>
      </c>
    </row>
    <row r="190" spans="1:11" s="80" customFormat="1" ht="38" customHeight="1" thickBot="1" x14ac:dyDescent="0.35">
      <c r="A190" s="229" t="s">
        <v>62</v>
      </c>
      <c r="B190" s="230"/>
      <c r="C190" s="230"/>
      <c r="D190" s="230"/>
      <c r="E190" s="230"/>
      <c r="F190" s="230"/>
      <c r="G190" s="230"/>
      <c r="H190" s="230"/>
      <c r="I190" s="231"/>
      <c r="J190" s="232">
        <f>SUM(J174:J189)</f>
        <v>0</v>
      </c>
      <c r="K190" s="211"/>
    </row>
    <row r="191" spans="1:11" ht="21" customHeight="1" thickBot="1" x14ac:dyDescent="0.35">
      <c r="A191" s="206"/>
      <c r="B191" s="206"/>
      <c r="C191" s="206"/>
      <c r="D191" s="206"/>
      <c r="E191" s="206"/>
      <c r="F191" s="206"/>
      <c r="G191" s="206"/>
      <c r="H191" s="206"/>
      <c r="I191" s="206"/>
      <c r="J191" s="207"/>
      <c r="K191" s="22"/>
    </row>
    <row r="192" spans="1:11" s="80" customFormat="1" ht="46.5" customHeight="1" x14ac:dyDescent="0.3">
      <c r="A192" s="193" t="s">
        <v>232</v>
      </c>
      <c r="B192" s="194"/>
      <c r="C192" s="194"/>
      <c r="D192" s="194"/>
      <c r="E192" s="194"/>
      <c r="F192" s="194"/>
      <c r="G192" s="194"/>
      <c r="H192" s="195"/>
    </row>
    <row r="193" spans="1:11" s="101" customFormat="1" ht="32.5" customHeight="1" x14ac:dyDescent="0.3">
      <c r="A193" s="96" t="s">
        <v>1</v>
      </c>
      <c r="B193" s="97" t="s">
        <v>26</v>
      </c>
      <c r="C193" s="97" t="s">
        <v>0</v>
      </c>
      <c r="D193" s="97" t="s">
        <v>27</v>
      </c>
      <c r="E193" s="97" t="s">
        <v>2</v>
      </c>
      <c r="F193" s="98" t="s">
        <v>3</v>
      </c>
      <c r="G193" s="99" t="s">
        <v>28</v>
      </c>
      <c r="H193" s="100" t="s">
        <v>38</v>
      </c>
    </row>
    <row r="194" spans="1:11" s="80" customFormat="1" ht="35.5" customHeight="1" x14ac:dyDescent="0.3">
      <c r="A194" s="233" t="s">
        <v>142</v>
      </c>
      <c r="B194" s="208" t="s">
        <v>233</v>
      </c>
      <c r="C194" s="208" t="s">
        <v>234</v>
      </c>
      <c r="D194" s="208">
        <v>12</v>
      </c>
      <c r="E194" s="208" t="s">
        <v>235</v>
      </c>
      <c r="F194" s="81"/>
      <c r="G194" s="78">
        <f t="shared" ref="G194:G202" si="52">F194*D194</f>
        <v>0</v>
      </c>
      <c r="H194" s="103">
        <f t="shared" ref="H194:H200" si="53">G194*36</f>
        <v>0</v>
      </c>
    </row>
    <row r="195" spans="1:11" s="80" customFormat="1" ht="35.5" customHeight="1" x14ac:dyDescent="0.3">
      <c r="A195" s="234"/>
      <c r="B195" s="208" t="s">
        <v>236</v>
      </c>
      <c r="C195" s="208" t="s">
        <v>67</v>
      </c>
      <c r="D195" s="208">
        <v>55</v>
      </c>
      <c r="E195" s="208" t="s">
        <v>235</v>
      </c>
      <c r="F195" s="81"/>
      <c r="G195" s="78">
        <f t="shared" si="52"/>
        <v>0</v>
      </c>
      <c r="H195" s="103">
        <f t="shared" si="53"/>
        <v>0</v>
      </c>
    </row>
    <row r="196" spans="1:11" s="80" customFormat="1" ht="35.5" customHeight="1" x14ac:dyDescent="0.3">
      <c r="A196" s="234"/>
      <c r="B196" s="208" t="s">
        <v>237</v>
      </c>
      <c r="C196" s="208" t="s">
        <v>121</v>
      </c>
      <c r="D196" s="208">
        <v>79</v>
      </c>
      <c r="E196" s="208" t="s">
        <v>235</v>
      </c>
      <c r="F196" s="81"/>
      <c r="G196" s="78">
        <f t="shared" si="52"/>
        <v>0</v>
      </c>
      <c r="H196" s="103">
        <f t="shared" si="53"/>
        <v>0</v>
      </c>
    </row>
    <row r="197" spans="1:11" s="80" customFormat="1" ht="35.5" customHeight="1" x14ac:dyDescent="0.3">
      <c r="A197" s="234"/>
      <c r="B197" s="208" t="s">
        <v>238</v>
      </c>
      <c r="C197" s="208" t="s">
        <v>112</v>
      </c>
      <c r="D197" s="208">
        <v>8</v>
      </c>
      <c r="E197" s="208" t="s">
        <v>235</v>
      </c>
      <c r="F197" s="81"/>
      <c r="G197" s="78">
        <f t="shared" si="52"/>
        <v>0</v>
      </c>
      <c r="H197" s="103">
        <f t="shared" si="53"/>
        <v>0</v>
      </c>
    </row>
    <row r="198" spans="1:11" s="80" customFormat="1" ht="35.5" customHeight="1" x14ac:dyDescent="0.3">
      <c r="A198" s="234"/>
      <c r="B198" s="208" t="s">
        <v>135</v>
      </c>
      <c r="C198" s="208" t="s">
        <v>136</v>
      </c>
      <c r="D198" s="208">
        <v>130</v>
      </c>
      <c r="E198" s="208" t="s">
        <v>235</v>
      </c>
      <c r="F198" s="81"/>
      <c r="G198" s="78">
        <f t="shared" si="52"/>
        <v>0</v>
      </c>
      <c r="H198" s="103">
        <f t="shared" si="53"/>
        <v>0</v>
      </c>
    </row>
    <row r="199" spans="1:11" s="80" customFormat="1" ht="35.5" customHeight="1" x14ac:dyDescent="0.3">
      <c r="A199" s="235" t="s">
        <v>244</v>
      </c>
      <c r="B199" s="208" t="s">
        <v>209</v>
      </c>
      <c r="C199" s="208" t="s">
        <v>239</v>
      </c>
      <c r="D199" s="208">
        <v>593</v>
      </c>
      <c r="E199" s="208" t="s">
        <v>235</v>
      </c>
      <c r="F199" s="81"/>
      <c r="G199" s="78">
        <f t="shared" si="52"/>
        <v>0</v>
      </c>
      <c r="H199" s="103">
        <f t="shared" si="53"/>
        <v>0</v>
      </c>
    </row>
    <row r="200" spans="1:11" s="80" customFormat="1" ht="35.5" customHeight="1" x14ac:dyDescent="0.3">
      <c r="A200" s="235" t="s">
        <v>243</v>
      </c>
      <c r="B200" s="208" t="s">
        <v>211</v>
      </c>
      <c r="C200" s="208" t="s">
        <v>240</v>
      </c>
      <c r="D200" s="208">
        <v>214</v>
      </c>
      <c r="E200" s="208" t="s">
        <v>235</v>
      </c>
      <c r="F200" s="81"/>
      <c r="G200" s="78">
        <f t="shared" si="52"/>
        <v>0</v>
      </c>
      <c r="H200" s="103">
        <f t="shared" si="53"/>
        <v>0</v>
      </c>
    </row>
    <row r="201" spans="1:11" s="80" customFormat="1" ht="35.5" customHeight="1" x14ac:dyDescent="0.3">
      <c r="A201" s="235" t="s">
        <v>243</v>
      </c>
      <c r="B201" s="208" t="s">
        <v>216</v>
      </c>
      <c r="C201" s="208" t="s">
        <v>136</v>
      </c>
      <c r="D201" s="208">
        <v>1440</v>
      </c>
      <c r="E201" s="208" t="s">
        <v>235</v>
      </c>
      <c r="F201" s="81"/>
      <c r="G201" s="78">
        <f t="shared" si="52"/>
        <v>0</v>
      </c>
      <c r="H201" s="103">
        <f t="shared" ref="H201" si="54">G201*36</f>
        <v>0</v>
      </c>
    </row>
    <row r="202" spans="1:11" s="80" customFormat="1" ht="39" x14ac:dyDescent="0.3">
      <c r="A202" s="235" t="s">
        <v>243</v>
      </c>
      <c r="B202" s="208" t="s">
        <v>241</v>
      </c>
      <c r="C202" s="208" t="s">
        <v>242</v>
      </c>
      <c r="D202" s="208">
        <v>12</v>
      </c>
      <c r="E202" s="208" t="s">
        <v>235</v>
      </c>
      <c r="F202" s="81"/>
      <c r="G202" s="78">
        <f t="shared" si="52"/>
        <v>0</v>
      </c>
      <c r="H202" s="103">
        <f t="shared" ref="H202" si="55">G202*36</f>
        <v>0</v>
      </c>
    </row>
    <row r="203" spans="1:11" s="80" customFormat="1" ht="28" customHeight="1" thickBot="1" x14ac:dyDescent="0.35">
      <c r="A203" s="182" t="s">
        <v>62</v>
      </c>
      <c r="B203" s="203"/>
      <c r="C203" s="203"/>
      <c r="D203" s="203"/>
      <c r="E203" s="203"/>
      <c r="F203" s="183"/>
      <c r="G203" s="184"/>
      <c r="H203" s="108">
        <f>SUM(H194:H202)</f>
        <v>0</v>
      </c>
    </row>
    <row r="204" spans="1:11" s="80" customFormat="1" ht="27.5" customHeight="1" thickBot="1" x14ac:dyDescent="0.35">
      <c r="A204" s="209"/>
      <c r="B204" s="209"/>
      <c r="C204" s="209"/>
      <c r="D204" s="209"/>
      <c r="E204" s="209"/>
      <c r="F204" s="209"/>
      <c r="G204" s="209"/>
      <c r="H204" s="209"/>
      <c r="I204" s="209"/>
      <c r="J204" s="210"/>
      <c r="K204" s="211"/>
    </row>
    <row r="205" spans="1:11" s="80" customFormat="1" ht="36.5" customHeight="1" thickBot="1" x14ac:dyDescent="0.35">
      <c r="A205" s="212" t="s">
        <v>245</v>
      </c>
      <c r="B205" s="213"/>
      <c r="C205" s="213"/>
      <c r="D205" s="213"/>
      <c r="E205" s="213"/>
      <c r="F205" s="213"/>
      <c r="G205" s="213"/>
      <c r="H205" s="213"/>
      <c r="I205" s="213"/>
      <c r="J205" s="214"/>
      <c r="K205" s="215"/>
    </row>
    <row r="206" spans="1:11" s="80" customFormat="1" ht="66.5" customHeight="1" thickBot="1" x14ac:dyDescent="0.35">
      <c r="A206" s="216" t="s">
        <v>5</v>
      </c>
      <c r="B206" s="217" t="s">
        <v>1</v>
      </c>
      <c r="C206" s="216" t="s">
        <v>6</v>
      </c>
      <c r="D206" s="45" t="s">
        <v>32</v>
      </c>
      <c r="E206" s="45" t="s">
        <v>31</v>
      </c>
      <c r="F206" s="2"/>
      <c r="G206" s="45" t="s">
        <v>33</v>
      </c>
      <c r="H206" s="45" t="s">
        <v>34</v>
      </c>
      <c r="I206" s="45" t="s">
        <v>35</v>
      </c>
      <c r="J206" s="45" t="s">
        <v>37</v>
      </c>
    </row>
    <row r="207" spans="1:11" s="80" customFormat="1" ht="38" customHeight="1" x14ac:dyDescent="0.3">
      <c r="A207" s="218" t="s">
        <v>246</v>
      </c>
      <c r="B207" s="219" t="s">
        <v>40</v>
      </c>
      <c r="C207" s="220">
        <v>20</v>
      </c>
      <c r="D207" s="12"/>
      <c r="E207" s="12">
        <f>D207*C207</f>
        <v>0</v>
      </c>
      <c r="F207" s="13"/>
      <c r="G207" s="13"/>
      <c r="H207" s="13"/>
      <c r="I207" s="14"/>
      <c r="J207" s="221">
        <f>E207</f>
        <v>0</v>
      </c>
    </row>
    <row r="208" spans="1:11" s="80" customFormat="1" ht="38" customHeight="1" x14ac:dyDescent="0.3">
      <c r="A208" s="222"/>
      <c r="B208" s="223" t="s">
        <v>141</v>
      </c>
      <c r="C208" s="224">
        <v>20</v>
      </c>
      <c r="D208" s="16"/>
      <c r="E208" s="16"/>
      <c r="F208" s="16"/>
      <c r="G208" s="17"/>
      <c r="H208" s="17"/>
      <c r="I208" s="18"/>
      <c r="J208" s="225">
        <f>I208</f>
        <v>0</v>
      </c>
    </row>
    <row r="209" spans="1:11" s="80" customFormat="1" ht="38" customHeight="1" x14ac:dyDescent="0.3">
      <c r="A209" s="222" t="s">
        <v>247</v>
      </c>
      <c r="B209" s="223" t="s">
        <v>41</v>
      </c>
      <c r="C209" s="224">
        <v>16</v>
      </c>
      <c r="D209" s="17"/>
      <c r="E209" s="17">
        <f t="shared" ref="E209" si="56">D209*C209</f>
        <v>0</v>
      </c>
      <c r="F209" s="16"/>
      <c r="G209" s="16"/>
      <c r="H209" s="16"/>
      <c r="I209" s="19"/>
      <c r="J209" s="225">
        <f>E209</f>
        <v>0</v>
      </c>
    </row>
    <row r="210" spans="1:11" s="80" customFormat="1" ht="38" customHeight="1" x14ac:dyDescent="0.3">
      <c r="A210" s="218"/>
      <c r="B210" s="223" t="s">
        <v>39</v>
      </c>
      <c r="C210" s="224">
        <v>16</v>
      </c>
      <c r="D210" s="16"/>
      <c r="E210" s="16"/>
      <c r="F210" s="16"/>
      <c r="G210" s="17"/>
      <c r="H210" s="17"/>
      <c r="I210" s="20"/>
      <c r="J210" s="225">
        <f>I210</f>
        <v>0</v>
      </c>
    </row>
    <row r="211" spans="1:11" s="80" customFormat="1" ht="38" customHeight="1" x14ac:dyDescent="0.3">
      <c r="A211" s="222" t="s">
        <v>248</v>
      </c>
      <c r="B211" s="223" t="s">
        <v>43</v>
      </c>
      <c r="C211" s="224">
        <v>40</v>
      </c>
      <c r="D211" s="17"/>
      <c r="E211" s="17">
        <f t="shared" ref="E211" si="57">D211*C211</f>
        <v>0</v>
      </c>
      <c r="F211" s="16"/>
      <c r="G211" s="16"/>
      <c r="H211" s="16"/>
      <c r="I211" s="21"/>
      <c r="J211" s="225">
        <f>E211</f>
        <v>0</v>
      </c>
    </row>
    <row r="212" spans="1:11" s="80" customFormat="1" ht="38" customHeight="1" x14ac:dyDescent="0.3">
      <c r="A212" s="222"/>
      <c r="B212" s="223" t="s">
        <v>42</v>
      </c>
      <c r="C212" s="224">
        <v>40</v>
      </c>
      <c r="D212" s="16"/>
      <c r="E212" s="16"/>
      <c r="F212" s="16"/>
      <c r="G212" s="17"/>
      <c r="H212" s="17"/>
      <c r="I212" s="20"/>
      <c r="J212" s="225">
        <f>I212</f>
        <v>0</v>
      </c>
    </row>
    <row r="213" spans="1:11" s="80" customFormat="1" ht="38" customHeight="1" x14ac:dyDescent="0.3">
      <c r="A213" s="218" t="s">
        <v>249</v>
      </c>
      <c r="B213" s="223" t="s">
        <v>44</v>
      </c>
      <c r="C213" s="224">
        <v>20</v>
      </c>
      <c r="D213" s="17"/>
      <c r="E213" s="17">
        <f t="shared" ref="E213" si="58">D213*C213</f>
        <v>0</v>
      </c>
      <c r="F213" s="16"/>
      <c r="G213" s="16"/>
      <c r="H213" s="16"/>
      <c r="I213" s="21"/>
      <c r="J213" s="225">
        <f>E213</f>
        <v>0</v>
      </c>
    </row>
    <row r="214" spans="1:11" s="80" customFormat="1" ht="38" customHeight="1" x14ac:dyDescent="0.3">
      <c r="A214" s="222"/>
      <c r="B214" s="223" t="s">
        <v>45</v>
      </c>
      <c r="C214" s="224">
        <v>20</v>
      </c>
      <c r="D214" s="16"/>
      <c r="E214" s="16"/>
      <c r="F214" s="16"/>
      <c r="G214" s="17"/>
      <c r="H214" s="17"/>
      <c r="I214" s="20"/>
      <c r="J214" s="225">
        <f>I214</f>
        <v>0</v>
      </c>
    </row>
    <row r="215" spans="1:11" s="80" customFormat="1" ht="38" customHeight="1" x14ac:dyDescent="0.3">
      <c r="A215" s="222" t="s">
        <v>250</v>
      </c>
      <c r="B215" s="223" t="s">
        <v>49</v>
      </c>
      <c r="C215" s="224">
        <v>20</v>
      </c>
      <c r="D215" s="17"/>
      <c r="E215" s="17">
        <f t="shared" ref="E215" si="59">D215*C215</f>
        <v>0</v>
      </c>
      <c r="F215" s="16"/>
      <c r="G215" s="16"/>
      <c r="H215" s="16"/>
      <c r="I215" s="21"/>
      <c r="J215" s="225">
        <f>E215</f>
        <v>0</v>
      </c>
    </row>
    <row r="216" spans="1:11" s="80" customFormat="1" ht="38" customHeight="1" x14ac:dyDescent="0.3">
      <c r="A216" s="218"/>
      <c r="B216" s="223" t="s">
        <v>48</v>
      </c>
      <c r="C216" s="224">
        <v>20</v>
      </c>
      <c r="D216" s="16"/>
      <c r="E216" s="16"/>
      <c r="F216" s="16"/>
      <c r="G216" s="17"/>
      <c r="H216" s="17"/>
      <c r="I216" s="20"/>
      <c r="J216" s="225">
        <f>I216</f>
        <v>0</v>
      </c>
    </row>
    <row r="217" spans="1:11" s="80" customFormat="1" ht="38" customHeight="1" x14ac:dyDescent="0.3">
      <c r="A217" s="222" t="s">
        <v>251</v>
      </c>
      <c r="B217" s="223" t="s">
        <v>52</v>
      </c>
      <c r="C217" s="224">
        <v>40</v>
      </c>
      <c r="D217" s="17"/>
      <c r="E217" s="17">
        <f t="shared" ref="E217" si="60">D217*C217</f>
        <v>0</v>
      </c>
      <c r="F217" s="16"/>
      <c r="G217" s="16"/>
      <c r="H217" s="16"/>
      <c r="I217" s="21"/>
      <c r="J217" s="225">
        <f>E217</f>
        <v>0</v>
      </c>
    </row>
    <row r="218" spans="1:11" s="80" customFormat="1" ht="38" customHeight="1" x14ac:dyDescent="0.3">
      <c r="A218" s="222"/>
      <c r="B218" s="223" t="s">
        <v>51</v>
      </c>
      <c r="C218" s="224">
        <v>40</v>
      </c>
      <c r="D218" s="16"/>
      <c r="E218" s="16"/>
      <c r="F218" s="16"/>
      <c r="G218" s="17"/>
      <c r="H218" s="17"/>
      <c r="I218" s="20"/>
      <c r="J218" s="225">
        <f>I218</f>
        <v>0</v>
      </c>
    </row>
    <row r="219" spans="1:11" s="80" customFormat="1" ht="38" customHeight="1" x14ac:dyDescent="0.3">
      <c r="A219" s="218" t="s">
        <v>252</v>
      </c>
      <c r="B219" s="223" t="s">
        <v>50</v>
      </c>
      <c r="C219" s="224">
        <v>20</v>
      </c>
      <c r="D219" s="17"/>
      <c r="E219" s="17">
        <f t="shared" ref="E219" si="61">D219*C219</f>
        <v>0</v>
      </c>
      <c r="F219" s="16"/>
      <c r="G219" s="16"/>
      <c r="H219" s="16"/>
      <c r="I219" s="21"/>
      <c r="J219" s="225">
        <f>E219</f>
        <v>0</v>
      </c>
    </row>
    <row r="220" spans="1:11" s="80" customFormat="1" ht="38" customHeight="1" x14ac:dyDescent="0.3">
      <c r="A220" s="222"/>
      <c r="B220" s="223" t="s">
        <v>47</v>
      </c>
      <c r="C220" s="224">
        <v>20</v>
      </c>
      <c r="D220" s="16"/>
      <c r="E220" s="16"/>
      <c r="F220" s="16"/>
      <c r="G220" s="17"/>
      <c r="H220" s="17"/>
      <c r="I220" s="20"/>
      <c r="J220" s="225">
        <f>I220</f>
        <v>0</v>
      </c>
    </row>
    <row r="221" spans="1:11" s="80" customFormat="1" ht="38" customHeight="1" x14ac:dyDescent="0.3">
      <c r="A221" s="222" t="s">
        <v>253</v>
      </c>
      <c r="B221" s="223" t="s">
        <v>53</v>
      </c>
      <c r="C221" s="224">
        <v>16</v>
      </c>
      <c r="D221" s="17"/>
      <c r="E221" s="17">
        <f t="shared" ref="E221" si="62">D221*C221</f>
        <v>0</v>
      </c>
      <c r="F221" s="16"/>
      <c r="G221" s="16"/>
      <c r="H221" s="16"/>
      <c r="I221" s="21"/>
      <c r="J221" s="225">
        <f>E221</f>
        <v>0</v>
      </c>
    </row>
    <row r="222" spans="1:11" s="80" customFormat="1" ht="35" customHeight="1" thickBot="1" x14ac:dyDescent="0.35">
      <c r="A222" s="218"/>
      <c r="B222" s="226" t="s">
        <v>46</v>
      </c>
      <c r="C222" s="227">
        <v>16</v>
      </c>
      <c r="D222" s="51"/>
      <c r="E222" s="51"/>
      <c r="F222" s="51"/>
      <c r="G222" s="52"/>
      <c r="H222" s="52"/>
      <c r="I222" s="53"/>
      <c r="J222" s="228">
        <f>I222</f>
        <v>0</v>
      </c>
    </row>
    <row r="223" spans="1:11" s="80" customFormat="1" ht="38" customHeight="1" thickBot="1" x14ac:dyDescent="0.35">
      <c r="A223" s="229" t="s">
        <v>62</v>
      </c>
      <c r="B223" s="230"/>
      <c r="C223" s="230"/>
      <c r="D223" s="230"/>
      <c r="E223" s="230"/>
      <c r="F223" s="230"/>
      <c r="G223" s="230"/>
      <c r="H223" s="230"/>
      <c r="I223" s="231"/>
      <c r="J223" s="232">
        <f>SUM(J207:J222)</f>
        <v>0</v>
      </c>
      <c r="K223" s="211"/>
    </row>
    <row r="224" spans="1:11" ht="21" customHeight="1" thickBot="1" x14ac:dyDescent="0.35">
      <c r="A224" s="206"/>
      <c r="B224" s="206"/>
      <c r="C224" s="206"/>
      <c r="D224" s="206"/>
      <c r="E224" s="206"/>
      <c r="F224" s="206"/>
      <c r="G224" s="206"/>
      <c r="H224" s="206"/>
      <c r="I224" s="206"/>
      <c r="J224" s="207"/>
      <c r="K224" s="22"/>
    </row>
    <row r="225" spans="1:11" s="80" customFormat="1" ht="46.5" customHeight="1" x14ac:dyDescent="0.3">
      <c r="A225" s="193" t="s">
        <v>254</v>
      </c>
      <c r="B225" s="194"/>
      <c r="C225" s="194"/>
      <c r="D225" s="194"/>
      <c r="E225" s="194"/>
      <c r="F225" s="194"/>
      <c r="G225" s="194"/>
      <c r="H225" s="195"/>
    </row>
    <row r="226" spans="1:11" s="101" customFormat="1" ht="32.5" customHeight="1" x14ac:dyDescent="0.3">
      <c r="A226" s="96" t="s">
        <v>1</v>
      </c>
      <c r="B226" s="97" t="s">
        <v>26</v>
      </c>
      <c r="C226" s="97" t="s">
        <v>0</v>
      </c>
      <c r="D226" s="97" t="s">
        <v>27</v>
      </c>
      <c r="E226" s="97" t="s">
        <v>2</v>
      </c>
      <c r="F226" s="98" t="s">
        <v>3</v>
      </c>
      <c r="G226" s="99" t="s">
        <v>28</v>
      </c>
      <c r="H226" s="100" t="s">
        <v>38</v>
      </c>
    </row>
    <row r="227" spans="1:11" s="80" customFormat="1" ht="35.5" customHeight="1" x14ac:dyDescent="0.3">
      <c r="A227" s="199" t="s">
        <v>142</v>
      </c>
      <c r="B227" s="208" t="s">
        <v>255</v>
      </c>
      <c r="C227" s="208" t="s">
        <v>256</v>
      </c>
      <c r="D227" s="236">
        <v>1</v>
      </c>
      <c r="E227" s="208" t="s">
        <v>145</v>
      </c>
      <c r="F227" s="81"/>
      <c r="G227" s="78">
        <f t="shared" ref="G227:G230" si="63">F227*D227</f>
        <v>0</v>
      </c>
      <c r="H227" s="103">
        <f t="shared" ref="H227:H230" si="64">G227*36</f>
        <v>0</v>
      </c>
    </row>
    <row r="228" spans="1:11" s="80" customFormat="1" ht="35.5" customHeight="1" x14ac:dyDescent="0.3">
      <c r="A228" s="200"/>
      <c r="B228" s="208" t="s">
        <v>257</v>
      </c>
      <c r="C228" s="208" t="s">
        <v>258</v>
      </c>
      <c r="D228" s="236">
        <v>17</v>
      </c>
      <c r="E228" s="208" t="s">
        <v>145</v>
      </c>
      <c r="F228" s="81"/>
      <c r="G228" s="78">
        <f t="shared" si="63"/>
        <v>0</v>
      </c>
      <c r="H228" s="103">
        <f t="shared" si="64"/>
        <v>0</v>
      </c>
    </row>
    <row r="229" spans="1:11" s="80" customFormat="1" ht="35.5" customHeight="1" x14ac:dyDescent="0.3">
      <c r="A229" s="200"/>
      <c r="B229" s="208" t="s">
        <v>259</v>
      </c>
      <c r="C229" s="208" t="s">
        <v>121</v>
      </c>
      <c r="D229" s="236">
        <v>536</v>
      </c>
      <c r="E229" s="208" t="s">
        <v>116</v>
      </c>
      <c r="F229" s="81"/>
      <c r="G229" s="78">
        <f t="shared" si="63"/>
        <v>0</v>
      </c>
      <c r="H229" s="103">
        <f t="shared" si="64"/>
        <v>0</v>
      </c>
    </row>
    <row r="230" spans="1:11" s="80" customFormat="1" ht="35.5" customHeight="1" x14ac:dyDescent="0.3">
      <c r="A230" s="200"/>
      <c r="B230" s="208" t="s">
        <v>260</v>
      </c>
      <c r="C230" s="208" t="s">
        <v>183</v>
      </c>
      <c r="D230" s="236">
        <v>9</v>
      </c>
      <c r="E230" s="208" t="s">
        <v>116</v>
      </c>
      <c r="F230" s="81"/>
      <c r="G230" s="78">
        <f t="shared" si="63"/>
        <v>0</v>
      </c>
      <c r="H230" s="103">
        <f t="shared" si="64"/>
        <v>0</v>
      </c>
    </row>
    <row r="231" spans="1:11" s="80" customFormat="1" ht="28" customHeight="1" thickBot="1" x14ac:dyDescent="0.35">
      <c r="A231" s="182" t="s">
        <v>62</v>
      </c>
      <c r="B231" s="203"/>
      <c r="C231" s="203"/>
      <c r="D231" s="203"/>
      <c r="E231" s="203"/>
      <c r="F231" s="183"/>
      <c r="G231" s="184"/>
      <c r="H231" s="108">
        <f>SUM(H227:H230)</f>
        <v>0</v>
      </c>
    </row>
    <row r="232" spans="1:11" s="80" customFormat="1" ht="27.5" customHeight="1" thickBot="1" x14ac:dyDescent="0.35">
      <c r="A232" s="209"/>
      <c r="B232" s="209"/>
      <c r="C232" s="209"/>
      <c r="D232" s="209"/>
      <c r="E232" s="209"/>
      <c r="F232" s="209"/>
      <c r="G232" s="209"/>
      <c r="H232" s="209"/>
      <c r="I232" s="209"/>
      <c r="J232" s="210"/>
      <c r="K232" s="211"/>
    </row>
    <row r="233" spans="1:11" s="80" customFormat="1" ht="36.5" customHeight="1" thickBot="1" x14ac:dyDescent="0.35">
      <c r="A233" s="212" t="s">
        <v>261</v>
      </c>
      <c r="B233" s="213"/>
      <c r="C233" s="213"/>
      <c r="D233" s="213"/>
      <c r="E233" s="213"/>
      <c r="F233" s="213"/>
      <c r="G233" s="213"/>
      <c r="H233" s="213"/>
      <c r="I233" s="213"/>
      <c r="J233" s="214"/>
      <c r="K233" s="215"/>
    </row>
    <row r="234" spans="1:11" s="80" customFormat="1" ht="66.5" customHeight="1" thickBot="1" x14ac:dyDescent="0.35">
      <c r="A234" s="216" t="s">
        <v>5</v>
      </c>
      <c r="B234" s="217" t="s">
        <v>1</v>
      </c>
      <c r="C234" s="216" t="s">
        <v>6</v>
      </c>
      <c r="D234" s="45" t="s">
        <v>32</v>
      </c>
      <c r="E234" s="45" t="s">
        <v>31</v>
      </c>
      <c r="F234" s="2"/>
      <c r="G234" s="45" t="s">
        <v>33</v>
      </c>
      <c r="H234" s="45" t="s">
        <v>34</v>
      </c>
      <c r="I234" s="45" t="s">
        <v>35</v>
      </c>
      <c r="J234" s="45" t="s">
        <v>37</v>
      </c>
    </row>
    <row r="235" spans="1:11" s="80" customFormat="1" ht="38" customHeight="1" x14ac:dyDescent="0.3">
      <c r="A235" s="218" t="s">
        <v>262</v>
      </c>
      <c r="B235" s="219" t="s">
        <v>40</v>
      </c>
      <c r="C235" s="220">
        <v>2</v>
      </c>
      <c r="D235" s="12"/>
      <c r="E235" s="12">
        <f>D235*C235</f>
        <v>0</v>
      </c>
      <c r="F235" s="13"/>
      <c r="G235" s="13"/>
      <c r="H235" s="13"/>
      <c r="I235" s="14"/>
      <c r="J235" s="221">
        <f>E235</f>
        <v>0</v>
      </c>
    </row>
    <row r="236" spans="1:11" s="80" customFormat="1" ht="38" customHeight="1" x14ac:dyDescent="0.3">
      <c r="A236" s="222"/>
      <c r="B236" s="223" t="s">
        <v>141</v>
      </c>
      <c r="C236" s="224">
        <v>2</v>
      </c>
      <c r="D236" s="16"/>
      <c r="E236" s="16"/>
      <c r="F236" s="16"/>
      <c r="G236" s="17"/>
      <c r="H236" s="17"/>
      <c r="I236" s="18"/>
      <c r="J236" s="225">
        <f>I236</f>
        <v>0</v>
      </c>
    </row>
    <row r="237" spans="1:11" s="80" customFormat="1" ht="38" customHeight="1" x14ac:dyDescent="0.3">
      <c r="A237" s="222" t="s">
        <v>263</v>
      </c>
      <c r="B237" s="223" t="s">
        <v>41</v>
      </c>
      <c r="C237" s="224">
        <v>2</v>
      </c>
      <c r="D237" s="17"/>
      <c r="E237" s="17">
        <f t="shared" ref="E237" si="65">D237*C237</f>
        <v>0</v>
      </c>
      <c r="F237" s="16"/>
      <c r="G237" s="16"/>
      <c r="H237" s="16"/>
      <c r="I237" s="19"/>
      <c r="J237" s="225">
        <f>E237</f>
        <v>0</v>
      </c>
    </row>
    <row r="238" spans="1:11" s="80" customFormat="1" ht="38" customHeight="1" x14ac:dyDescent="0.3">
      <c r="A238" s="218"/>
      <c r="B238" s="223" t="s">
        <v>39</v>
      </c>
      <c r="C238" s="224">
        <v>2</v>
      </c>
      <c r="D238" s="16"/>
      <c r="E238" s="16"/>
      <c r="F238" s="16"/>
      <c r="G238" s="17"/>
      <c r="H238" s="17"/>
      <c r="I238" s="20"/>
      <c r="J238" s="225">
        <f>I238</f>
        <v>0</v>
      </c>
    </row>
    <row r="239" spans="1:11" s="80" customFormat="1" ht="38" customHeight="1" x14ac:dyDescent="0.3">
      <c r="A239" s="222" t="s">
        <v>264</v>
      </c>
      <c r="B239" s="223" t="s">
        <v>43</v>
      </c>
      <c r="C239" s="224">
        <v>4</v>
      </c>
      <c r="D239" s="17"/>
      <c r="E239" s="17">
        <f t="shared" ref="E239" si="66">D239*C239</f>
        <v>0</v>
      </c>
      <c r="F239" s="16"/>
      <c r="G239" s="16"/>
      <c r="H239" s="16"/>
      <c r="I239" s="21"/>
      <c r="J239" s="225">
        <f>E239</f>
        <v>0</v>
      </c>
    </row>
    <row r="240" spans="1:11" s="80" customFormat="1" ht="38" customHeight="1" x14ac:dyDescent="0.3">
      <c r="A240" s="222"/>
      <c r="B240" s="223" t="s">
        <v>42</v>
      </c>
      <c r="C240" s="224">
        <v>4</v>
      </c>
      <c r="D240" s="16"/>
      <c r="E240" s="16"/>
      <c r="F240" s="16"/>
      <c r="G240" s="17"/>
      <c r="H240" s="17"/>
      <c r="I240" s="20"/>
      <c r="J240" s="225">
        <f>I240</f>
        <v>0</v>
      </c>
    </row>
    <row r="241" spans="1:11" s="80" customFormat="1" ht="38" customHeight="1" x14ac:dyDescent="0.3">
      <c r="A241" s="218" t="s">
        <v>265</v>
      </c>
      <c r="B241" s="223" t="s">
        <v>44</v>
      </c>
      <c r="C241" s="224">
        <v>4</v>
      </c>
      <c r="D241" s="17"/>
      <c r="E241" s="17">
        <f t="shared" ref="E241" si="67">D241*C241</f>
        <v>0</v>
      </c>
      <c r="F241" s="16"/>
      <c r="G241" s="16"/>
      <c r="H241" s="16"/>
      <c r="I241" s="21"/>
      <c r="J241" s="225">
        <f>E241</f>
        <v>0</v>
      </c>
    </row>
    <row r="242" spans="1:11" s="80" customFormat="1" ht="38" customHeight="1" x14ac:dyDescent="0.3">
      <c r="A242" s="222"/>
      <c r="B242" s="223" t="s">
        <v>45</v>
      </c>
      <c r="C242" s="224">
        <v>4</v>
      </c>
      <c r="D242" s="16"/>
      <c r="E242" s="16"/>
      <c r="F242" s="16"/>
      <c r="G242" s="17"/>
      <c r="H242" s="17"/>
      <c r="I242" s="20"/>
      <c r="J242" s="225">
        <f>I242</f>
        <v>0</v>
      </c>
    </row>
    <row r="243" spans="1:11" s="80" customFormat="1" ht="38" customHeight="1" x14ac:dyDescent="0.3">
      <c r="A243" s="222" t="s">
        <v>266</v>
      </c>
      <c r="B243" s="223" t="s">
        <v>49</v>
      </c>
      <c r="C243" s="224">
        <v>4</v>
      </c>
      <c r="D243" s="17"/>
      <c r="E243" s="17">
        <f t="shared" ref="E243" si="68">D243*C243</f>
        <v>0</v>
      </c>
      <c r="F243" s="16"/>
      <c r="G243" s="16"/>
      <c r="H243" s="16"/>
      <c r="I243" s="21"/>
      <c r="J243" s="225">
        <f>E243</f>
        <v>0</v>
      </c>
    </row>
    <row r="244" spans="1:11" s="80" customFormat="1" ht="38" customHeight="1" x14ac:dyDescent="0.3">
      <c r="A244" s="218"/>
      <c r="B244" s="223" t="s">
        <v>48</v>
      </c>
      <c r="C244" s="224">
        <v>4</v>
      </c>
      <c r="D244" s="16"/>
      <c r="E244" s="16"/>
      <c r="F244" s="16"/>
      <c r="G244" s="17"/>
      <c r="H244" s="17"/>
      <c r="I244" s="20"/>
      <c r="J244" s="225">
        <f>I244</f>
        <v>0</v>
      </c>
    </row>
    <row r="245" spans="1:11" s="80" customFormat="1" ht="38" customHeight="1" x14ac:dyDescent="0.3">
      <c r="A245" s="222" t="s">
        <v>267</v>
      </c>
      <c r="B245" s="223" t="s">
        <v>52</v>
      </c>
      <c r="C245" s="224">
        <v>4</v>
      </c>
      <c r="D245" s="17"/>
      <c r="E245" s="17">
        <f t="shared" ref="E245" si="69">D245*C245</f>
        <v>0</v>
      </c>
      <c r="F245" s="16"/>
      <c r="G245" s="16"/>
      <c r="H245" s="16"/>
      <c r="I245" s="21"/>
      <c r="J245" s="225">
        <f>E245</f>
        <v>0</v>
      </c>
    </row>
    <row r="246" spans="1:11" s="80" customFormat="1" ht="38" customHeight="1" x14ac:dyDescent="0.3">
      <c r="A246" s="222"/>
      <c r="B246" s="223" t="s">
        <v>51</v>
      </c>
      <c r="C246" s="224">
        <v>4</v>
      </c>
      <c r="D246" s="16"/>
      <c r="E246" s="16"/>
      <c r="F246" s="16"/>
      <c r="G246" s="17"/>
      <c r="H246" s="17"/>
      <c r="I246" s="20"/>
      <c r="J246" s="225">
        <f>I246</f>
        <v>0</v>
      </c>
    </row>
    <row r="247" spans="1:11" s="80" customFormat="1" ht="38" customHeight="1" x14ac:dyDescent="0.3">
      <c r="A247" s="218" t="s">
        <v>268</v>
      </c>
      <c r="B247" s="223" t="s">
        <v>50</v>
      </c>
      <c r="C247" s="224">
        <v>4</v>
      </c>
      <c r="D247" s="17"/>
      <c r="E247" s="17">
        <f t="shared" ref="E247" si="70">D247*C247</f>
        <v>0</v>
      </c>
      <c r="F247" s="16"/>
      <c r="G247" s="16"/>
      <c r="H247" s="16"/>
      <c r="I247" s="21"/>
      <c r="J247" s="225">
        <f>E247</f>
        <v>0</v>
      </c>
    </row>
    <row r="248" spans="1:11" s="80" customFormat="1" ht="38" customHeight="1" x14ac:dyDescent="0.3">
      <c r="A248" s="222"/>
      <c r="B248" s="223" t="s">
        <v>47</v>
      </c>
      <c r="C248" s="224">
        <v>4</v>
      </c>
      <c r="D248" s="16"/>
      <c r="E248" s="16"/>
      <c r="F248" s="16"/>
      <c r="G248" s="17"/>
      <c r="H248" s="17"/>
      <c r="I248" s="20"/>
      <c r="J248" s="225">
        <f>I248</f>
        <v>0</v>
      </c>
    </row>
    <row r="249" spans="1:11" s="80" customFormat="1" ht="38" customHeight="1" x14ac:dyDescent="0.3">
      <c r="A249" s="222" t="s">
        <v>269</v>
      </c>
      <c r="B249" s="223" t="s">
        <v>53</v>
      </c>
      <c r="C249" s="224">
        <v>4</v>
      </c>
      <c r="D249" s="17"/>
      <c r="E249" s="17">
        <f t="shared" ref="E249" si="71">D249*C249</f>
        <v>0</v>
      </c>
      <c r="F249" s="16"/>
      <c r="G249" s="16"/>
      <c r="H249" s="16"/>
      <c r="I249" s="21"/>
      <c r="J249" s="225">
        <f>E249</f>
        <v>0</v>
      </c>
    </row>
    <row r="250" spans="1:11" s="80" customFormat="1" ht="35" customHeight="1" thickBot="1" x14ac:dyDescent="0.35">
      <c r="A250" s="218"/>
      <c r="B250" s="226" t="s">
        <v>46</v>
      </c>
      <c r="C250" s="227">
        <v>4</v>
      </c>
      <c r="D250" s="51"/>
      <c r="E250" s="51"/>
      <c r="F250" s="51"/>
      <c r="G250" s="52"/>
      <c r="H250" s="52"/>
      <c r="I250" s="53"/>
      <c r="J250" s="228">
        <f>I250</f>
        <v>0</v>
      </c>
    </row>
    <row r="251" spans="1:11" s="80" customFormat="1" ht="38" customHeight="1" thickBot="1" x14ac:dyDescent="0.35">
      <c r="A251" s="229" t="s">
        <v>62</v>
      </c>
      <c r="B251" s="230"/>
      <c r="C251" s="230"/>
      <c r="D251" s="230"/>
      <c r="E251" s="230"/>
      <c r="F251" s="230"/>
      <c r="G251" s="230"/>
      <c r="H251" s="230"/>
      <c r="I251" s="231"/>
      <c r="J251" s="232">
        <f>SUM(J235:J250)</f>
        <v>0</v>
      </c>
      <c r="K251" s="211"/>
    </row>
    <row r="252" spans="1:11" ht="21" customHeight="1" thickBot="1" x14ac:dyDescent="0.35">
      <c r="A252" s="206"/>
      <c r="B252" s="206"/>
      <c r="C252" s="206"/>
      <c r="D252" s="206"/>
      <c r="E252" s="206"/>
      <c r="F252" s="206"/>
      <c r="G252" s="206"/>
      <c r="H252" s="206"/>
      <c r="I252" s="206"/>
      <c r="J252" s="207"/>
      <c r="K252" s="22"/>
    </row>
    <row r="253" spans="1:11" s="80" customFormat="1" ht="46.5" customHeight="1" x14ac:dyDescent="0.3">
      <c r="A253" s="193" t="s">
        <v>270</v>
      </c>
      <c r="B253" s="194"/>
      <c r="C253" s="194"/>
      <c r="D253" s="194"/>
      <c r="E253" s="194"/>
      <c r="F253" s="194"/>
      <c r="G253" s="194"/>
      <c r="H253" s="195"/>
    </row>
    <row r="254" spans="1:11" s="101" customFormat="1" ht="32.5" customHeight="1" x14ac:dyDescent="0.3">
      <c r="A254" s="96" t="s">
        <v>1</v>
      </c>
      <c r="B254" s="97" t="s">
        <v>26</v>
      </c>
      <c r="C254" s="97" t="s">
        <v>0</v>
      </c>
      <c r="D254" s="97" t="s">
        <v>27</v>
      </c>
      <c r="E254" s="97" t="s">
        <v>2</v>
      </c>
      <c r="F254" s="98" t="s">
        <v>3</v>
      </c>
      <c r="G254" s="99" t="s">
        <v>28</v>
      </c>
      <c r="H254" s="100" t="s">
        <v>38</v>
      </c>
    </row>
    <row r="255" spans="1:11" s="80" customFormat="1" ht="35.5" customHeight="1" x14ac:dyDescent="0.3">
      <c r="A255" s="199" t="s">
        <v>142</v>
      </c>
      <c r="B255" s="208" t="s">
        <v>271</v>
      </c>
      <c r="C255" s="208" t="s">
        <v>272</v>
      </c>
      <c r="D255" s="236">
        <v>280</v>
      </c>
      <c r="E255" s="208" t="s">
        <v>110</v>
      </c>
      <c r="F255" s="81"/>
      <c r="G255" s="78">
        <f t="shared" ref="G255:G256" si="72">F255*D255</f>
        <v>0</v>
      </c>
      <c r="H255" s="103">
        <f t="shared" ref="H255:H264" si="73">G255*36</f>
        <v>0</v>
      </c>
    </row>
    <row r="256" spans="1:11" s="80" customFormat="1" ht="35.5" customHeight="1" x14ac:dyDescent="0.3">
      <c r="A256" s="200"/>
      <c r="B256" s="208" t="s">
        <v>273</v>
      </c>
      <c r="C256" s="208" t="s">
        <v>274</v>
      </c>
      <c r="D256" s="236">
        <v>107</v>
      </c>
      <c r="E256" s="208" t="s">
        <v>110</v>
      </c>
      <c r="F256" s="81"/>
      <c r="G256" s="78">
        <f t="shared" si="72"/>
        <v>0</v>
      </c>
      <c r="H256" s="103">
        <f t="shared" si="73"/>
        <v>0</v>
      </c>
    </row>
    <row r="257" spans="1:11" s="80" customFormat="1" ht="35.5" customHeight="1" x14ac:dyDescent="0.3">
      <c r="A257" s="200"/>
      <c r="B257" s="208" t="s">
        <v>275</v>
      </c>
      <c r="C257" s="208" t="s">
        <v>276</v>
      </c>
      <c r="D257" s="236">
        <v>9</v>
      </c>
      <c r="E257" s="208" t="s">
        <v>110</v>
      </c>
      <c r="F257" s="81"/>
      <c r="G257" s="78">
        <f t="shared" ref="G257:G264" si="74">F257*D257</f>
        <v>0</v>
      </c>
      <c r="H257" s="103">
        <f t="shared" si="73"/>
        <v>0</v>
      </c>
    </row>
    <row r="258" spans="1:11" s="80" customFormat="1" ht="35.5" customHeight="1" x14ac:dyDescent="0.3">
      <c r="A258" s="200"/>
      <c r="B258" s="208" t="s">
        <v>277</v>
      </c>
      <c r="C258" s="208" t="s">
        <v>67</v>
      </c>
      <c r="D258" s="236">
        <v>122</v>
      </c>
      <c r="E258" s="208" t="s">
        <v>110</v>
      </c>
      <c r="F258" s="81"/>
      <c r="G258" s="78">
        <f t="shared" si="74"/>
        <v>0</v>
      </c>
      <c r="H258" s="103">
        <f t="shared" si="73"/>
        <v>0</v>
      </c>
    </row>
    <row r="259" spans="1:11" s="80" customFormat="1" ht="35.5" customHeight="1" x14ac:dyDescent="0.3">
      <c r="A259" s="200"/>
      <c r="B259" s="208" t="s">
        <v>278</v>
      </c>
      <c r="C259" s="208" t="s">
        <v>279</v>
      </c>
      <c r="D259" s="236">
        <v>17</v>
      </c>
      <c r="E259" s="208" t="s">
        <v>110</v>
      </c>
      <c r="F259" s="81"/>
      <c r="G259" s="78">
        <f t="shared" si="74"/>
        <v>0</v>
      </c>
      <c r="H259" s="103">
        <f t="shared" si="73"/>
        <v>0</v>
      </c>
    </row>
    <row r="260" spans="1:11" s="80" customFormat="1" ht="35.5" customHeight="1" x14ac:dyDescent="0.3">
      <c r="A260" s="200"/>
      <c r="B260" s="208" t="s">
        <v>271</v>
      </c>
      <c r="C260" s="208" t="s">
        <v>280</v>
      </c>
      <c r="D260" s="236">
        <v>280</v>
      </c>
      <c r="E260" s="208" t="s">
        <v>110</v>
      </c>
      <c r="F260" s="81"/>
      <c r="G260" s="78">
        <f t="shared" si="74"/>
        <v>0</v>
      </c>
      <c r="H260" s="103">
        <f t="shared" si="73"/>
        <v>0</v>
      </c>
    </row>
    <row r="261" spans="1:11" s="80" customFormat="1" ht="35.5" customHeight="1" x14ac:dyDescent="0.3">
      <c r="A261" s="200"/>
      <c r="B261" s="208" t="s">
        <v>281</v>
      </c>
      <c r="C261" s="208" t="s">
        <v>282</v>
      </c>
      <c r="D261" s="236">
        <v>102</v>
      </c>
      <c r="E261" s="208" t="s">
        <v>110</v>
      </c>
      <c r="F261" s="81"/>
      <c r="G261" s="78">
        <f t="shared" si="74"/>
        <v>0</v>
      </c>
      <c r="H261" s="103">
        <f t="shared" si="73"/>
        <v>0</v>
      </c>
    </row>
    <row r="262" spans="1:11" s="80" customFormat="1" ht="35.5" customHeight="1" x14ac:dyDescent="0.3">
      <c r="A262" s="200"/>
      <c r="B262" s="208" t="s">
        <v>283</v>
      </c>
      <c r="C262" s="208" t="s">
        <v>284</v>
      </c>
      <c r="D262" s="236">
        <v>11</v>
      </c>
      <c r="E262" s="208" t="s">
        <v>110</v>
      </c>
      <c r="F262" s="81"/>
      <c r="G262" s="78">
        <f t="shared" si="74"/>
        <v>0</v>
      </c>
      <c r="H262" s="103">
        <f t="shared" si="73"/>
        <v>0</v>
      </c>
    </row>
    <row r="263" spans="1:11" s="80" customFormat="1" ht="35.5" customHeight="1" x14ac:dyDescent="0.3">
      <c r="A263" s="200"/>
      <c r="B263" s="208" t="s">
        <v>285</v>
      </c>
      <c r="C263" s="208" t="s">
        <v>286</v>
      </c>
      <c r="D263" s="236">
        <v>200</v>
      </c>
      <c r="E263" s="208" t="s">
        <v>110</v>
      </c>
      <c r="F263" s="81"/>
      <c r="G263" s="78">
        <f t="shared" si="74"/>
        <v>0</v>
      </c>
      <c r="H263" s="103">
        <f t="shared" si="73"/>
        <v>0</v>
      </c>
    </row>
    <row r="264" spans="1:11" s="80" customFormat="1" ht="35.5" customHeight="1" x14ac:dyDescent="0.3">
      <c r="A264" s="200"/>
      <c r="B264" s="208" t="s">
        <v>287</v>
      </c>
      <c r="C264" s="208" t="s">
        <v>288</v>
      </c>
      <c r="D264" s="236">
        <v>10</v>
      </c>
      <c r="E264" s="208" t="s">
        <v>110</v>
      </c>
      <c r="F264" s="81"/>
      <c r="G264" s="78">
        <f t="shared" si="74"/>
        <v>0</v>
      </c>
      <c r="H264" s="103">
        <f t="shared" si="73"/>
        <v>0</v>
      </c>
    </row>
    <row r="265" spans="1:11" s="80" customFormat="1" ht="28" customHeight="1" thickBot="1" x14ac:dyDescent="0.35">
      <c r="A265" s="182" t="s">
        <v>62</v>
      </c>
      <c r="B265" s="203"/>
      <c r="C265" s="203"/>
      <c r="D265" s="203"/>
      <c r="E265" s="203"/>
      <c r="F265" s="183"/>
      <c r="G265" s="184"/>
      <c r="H265" s="108">
        <f>SUM(H255:H264)</f>
        <v>0</v>
      </c>
    </row>
    <row r="266" spans="1:11" s="80" customFormat="1" ht="27.5" customHeight="1" thickBot="1" x14ac:dyDescent="0.35">
      <c r="A266" s="209"/>
      <c r="B266" s="209"/>
      <c r="C266" s="209"/>
      <c r="D266" s="209"/>
      <c r="E266" s="209"/>
      <c r="F266" s="209"/>
      <c r="G266" s="209"/>
      <c r="H266" s="209"/>
      <c r="I266" s="209"/>
      <c r="J266" s="210"/>
      <c r="K266" s="211"/>
    </row>
    <row r="267" spans="1:11" s="80" customFormat="1" ht="36.5" customHeight="1" thickBot="1" x14ac:dyDescent="0.35">
      <c r="A267" s="212" t="s">
        <v>289</v>
      </c>
      <c r="B267" s="213"/>
      <c r="C267" s="213"/>
      <c r="D267" s="213"/>
      <c r="E267" s="213"/>
      <c r="F267" s="213"/>
      <c r="G267" s="213"/>
      <c r="H267" s="213"/>
      <c r="I267" s="213"/>
      <c r="J267" s="214"/>
      <c r="K267" s="215"/>
    </row>
    <row r="268" spans="1:11" s="80" customFormat="1" ht="66.5" customHeight="1" thickBot="1" x14ac:dyDescent="0.35">
      <c r="A268" s="216" t="s">
        <v>5</v>
      </c>
      <c r="B268" s="217" t="s">
        <v>1</v>
      </c>
      <c r="C268" s="216" t="s">
        <v>6</v>
      </c>
      <c r="D268" s="45" t="s">
        <v>32</v>
      </c>
      <c r="E268" s="45" t="s">
        <v>31</v>
      </c>
      <c r="F268" s="2"/>
      <c r="G268" s="45" t="s">
        <v>33</v>
      </c>
      <c r="H268" s="45" t="s">
        <v>34</v>
      </c>
      <c r="I268" s="45" t="s">
        <v>35</v>
      </c>
      <c r="J268" s="45" t="s">
        <v>37</v>
      </c>
    </row>
    <row r="269" spans="1:11" s="80" customFormat="1" ht="38" customHeight="1" x14ac:dyDescent="0.3">
      <c r="A269" s="218" t="s">
        <v>290</v>
      </c>
      <c r="B269" s="219" t="s">
        <v>40</v>
      </c>
      <c r="C269" s="220">
        <v>10</v>
      </c>
      <c r="D269" s="12"/>
      <c r="E269" s="12">
        <f>D269*C269</f>
        <v>0</v>
      </c>
      <c r="F269" s="13"/>
      <c r="G269" s="13"/>
      <c r="H269" s="13"/>
      <c r="I269" s="14"/>
      <c r="J269" s="221">
        <f>E269</f>
        <v>0</v>
      </c>
    </row>
    <row r="270" spans="1:11" s="80" customFormat="1" ht="38" customHeight="1" x14ac:dyDescent="0.3">
      <c r="A270" s="222"/>
      <c r="B270" s="223" t="s">
        <v>141</v>
      </c>
      <c r="C270" s="224">
        <v>10</v>
      </c>
      <c r="D270" s="16"/>
      <c r="E270" s="16"/>
      <c r="F270" s="16"/>
      <c r="G270" s="17"/>
      <c r="H270" s="17"/>
      <c r="I270" s="18"/>
      <c r="J270" s="225">
        <f>I270</f>
        <v>0</v>
      </c>
    </row>
    <row r="271" spans="1:11" s="80" customFormat="1" ht="38" customHeight="1" x14ac:dyDescent="0.3">
      <c r="A271" s="222" t="s">
        <v>292</v>
      </c>
      <c r="B271" s="223" t="s">
        <v>41</v>
      </c>
      <c r="C271" s="224">
        <v>6</v>
      </c>
      <c r="D271" s="17"/>
      <c r="E271" s="17">
        <f t="shared" ref="E271" si="75">D271*C271</f>
        <v>0</v>
      </c>
      <c r="F271" s="16"/>
      <c r="G271" s="16"/>
      <c r="H271" s="16"/>
      <c r="I271" s="19"/>
      <c r="J271" s="225">
        <f>E271</f>
        <v>0</v>
      </c>
    </row>
    <row r="272" spans="1:11" s="80" customFormat="1" ht="38" customHeight="1" x14ac:dyDescent="0.3">
      <c r="A272" s="218"/>
      <c r="B272" s="223" t="s">
        <v>39</v>
      </c>
      <c r="C272" s="224">
        <v>6</v>
      </c>
      <c r="D272" s="16"/>
      <c r="E272" s="16"/>
      <c r="F272" s="16"/>
      <c r="G272" s="17"/>
      <c r="H272" s="17"/>
      <c r="I272" s="20"/>
      <c r="J272" s="225">
        <f>I272</f>
        <v>0</v>
      </c>
    </row>
    <row r="273" spans="1:11" s="80" customFormat="1" ht="38" customHeight="1" x14ac:dyDescent="0.3">
      <c r="A273" s="222" t="s">
        <v>293</v>
      </c>
      <c r="B273" s="223" t="s">
        <v>43</v>
      </c>
      <c r="C273" s="224">
        <v>10</v>
      </c>
      <c r="D273" s="17"/>
      <c r="E273" s="17">
        <f t="shared" ref="E273" si="76">D273*C273</f>
        <v>0</v>
      </c>
      <c r="F273" s="16"/>
      <c r="G273" s="16"/>
      <c r="H273" s="16"/>
      <c r="I273" s="21"/>
      <c r="J273" s="225">
        <f>E273</f>
        <v>0</v>
      </c>
    </row>
    <row r="274" spans="1:11" s="80" customFormat="1" ht="38" customHeight="1" x14ac:dyDescent="0.3">
      <c r="A274" s="222"/>
      <c r="B274" s="223" t="s">
        <v>42</v>
      </c>
      <c r="C274" s="224">
        <v>10</v>
      </c>
      <c r="D274" s="16"/>
      <c r="E274" s="16"/>
      <c r="F274" s="16"/>
      <c r="G274" s="17"/>
      <c r="H274" s="17"/>
      <c r="I274" s="20"/>
      <c r="J274" s="225">
        <f>I274</f>
        <v>0</v>
      </c>
    </row>
    <row r="275" spans="1:11" s="80" customFormat="1" ht="38" customHeight="1" x14ac:dyDescent="0.3">
      <c r="A275" s="218" t="s">
        <v>294</v>
      </c>
      <c r="B275" s="223" t="s">
        <v>44</v>
      </c>
      <c r="C275" s="224">
        <v>6</v>
      </c>
      <c r="D275" s="17"/>
      <c r="E275" s="17">
        <f t="shared" ref="E275" si="77">D275*C275</f>
        <v>0</v>
      </c>
      <c r="F275" s="16"/>
      <c r="G275" s="16"/>
      <c r="H275" s="16"/>
      <c r="I275" s="21"/>
      <c r="J275" s="225">
        <f>E275</f>
        <v>0</v>
      </c>
    </row>
    <row r="276" spans="1:11" s="80" customFormat="1" ht="38" customHeight="1" x14ac:dyDescent="0.3">
      <c r="A276" s="222"/>
      <c r="B276" s="223" t="s">
        <v>45</v>
      </c>
      <c r="C276" s="224">
        <v>6</v>
      </c>
      <c r="D276" s="16"/>
      <c r="E276" s="16"/>
      <c r="F276" s="16"/>
      <c r="G276" s="17"/>
      <c r="H276" s="17"/>
      <c r="I276" s="20"/>
      <c r="J276" s="225">
        <f>I276</f>
        <v>0</v>
      </c>
    </row>
    <row r="277" spans="1:11" s="80" customFormat="1" ht="38" customHeight="1" x14ac:dyDescent="0.3">
      <c r="A277" s="222" t="s">
        <v>295</v>
      </c>
      <c r="B277" s="223" t="s">
        <v>49</v>
      </c>
      <c r="C277" s="224">
        <v>6</v>
      </c>
      <c r="D277" s="17"/>
      <c r="E277" s="17">
        <f t="shared" ref="E277" si="78">D277*C277</f>
        <v>0</v>
      </c>
      <c r="F277" s="16"/>
      <c r="G277" s="16"/>
      <c r="H277" s="16"/>
      <c r="I277" s="21"/>
      <c r="J277" s="225">
        <f>E277</f>
        <v>0</v>
      </c>
    </row>
    <row r="278" spans="1:11" s="80" customFormat="1" ht="38" customHeight="1" x14ac:dyDescent="0.3">
      <c r="A278" s="218"/>
      <c r="B278" s="223" t="s">
        <v>48</v>
      </c>
      <c r="C278" s="224">
        <v>6</v>
      </c>
      <c r="D278" s="16"/>
      <c r="E278" s="16"/>
      <c r="F278" s="16"/>
      <c r="G278" s="17"/>
      <c r="H278" s="17"/>
      <c r="I278" s="20"/>
      <c r="J278" s="225">
        <f>I278</f>
        <v>0</v>
      </c>
    </row>
    <row r="279" spans="1:11" s="80" customFormat="1" ht="38" customHeight="1" x14ac:dyDescent="0.3">
      <c r="A279" s="222" t="s">
        <v>291</v>
      </c>
      <c r="B279" s="223" t="s">
        <v>52</v>
      </c>
      <c r="C279" s="224">
        <v>10</v>
      </c>
      <c r="D279" s="17"/>
      <c r="E279" s="17">
        <f t="shared" ref="E279" si="79">D279*C279</f>
        <v>0</v>
      </c>
      <c r="F279" s="16"/>
      <c r="G279" s="16"/>
      <c r="H279" s="16"/>
      <c r="I279" s="21"/>
      <c r="J279" s="225">
        <f>E279</f>
        <v>0</v>
      </c>
    </row>
    <row r="280" spans="1:11" s="80" customFormat="1" ht="38" customHeight="1" x14ac:dyDescent="0.3">
      <c r="A280" s="222"/>
      <c r="B280" s="223" t="s">
        <v>51</v>
      </c>
      <c r="C280" s="224">
        <v>10</v>
      </c>
      <c r="D280" s="16"/>
      <c r="E280" s="16"/>
      <c r="F280" s="16"/>
      <c r="G280" s="17"/>
      <c r="H280" s="17"/>
      <c r="I280" s="20"/>
      <c r="J280" s="225">
        <f>I280</f>
        <v>0</v>
      </c>
    </row>
    <row r="281" spans="1:11" s="80" customFormat="1" ht="38" customHeight="1" x14ac:dyDescent="0.3">
      <c r="A281" s="218" t="s">
        <v>296</v>
      </c>
      <c r="B281" s="223" t="s">
        <v>50</v>
      </c>
      <c r="C281" s="224">
        <v>8</v>
      </c>
      <c r="D281" s="17"/>
      <c r="E281" s="17">
        <f t="shared" ref="E281" si="80">D281*C281</f>
        <v>0</v>
      </c>
      <c r="F281" s="16"/>
      <c r="G281" s="16"/>
      <c r="H281" s="16"/>
      <c r="I281" s="21"/>
      <c r="J281" s="225">
        <f>E281</f>
        <v>0</v>
      </c>
    </row>
    <row r="282" spans="1:11" s="80" customFormat="1" ht="38" customHeight="1" x14ac:dyDescent="0.3">
      <c r="A282" s="222"/>
      <c r="B282" s="223" t="s">
        <v>47</v>
      </c>
      <c r="C282" s="224">
        <v>8</v>
      </c>
      <c r="D282" s="16"/>
      <c r="E282" s="16"/>
      <c r="F282" s="16"/>
      <c r="G282" s="17"/>
      <c r="H282" s="17"/>
      <c r="I282" s="20"/>
      <c r="J282" s="225">
        <f>I282</f>
        <v>0</v>
      </c>
    </row>
    <row r="283" spans="1:11" s="80" customFormat="1" ht="38" customHeight="1" x14ac:dyDescent="0.3">
      <c r="A283" s="222" t="s">
        <v>297</v>
      </c>
      <c r="B283" s="223" t="s">
        <v>53</v>
      </c>
      <c r="C283" s="224">
        <v>8</v>
      </c>
      <c r="D283" s="17"/>
      <c r="E283" s="17">
        <f t="shared" ref="E283" si="81">D283*C283</f>
        <v>0</v>
      </c>
      <c r="F283" s="16"/>
      <c r="G283" s="16"/>
      <c r="H283" s="16"/>
      <c r="I283" s="21"/>
      <c r="J283" s="225">
        <f>E283</f>
        <v>0</v>
      </c>
    </row>
    <row r="284" spans="1:11" s="80" customFormat="1" ht="35" customHeight="1" thickBot="1" x14ac:dyDescent="0.35">
      <c r="A284" s="218"/>
      <c r="B284" s="226" t="s">
        <v>46</v>
      </c>
      <c r="C284" s="227">
        <v>8</v>
      </c>
      <c r="D284" s="51"/>
      <c r="E284" s="51"/>
      <c r="F284" s="51"/>
      <c r="G284" s="52"/>
      <c r="H284" s="52"/>
      <c r="I284" s="53"/>
      <c r="J284" s="228">
        <f>I284</f>
        <v>0</v>
      </c>
    </row>
    <row r="285" spans="1:11" s="80" customFormat="1" ht="38" customHeight="1" thickBot="1" x14ac:dyDescent="0.35">
      <c r="A285" s="229" t="s">
        <v>62</v>
      </c>
      <c r="B285" s="230"/>
      <c r="C285" s="230"/>
      <c r="D285" s="230"/>
      <c r="E285" s="230"/>
      <c r="F285" s="230"/>
      <c r="G285" s="230"/>
      <c r="H285" s="230"/>
      <c r="I285" s="231"/>
      <c r="J285" s="232">
        <f>SUM(J269:J284)</f>
        <v>0</v>
      </c>
      <c r="K285" s="211"/>
    </row>
    <row r="286" spans="1:11" ht="21" customHeight="1" thickBot="1" x14ac:dyDescent="0.35">
      <c r="A286" s="206"/>
      <c r="B286" s="206"/>
      <c r="C286" s="206"/>
      <c r="D286" s="206"/>
      <c r="E286" s="206"/>
      <c r="F286" s="206"/>
      <c r="G286" s="206"/>
      <c r="H286" s="206"/>
      <c r="I286" s="206"/>
      <c r="J286" s="207"/>
      <c r="K286" s="22"/>
    </row>
    <row r="287" spans="1:11" s="80" customFormat="1" ht="46.5" customHeight="1" x14ac:dyDescent="0.3">
      <c r="A287" s="193" t="s">
        <v>298</v>
      </c>
      <c r="B287" s="194"/>
      <c r="C287" s="194"/>
      <c r="D287" s="194"/>
      <c r="E287" s="194"/>
      <c r="F287" s="194"/>
      <c r="G287" s="194"/>
      <c r="H287" s="195"/>
    </row>
    <row r="288" spans="1:11" s="101" customFormat="1" ht="32.5" customHeight="1" x14ac:dyDescent="0.3">
      <c r="A288" s="96" t="s">
        <v>1</v>
      </c>
      <c r="B288" s="97" t="s">
        <v>26</v>
      </c>
      <c r="C288" s="97" t="s">
        <v>0</v>
      </c>
      <c r="D288" s="97" t="s">
        <v>27</v>
      </c>
      <c r="E288" s="97" t="s">
        <v>2</v>
      </c>
      <c r="F288" s="98" t="s">
        <v>3</v>
      </c>
      <c r="G288" s="99" t="s">
        <v>28</v>
      </c>
      <c r="H288" s="100" t="s">
        <v>38</v>
      </c>
    </row>
    <row r="289" spans="1:11" s="80" customFormat="1" ht="35.5" customHeight="1" x14ac:dyDescent="0.3">
      <c r="A289" s="199" t="s">
        <v>142</v>
      </c>
      <c r="B289" s="208" t="s">
        <v>299</v>
      </c>
      <c r="C289" s="208" t="s">
        <v>183</v>
      </c>
      <c r="D289" s="236">
        <v>18</v>
      </c>
      <c r="E289" s="208" t="s">
        <v>145</v>
      </c>
      <c r="F289" s="81"/>
      <c r="G289" s="78">
        <f t="shared" ref="G289:G293" si="82">F289*D289</f>
        <v>0</v>
      </c>
      <c r="H289" s="103">
        <f t="shared" ref="H289:H293" si="83">G289*36</f>
        <v>0</v>
      </c>
    </row>
    <row r="290" spans="1:11" s="80" customFormat="1" ht="35.5" customHeight="1" x14ac:dyDescent="0.3">
      <c r="A290" s="200"/>
      <c r="B290" s="208" t="s">
        <v>300</v>
      </c>
      <c r="C290" s="208" t="s">
        <v>183</v>
      </c>
      <c r="D290" s="236">
        <v>15</v>
      </c>
      <c r="E290" s="208" t="s">
        <v>145</v>
      </c>
      <c r="F290" s="81"/>
      <c r="G290" s="78">
        <f t="shared" si="82"/>
        <v>0</v>
      </c>
      <c r="H290" s="103">
        <f t="shared" si="83"/>
        <v>0</v>
      </c>
    </row>
    <row r="291" spans="1:11" s="80" customFormat="1" ht="35.5" customHeight="1" x14ac:dyDescent="0.3">
      <c r="A291" s="200"/>
      <c r="B291" s="208" t="s">
        <v>301</v>
      </c>
      <c r="C291" s="208" t="s">
        <v>302</v>
      </c>
      <c r="D291" s="236">
        <v>48</v>
      </c>
      <c r="E291" s="208" t="s">
        <v>116</v>
      </c>
      <c r="F291" s="81"/>
      <c r="G291" s="78">
        <f t="shared" si="82"/>
        <v>0</v>
      </c>
      <c r="H291" s="103">
        <f t="shared" si="83"/>
        <v>0</v>
      </c>
    </row>
    <row r="292" spans="1:11" s="80" customFormat="1" ht="35.5" customHeight="1" x14ac:dyDescent="0.3">
      <c r="A292" s="200"/>
      <c r="B292" s="208" t="s">
        <v>303</v>
      </c>
      <c r="C292" s="208" t="s">
        <v>304</v>
      </c>
      <c r="D292" s="236">
        <v>40</v>
      </c>
      <c r="E292" s="208" t="s">
        <v>116</v>
      </c>
      <c r="F292" s="81"/>
      <c r="G292" s="78">
        <f t="shared" si="82"/>
        <v>0</v>
      </c>
      <c r="H292" s="103">
        <f t="shared" si="83"/>
        <v>0</v>
      </c>
    </row>
    <row r="293" spans="1:11" s="80" customFormat="1" ht="35.5" customHeight="1" x14ac:dyDescent="0.3">
      <c r="A293" s="200"/>
      <c r="B293" s="208" t="s">
        <v>305</v>
      </c>
      <c r="C293" s="208" t="s">
        <v>304</v>
      </c>
      <c r="D293" s="236">
        <v>62</v>
      </c>
      <c r="E293" s="208" t="s">
        <v>116</v>
      </c>
      <c r="F293" s="81"/>
      <c r="G293" s="78">
        <f t="shared" si="82"/>
        <v>0</v>
      </c>
      <c r="H293" s="103">
        <f t="shared" si="83"/>
        <v>0</v>
      </c>
    </row>
    <row r="294" spans="1:11" s="80" customFormat="1" ht="28" customHeight="1" thickBot="1" x14ac:dyDescent="0.35">
      <c r="A294" s="182" t="s">
        <v>62</v>
      </c>
      <c r="B294" s="203"/>
      <c r="C294" s="203"/>
      <c r="D294" s="203"/>
      <c r="E294" s="203"/>
      <c r="F294" s="183"/>
      <c r="G294" s="184"/>
      <c r="H294" s="108">
        <f>SUM(H289:H293)</f>
        <v>0</v>
      </c>
    </row>
    <row r="295" spans="1:11" s="80" customFormat="1" ht="27.5" customHeight="1" thickBot="1" x14ac:dyDescent="0.35">
      <c r="A295" s="209"/>
      <c r="B295" s="209"/>
      <c r="C295" s="209"/>
      <c r="D295" s="209"/>
      <c r="E295" s="209"/>
      <c r="F295" s="209"/>
      <c r="G295" s="209"/>
      <c r="H295" s="209"/>
      <c r="I295" s="209"/>
      <c r="J295" s="210"/>
      <c r="K295" s="211"/>
    </row>
    <row r="296" spans="1:11" s="80" customFormat="1" ht="36.5" customHeight="1" thickBot="1" x14ac:dyDescent="0.35">
      <c r="A296" s="212" t="s">
        <v>306</v>
      </c>
      <c r="B296" s="213"/>
      <c r="C296" s="213"/>
      <c r="D296" s="213"/>
      <c r="E296" s="213"/>
      <c r="F296" s="213"/>
      <c r="G296" s="213"/>
      <c r="H296" s="213"/>
      <c r="I296" s="213"/>
      <c r="J296" s="214"/>
      <c r="K296" s="215"/>
    </row>
    <row r="297" spans="1:11" s="80" customFormat="1" ht="66.5" customHeight="1" thickBot="1" x14ac:dyDescent="0.35">
      <c r="A297" s="216" t="s">
        <v>5</v>
      </c>
      <c r="B297" s="217" t="s">
        <v>1</v>
      </c>
      <c r="C297" s="216" t="s">
        <v>6</v>
      </c>
      <c r="D297" s="45" t="s">
        <v>32</v>
      </c>
      <c r="E297" s="45" t="s">
        <v>31</v>
      </c>
      <c r="F297" s="2"/>
      <c r="G297" s="45" t="s">
        <v>33</v>
      </c>
      <c r="H297" s="45" t="s">
        <v>34</v>
      </c>
      <c r="I297" s="45" t="s">
        <v>35</v>
      </c>
      <c r="J297" s="45" t="s">
        <v>37</v>
      </c>
    </row>
    <row r="298" spans="1:11" s="80" customFormat="1" ht="38" customHeight="1" x14ac:dyDescent="0.3">
      <c r="A298" s="218" t="s">
        <v>307</v>
      </c>
      <c r="B298" s="219" t="s">
        <v>40</v>
      </c>
      <c r="C298" s="220">
        <v>2</v>
      </c>
      <c r="D298" s="12"/>
      <c r="E298" s="12">
        <f>D298*C298</f>
        <v>0</v>
      </c>
      <c r="F298" s="13"/>
      <c r="G298" s="13"/>
      <c r="H298" s="13"/>
      <c r="I298" s="14"/>
      <c r="J298" s="221">
        <f>E298</f>
        <v>0</v>
      </c>
    </row>
    <row r="299" spans="1:11" s="80" customFormat="1" ht="38" customHeight="1" x14ac:dyDescent="0.3">
      <c r="A299" s="222"/>
      <c r="B299" s="223" t="s">
        <v>141</v>
      </c>
      <c r="C299" s="224">
        <v>2</v>
      </c>
      <c r="D299" s="16"/>
      <c r="E299" s="16"/>
      <c r="F299" s="16"/>
      <c r="G299" s="17"/>
      <c r="H299" s="17"/>
      <c r="I299" s="18"/>
      <c r="J299" s="225">
        <f>I299</f>
        <v>0</v>
      </c>
    </row>
    <row r="300" spans="1:11" s="80" customFormat="1" ht="38" customHeight="1" x14ac:dyDescent="0.3">
      <c r="A300" s="222" t="s">
        <v>312</v>
      </c>
      <c r="B300" s="223" t="s">
        <v>41</v>
      </c>
      <c r="C300" s="224">
        <v>2</v>
      </c>
      <c r="D300" s="17"/>
      <c r="E300" s="17">
        <f t="shared" ref="E300" si="84">D300*C300</f>
        <v>0</v>
      </c>
      <c r="F300" s="16"/>
      <c r="G300" s="16"/>
      <c r="H300" s="16"/>
      <c r="I300" s="19"/>
      <c r="J300" s="225">
        <f>E300</f>
        <v>0</v>
      </c>
    </row>
    <row r="301" spans="1:11" s="80" customFormat="1" ht="38" customHeight="1" x14ac:dyDescent="0.3">
      <c r="A301" s="218"/>
      <c r="B301" s="223" t="s">
        <v>39</v>
      </c>
      <c r="C301" s="224">
        <v>2</v>
      </c>
      <c r="D301" s="16"/>
      <c r="E301" s="16"/>
      <c r="F301" s="16"/>
      <c r="G301" s="17"/>
      <c r="H301" s="17"/>
      <c r="I301" s="20"/>
      <c r="J301" s="225">
        <f>I301</f>
        <v>0</v>
      </c>
    </row>
    <row r="302" spans="1:11" s="80" customFormat="1" ht="38" customHeight="1" x14ac:dyDescent="0.3">
      <c r="A302" s="222" t="s">
        <v>314</v>
      </c>
      <c r="B302" s="223" t="s">
        <v>43</v>
      </c>
      <c r="C302" s="224">
        <v>4</v>
      </c>
      <c r="D302" s="17"/>
      <c r="E302" s="17">
        <f t="shared" ref="E302" si="85">D302*C302</f>
        <v>0</v>
      </c>
      <c r="F302" s="16"/>
      <c r="G302" s="16"/>
      <c r="H302" s="16"/>
      <c r="I302" s="21"/>
      <c r="J302" s="225">
        <f>E302</f>
        <v>0</v>
      </c>
    </row>
    <row r="303" spans="1:11" s="80" customFormat="1" ht="38" customHeight="1" x14ac:dyDescent="0.3">
      <c r="A303" s="222"/>
      <c r="B303" s="223" t="s">
        <v>42</v>
      </c>
      <c r="C303" s="224">
        <v>4</v>
      </c>
      <c r="D303" s="16"/>
      <c r="E303" s="16"/>
      <c r="F303" s="16"/>
      <c r="G303" s="17"/>
      <c r="H303" s="17"/>
      <c r="I303" s="20"/>
      <c r="J303" s="225">
        <f>I303</f>
        <v>0</v>
      </c>
    </row>
    <row r="304" spans="1:11" s="80" customFormat="1" ht="38" customHeight="1" x14ac:dyDescent="0.3">
      <c r="A304" s="218" t="s">
        <v>313</v>
      </c>
      <c r="B304" s="223" t="s">
        <v>44</v>
      </c>
      <c r="C304" s="224">
        <v>4</v>
      </c>
      <c r="D304" s="17"/>
      <c r="E304" s="17">
        <f t="shared" ref="E304" si="86">D304*C304</f>
        <v>0</v>
      </c>
      <c r="F304" s="16"/>
      <c r="G304" s="16"/>
      <c r="H304" s="16"/>
      <c r="I304" s="21"/>
      <c r="J304" s="225">
        <f>E304</f>
        <v>0</v>
      </c>
    </row>
    <row r="305" spans="1:11" s="80" customFormat="1" ht="38" customHeight="1" x14ac:dyDescent="0.3">
      <c r="A305" s="222"/>
      <c r="B305" s="223" t="s">
        <v>45</v>
      </c>
      <c r="C305" s="224">
        <v>4</v>
      </c>
      <c r="D305" s="16"/>
      <c r="E305" s="16"/>
      <c r="F305" s="16"/>
      <c r="G305" s="17"/>
      <c r="H305" s="17"/>
      <c r="I305" s="20"/>
      <c r="J305" s="225">
        <f>I305</f>
        <v>0</v>
      </c>
    </row>
    <row r="306" spans="1:11" s="80" customFormat="1" ht="38" customHeight="1" x14ac:dyDescent="0.3">
      <c r="A306" s="222" t="s">
        <v>309</v>
      </c>
      <c r="B306" s="223" t="s">
        <v>49</v>
      </c>
      <c r="C306" s="224">
        <v>4</v>
      </c>
      <c r="D306" s="17"/>
      <c r="E306" s="17">
        <f t="shared" ref="E306" si="87">D306*C306</f>
        <v>0</v>
      </c>
      <c r="F306" s="16"/>
      <c r="G306" s="16"/>
      <c r="H306" s="16"/>
      <c r="I306" s="21"/>
      <c r="J306" s="225">
        <f>E306</f>
        <v>0</v>
      </c>
    </row>
    <row r="307" spans="1:11" s="80" customFormat="1" ht="38" customHeight="1" x14ac:dyDescent="0.3">
      <c r="A307" s="218"/>
      <c r="B307" s="223" t="s">
        <v>48</v>
      </c>
      <c r="C307" s="224">
        <v>4</v>
      </c>
      <c r="D307" s="16"/>
      <c r="E307" s="16"/>
      <c r="F307" s="16"/>
      <c r="G307" s="17"/>
      <c r="H307" s="17"/>
      <c r="I307" s="20"/>
      <c r="J307" s="225">
        <f>I307</f>
        <v>0</v>
      </c>
    </row>
    <row r="308" spans="1:11" s="80" customFormat="1" ht="38" customHeight="1" x14ac:dyDescent="0.3">
      <c r="A308" s="222" t="s">
        <v>310</v>
      </c>
      <c r="B308" s="223" t="s">
        <v>52</v>
      </c>
      <c r="C308" s="224">
        <v>4</v>
      </c>
      <c r="D308" s="17"/>
      <c r="E308" s="17">
        <f t="shared" ref="E308" si="88">D308*C308</f>
        <v>0</v>
      </c>
      <c r="F308" s="16"/>
      <c r="G308" s="16"/>
      <c r="H308" s="16"/>
      <c r="I308" s="21"/>
      <c r="J308" s="225">
        <f>E308</f>
        <v>0</v>
      </c>
    </row>
    <row r="309" spans="1:11" s="80" customFormat="1" ht="38" customHeight="1" x14ac:dyDescent="0.3">
      <c r="A309" s="222"/>
      <c r="B309" s="223" t="s">
        <v>51</v>
      </c>
      <c r="C309" s="224">
        <v>4</v>
      </c>
      <c r="D309" s="16"/>
      <c r="E309" s="16"/>
      <c r="F309" s="16"/>
      <c r="G309" s="17"/>
      <c r="H309" s="17"/>
      <c r="I309" s="20"/>
      <c r="J309" s="225">
        <f>I309</f>
        <v>0</v>
      </c>
    </row>
    <row r="310" spans="1:11" s="80" customFormat="1" ht="38" customHeight="1" x14ac:dyDescent="0.3">
      <c r="A310" s="218" t="s">
        <v>311</v>
      </c>
      <c r="B310" s="223" t="s">
        <v>50</v>
      </c>
      <c r="C310" s="224">
        <v>4</v>
      </c>
      <c r="D310" s="17"/>
      <c r="E310" s="17">
        <f t="shared" ref="E310" si="89">D310*C310</f>
        <v>0</v>
      </c>
      <c r="F310" s="16"/>
      <c r="G310" s="16"/>
      <c r="H310" s="16"/>
      <c r="I310" s="21"/>
      <c r="J310" s="225">
        <f>E310</f>
        <v>0</v>
      </c>
    </row>
    <row r="311" spans="1:11" s="80" customFormat="1" ht="38" customHeight="1" x14ac:dyDescent="0.3">
      <c r="A311" s="222"/>
      <c r="B311" s="223" t="s">
        <v>47</v>
      </c>
      <c r="C311" s="224">
        <v>4</v>
      </c>
      <c r="D311" s="16"/>
      <c r="E311" s="16"/>
      <c r="F311" s="16"/>
      <c r="G311" s="17"/>
      <c r="H311" s="17"/>
      <c r="I311" s="20"/>
      <c r="J311" s="225">
        <f>I311</f>
        <v>0</v>
      </c>
    </row>
    <row r="312" spans="1:11" s="80" customFormat="1" ht="38" customHeight="1" x14ac:dyDescent="0.3">
      <c r="A312" s="222" t="s">
        <v>308</v>
      </c>
      <c r="B312" s="223" t="s">
        <v>53</v>
      </c>
      <c r="C312" s="224">
        <v>4</v>
      </c>
      <c r="D312" s="17"/>
      <c r="E312" s="17">
        <f t="shared" ref="E312" si="90">D312*C312</f>
        <v>0</v>
      </c>
      <c r="F312" s="16"/>
      <c r="G312" s="16"/>
      <c r="H312" s="16"/>
      <c r="I312" s="21"/>
      <c r="J312" s="225">
        <f>E312</f>
        <v>0</v>
      </c>
    </row>
    <row r="313" spans="1:11" s="80" customFormat="1" ht="35" customHeight="1" thickBot="1" x14ac:dyDescent="0.35">
      <c r="A313" s="218"/>
      <c r="B313" s="226" t="s">
        <v>46</v>
      </c>
      <c r="C313" s="227">
        <v>4</v>
      </c>
      <c r="D313" s="51"/>
      <c r="E313" s="51"/>
      <c r="F313" s="51"/>
      <c r="G313" s="52"/>
      <c r="H313" s="52"/>
      <c r="I313" s="53"/>
      <c r="J313" s="228">
        <f>I313</f>
        <v>0</v>
      </c>
    </row>
    <row r="314" spans="1:11" s="80" customFormat="1" ht="38" customHeight="1" thickBot="1" x14ac:dyDescent="0.35">
      <c r="A314" s="229" t="s">
        <v>62</v>
      </c>
      <c r="B314" s="230"/>
      <c r="C314" s="230"/>
      <c r="D314" s="230"/>
      <c r="E314" s="230"/>
      <c r="F314" s="230"/>
      <c r="G314" s="230"/>
      <c r="H314" s="230"/>
      <c r="I314" s="231"/>
      <c r="J314" s="232">
        <f>SUM(J298:J313)</f>
        <v>0</v>
      </c>
      <c r="K314" s="211"/>
    </row>
    <row r="315" spans="1:11" ht="21" customHeight="1" thickBot="1" x14ac:dyDescent="0.35">
      <c r="A315" s="206"/>
      <c r="B315" s="206"/>
      <c r="C315" s="206"/>
      <c r="D315" s="206"/>
      <c r="E315" s="206"/>
      <c r="F315" s="206"/>
      <c r="G315" s="206"/>
      <c r="H315" s="206"/>
      <c r="I315" s="206"/>
      <c r="J315" s="207"/>
      <c r="K315" s="22"/>
    </row>
    <row r="316" spans="1:11" s="80" customFormat="1" ht="46.5" customHeight="1" x14ac:dyDescent="0.3">
      <c r="A316" s="193" t="s">
        <v>315</v>
      </c>
      <c r="B316" s="194"/>
      <c r="C316" s="194"/>
      <c r="D316" s="194"/>
      <c r="E316" s="194"/>
      <c r="F316" s="194"/>
      <c r="G316" s="194"/>
      <c r="H316" s="195"/>
    </row>
    <row r="317" spans="1:11" s="101" customFormat="1" ht="32.5" customHeight="1" x14ac:dyDescent="0.3">
      <c r="A317" s="96" t="s">
        <v>1</v>
      </c>
      <c r="B317" s="97" t="s">
        <v>26</v>
      </c>
      <c r="C317" s="97" t="s">
        <v>0</v>
      </c>
      <c r="D317" s="97" t="s">
        <v>27</v>
      </c>
      <c r="E317" s="97" t="s">
        <v>2</v>
      </c>
      <c r="F317" s="98" t="s">
        <v>3</v>
      </c>
      <c r="G317" s="99" t="s">
        <v>28</v>
      </c>
      <c r="H317" s="100" t="s">
        <v>38</v>
      </c>
    </row>
    <row r="318" spans="1:11" s="80" customFormat="1" ht="35.5" customHeight="1" x14ac:dyDescent="0.3">
      <c r="A318" s="199" t="s">
        <v>327</v>
      </c>
      <c r="B318" s="208" t="s">
        <v>316</v>
      </c>
      <c r="C318" s="208" t="s">
        <v>317</v>
      </c>
      <c r="D318" s="236">
        <v>221</v>
      </c>
      <c r="E318" s="208" t="s">
        <v>110</v>
      </c>
      <c r="F318" s="81"/>
      <c r="G318" s="78">
        <f t="shared" ref="G318:G331" si="91">F318*D318</f>
        <v>0</v>
      </c>
      <c r="H318" s="103">
        <f t="shared" ref="H318:H366" si="92">G318*36</f>
        <v>0</v>
      </c>
    </row>
    <row r="319" spans="1:11" s="80" customFormat="1" ht="35.5" customHeight="1" x14ac:dyDescent="0.3">
      <c r="A319" s="200"/>
      <c r="B319" s="208" t="s">
        <v>318</v>
      </c>
      <c r="C319" s="208" t="s">
        <v>319</v>
      </c>
      <c r="D319" s="236">
        <v>560</v>
      </c>
      <c r="E319" s="208" t="s">
        <v>110</v>
      </c>
      <c r="F319" s="81"/>
      <c r="G319" s="78">
        <f t="shared" si="91"/>
        <v>0</v>
      </c>
      <c r="H319" s="103">
        <f t="shared" si="92"/>
        <v>0</v>
      </c>
    </row>
    <row r="320" spans="1:11" s="80" customFormat="1" ht="35.5" customHeight="1" x14ac:dyDescent="0.3">
      <c r="A320" s="200"/>
      <c r="B320" s="208" t="s">
        <v>320</v>
      </c>
      <c r="C320" s="208" t="s">
        <v>94</v>
      </c>
      <c r="D320" s="236">
        <v>110</v>
      </c>
      <c r="E320" s="208"/>
      <c r="F320" s="81"/>
      <c r="G320" s="78">
        <f t="shared" si="91"/>
        <v>0</v>
      </c>
      <c r="H320" s="103">
        <f t="shared" si="92"/>
        <v>0</v>
      </c>
    </row>
    <row r="321" spans="1:8" s="80" customFormat="1" ht="35.5" customHeight="1" x14ac:dyDescent="0.3">
      <c r="A321" s="200"/>
      <c r="B321" s="208" t="s">
        <v>321</v>
      </c>
      <c r="C321" s="208" t="s">
        <v>322</v>
      </c>
      <c r="D321" s="236">
        <v>100</v>
      </c>
      <c r="E321" s="208" t="s">
        <v>145</v>
      </c>
      <c r="F321" s="81"/>
      <c r="G321" s="78">
        <f t="shared" ref="G321:G330" si="93">F321*D321</f>
        <v>0</v>
      </c>
      <c r="H321" s="103">
        <f t="shared" si="92"/>
        <v>0</v>
      </c>
    </row>
    <row r="322" spans="1:8" s="80" customFormat="1" ht="35.5" customHeight="1" x14ac:dyDescent="0.3">
      <c r="A322" s="200"/>
      <c r="B322" s="208" t="s">
        <v>323</v>
      </c>
      <c r="C322" s="208" t="s">
        <v>324</v>
      </c>
      <c r="D322" s="236">
        <v>281</v>
      </c>
      <c r="E322" s="208" t="s">
        <v>116</v>
      </c>
      <c r="F322" s="81"/>
      <c r="G322" s="78">
        <f t="shared" si="93"/>
        <v>0</v>
      </c>
      <c r="H322" s="103">
        <f t="shared" si="92"/>
        <v>0</v>
      </c>
    </row>
    <row r="323" spans="1:8" s="80" customFormat="1" ht="35.5" customHeight="1" x14ac:dyDescent="0.3">
      <c r="A323" s="200"/>
      <c r="B323" s="208" t="s">
        <v>325</v>
      </c>
      <c r="C323" s="208" t="s">
        <v>326</v>
      </c>
      <c r="D323" s="236">
        <v>40</v>
      </c>
      <c r="E323" s="208" t="s">
        <v>116</v>
      </c>
      <c r="F323" s="81"/>
      <c r="G323" s="78">
        <f t="shared" si="93"/>
        <v>0</v>
      </c>
      <c r="H323" s="103">
        <f t="shared" si="92"/>
        <v>0</v>
      </c>
    </row>
    <row r="324" spans="1:8" s="80" customFormat="1" ht="35.5" customHeight="1" x14ac:dyDescent="0.3">
      <c r="A324" s="200"/>
      <c r="B324" s="208" t="s">
        <v>328</v>
      </c>
      <c r="C324" s="208" t="s">
        <v>329</v>
      </c>
      <c r="D324" s="236">
        <v>145</v>
      </c>
      <c r="E324" s="208" t="s">
        <v>116</v>
      </c>
      <c r="F324" s="81"/>
      <c r="G324" s="78">
        <f t="shared" ref="G324:G329" si="94">F324*D324</f>
        <v>0</v>
      </c>
      <c r="H324" s="103">
        <f t="shared" si="92"/>
        <v>0</v>
      </c>
    </row>
    <row r="325" spans="1:8" s="80" customFormat="1" ht="35.5" customHeight="1" x14ac:dyDescent="0.3">
      <c r="A325" s="200"/>
      <c r="B325" s="208" t="s">
        <v>330</v>
      </c>
      <c r="C325" s="208" t="s">
        <v>331</v>
      </c>
      <c r="D325" s="236">
        <v>87</v>
      </c>
      <c r="E325" s="208" t="s">
        <v>116</v>
      </c>
      <c r="F325" s="81"/>
      <c r="G325" s="78">
        <f t="shared" si="94"/>
        <v>0</v>
      </c>
      <c r="H325" s="103">
        <f t="shared" si="92"/>
        <v>0</v>
      </c>
    </row>
    <row r="326" spans="1:8" s="80" customFormat="1" ht="35.5" customHeight="1" x14ac:dyDescent="0.3">
      <c r="A326" s="200"/>
      <c r="B326" s="208" t="s">
        <v>332</v>
      </c>
      <c r="C326" s="208" t="s">
        <v>326</v>
      </c>
      <c r="D326" s="236">
        <v>36</v>
      </c>
      <c r="E326" s="208" t="s">
        <v>110</v>
      </c>
      <c r="F326" s="81"/>
      <c r="G326" s="78">
        <f t="shared" si="94"/>
        <v>0</v>
      </c>
      <c r="H326" s="103">
        <f t="shared" si="92"/>
        <v>0</v>
      </c>
    </row>
    <row r="327" spans="1:8" s="80" customFormat="1" ht="35.5" customHeight="1" x14ac:dyDescent="0.3">
      <c r="A327" s="200"/>
      <c r="B327" s="208" t="s">
        <v>333</v>
      </c>
      <c r="C327" s="208" t="s">
        <v>334</v>
      </c>
      <c r="D327" s="236">
        <v>715</v>
      </c>
      <c r="E327" s="208" t="s">
        <v>110</v>
      </c>
      <c r="F327" s="81"/>
      <c r="G327" s="78">
        <f t="shared" si="94"/>
        <v>0</v>
      </c>
      <c r="H327" s="103">
        <f t="shared" si="92"/>
        <v>0</v>
      </c>
    </row>
    <row r="328" spans="1:8" s="80" customFormat="1" ht="35.5" customHeight="1" x14ac:dyDescent="0.3">
      <c r="A328" s="200"/>
      <c r="B328" s="208" t="s">
        <v>335</v>
      </c>
      <c r="C328" s="208" t="s">
        <v>336</v>
      </c>
      <c r="D328" s="236">
        <v>72</v>
      </c>
      <c r="E328" s="208" t="s">
        <v>116</v>
      </c>
      <c r="F328" s="81"/>
      <c r="G328" s="78">
        <f t="shared" si="94"/>
        <v>0</v>
      </c>
      <c r="H328" s="103">
        <f t="shared" si="92"/>
        <v>0</v>
      </c>
    </row>
    <row r="329" spans="1:8" s="80" customFormat="1" ht="35.5" customHeight="1" x14ac:dyDescent="0.3">
      <c r="A329" s="200"/>
      <c r="B329" s="208" t="s">
        <v>337</v>
      </c>
      <c r="C329" s="208" t="s">
        <v>336</v>
      </c>
      <c r="D329" s="236">
        <v>222</v>
      </c>
      <c r="E329" s="208" t="s">
        <v>116</v>
      </c>
      <c r="F329" s="81"/>
      <c r="G329" s="78">
        <f t="shared" si="94"/>
        <v>0</v>
      </c>
      <c r="H329" s="103">
        <f t="shared" si="92"/>
        <v>0</v>
      </c>
    </row>
    <row r="330" spans="1:8" s="80" customFormat="1" ht="35.5" customHeight="1" x14ac:dyDescent="0.3">
      <c r="A330" s="200"/>
      <c r="B330" s="208" t="s">
        <v>338</v>
      </c>
      <c r="C330" s="208" t="s">
        <v>339</v>
      </c>
      <c r="D330" s="236">
        <v>238</v>
      </c>
      <c r="E330" s="208" t="s">
        <v>116</v>
      </c>
      <c r="F330" s="81"/>
      <c r="G330" s="78">
        <f t="shared" si="93"/>
        <v>0</v>
      </c>
      <c r="H330" s="103">
        <f t="shared" si="92"/>
        <v>0</v>
      </c>
    </row>
    <row r="331" spans="1:8" s="80" customFormat="1" ht="35.5" customHeight="1" x14ac:dyDescent="0.3">
      <c r="A331" s="200"/>
      <c r="B331" s="208" t="s">
        <v>340</v>
      </c>
      <c r="C331" s="208" t="s">
        <v>336</v>
      </c>
      <c r="D331" s="236">
        <v>65</v>
      </c>
      <c r="E331" s="208" t="s">
        <v>110</v>
      </c>
      <c r="F331" s="81"/>
      <c r="G331" s="78">
        <f t="shared" si="91"/>
        <v>0</v>
      </c>
      <c r="H331" s="103">
        <f t="shared" si="92"/>
        <v>0</v>
      </c>
    </row>
    <row r="332" spans="1:8" s="80" customFormat="1" ht="35.5" customHeight="1" x14ac:dyDescent="0.3">
      <c r="A332" s="200"/>
      <c r="B332" s="208" t="s">
        <v>341</v>
      </c>
      <c r="C332" s="208" t="s">
        <v>322</v>
      </c>
      <c r="D332" s="236">
        <v>50</v>
      </c>
      <c r="E332" s="208" t="s">
        <v>116</v>
      </c>
      <c r="F332" s="81"/>
      <c r="G332" s="78">
        <f t="shared" ref="G332:G335" si="95">F332*D332</f>
        <v>0</v>
      </c>
      <c r="H332" s="103">
        <f t="shared" si="92"/>
        <v>0</v>
      </c>
    </row>
    <row r="333" spans="1:8" s="80" customFormat="1" ht="35.5" customHeight="1" x14ac:dyDescent="0.3">
      <c r="A333" s="200"/>
      <c r="B333" s="208" t="s">
        <v>342</v>
      </c>
      <c r="C333" s="208" t="s">
        <v>343</v>
      </c>
      <c r="D333" s="236">
        <v>25</v>
      </c>
      <c r="E333" s="208" t="s">
        <v>116</v>
      </c>
      <c r="F333" s="81"/>
      <c r="G333" s="78">
        <f t="shared" si="95"/>
        <v>0</v>
      </c>
      <c r="H333" s="103">
        <f t="shared" si="92"/>
        <v>0</v>
      </c>
    </row>
    <row r="334" spans="1:8" s="80" customFormat="1" ht="35.5" customHeight="1" x14ac:dyDescent="0.3">
      <c r="A334" s="200"/>
      <c r="B334" s="208" t="s">
        <v>344</v>
      </c>
      <c r="C334" s="208" t="s">
        <v>329</v>
      </c>
      <c r="D334" s="236">
        <v>200</v>
      </c>
      <c r="E334" s="208" t="s">
        <v>116</v>
      </c>
      <c r="F334" s="81"/>
      <c r="G334" s="78">
        <f t="shared" si="95"/>
        <v>0</v>
      </c>
      <c r="H334" s="103">
        <f t="shared" si="92"/>
        <v>0</v>
      </c>
    </row>
    <row r="335" spans="1:8" s="80" customFormat="1" ht="35.5" customHeight="1" x14ac:dyDescent="0.3">
      <c r="A335" s="200"/>
      <c r="B335" s="208" t="s">
        <v>345</v>
      </c>
      <c r="C335" s="208" t="s">
        <v>346</v>
      </c>
      <c r="D335" s="236">
        <v>65</v>
      </c>
      <c r="E335" s="208" t="s">
        <v>347</v>
      </c>
      <c r="F335" s="81"/>
      <c r="G335" s="78">
        <f t="shared" si="95"/>
        <v>0</v>
      </c>
      <c r="H335" s="103">
        <f t="shared" si="92"/>
        <v>0</v>
      </c>
    </row>
    <row r="336" spans="1:8" s="80" customFormat="1" ht="35.5" customHeight="1" x14ac:dyDescent="0.3">
      <c r="A336" s="200"/>
      <c r="B336" s="208" t="s">
        <v>348</v>
      </c>
      <c r="C336" s="208" t="s">
        <v>67</v>
      </c>
      <c r="D336" s="236">
        <v>129</v>
      </c>
      <c r="E336" s="208" t="s">
        <v>116</v>
      </c>
      <c r="F336" s="81"/>
      <c r="G336" s="78">
        <f t="shared" ref="G336:G343" si="96">F336*D336</f>
        <v>0</v>
      </c>
      <c r="H336" s="103">
        <f t="shared" si="92"/>
        <v>0</v>
      </c>
    </row>
    <row r="337" spans="1:8" s="80" customFormat="1" ht="35.5" customHeight="1" x14ac:dyDescent="0.3">
      <c r="A337" s="200"/>
      <c r="B337" s="208" t="s">
        <v>349</v>
      </c>
      <c r="C337" s="208" t="s">
        <v>67</v>
      </c>
      <c r="D337" s="236">
        <v>139</v>
      </c>
      <c r="E337" s="208" t="s">
        <v>116</v>
      </c>
      <c r="F337" s="81"/>
      <c r="G337" s="78">
        <f t="shared" si="96"/>
        <v>0</v>
      </c>
      <c r="H337" s="103">
        <f t="shared" si="92"/>
        <v>0</v>
      </c>
    </row>
    <row r="338" spans="1:8" s="80" customFormat="1" ht="35.5" customHeight="1" x14ac:dyDescent="0.3">
      <c r="A338" s="200"/>
      <c r="B338" s="208" t="s">
        <v>350</v>
      </c>
      <c r="C338" s="208" t="s">
        <v>133</v>
      </c>
      <c r="D338" s="236">
        <v>117</v>
      </c>
      <c r="E338" s="208" t="s">
        <v>116</v>
      </c>
      <c r="F338" s="81"/>
      <c r="G338" s="78">
        <f t="shared" si="96"/>
        <v>0</v>
      </c>
      <c r="H338" s="103">
        <f t="shared" si="92"/>
        <v>0</v>
      </c>
    </row>
    <row r="339" spans="1:8" s="80" customFormat="1" ht="35.5" customHeight="1" x14ac:dyDescent="0.3">
      <c r="A339" s="200"/>
      <c r="B339" s="208" t="s">
        <v>351</v>
      </c>
      <c r="C339" s="208" t="s">
        <v>352</v>
      </c>
      <c r="D339" s="236">
        <v>119</v>
      </c>
      <c r="E339" s="208" t="s">
        <v>116</v>
      </c>
      <c r="F339" s="81"/>
      <c r="G339" s="78">
        <f t="shared" si="96"/>
        <v>0</v>
      </c>
      <c r="H339" s="103">
        <f t="shared" si="92"/>
        <v>0</v>
      </c>
    </row>
    <row r="340" spans="1:8" s="80" customFormat="1" ht="35.5" customHeight="1" x14ac:dyDescent="0.3">
      <c r="A340" s="200"/>
      <c r="B340" s="208" t="s">
        <v>353</v>
      </c>
      <c r="C340" s="208" t="s">
        <v>185</v>
      </c>
      <c r="D340" s="236">
        <v>1059</v>
      </c>
      <c r="E340" s="208" t="s">
        <v>110</v>
      </c>
      <c r="F340" s="81"/>
      <c r="G340" s="78">
        <f t="shared" si="96"/>
        <v>0</v>
      </c>
      <c r="H340" s="103">
        <f t="shared" si="92"/>
        <v>0</v>
      </c>
    </row>
    <row r="341" spans="1:8" s="80" customFormat="1" ht="35.5" customHeight="1" x14ac:dyDescent="0.3">
      <c r="A341" s="200"/>
      <c r="B341" s="208" t="s">
        <v>354</v>
      </c>
      <c r="C341" s="208" t="s">
        <v>355</v>
      </c>
      <c r="D341" s="236">
        <v>1</v>
      </c>
      <c r="E341" s="208" t="s">
        <v>116</v>
      </c>
      <c r="F341" s="81"/>
      <c r="G341" s="78">
        <f t="shared" si="96"/>
        <v>0</v>
      </c>
      <c r="H341" s="103">
        <f t="shared" si="92"/>
        <v>0</v>
      </c>
    </row>
    <row r="342" spans="1:8" s="80" customFormat="1" ht="35.5" customHeight="1" x14ac:dyDescent="0.3">
      <c r="A342" s="200"/>
      <c r="B342" s="208" t="s">
        <v>356</v>
      </c>
      <c r="C342" s="208" t="s">
        <v>147</v>
      </c>
      <c r="D342" s="236">
        <v>24</v>
      </c>
      <c r="E342" s="208" t="s">
        <v>110</v>
      </c>
      <c r="F342" s="81"/>
      <c r="G342" s="78">
        <f t="shared" si="96"/>
        <v>0</v>
      </c>
      <c r="H342" s="103">
        <f t="shared" si="92"/>
        <v>0</v>
      </c>
    </row>
    <row r="343" spans="1:8" s="80" customFormat="1" ht="35.5" customHeight="1" x14ac:dyDescent="0.3">
      <c r="A343" s="200"/>
      <c r="B343" s="208" t="s">
        <v>357</v>
      </c>
      <c r="C343" s="208" t="s">
        <v>67</v>
      </c>
      <c r="D343" s="236">
        <v>394</v>
      </c>
      <c r="E343" s="208" t="s">
        <v>110</v>
      </c>
      <c r="F343" s="81"/>
      <c r="G343" s="78">
        <f t="shared" si="96"/>
        <v>0</v>
      </c>
      <c r="H343" s="103">
        <f t="shared" si="92"/>
        <v>0</v>
      </c>
    </row>
    <row r="344" spans="1:8" s="80" customFormat="1" ht="35.5" customHeight="1" x14ac:dyDescent="0.3">
      <c r="A344" s="200"/>
      <c r="B344" s="208" t="s">
        <v>358</v>
      </c>
      <c r="C344" s="208" t="s">
        <v>359</v>
      </c>
      <c r="D344" s="236">
        <v>441</v>
      </c>
      <c r="E344" s="208" t="s">
        <v>110</v>
      </c>
      <c r="F344" s="81"/>
      <c r="G344" s="78">
        <f t="shared" ref="G344:G348" si="97">F344*D344</f>
        <v>0</v>
      </c>
      <c r="H344" s="103">
        <f t="shared" si="92"/>
        <v>0</v>
      </c>
    </row>
    <row r="345" spans="1:8" s="80" customFormat="1" ht="35.5" customHeight="1" x14ac:dyDescent="0.3">
      <c r="A345" s="200"/>
      <c r="B345" s="208" t="s">
        <v>360</v>
      </c>
      <c r="C345" s="208" t="s">
        <v>361</v>
      </c>
      <c r="D345" s="236">
        <v>65</v>
      </c>
      <c r="E345" s="208" t="s">
        <v>116</v>
      </c>
      <c r="F345" s="81"/>
      <c r="G345" s="78">
        <f t="shared" si="97"/>
        <v>0</v>
      </c>
      <c r="H345" s="103">
        <f t="shared" si="92"/>
        <v>0</v>
      </c>
    </row>
    <row r="346" spans="1:8" s="80" customFormat="1" ht="35.5" customHeight="1" x14ac:dyDescent="0.3">
      <c r="A346" s="200"/>
      <c r="B346" s="208" t="s">
        <v>362</v>
      </c>
      <c r="C346" s="208" t="s">
        <v>363</v>
      </c>
      <c r="D346" s="236">
        <v>154</v>
      </c>
      <c r="E346" s="208" t="s">
        <v>116</v>
      </c>
      <c r="F346" s="81"/>
      <c r="G346" s="78">
        <f t="shared" si="97"/>
        <v>0</v>
      </c>
      <c r="H346" s="103">
        <f t="shared" si="92"/>
        <v>0</v>
      </c>
    </row>
    <row r="347" spans="1:8" s="80" customFormat="1" ht="35.5" customHeight="1" x14ac:dyDescent="0.3">
      <c r="A347" s="200"/>
      <c r="B347" s="208" t="s">
        <v>364</v>
      </c>
      <c r="C347" s="208" t="s">
        <v>365</v>
      </c>
      <c r="D347" s="236">
        <v>210</v>
      </c>
      <c r="E347" s="208" t="s">
        <v>110</v>
      </c>
      <c r="F347" s="81"/>
      <c r="G347" s="78">
        <f t="shared" si="97"/>
        <v>0</v>
      </c>
      <c r="H347" s="103">
        <f t="shared" si="92"/>
        <v>0</v>
      </c>
    </row>
    <row r="348" spans="1:8" s="80" customFormat="1" ht="35.5" customHeight="1" x14ac:dyDescent="0.3">
      <c r="A348" s="200"/>
      <c r="B348" s="208" t="s">
        <v>366</v>
      </c>
      <c r="C348" s="208" t="s">
        <v>367</v>
      </c>
      <c r="D348" s="236">
        <v>31</v>
      </c>
      <c r="E348" s="208" t="s">
        <v>116</v>
      </c>
      <c r="F348" s="81"/>
      <c r="G348" s="78">
        <f t="shared" si="97"/>
        <v>0</v>
      </c>
      <c r="H348" s="103">
        <f t="shared" si="92"/>
        <v>0</v>
      </c>
    </row>
    <row r="349" spans="1:8" s="80" customFormat="1" ht="35.5" customHeight="1" x14ac:dyDescent="0.3">
      <c r="A349" s="200"/>
      <c r="B349" s="208" t="s">
        <v>368</v>
      </c>
      <c r="C349" s="208" t="s">
        <v>369</v>
      </c>
      <c r="D349" s="236">
        <v>34</v>
      </c>
      <c r="E349" s="208" t="s">
        <v>116</v>
      </c>
      <c r="F349" s="81"/>
      <c r="G349" s="78">
        <f t="shared" ref="G349:G353" si="98">F349*D349</f>
        <v>0</v>
      </c>
      <c r="H349" s="103">
        <f t="shared" si="92"/>
        <v>0</v>
      </c>
    </row>
    <row r="350" spans="1:8" s="80" customFormat="1" ht="35.5" customHeight="1" x14ac:dyDescent="0.3">
      <c r="A350" s="200"/>
      <c r="B350" s="208" t="s">
        <v>370</v>
      </c>
      <c r="C350" s="208" t="s">
        <v>371</v>
      </c>
      <c r="D350" s="236">
        <v>35</v>
      </c>
      <c r="E350" s="208" t="s">
        <v>116</v>
      </c>
      <c r="F350" s="81"/>
      <c r="G350" s="78">
        <f t="shared" si="98"/>
        <v>0</v>
      </c>
      <c r="H350" s="103">
        <f t="shared" si="92"/>
        <v>0</v>
      </c>
    </row>
    <row r="351" spans="1:8" s="80" customFormat="1" ht="35.5" customHeight="1" x14ac:dyDescent="0.3">
      <c r="A351" s="200"/>
      <c r="B351" s="208" t="s">
        <v>372</v>
      </c>
      <c r="C351" s="208" t="s">
        <v>67</v>
      </c>
      <c r="D351" s="236">
        <v>153</v>
      </c>
      <c r="E351" s="208" t="s">
        <v>110</v>
      </c>
      <c r="F351" s="81"/>
      <c r="G351" s="78">
        <f t="shared" si="98"/>
        <v>0</v>
      </c>
      <c r="H351" s="103">
        <f t="shared" si="92"/>
        <v>0</v>
      </c>
    </row>
    <row r="352" spans="1:8" s="80" customFormat="1" ht="35.5" customHeight="1" x14ac:dyDescent="0.3">
      <c r="A352" s="200"/>
      <c r="B352" s="208" t="s">
        <v>358</v>
      </c>
      <c r="C352" s="208" t="s">
        <v>359</v>
      </c>
      <c r="D352" s="236">
        <v>440</v>
      </c>
      <c r="E352" s="208" t="s">
        <v>110</v>
      </c>
      <c r="F352" s="81"/>
      <c r="G352" s="78">
        <f t="shared" si="98"/>
        <v>0</v>
      </c>
      <c r="H352" s="103">
        <f t="shared" si="92"/>
        <v>0</v>
      </c>
    </row>
    <row r="353" spans="1:11" s="80" customFormat="1" ht="35.5" customHeight="1" x14ac:dyDescent="0.3">
      <c r="A353" s="200"/>
      <c r="B353" s="208" t="s">
        <v>373</v>
      </c>
      <c r="C353" s="208" t="s">
        <v>121</v>
      </c>
      <c r="D353" s="236">
        <v>67</v>
      </c>
      <c r="E353" s="208" t="s">
        <v>110</v>
      </c>
      <c r="F353" s="81"/>
      <c r="G353" s="78">
        <f t="shared" si="98"/>
        <v>0</v>
      </c>
      <c r="H353" s="103">
        <f t="shared" si="92"/>
        <v>0</v>
      </c>
    </row>
    <row r="354" spans="1:11" s="80" customFormat="1" ht="35.5" customHeight="1" x14ac:dyDescent="0.3">
      <c r="A354" s="200"/>
      <c r="B354" s="208" t="s">
        <v>374</v>
      </c>
      <c r="C354" s="208" t="s">
        <v>67</v>
      </c>
      <c r="D354" s="236">
        <v>85</v>
      </c>
      <c r="E354" s="208" t="s">
        <v>110</v>
      </c>
      <c r="F354" s="81"/>
      <c r="G354" s="78">
        <f t="shared" ref="G354:G358" si="99">F354*D354</f>
        <v>0</v>
      </c>
      <c r="H354" s="103">
        <f t="shared" si="92"/>
        <v>0</v>
      </c>
    </row>
    <row r="355" spans="1:11" s="80" customFormat="1" ht="35.5" customHeight="1" x14ac:dyDescent="0.3">
      <c r="A355" s="200"/>
      <c r="B355" s="208" t="s">
        <v>375</v>
      </c>
      <c r="C355" s="208" t="s">
        <v>376</v>
      </c>
      <c r="D355" s="236">
        <v>55</v>
      </c>
      <c r="E355" s="208" t="s">
        <v>110</v>
      </c>
      <c r="F355" s="81"/>
      <c r="G355" s="78">
        <f t="shared" si="99"/>
        <v>0</v>
      </c>
      <c r="H355" s="103">
        <f t="shared" si="92"/>
        <v>0</v>
      </c>
    </row>
    <row r="356" spans="1:11" s="80" customFormat="1" ht="35.5" customHeight="1" x14ac:dyDescent="0.3">
      <c r="A356" s="200"/>
      <c r="B356" s="208" t="s">
        <v>364</v>
      </c>
      <c r="C356" s="208" t="s">
        <v>377</v>
      </c>
      <c r="D356" s="236">
        <v>480</v>
      </c>
      <c r="E356" s="208" t="s">
        <v>110</v>
      </c>
      <c r="F356" s="81"/>
      <c r="G356" s="78">
        <f t="shared" si="99"/>
        <v>0</v>
      </c>
      <c r="H356" s="103">
        <f t="shared" si="92"/>
        <v>0</v>
      </c>
    </row>
    <row r="357" spans="1:11" s="80" customFormat="1" ht="35.5" customHeight="1" x14ac:dyDescent="0.3">
      <c r="A357" s="200"/>
      <c r="B357" s="208" t="s">
        <v>378</v>
      </c>
      <c r="C357" s="208" t="s">
        <v>379</v>
      </c>
      <c r="D357" s="236">
        <v>319</v>
      </c>
      <c r="E357" s="208" t="s">
        <v>110</v>
      </c>
      <c r="F357" s="81"/>
      <c r="G357" s="78">
        <f t="shared" si="99"/>
        <v>0</v>
      </c>
      <c r="H357" s="103">
        <f t="shared" si="92"/>
        <v>0</v>
      </c>
    </row>
    <row r="358" spans="1:11" s="80" customFormat="1" ht="35.5" customHeight="1" x14ac:dyDescent="0.3">
      <c r="A358" s="200"/>
      <c r="B358" s="208" t="s">
        <v>380</v>
      </c>
      <c r="C358" s="208" t="s">
        <v>379</v>
      </c>
      <c r="D358" s="236">
        <v>210</v>
      </c>
      <c r="E358" s="208" t="s">
        <v>116</v>
      </c>
      <c r="F358" s="81"/>
      <c r="G358" s="78">
        <f t="shared" si="99"/>
        <v>0</v>
      </c>
      <c r="H358" s="103">
        <f t="shared" si="92"/>
        <v>0</v>
      </c>
    </row>
    <row r="359" spans="1:11" s="80" customFormat="1" ht="35.5" customHeight="1" x14ac:dyDescent="0.3">
      <c r="A359" s="200"/>
      <c r="B359" s="208" t="s">
        <v>381</v>
      </c>
      <c r="C359" s="208" t="s">
        <v>382</v>
      </c>
      <c r="D359" s="236">
        <v>39</v>
      </c>
      <c r="E359" s="208" t="s">
        <v>116</v>
      </c>
      <c r="F359" s="81"/>
      <c r="G359" s="78">
        <f t="shared" ref="G359:G366" si="100">F359*D359</f>
        <v>0</v>
      </c>
      <c r="H359" s="103">
        <f t="shared" si="92"/>
        <v>0</v>
      </c>
    </row>
    <row r="360" spans="1:11" s="80" customFormat="1" ht="35.5" customHeight="1" x14ac:dyDescent="0.3">
      <c r="A360" s="200"/>
      <c r="B360" s="208" t="s">
        <v>383</v>
      </c>
      <c r="C360" s="208" t="s">
        <v>384</v>
      </c>
      <c r="D360" s="236">
        <v>112</v>
      </c>
      <c r="E360" s="208" t="s">
        <v>116</v>
      </c>
      <c r="F360" s="81"/>
      <c r="G360" s="78">
        <f t="shared" si="100"/>
        <v>0</v>
      </c>
      <c r="H360" s="103">
        <f t="shared" si="92"/>
        <v>0</v>
      </c>
    </row>
    <row r="361" spans="1:11" s="80" customFormat="1" ht="35.5" customHeight="1" x14ac:dyDescent="0.3">
      <c r="A361" s="200"/>
      <c r="B361" s="208" t="s">
        <v>385</v>
      </c>
      <c r="C361" s="208" t="s">
        <v>240</v>
      </c>
      <c r="D361" s="236">
        <v>101</v>
      </c>
      <c r="E361" s="208" t="s">
        <v>116</v>
      </c>
      <c r="F361" s="81"/>
      <c r="G361" s="78">
        <f t="shared" si="100"/>
        <v>0</v>
      </c>
      <c r="H361" s="103">
        <f t="shared" si="92"/>
        <v>0</v>
      </c>
    </row>
    <row r="362" spans="1:11" s="80" customFormat="1" ht="35.5" customHeight="1" x14ac:dyDescent="0.3">
      <c r="A362" s="200"/>
      <c r="B362" s="208" t="s">
        <v>386</v>
      </c>
      <c r="C362" s="208" t="s">
        <v>387</v>
      </c>
      <c r="D362" s="236">
        <v>15</v>
      </c>
      <c r="E362" s="208" t="s">
        <v>116</v>
      </c>
      <c r="F362" s="81"/>
      <c r="G362" s="78">
        <f t="shared" si="100"/>
        <v>0</v>
      </c>
      <c r="H362" s="103">
        <f t="shared" si="92"/>
        <v>0</v>
      </c>
    </row>
    <row r="363" spans="1:11" s="80" customFormat="1" ht="35.5" customHeight="1" x14ac:dyDescent="0.3">
      <c r="A363" s="200"/>
      <c r="B363" s="208" t="s">
        <v>388</v>
      </c>
      <c r="C363" s="208" t="s">
        <v>389</v>
      </c>
      <c r="D363" s="236">
        <v>36</v>
      </c>
      <c r="E363" s="208" t="s">
        <v>116</v>
      </c>
      <c r="F363" s="81"/>
      <c r="G363" s="78">
        <f t="shared" si="100"/>
        <v>0</v>
      </c>
      <c r="H363" s="103">
        <f t="shared" si="92"/>
        <v>0</v>
      </c>
    </row>
    <row r="364" spans="1:11" s="80" customFormat="1" ht="35.5" customHeight="1" x14ac:dyDescent="0.3">
      <c r="A364" s="200"/>
      <c r="B364" s="208" t="s">
        <v>390</v>
      </c>
      <c r="C364" s="208" t="s">
        <v>391</v>
      </c>
      <c r="D364" s="236">
        <v>24</v>
      </c>
      <c r="E364" s="208" t="s">
        <v>116</v>
      </c>
      <c r="F364" s="81"/>
      <c r="G364" s="78">
        <f t="shared" si="100"/>
        <v>0</v>
      </c>
      <c r="H364" s="103">
        <f t="shared" si="92"/>
        <v>0</v>
      </c>
    </row>
    <row r="365" spans="1:11" s="80" customFormat="1" ht="35.5" customHeight="1" x14ac:dyDescent="0.3">
      <c r="A365" s="200"/>
      <c r="B365" s="208" t="s">
        <v>392</v>
      </c>
      <c r="C365" s="208" t="s">
        <v>393</v>
      </c>
      <c r="D365" s="236">
        <v>103</v>
      </c>
      <c r="E365" s="208" t="s">
        <v>116</v>
      </c>
      <c r="F365" s="81"/>
      <c r="G365" s="78">
        <f t="shared" si="100"/>
        <v>0</v>
      </c>
      <c r="H365" s="103">
        <f t="shared" si="92"/>
        <v>0</v>
      </c>
    </row>
    <row r="366" spans="1:11" s="80" customFormat="1" ht="35.5" customHeight="1" x14ac:dyDescent="0.3">
      <c r="A366" s="200"/>
      <c r="B366" s="208" t="s">
        <v>394</v>
      </c>
      <c r="C366" s="208" t="s">
        <v>395</v>
      </c>
      <c r="D366" s="236">
        <v>18</v>
      </c>
      <c r="E366" s="208" t="s">
        <v>116</v>
      </c>
      <c r="F366" s="81"/>
      <c r="G366" s="78">
        <f t="shared" si="100"/>
        <v>0</v>
      </c>
      <c r="H366" s="103">
        <f t="shared" si="92"/>
        <v>0</v>
      </c>
    </row>
    <row r="367" spans="1:11" s="80" customFormat="1" ht="28" customHeight="1" thickBot="1" x14ac:dyDescent="0.35">
      <c r="A367" s="182" t="s">
        <v>62</v>
      </c>
      <c r="B367" s="203"/>
      <c r="C367" s="203"/>
      <c r="D367" s="203"/>
      <c r="E367" s="203"/>
      <c r="F367" s="183"/>
      <c r="G367" s="184"/>
      <c r="H367" s="108">
        <f>SUM(H318:H366)</f>
        <v>0</v>
      </c>
    </row>
    <row r="368" spans="1:11" s="80" customFormat="1" ht="27.5" customHeight="1" thickBot="1" x14ac:dyDescent="0.35">
      <c r="A368" s="209"/>
      <c r="B368" s="209"/>
      <c r="C368" s="209"/>
      <c r="D368" s="209"/>
      <c r="E368" s="209"/>
      <c r="F368" s="209"/>
      <c r="G368" s="209"/>
      <c r="H368" s="209"/>
      <c r="I368" s="209"/>
      <c r="J368" s="210"/>
      <c r="K368" s="211"/>
    </row>
    <row r="369" spans="1:11" s="80" customFormat="1" ht="36.5" customHeight="1" thickBot="1" x14ac:dyDescent="0.35">
      <c r="A369" s="212" t="s">
        <v>396</v>
      </c>
      <c r="B369" s="213"/>
      <c r="C369" s="213"/>
      <c r="D369" s="213"/>
      <c r="E369" s="213"/>
      <c r="F369" s="213"/>
      <c r="G369" s="213"/>
      <c r="H369" s="213"/>
      <c r="I369" s="213"/>
      <c r="J369" s="214"/>
      <c r="K369" s="215"/>
    </row>
    <row r="370" spans="1:11" s="80" customFormat="1" ht="66.5" customHeight="1" thickBot="1" x14ac:dyDescent="0.35">
      <c r="A370" s="216" t="s">
        <v>5</v>
      </c>
      <c r="B370" s="217" t="s">
        <v>1</v>
      </c>
      <c r="C370" s="216" t="s">
        <v>6</v>
      </c>
      <c r="D370" s="45" t="s">
        <v>32</v>
      </c>
      <c r="E370" s="45" t="s">
        <v>31</v>
      </c>
      <c r="F370" s="2"/>
      <c r="G370" s="45" t="s">
        <v>33</v>
      </c>
      <c r="H370" s="45" t="s">
        <v>34</v>
      </c>
      <c r="I370" s="45" t="s">
        <v>35</v>
      </c>
      <c r="J370" s="45" t="s">
        <v>37</v>
      </c>
    </row>
    <row r="371" spans="1:11" s="80" customFormat="1" ht="38" customHeight="1" x14ac:dyDescent="0.3">
      <c r="A371" s="218" t="s">
        <v>397</v>
      </c>
      <c r="B371" s="219" t="s">
        <v>40</v>
      </c>
      <c r="C371" s="220">
        <v>40</v>
      </c>
      <c r="D371" s="12"/>
      <c r="E371" s="12">
        <f>D371*C371</f>
        <v>0</v>
      </c>
      <c r="F371" s="13"/>
      <c r="G371" s="13"/>
      <c r="H371" s="13"/>
      <c r="I371" s="14"/>
      <c r="J371" s="221">
        <f>E371</f>
        <v>0</v>
      </c>
    </row>
    <row r="372" spans="1:11" s="80" customFormat="1" ht="38" customHeight="1" x14ac:dyDescent="0.3">
      <c r="A372" s="222"/>
      <c r="B372" s="223" t="s">
        <v>141</v>
      </c>
      <c r="C372" s="224">
        <v>40</v>
      </c>
      <c r="D372" s="16"/>
      <c r="E372" s="16"/>
      <c r="F372" s="16"/>
      <c r="G372" s="17"/>
      <c r="H372" s="17"/>
      <c r="I372" s="18"/>
      <c r="J372" s="225">
        <f>I372</f>
        <v>0</v>
      </c>
    </row>
    <row r="373" spans="1:11" s="80" customFormat="1" ht="38" customHeight="1" x14ac:dyDescent="0.3">
      <c r="A373" s="222" t="s">
        <v>398</v>
      </c>
      <c r="B373" s="223" t="s">
        <v>41</v>
      </c>
      <c r="C373" s="224">
        <v>45</v>
      </c>
      <c r="D373" s="17"/>
      <c r="E373" s="17">
        <f t="shared" ref="E373" si="101">D373*C373</f>
        <v>0</v>
      </c>
      <c r="F373" s="16"/>
      <c r="G373" s="16"/>
      <c r="H373" s="16"/>
      <c r="I373" s="19"/>
      <c r="J373" s="225">
        <f>E373</f>
        <v>0</v>
      </c>
    </row>
    <row r="374" spans="1:11" s="80" customFormat="1" ht="38" customHeight="1" x14ac:dyDescent="0.3">
      <c r="A374" s="218"/>
      <c r="B374" s="223" t="s">
        <v>39</v>
      </c>
      <c r="C374" s="224">
        <v>45</v>
      </c>
      <c r="D374" s="16"/>
      <c r="E374" s="16"/>
      <c r="F374" s="16"/>
      <c r="G374" s="17"/>
      <c r="H374" s="17"/>
      <c r="I374" s="20"/>
      <c r="J374" s="225">
        <f>I374</f>
        <v>0</v>
      </c>
    </row>
    <row r="375" spans="1:11" s="80" customFormat="1" ht="38" customHeight="1" x14ac:dyDescent="0.3">
      <c r="A375" s="222" t="s">
        <v>400</v>
      </c>
      <c r="B375" s="223" t="s">
        <v>43</v>
      </c>
      <c r="C375" s="224">
        <v>70</v>
      </c>
      <c r="D375" s="17"/>
      <c r="E375" s="17">
        <f t="shared" ref="E375" si="102">D375*C375</f>
        <v>0</v>
      </c>
      <c r="F375" s="16"/>
      <c r="G375" s="16"/>
      <c r="H375" s="16"/>
      <c r="I375" s="21"/>
      <c r="J375" s="225">
        <f>E375</f>
        <v>0</v>
      </c>
    </row>
    <row r="376" spans="1:11" s="80" customFormat="1" ht="38" customHeight="1" x14ac:dyDescent="0.3">
      <c r="A376" s="222"/>
      <c r="B376" s="223" t="s">
        <v>42</v>
      </c>
      <c r="C376" s="224">
        <v>70</v>
      </c>
      <c r="D376" s="16"/>
      <c r="E376" s="16"/>
      <c r="F376" s="16"/>
      <c r="G376" s="17"/>
      <c r="H376" s="17"/>
      <c r="I376" s="20"/>
      <c r="J376" s="225">
        <f>I376</f>
        <v>0</v>
      </c>
    </row>
    <row r="377" spans="1:11" s="80" customFormat="1" ht="38" customHeight="1" x14ac:dyDescent="0.3">
      <c r="A377" s="218" t="s">
        <v>399</v>
      </c>
      <c r="B377" s="223" t="s">
        <v>44</v>
      </c>
      <c r="C377" s="224">
        <v>42</v>
      </c>
      <c r="D377" s="17"/>
      <c r="E377" s="17">
        <f t="shared" ref="E377" si="103">D377*C377</f>
        <v>0</v>
      </c>
      <c r="F377" s="16"/>
      <c r="G377" s="16"/>
      <c r="H377" s="16"/>
      <c r="I377" s="21"/>
      <c r="J377" s="225">
        <f>E377</f>
        <v>0</v>
      </c>
    </row>
    <row r="378" spans="1:11" s="80" customFormat="1" ht="38" customHeight="1" x14ac:dyDescent="0.3">
      <c r="A378" s="222"/>
      <c r="B378" s="223" t="s">
        <v>45</v>
      </c>
      <c r="C378" s="224">
        <v>42</v>
      </c>
      <c r="D378" s="16"/>
      <c r="E378" s="16"/>
      <c r="F378" s="16"/>
      <c r="G378" s="17"/>
      <c r="H378" s="17"/>
      <c r="I378" s="20"/>
      <c r="J378" s="225">
        <f>I378</f>
        <v>0</v>
      </c>
    </row>
    <row r="379" spans="1:11" s="80" customFormat="1" ht="38" customHeight="1" x14ac:dyDescent="0.3">
      <c r="A379" s="222" t="s">
        <v>404</v>
      </c>
      <c r="B379" s="223" t="s">
        <v>49</v>
      </c>
      <c r="C379" s="224">
        <v>42</v>
      </c>
      <c r="D379" s="17"/>
      <c r="E379" s="17">
        <f t="shared" ref="E379" si="104">D379*C379</f>
        <v>0</v>
      </c>
      <c r="F379" s="16"/>
      <c r="G379" s="16"/>
      <c r="H379" s="16"/>
      <c r="I379" s="21"/>
      <c r="J379" s="225">
        <f>E379</f>
        <v>0</v>
      </c>
    </row>
    <row r="380" spans="1:11" s="80" customFormat="1" ht="38" customHeight="1" x14ac:dyDescent="0.3">
      <c r="A380" s="218"/>
      <c r="B380" s="223" t="s">
        <v>48</v>
      </c>
      <c r="C380" s="224">
        <v>42</v>
      </c>
      <c r="D380" s="16"/>
      <c r="E380" s="16"/>
      <c r="F380" s="16"/>
      <c r="G380" s="17"/>
      <c r="H380" s="17"/>
      <c r="I380" s="20"/>
      <c r="J380" s="225">
        <f>I380</f>
        <v>0</v>
      </c>
    </row>
    <row r="381" spans="1:11" s="80" customFormat="1" ht="38" customHeight="1" x14ac:dyDescent="0.3">
      <c r="A381" s="222" t="s">
        <v>403</v>
      </c>
      <c r="B381" s="223" t="s">
        <v>52</v>
      </c>
      <c r="C381" s="224">
        <v>70</v>
      </c>
      <c r="D381" s="17"/>
      <c r="E381" s="17">
        <f t="shared" ref="E381" si="105">D381*C381</f>
        <v>0</v>
      </c>
      <c r="F381" s="16"/>
      <c r="G381" s="16"/>
      <c r="H381" s="16"/>
      <c r="I381" s="21"/>
      <c r="J381" s="225">
        <f>E381</f>
        <v>0</v>
      </c>
    </row>
    <row r="382" spans="1:11" s="80" customFormat="1" ht="38" customHeight="1" x14ac:dyDescent="0.3">
      <c r="A382" s="222"/>
      <c r="B382" s="223" t="s">
        <v>51</v>
      </c>
      <c r="C382" s="224">
        <v>70</v>
      </c>
      <c r="D382" s="16"/>
      <c r="E382" s="16"/>
      <c r="F382" s="16"/>
      <c r="G382" s="17"/>
      <c r="H382" s="17"/>
      <c r="I382" s="20"/>
      <c r="J382" s="225">
        <f>I382</f>
        <v>0</v>
      </c>
    </row>
    <row r="383" spans="1:11" s="80" customFormat="1" ht="38" customHeight="1" x14ac:dyDescent="0.3">
      <c r="A383" s="218" t="s">
        <v>402</v>
      </c>
      <c r="B383" s="223" t="s">
        <v>50</v>
      </c>
      <c r="C383" s="224">
        <v>45</v>
      </c>
      <c r="D383" s="17"/>
      <c r="E383" s="17">
        <f t="shared" ref="E383" si="106">D383*C383</f>
        <v>0</v>
      </c>
      <c r="F383" s="16"/>
      <c r="G383" s="16"/>
      <c r="H383" s="16"/>
      <c r="I383" s="21"/>
      <c r="J383" s="225">
        <f>E383</f>
        <v>0</v>
      </c>
    </row>
    <row r="384" spans="1:11" s="80" customFormat="1" ht="38" customHeight="1" x14ac:dyDescent="0.3">
      <c r="A384" s="222"/>
      <c r="B384" s="223" t="s">
        <v>47</v>
      </c>
      <c r="C384" s="224">
        <v>45</v>
      </c>
      <c r="D384" s="16"/>
      <c r="E384" s="16"/>
      <c r="F384" s="16"/>
      <c r="G384" s="17"/>
      <c r="H384" s="17"/>
      <c r="I384" s="20"/>
      <c r="J384" s="225">
        <f>I384</f>
        <v>0</v>
      </c>
    </row>
    <row r="385" spans="1:11" s="80" customFormat="1" ht="38" customHeight="1" x14ac:dyDescent="0.3">
      <c r="A385" s="222" t="s">
        <v>401</v>
      </c>
      <c r="B385" s="223" t="s">
        <v>53</v>
      </c>
      <c r="C385" s="224">
        <v>40</v>
      </c>
      <c r="D385" s="17"/>
      <c r="E385" s="17">
        <f t="shared" ref="E385" si="107">D385*C385</f>
        <v>0</v>
      </c>
      <c r="F385" s="16"/>
      <c r="G385" s="16"/>
      <c r="H385" s="16"/>
      <c r="I385" s="21"/>
      <c r="J385" s="225">
        <f>E385</f>
        <v>0</v>
      </c>
    </row>
    <row r="386" spans="1:11" s="80" customFormat="1" ht="35" customHeight="1" thickBot="1" x14ac:dyDescent="0.35">
      <c r="A386" s="218"/>
      <c r="B386" s="237" t="s">
        <v>46</v>
      </c>
      <c r="C386" s="238">
        <v>40</v>
      </c>
      <c r="D386" s="51"/>
      <c r="E386" s="51"/>
      <c r="F386" s="51"/>
      <c r="G386" s="52"/>
      <c r="H386" s="52"/>
      <c r="I386" s="53"/>
      <c r="J386" s="228">
        <f>I386</f>
        <v>0</v>
      </c>
    </row>
    <row r="387" spans="1:11" s="80" customFormat="1" ht="35" customHeight="1" thickBot="1" x14ac:dyDescent="0.35">
      <c r="A387" s="218" t="s">
        <v>405</v>
      </c>
      <c r="B387" s="226" t="s">
        <v>406</v>
      </c>
      <c r="C387" s="227">
        <v>15</v>
      </c>
      <c r="D387" s="17"/>
      <c r="E387" s="17">
        <f t="shared" ref="E387" si="108">D387*C387</f>
        <v>0</v>
      </c>
      <c r="F387" s="16"/>
      <c r="G387" s="16"/>
      <c r="H387" s="16"/>
      <c r="I387" s="21"/>
      <c r="J387" s="225">
        <f>E387</f>
        <v>0</v>
      </c>
    </row>
    <row r="388" spans="1:11" s="80" customFormat="1" ht="38" customHeight="1" thickBot="1" x14ac:dyDescent="0.35">
      <c r="A388" s="229" t="s">
        <v>62</v>
      </c>
      <c r="B388" s="230"/>
      <c r="C388" s="230"/>
      <c r="D388" s="230"/>
      <c r="E388" s="230"/>
      <c r="F388" s="230"/>
      <c r="G388" s="230"/>
      <c r="H388" s="230"/>
      <c r="I388" s="231"/>
      <c r="J388" s="232">
        <f>SUM(J371:J387)</f>
        <v>0</v>
      </c>
      <c r="K388" s="211"/>
    </row>
    <row r="389" spans="1:11" ht="21" customHeight="1" thickBot="1" x14ac:dyDescent="0.35">
      <c r="A389" s="206"/>
      <c r="B389" s="206"/>
      <c r="C389" s="206"/>
      <c r="D389" s="206"/>
      <c r="E389" s="206"/>
      <c r="F389" s="206"/>
      <c r="G389" s="206"/>
      <c r="H389" s="206"/>
      <c r="I389" s="206"/>
      <c r="J389" s="207"/>
      <c r="K389" s="22"/>
    </row>
    <row r="390" spans="1:11" s="80" customFormat="1" ht="46.5" customHeight="1" x14ac:dyDescent="0.3">
      <c r="A390" s="193" t="s">
        <v>407</v>
      </c>
      <c r="B390" s="194"/>
      <c r="C390" s="194"/>
      <c r="D390" s="194"/>
      <c r="E390" s="194"/>
      <c r="F390" s="194"/>
      <c r="G390" s="194"/>
      <c r="H390" s="195"/>
    </row>
    <row r="391" spans="1:11" s="101" customFormat="1" ht="32.5" customHeight="1" x14ac:dyDescent="0.3">
      <c r="A391" s="96" t="s">
        <v>1</v>
      </c>
      <c r="B391" s="97" t="s">
        <v>26</v>
      </c>
      <c r="C391" s="97" t="s">
        <v>0</v>
      </c>
      <c r="D391" s="97" t="s">
        <v>27</v>
      </c>
      <c r="E391" s="97" t="s">
        <v>2</v>
      </c>
      <c r="F391" s="98" t="s">
        <v>3</v>
      </c>
      <c r="G391" s="99" t="s">
        <v>28</v>
      </c>
      <c r="H391" s="100" t="s">
        <v>38</v>
      </c>
    </row>
    <row r="392" spans="1:11" s="80" customFormat="1" ht="35.5" customHeight="1" x14ac:dyDescent="0.3">
      <c r="A392" s="199" t="s">
        <v>408</v>
      </c>
      <c r="B392" s="208" t="s">
        <v>409</v>
      </c>
      <c r="C392" s="208" t="s">
        <v>410</v>
      </c>
      <c r="D392" s="236">
        <v>98</v>
      </c>
      <c r="E392" s="208" t="s">
        <v>145</v>
      </c>
      <c r="F392" s="81"/>
      <c r="G392" s="78">
        <f t="shared" ref="G392:G394" si="109">F392*D392</f>
        <v>0</v>
      </c>
      <c r="H392" s="103">
        <f t="shared" ref="H392:H394" si="110">G392*36</f>
        <v>0</v>
      </c>
    </row>
    <row r="393" spans="1:11" s="80" customFormat="1" ht="35.5" customHeight="1" x14ac:dyDescent="0.3">
      <c r="A393" s="200"/>
      <c r="B393" s="208" t="s">
        <v>411</v>
      </c>
      <c r="C393" s="208" t="s">
        <v>387</v>
      </c>
      <c r="D393" s="236">
        <v>11</v>
      </c>
      <c r="E393" s="208" t="s">
        <v>116</v>
      </c>
      <c r="F393" s="81"/>
      <c r="G393" s="78">
        <f t="shared" si="109"/>
        <v>0</v>
      </c>
      <c r="H393" s="103">
        <f t="shared" si="110"/>
        <v>0</v>
      </c>
    </row>
    <row r="394" spans="1:11" s="80" customFormat="1" ht="35.5" customHeight="1" x14ac:dyDescent="0.3">
      <c r="A394" s="200"/>
      <c r="B394" s="208" t="s">
        <v>412</v>
      </c>
      <c r="C394" s="208" t="s">
        <v>413</v>
      </c>
      <c r="D394" s="236">
        <v>18</v>
      </c>
      <c r="E394" s="208" t="s">
        <v>116</v>
      </c>
      <c r="F394" s="81"/>
      <c r="G394" s="78">
        <f t="shared" si="109"/>
        <v>0</v>
      </c>
      <c r="H394" s="103">
        <f t="shared" si="110"/>
        <v>0</v>
      </c>
    </row>
    <row r="395" spans="1:11" s="80" customFormat="1" ht="28" customHeight="1" thickBot="1" x14ac:dyDescent="0.35">
      <c r="A395" s="182" t="s">
        <v>62</v>
      </c>
      <c r="B395" s="203"/>
      <c r="C395" s="203"/>
      <c r="D395" s="203"/>
      <c r="E395" s="203"/>
      <c r="F395" s="183"/>
      <c r="G395" s="184"/>
      <c r="H395" s="108">
        <f>SUM(H392:H394)</f>
        <v>0</v>
      </c>
    </row>
    <row r="396" spans="1:11" s="80" customFormat="1" ht="27.5" customHeight="1" thickBot="1" x14ac:dyDescent="0.35">
      <c r="A396" s="209"/>
      <c r="B396" s="209"/>
      <c r="C396" s="209"/>
      <c r="D396" s="209"/>
      <c r="E396" s="209"/>
      <c r="F396" s="209"/>
      <c r="G396" s="209"/>
      <c r="H396" s="209"/>
      <c r="I396" s="209"/>
      <c r="J396" s="210"/>
      <c r="K396" s="211"/>
    </row>
    <row r="397" spans="1:11" s="80" customFormat="1" ht="36.5" customHeight="1" thickBot="1" x14ac:dyDescent="0.35">
      <c r="A397" s="212" t="s">
        <v>414</v>
      </c>
      <c r="B397" s="213"/>
      <c r="C397" s="213"/>
      <c r="D397" s="213"/>
      <c r="E397" s="213"/>
      <c r="F397" s="213"/>
      <c r="G397" s="213"/>
      <c r="H397" s="213"/>
      <c r="I397" s="213"/>
      <c r="J397" s="214"/>
      <c r="K397" s="215"/>
    </row>
    <row r="398" spans="1:11" s="80" customFormat="1" ht="66.5" customHeight="1" thickBot="1" x14ac:dyDescent="0.35">
      <c r="A398" s="216" t="s">
        <v>5</v>
      </c>
      <c r="B398" s="217" t="s">
        <v>1</v>
      </c>
      <c r="C398" s="216" t="s">
        <v>6</v>
      </c>
      <c r="D398" s="45" t="s">
        <v>32</v>
      </c>
      <c r="E398" s="45" t="s">
        <v>31</v>
      </c>
      <c r="F398" s="2"/>
      <c r="G398" s="45" t="s">
        <v>33</v>
      </c>
      <c r="H398" s="45" t="s">
        <v>34</v>
      </c>
      <c r="I398" s="45" t="s">
        <v>35</v>
      </c>
      <c r="J398" s="45" t="s">
        <v>37</v>
      </c>
    </row>
    <row r="399" spans="1:11" s="80" customFormat="1" ht="38" customHeight="1" x14ac:dyDescent="0.3">
      <c r="A399" s="218" t="s">
        <v>415</v>
      </c>
      <c r="B399" s="219" t="s">
        <v>40</v>
      </c>
      <c r="C399" s="220">
        <v>2</v>
      </c>
      <c r="D399" s="12"/>
      <c r="E399" s="12">
        <f>D399*C399</f>
        <v>0</v>
      </c>
      <c r="F399" s="13"/>
      <c r="G399" s="13"/>
      <c r="H399" s="13"/>
      <c r="I399" s="14"/>
      <c r="J399" s="221">
        <f>E399</f>
        <v>0</v>
      </c>
    </row>
    <row r="400" spans="1:11" s="80" customFormat="1" ht="38" customHeight="1" x14ac:dyDescent="0.3">
      <c r="A400" s="222"/>
      <c r="B400" s="223" t="s">
        <v>141</v>
      </c>
      <c r="C400" s="224">
        <v>2</v>
      </c>
      <c r="D400" s="16"/>
      <c r="E400" s="16"/>
      <c r="F400" s="16"/>
      <c r="G400" s="17"/>
      <c r="H400" s="17"/>
      <c r="I400" s="18"/>
      <c r="J400" s="225">
        <f>I400</f>
        <v>0</v>
      </c>
    </row>
    <row r="401" spans="1:11" s="80" customFormat="1" ht="38" customHeight="1" x14ac:dyDescent="0.3">
      <c r="A401" s="222" t="s">
        <v>416</v>
      </c>
      <c r="B401" s="223" t="s">
        <v>41</v>
      </c>
      <c r="C401" s="224">
        <v>2</v>
      </c>
      <c r="D401" s="17"/>
      <c r="E401" s="17">
        <f t="shared" ref="E401" si="111">D401*C401</f>
        <v>0</v>
      </c>
      <c r="F401" s="16"/>
      <c r="G401" s="16"/>
      <c r="H401" s="16"/>
      <c r="I401" s="19"/>
      <c r="J401" s="225">
        <f>E401</f>
        <v>0</v>
      </c>
    </row>
    <row r="402" spans="1:11" s="80" customFormat="1" ht="38" customHeight="1" x14ac:dyDescent="0.3">
      <c r="A402" s="218"/>
      <c r="B402" s="223" t="s">
        <v>39</v>
      </c>
      <c r="C402" s="224">
        <v>2</v>
      </c>
      <c r="D402" s="16"/>
      <c r="E402" s="16"/>
      <c r="F402" s="16"/>
      <c r="G402" s="17"/>
      <c r="H402" s="17"/>
      <c r="I402" s="20"/>
      <c r="J402" s="225">
        <f>I402</f>
        <v>0</v>
      </c>
    </row>
    <row r="403" spans="1:11" s="80" customFormat="1" ht="38" customHeight="1" x14ac:dyDescent="0.3">
      <c r="A403" s="222" t="s">
        <v>417</v>
      </c>
      <c r="B403" s="223" t="s">
        <v>43</v>
      </c>
      <c r="C403" s="224">
        <v>2</v>
      </c>
      <c r="D403" s="17"/>
      <c r="E403" s="17">
        <f t="shared" ref="E403" si="112">D403*C403</f>
        <v>0</v>
      </c>
      <c r="F403" s="16"/>
      <c r="G403" s="16"/>
      <c r="H403" s="16"/>
      <c r="I403" s="21"/>
      <c r="J403" s="225">
        <f>E403</f>
        <v>0</v>
      </c>
    </row>
    <row r="404" spans="1:11" s="80" customFormat="1" ht="38" customHeight="1" x14ac:dyDescent="0.3">
      <c r="A404" s="222"/>
      <c r="B404" s="223" t="s">
        <v>42</v>
      </c>
      <c r="C404" s="224">
        <v>2</v>
      </c>
      <c r="D404" s="16"/>
      <c r="E404" s="16"/>
      <c r="F404" s="16"/>
      <c r="G404" s="17"/>
      <c r="H404" s="17"/>
      <c r="I404" s="20"/>
      <c r="J404" s="225">
        <f>I404</f>
        <v>0</v>
      </c>
    </row>
    <row r="405" spans="1:11" s="80" customFormat="1" ht="38" customHeight="1" x14ac:dyDescent="0.3">
      <c r="A405" s="218" t="s">
        <v>418</v>
      </c>
      <c r="B405" s="223" t="s">
        <v>44</v>
      </c>
      <c r="C405" s="224">
        <v>2</v>
      </c>
      <c r="D405" s="17"/>
      <c r="E405" s="17">
        <f t="shared" ref="E405" si="113">D405*C405</f>
        <v>0</v>
      </c>
      <c r="F405" s="16"/>
      <c r="G405" s="16"/>
      <c r="H405" s="16"/>
      <c r="I405" s="21"/>
      <c r="J405" s="225">
        <f>E405</f>
        <v>0</v>
      </c>
    </row>
    <row r="406" spans="1:11" s="80" customFormat="1" ht="38" customHeight="1" x14ac:dyDescent="0.3">
      <c r="A406" s="222"/>
      <c r="B406" s="223" t="s">
        <v>45</v>
      </c>
      <c r="C406" s="224">
        <v>2</v>
      </c>
      <c r="D406" s="16"/>
      <c r="E406" s="16"/>
      <c r="F406" s="16"/>
      <c r="G406" s="17"/>
      <c r="H406" s="17"/>
      <c r="I406" s="20"/>
      <c r="J406" s="225">
        <f>I406</f>
        <v>0</v>
      </c>
    </row>
    <row r="407" spans="1:11" s="80" customFormat="1" ht="38" customHeight="1" x14ac:dyDescent="0.3">
      <c r="A407" s="222" t="s">
        <v>419</v>
      </c>
      <c r="B407" s="223" t="s">
        <v>49</v>
      </c>
      <c r="C407" s="224">
        <v>2</v>
      </c>
      <c r="D407" s="17"/>
      <c r="E407" s="17">
        <f t="shared" ref="E407" si="114">D407*C407</f>
        <v>0</v>
      </c>
      <c r="F407" s="16"/>
      <c r="G407" s="16"/>
      <c r="H407" s="16"/>
      <c r="I407" s="21"/>
      <c r="J407" s="225">
        <f>E407</f>
        <v>0</v>
      </c>
    </row>
    <row r="408" spans="1:11" s="80" customFormat="1" ht="38" customHeight="1" x14ac:dyDescent="0.3">
      <c r="A408" s="218"/>
      <c r="B408" s="223" t="s">
        <v>48</v>
      </c>
      <c r="C408" s="224">
        <v>2</v>
      </c>
      <c r="D408" s="16"/>
      <c r="E408" s="16"/>
      <c r="F408" s="16"/>
      <c r="G408" s="17"/>
      <c r="H408" s="17"/>
      <c r="I408" s="20"/>
      <c r="J408" s="225">
        <f>I408</f>
        <v>0</v>
      </c>
    </row>
    <row r="409" spans="1:11" s="80" customFormat="1" ht="38" customHeight="1" x14ac:dyDescent="0.3">
      <c r="A409" s="222" t="s">
        <v>420</v>
      </c>
      <c r="B409" s="223" t="s">
        <v>52</v>
      </c>
      <c r="C409" s="224">
        <v>3</v>
      </c>
      <c r="D409" s="17"/>
      <c r="E409" s="17">
        <f t="shared" ref="E409" si="115">D409*C409</f>
        <v>0</v>
      </c>
      <c r="F409" s="16"/>
      <c r="G409" s="16"/>
      <c r="H409" s="16"/>
      <c r="I409" s="21"/>
      <c r="J409" s="225">
        <f>E409</f>
        <v>0</v>
      </c>
    </row>
    <row r="410" spans="1:11" s="80" customFormat="1" ht="38" customHeight="1" x14ac:dyDescent="0.3">
      <c r="A410" s="222"/>
      <c r="B410" s="223" t="s">
        <v>51</v>
      </c>
      <c r="C410" s="224">
        <v>3</v>
      </c>
      <c r="D410" s="16"/>
      <c r="E410" s="16"/>
      <c r="F410" s="16"/>
      <c r="G410" s="17"/>
      <c r="H410" s="17"/>
      <c r="I410" s="20"/>
      <c r="J410" s="225">
        <f>I410</f>
        <v>0</v>
      </c>
    </row>
    <row r="411" spans="1:11" s="80" customFormat="1" ht="38" customHeight="1" x14ac:dyDescent="0.3">
      <c r="A411" s="218" t="s">
        <v>421</v>
      </c>
      <c r="B411" s="223" t="s">
        <v>50</v>
      </c>
      <c r="C411" s="224">
        <v>2</v>
      </c>
      <c r="D411" s="17"/>
      <c r="E411" s="17">
        <f t="shared" ref="E411" si="116">D411*C411</f>
        <v>0</v>
      </c>
      <c r="F411" s="16"/>
      <c r="G411" s="16"/>
      <c r="H411" s="16"/>
      <c r="I411" s="21"/>
      <c r="J411" s="225">
        <f>E411</f>
        <v>0</v>
      </c>
    </row>
    <row r="412" spans="1:11" s="80" customFormat="1" ht="38" customHeight="1" x14ac:dyDescent="0.3">
      <c r="A412" s="222"/>
      <c r="B412" s="223" t="s">
        <v>47</v>
      </c>
      <c r="C412" s="224">
        <v>2</v>
      </c>
      <c r="D412" s="16"/>
      <c r="E412" s="16"/>
      <c r="F412" s="16"/>
      <c r="G412" s="17"/>
      <c r="H412" s="17"/>
      <c r="I412" s="20"/>
      <c r="J412" s="225">
        <f>I412</f>
        <v>0</v>
      </c>
    </row>
    <row r="413" spans="1:11" s="80" customFormat="1" ht="38" customHeight="1" x14ac:dyDescent="0.3">
      <c r="A413" s="222" t="s">
        <v>422</v>
      </c>
      <c r="B413" s="223" t="s">
        <v>53</v>
      </c>
      <c r="C413" s="224">
        <v>2</v>
      </c>
      <c r="D413" s="17"/>
      <c r="E413" s="17">
        <f t="shared" ref="E413" si="117">D413*C413</f>
        <v>0</v>
      </c>
      <c r="F413" s="16"/>
      <c r="G413" s="16"/>
      <c r="H413" s="16"/>
      <c r="I413" s="21"/>
      <c r="J413" s="225">
        <f>E413</f>
        <v>0</v>
      </c>
    </row>
    <row r="414" spans="1:11" s="80" customFormat="1" ht="35" customHeight="1" thickBot="1" x14ac:dyDescent="0.35">
      <c r="A414" s="218"/>
      <c r="B414" s="226" t="s">
        <v>46</v>
      </c>
      <c r="C414" s="227">
        <v>2</v>
      </c>
      <c r="D414" s="51"/>
      <c r="E414" s="51"/>
      <c r="F414" s="51"/>
      <c r="G414" s="52"/>
      <c r="H414" s="52"/>
      <c r="I414" s="53"/>
      <c r="J414" s="228">
        <f>I414</f>
        <v>0</v>
      </c>
    </row>
    <row r="415" spans="1:11" s="80" customFormat="1" ht="38" customHeight="1" thickBot="1" x14ac:dyDescent="0.35">
      <c r="A415" s="229" t="s">
        <v>62</v>
      </c>
      <c r="B415" s="230"/>
      <c r="C415" s="230"/>
      <c r="D415" s="230"/>
      <c r="E415" s="230"/>
      <c r="F415" s="230"/>
      <c r="G415" s="230"/>
      <c r="H415" s="230"/>
      <c r="I415" s="231"/>
      <c r="J415" s="232">
        <f>SUM(J399:J414)</f>
        <v>0</v>
      </c>
      <c r="K415" s="211"/>
    </row>
    <row r="416" spans="1:11" ht="21" customHeight="1" thickBot="1" x14ac:dyDescent="0.35">
      <c r="A416" s="206"/>
      <c r="B416" s="206"/>
      <c r="C416" s="206"/>
      <c r="D416" s="206"/>
      <c r="E416" s="206"/>
      <c r="F416" s="206"/>
      <c r="G416" s="206"/>
      <c r="H416" s="206"/>
      <c r="I416" s="206"/>
      <c r="J416" s="207"/>
      <c r="K416" s="22"/>
    </row>
    <row r="417" spans="1:11" s="80" customFormat="1" ht="46.5" customHeight="1" x14ac:dyDescent="0.3">
      <c r="A417" s="193" t="s">
        <v>423</v>
      </c>
      <c r="B417" s="194"/>
      <c r="C417" s="194"/>
      <c r="D417" s="194"/>
      <c r="E417" s="194"/>
      <c r="F417" s="194"/>
      <c r="G417" s="194"/>
      <c r="H417" s="195"/>
    </row>
    <row r="418" spans="1:11" s="101" customFormat="1" ht="32.5" customHeight="1" x14ac:dyDescent="0.3">
      <c r="A418" s="96" t="s">
        <v>1</v>
      </c>
      <c r="B418" s="97" t="s">
        <v>26</v>
      </c>
      <c r="C418" s="97" t="s">
        <v>0</v>
      </c>
      <c r="D418" s="97" t="s">
        <v>27</v>
      </c>
      <c r="E418" s="97" t="s">
        <v>2</v>
      </c>
      <c r="F418" s="98" t="s">
        <v>3</v>
      </c>
      <c r="G418" s="99" t="s">
        <v>28</v>
      </c>
      <c r="H418" s="100" t="s">
        <v>38</v>
      </c>
    </row>
    <row r="419" spans="1:11" s="80" customFormat="1" ht="35.5" customHeight="1" x14ac:dyDescent="0.3">
      <c r="A419" s="202" t="s">
        <v>424</v>
      </c>
      <c r="B419" s="208">
        <v>4001477</v>
      </c>
      <c r="C419" s="208" t="s">
        <v>424</v>
      </c>
      <c r="D419" s="236">
        <v>1500</v>
      </c>
      <c r="E419" s="208" t="s">
        <v>425</v>
      </c>
      <c r="F419" s="81"/>
      <c r="G419" s="78">
        <f t="shared" ref="G419" si="118">F419*D419</f>
        <v>0</v>
      </c>
      <c r="H419" s="103">
        <f t="shared" ref="H419" si="119">G419*36</f>
        <v>0</v>
      </c>
    </row>
    <row r="420" spans="1:11" s="80" customFormat="1" ht="28" customHeight="1" thickBot="1" x14ac:dyDescent="0.35">
      <c r="A420" s="182" t="s">
        <v>62</v>
      </c>
      <c r="B420" s="203"/>
      <c r="C420" s="203"/>
      <c r="D420" s="203"/>
      <c r="E420" s="203"/>
      <c r="F420" s="183"/>
      <c r="G420" s="184"/>
      <c r="H420" s="108">
        <f>SUM(H419:H419)</f>
        <v>0</v>
      </c>
    </row>
    <row r="421" spans="1:11" s="80" customFormat="1" ht="27.5" customHeight="1" thickBot="1" x14ac:dyDescent="0.35">
      <c r="A421" s="209"/>
      <c r="B421" s="209"/>
      <c r="C421" s="209"/>
      <c r="D421" s="209"/>
      <c r="E421" s="209"/>
      <c r="F421" s="209"/>
      <c r="G421" s="209"/>
      <c r="H421" s="209"/>
      <c r="I421" s="209"/>
      <c r="J421" s="210"/>
      <c r="K421" s="211"/>
    </row>
    <row r="422" spans="1:11" s="80" customFormat="1" ht="36.5" customHeight="1" thickBot="1" x14ac:dyDescent="0.35">
      <c r="A422" s="212" t="s">
        <v>426</v>
      </c>
      <c r="B422" s="213"/>
      <c r="C422" s="213"/>
      <c r="D422" s="213"/>
      <c r="E422" s="213"/>
      <c r="F422" s="213"/>
      <c r="G422" s="213"/>
      <c r="H422" s="213"/>
      <c r="I422" s="213"/>
      <c r="J422" s="214"/>
      <c r="K422" s="215"/>
    </row>
    <row r="423" spans="1:11" s="80" customFormat="1" ht="66.5" customHeight="1" thickBot="1" x14ac:dyDescent="0.35">
      <c r="A423" s="216" t="s">
        <v>5</v>
      </c>
      <c r="B423" s="217" t="s">
        <v>1</v>
      </c>
      <c r="C423" s="216" t="s">
        <v>6</v>
      </c>
      <c r="D423" s="45" t="s">
        <v>32</v>
      </c>
      <c r="E423" s="45" t="s">
        <v>31</v>
      </c>
      <c r="F423" s="2"/>
      <c r="G423" s="45" t="s">
        <v>33</v>
      </c>
      <c r="H423" s="45" t="s">
        <v>34</v>
      </c>
      <c r="I423" s="45" t="s">
        <v>35</v>
      </c>
      <c r="J423" s="45" t="s">
        <v>37</v>
      </c>
    </row>
    <row r="424" spans="1:11" s="80" customFormat="1" ht="38" customHeight="1" x14ac:dyDescent="0.3">
      <c r="A424" s="218" t="s">
        <v>427</v>
      </c>
      <c r="B424" s="219" t="s">
        <v>40</v>
      </c>
      <c r="C424" s="220">
        <v>15</v>
      </c>
      <c r="D424" s="12"/>
      <c r="E424" s="12">
        <f>D424*C424</f>
        <v>0</v>
      </c>
      <c r="F424" s="13"/>
      <c r="G424" s="13"/>
      <c r="H424" s="13"/>
      <c r="I424" s="14"/>
      <c r="J424" s="221">
        <f>E424</f>
        <v>0</v>
      </c>
    </row>
    <row r="425" spans="1:11" s="80" customFormat="1" ht="38" customHeight="1" x14ac:dyDescent="0.3">
      <c r="A425" s="222"/>
      <c r="B425" s="223" t="s">
        <v>141</v>
      </c>
      <c r="C425" s="224">
        <v>15</v>
      </c>
      <c r="D425" s="16"/>
      <c r="E425" s="16"/>
      <c r="F425" s="16"/>
      <c r="G425" s="17"/>
      <c r="H425" s="17"/>
      <c r="I425" s="18"/>
      <c r="J425" s="225">
        <f>I425</f>
        <v>0</v>
      </c>
    </row>
    <row r="426" spans="1:11" s="80" customFormat="1" ht="38" customHeight="1" x14ac:dyDescent="0.3">
      <c r="A426" s="222" t="s">
        <v>434</v>
      </c>
      <c r="B426" s="223" t="s">
        <v>41</v>
      </c>
      <c r="C426" s="224">
        <v>10</v>
      </c>
      <c r="D426" s="17"/>
      <c r="E426" s="17">
        <f t="shared" ref="E426" si="120">D426*C426</f>
        <v>0</v>
      </c>
      <c r="F426" s="16"/>
      <c r="G426" s="16"/>
      <c r="H426" s="16"/>
      <c r="I426" s="19"/>
      <c r="J426" s="225">
        <f>E426</f>
        <v>0</v>
      </c>
    </row>
    <row r="427" spans="1:11" s="80" customFormat="1" ht="38" customHeight="1" x14ac:dyDescent="0.3">
      <c r="A427" s="218"/>
      <c r="B427" s="223" t="s">
        <v>39</v>
      </c>
      <c r="C427" s="224">
        <v>10</v>
      </c>
      <c r="D427" s="16"/>
      <c r="E427" s="16"/>
      <c r="F427" s="16"/>
      <c r="G427" s="17"/>
      <c r="H427" s="17"/>
      <c r="I427" s="20"/>
      <c r="J427" s="225">
        <f>I427</f>
        <v>0</v>
      </c>
    </row>
    <row r="428" spans="1:11" s="80" customFormat="1" ht="38" customHeight="1" x14ac:dyDescent="0.3">
      <c r="A428" s="222" t="s">
        <v>432</v>
      </c>
      <c r="B428" s="223" t="s">
        <v>43</v>
      </c>
      <c r="C428" s="224">
        <v>20</v>
      </c>
      <c r="D428" s="17"/>
      <c r="E428" s="17">
        <f t="shared" ref="E428" si="121">D428*C428</f>
        <v>0</v>
      </c>
      <c r="F428" s="16"/>
      <c r="G428" s="16"/>
      <c r="H428" s="16"/>
      <c r="I428" s="21"/>
      <c r="J428" s="225">
        <f>E428</f>
        <v>0</v>
      </c>
    </row>
    <row r="429" spans="1:11" s="80" customFormat="1" ht="38" customHeight="1" x14ac:dyDescent="0.3">
      <c r="A429" s="222"/>
      <c r="B429" s="223" t="s">
        <v>42</v>
      </c>
      <c r="C429" s="224">
        <v>20</v>
      </c>
      <c r="D429" s="16"/>
      <c r="E429" s="16"/>
      <c r="F429" s="16"/>
      <c r="G429" s="17"/>
      <c r="H429" s="17"/>
      <c r="I429" s="20"/>
      <c r="J429" s="225">
        <f>I429</f>
        <v>0</v>
      </c>
    </row>
    <row r="430" spans="1:11" s="80" customFormat="1" ht="38" customHeight="1" x14ac:dyDescent="0.3">
      <c r="A430" s="218" t="s">
        <v>433</v>
      </c>
      <c r="B430" s="223" t="s">
        <v>44</v>
      </c>
      <c r="C430" s="224">
        <v>10</v>
      </c>
      <c r="D430" s="17"/>
      <c r="E430" s="17">
        <f t="shared" ref="E430" si="122">D430*C430</f>
        <v>0</v>
      </c>
      <c r="F430" s="16"/>
      <c r="G430" s="16"/>
      <c r="H430" s="16"/>
      <c r="I430" s="21"/>
      <c r="J430" s="225">
        <f>E430</f>
        <v>0</v>
      </c>
    </row>
    <row r="431" spans="1:11" s="80" customFormat="1" ht="38" customHeight="1" x14ac:dyDescent="0.3">
      <c r="A431" s="222"/>
      <c r="B431" s="223" t="s">
        <v>45</v>
      </c>
      <c r="C431" s="224">
        <v>10</v>
      </c>
      <c r="D431" s="16"/>
      <c r="E431" s="16"/>
      <c r="F431" s="16"/>
      <c r="G431" s="17"/>
      <c r="H431" s="17"/>
      <c r="I431" s="20"/>
      <c r="J431" s="225">
        <f>I431</f>
        <v>0</v>
      </c>
    </row>
    <row r="432" spans="1:11" s="80" customFormat="1" ht="38" customHeight="1" x14ac:dyDescent="0.3">
      <c r="A432" s="222" t="s">
        <v>429</v>
      </c>
      <c r="B432" s="223" t="s">
        <v>49</v>
      </c>
      <c r="C432" s="224">
        <v>10</v>
      </c>
      <c r="D432" s="17"/>
      <c r="E432" s="17">
        <f t="shared" ref="E432" si="123">D432*C432</f>
        <v>0</v>
      </c>
      <c r="F432" s="16"/>
      <c r="G432" s="16"/>
      <c r="H432" s="16"/>
      <c r="I432" s="21"/>
      <c r="J432" s="225">
        <f>E432</f>
        <v>0</v>
      </c>
    </row>
    <row r="433" spans="1:11" s="80" customFormat="1" ht="38" customHeight="1" x14ac:dyDescent="0.3">
      <c r="A433" s="218"/>
      <c r="B433" s="223" t="s">
        <v>48</v>
      </c>
      <c r="C433" s="224">
        <v>10</v>
      </c>
      <c r="D433" s="16"/>
      <c r="E433" s="16"/>
      <c r="F433" s="16"/>
      <c r="G433" s="17"/>
      <c r="H433" s="17"/>
      <c r="I433" s="20"/>
      <c r="J433" s="225">
        <f>I433</f>
        <v>0</v>
      </c>
    </row>
    <row r="434" spans="1:11" s="80" customFormat="1" ht="38" customHeight="1" x14ac:dyDescent="0.3">
      <c r="A434" s="222" t="s">
        <v>430</v>
      </c>
      <c r="B434" s="223" t="s">
        <v>52</v>
      </c>
      <c r="C434" s="224">
        <v>20</v>
      </c>
      <c r="D434" s="17"/>
      <c r="E434" s="17">
        <f t="shared" ref="E434" si="124">D434*C434</f>
        <v>0</v>
      </c>
      <c r="F434" s="16"/>
      <c r="G434" s="16"/>
      <c r="H434" s="16"/>
      <c r="I434" s="21"/>
      <c r="J434" s="225">
        <f>E434</f>
        <v>0</v>
      </c>
    </row>
    <row r="435" spans="1:11" s="80" customFormat="1" ht="38" customHeight="1" x14ac:dyDescent="0.3">
      <c r="A435" s="222"/>
      <c r="B435" s="223" t="s">
        <v>51</v>
      </c>
      <c r="C435" s="224">
        <v>20</v>
      </c>
      <c r="D435" s="16"/>
      <c r="E435" s="16"/>
      <c r="F435" s="16"/>
      <c r="G435" s="17"/>
      <c r="H435" s="17"/>
      <c r="I435" s="20"/>
      <c r="J435" s="225">
        <f>I435</f>
        <v>0</v>
      </c>
    </row>
    <row r="436" spans="1:11" s="80" customFormat="1" ht="38" customHeight="1" x14ac:dyDescent="0.3">
      <c r="A436" s="218" t="s">
        <v>431</v>
      </c>
      <c r="B436" s="223" t="s">
        <v>50</v>
      </c>
      <c r="C436" s="224">
        <v>10</v>
      </c>
      <c r="D436" s="17"/>
      <c r="E436" s="17">
        <f t="shared" ref="E436" si="125">D436*C436</f>
        <v>0</v>
      </c>
      <c r="F436" s="16"/>
      <c r="G436" s="16"/>
      <c r="H436" s="16"/>
      <c r="I436" s="21"/>
      <c r="J436" s="225">
        <f>E436</f>
        <v>0</v>
      </c>
    </row>
    <row r="437" spans="1:11" s="80" customFormat="1" ht="38" customHeight="1" x14ac:dyDescent="0.3">
      <c r="A437" s="222"/>
      <c r="B437" s="223" t="s">
        <v>47</v>
      </c>
      <c r="C437" s="224">
        <v>10</v>
      </c>
      <c r="D437" s="16"/>
      <c r="E437" s="16"/>
      <c r="F437" s="16"/>
      <c r="G437" s="17"/>
      <c r="H437" s="17"/>
      <c r="I437" s="20"/>
      <c r="J437" s="225">
        <f>I437</f>
        <v>0</v>
      </c>
    </row>
    <row r="438" spans="1:11" s="80" customFormat="1" ht="38" customHeight="1" x14ac:dyDescent="0.3">
      <c r="A438" s="222" t="s">
        <v>428</v>
      </c>
      <c r="B438" s="223" t="s">
        <v>53</v>
      </c>
      <c r="C438" s="224">
        <v>10</v>
      </c>
      <c r="D438" s="17"/>
      <c r="E438" s="17">
        <f t="shared" ref="E438" si="126">D438*C438</f>
        <v>0</v>
      </c>
      <c r="F438" s="16"/>
      <c r="G438" s="16"/>
      <c r="H438" s="16"/>
      <c r="I438" s="21"/>
      <c r="J438" s="225">
        <f>E438</f>
        <v>0</v>
      </c>
    </row>
    <row r="439" spans="1:11" s="80" customFormat="1" ht="35" customHeight="1" thickBot="1" x14ac:dyDescent="0.35">
      <c r="A439" s="218"/>
      <c r="B439" s="226" t="s">
        <v>46</v>
      </c>
      <c r="C439" s="227">
        <v>10</v>
      </c>
      <c r="D439" s="51"/>
      <c r="E439" s="51"/>
      <c r="F439" s="51"/>
      <c r="G439" s="52"/>
      <c r="H439" s="52"/>
      <c r="I439" s="53"/>
      <c r="J439" s="228">
        <f>I439</f>
        <v>0</v>
      </c>
    </row>
    <row r="440" spans="1:11" s="80" customFormat="1" ht="38" customHeight="1" thickBot="1" x14ac:dyDescent="0.35">
      <c r="A440" s="229" t="s">
        <v>62</v>
      </c>
      <c r="B440" s="230"/>
      <c r="C440" s="230"/>
      <c r="D440" s="230"/>
      <c r="E440" s="230"/>
      <c r="F440" s="230"/>
      <c r="G440" s="230"/>
      <c r="H440" s="230"/>
      <c r="I440" s="231"/>
      <c r="J440" s="232">
        <f>SUM(J424:J439)</f>
        <v>0</v>
      </c>
      <c r="K440" s="211"/>
    </row>
    <row r="441" spans="1:11" ht="21" customHeight="1" x14ac:dyDescent="0.3">
      <c r="A441" s="206"/>
      <c r="B441" s="206"/>
      <c r="C441" s="206"/>
      <c r="D441" s="206"/>
      <c r="E441" s="206"/>
      <c r="F441" s="206"/>
      <c r="G441" s="206"/>
      <c r="H441" s="206"/>
      <c r="I441" s="206"/>
      <c r="J441" s="207"/>
      <c r="K441" s="22"/>
    </row>
    <row r="442" spans="1:11" s="80" customFormat="1" ht="32.5" customHeight="1" thickBot="1" x14ac:dyDescent="0.35">
      <c r="A442" s="239"/>
      <c r="B442" s="240"/>
      <c r="C442" s="240"/>
      <c r="D442" s="240"/>
      <c r="E442" s="240"/>
      <c r="F442" s="209"/>
      <c r="G442" s="209"/>
      <c r="H442" s="209"/>
      <c r="I442" s="209"/>
      <c r="J442" s="210"/>
      <c r="K442" s="211"/>
    </row>
    <row r="443" spans="1:11" ht="32.5" customHeight="1" thickBot="1" x14ac:dyDescent="0.35">
      <c r="A443" s="176" t="s">
        <v>435</v>
      </c>
      <c r="B443" s="177"/>
      <c r="C443" s="177"/>
      <c r="D443" s="177"/>
      <c r="E443" s="177"/>
      <c r="F443" s="177"/>
      <c r="G443" s="177"/>
      <c r="H443" s="177"/>
      <c r="I443" s="177"/>
      <c r="J443" s="178"/>
    </row>
    <row r="444" spans="1:11" ht="29" customHeight="1" thickBot="1" x14ac:dyDescent="0.35">
      <c r="A444" s="56" t="s">
        <v>7</v>
      </c>
      <c r="B444" s="179" t="s">
        <v>1</v>
      </c>
      <c r="C444" s="180"/>
      <c r="D444" s="179" t="s">
        <v>8</v>
      </c>
      <c r="E444" s="181"/>
      <c r="F444" s="180"/>
      <c r="G444" s="179" t="s">
        <v>9</v>
      </c>
      <c r="H444" s="180"/>
      <c r="I444" s="179" t="s">
        <v>10</v>
      </c>
      <c r="J444" s="180"/>
    </row>
    <row r="445" spans="1:11" ht="40.5" customHeight="1" thickBot="1" x14ac:dyDescent="0.35">
      <c r="A445" s="57">
        <v>13.1</v>
      </c>
      <c r="B445" s="162" t="s">
        <v>54</v>
      </c>
      <c r="C445" s="162"/>
      <c r="D445" s="163"/>
      <c r="E445" s="163"/>
      <c r="F445" s="163"/>
      <c r="G445" s="164"/>
      <c r="H445" s="164"/>
      <c r="I445" s="165"/>
      <c r="J445" s="166"/>
    </row>
    <row r="446" spans="1:11" ht="14.5" thickBot="1" x14ac:dyDescent="0.35">
      <c r="B446" s="23"/>
    </row>
    <row r="447" spans="1:11" ht="26.5" customHeight="1" thickBot="1" x14ac:dyDescent="0.35">
      <c r="A447" s="167" t="s">
        <v>436</v>
      </c>
      <c r="B447" s="168"/>
      <c r="C447" s="168"/>
      <c r="D447" s="168"/>
      <c r="E447" s="168"/>
      <c r="F447" s="168"/>
      <c r="G447" s="168"/>
      <c r="H447" s="168"/>
      <c r="I447" s="168"/>
      <c r="J447" s="168"/>
      <c r="K447" s="169"/>
    </row>
    <row r="448" spans="1:11" ht="35.5" customHeight="1" thickBot="1" x14ac:dyDescent="0.35">
      <c r="A448" s="149" t="s">
        <v>1</v>
      </c>
      <c r="B448" s="150"/>
      <c r="C448" s="151"/>
      <c r="D448" s="65" t="s">
        <v>8</v>
      </c>
      <c r="E448" s="152" t="s">
        <v>61</v>
      </c>
      <c r="F448" s="153"/>
      <c r="G448" s="65" t="s">
        <v>9</v>
      </c>
      <c r="H448" s="66" t="s">
        <v>61</v>
      </c>
      <c r="I448" s="65" t="s">
        <v>10</v>
      </c>
      <c r="J448" s="66" t="s">
        <v>61</v>
      </c>
      <c r="K448" s="65" t="s">
        <v>36</v>
      </c>
    </row>
    <row r="449" spans="1:11" ht="29" customHeight="1" x14ac:dyDescent="0.3">
      <c r="A449" s="154" t="s">
        <v>437</v>
      </c>
      <c r="B449" s="155"/>
      <c r="C449" s="155"/>
      <c r="D449" s="24"/>
      <c r="E449" s="156">
        <f>(D449*D445)+D449</f>
        <v>0</v>
      </c>
      <c r="F449" s="157"/>
      <c r="G449" s="24"/>
      <c r="H449" s="24">
        <f>(G449*G445)+G449</f>
        <v>0</v>
      </c>
      <c r="I449" s="24"/>
      <c r="J449" s="70">
        <f>(I449*I445)+I449</f>
        <v>0</v>
      </c>
      <c r="K449" s="71">
        <f>J449+H449+E449</f>
        <v>0</v>
      </c>
    </row>
    <row r="450" spans="1:11" ht="29" customHeight="1" x14ac:dyDescent="0.3">
      <c r="A450" s="158" t="s">
        <v>438</v>
      </c>
      <c r="B450" s="159"/>
      <c r="C450" s="159"/>
      <c r="D450" s="25"/>
      <c r="E450" s="160">
        <f t="shared" ref="E450" si="127">(D450*D446)+D450</f>
        <v>0</v>
      </c>
      <c r="F450" s="161"/>
      <c r="G450" s="25"/>
      <c r="H450" s="24">
        <f t="shared" ref="H450" si="128">(G450*G446)+G450</f>
        <v>0</v>
      </c>
      <c r="I450" s="25"/>
      <c r="J450" s="70">
        <f t="shared" ref="J450" si="129">(I450*I446)+I450</f>
        <v>0</v>
      </c>
      <c r="K450" s="71">
        <f t="shared" ref="K450:K452" si="130">J450+H450+E450</f>
        <v>0</v>
      </c>
    </row>
    <row r="451" spans="1:11" ht="29" customHeight="1" x14ac:dyDescent="0.3">
      <c r="A451" s="158" t="s">
        <v>439</v>
      </c>
      <c r="B451" s="159"/>
      <c r="C451" s="159"/>
      <c r="D451" s="25"/>
      <c r="E451" s="160">
        <f t="shared" ref="E451" si="131">(D451*D447)+D451</f>
        <v>0</v>
      </c>
      <c r="F451" s="161"/>
      <c r="G451" s="25"/>
      <c r="H451" s="24">
        <f t="shared" ref="H451" si="132">(G451*G447)+G451</f>
        <v>0</v>
      </c>
      <c r="I451" s="25"/>
      <c r="J451" s="70">
        <f t="shared" ref="J451" si="133">(I451*I447)+I451</f>
        <v>0</v>
      </c>
      <c r="K451" s="71">
        <f t="shared" ref="K451" si="134">J451+H451+E451</f>
        <v>0</v>
      </c>
    </row>
    <row r="452" spans="1:11" ht="29" customHeight="1" thickBot="1" x14ac:dyDescent="0.35">
      <c r="A452" s="141" t="s">
        <v>440</v>
      </c>
      <c r="B452" s="142"/>
      <c r="C452" s="143"/>
      <c r="D452" s="26"/>
      <c r="E452" s="144">
        <f>(D452*D447)+D452</f>
        <v>0</v>
      </c>
      <c r="F452" s="145"/>
      <c r="G452" s="26"/>
      <c r="H452" s="24">
        <f>(G452*G447)+G452</f>
        <v>0</v>
      </c>
      <c r="I452" s="26"/>
      <c r="J452" s="70">
        <f>(I452*I447)+I452</f>
        <v>0</v>
      </c>
      <c r="K452" s="71">
        <f t="shared" si="130"/>
        <v>0</v>
      </c>
    </row>
    <row r="453" spans="1:11" ht="30" customHeight="1" thickBot="1" x14ac:dyDescent="0.35">
      <c r="A453" s="146" t="s">
        <v>11</v>
      </c>
      <c r="B453" s="147"/>
      <c r="C453" s="147"/>
      <c r="D453" s="147"/>
      <c r="E453" s="147"/>
      <c r="F453" s="147"/>
      <c r="G453" s="147"/>
      <c r="H453" s="147"/>
      <c r="I453" s="147"/>
      <c r="J453" s="148"/>
      <c r="K453" s="72">
        <f>SUM(K449:K452)</f>
        <v>0</v>
      </c>
    </row>
    <row r="454" spans="1:11" ht="30" customHeight="1" thickBot="1" x14ac:dyDescent="0.35">
      <c r="A454" s="146" t="s">
        <v>12</v>
      </c>
      <c r="B454" s="147"/>
      <c r="C454" s="147"/>
      <c r="D454" s="147"/>
      <c r="E454" s="147"/>
      <c r="F454" s="147"/>
      <c r="G454" s="147"/>
      <c r="H454" s="147"/>
      <c r="I454" s="147"/>
      <c r="J454" s="148"/>
      <c r="K454" s="72">
        <f>K453*15%</f>
        <v>0</v>
      </c>
    </row>
    <row r="455" spans="1:11" ht="30" customHeight="1" thickBot="1" x14ac:dyDescent="0.35">
      <c r="A455" s="146" t="s">
        <v>55</v>
      </c>
      <c r="B455" s="147"/>
      <c r="C455" s="147"/>
      <c r="D455" s="147"/>
      <c r="E455" s="147"/>
      <c r="F455" s="147"/>
      <c r="G455" s="147"/>
      <c r="H455" s="147"/>
      <c r="I455" s="147"/>
      <c r="J455" s="148"/>
      <c r="K455" s="73">
        <f>SUM(K453:K454)</f>
        <v>0</v>
      </c>
    </row>
    <row r="456" spans="1:11" ht="33" customHeight="1" thickBot="1" x14ac:dyDescent="0.35">
      <c r="A456" s="133" t="s">
        <v>63</v>
      </c>
      <c r="B456" s="134"/>
      <c r="C456" s="134"/>
      <c r="D456" s="134"/>
      <c r="E456" s="134"/>
      <c r="F456" s="134"/>
      <c r="G456" s="134"/>
      <c r="H456" s="134"/>
      <c r="I456" s="134"/>
      <c r="J456" s="134"/>
      <c r="K456" s="134"/>
    </row>
    <row r="457" spans="1:11" ht="27.5" thickBot="1" x14ac:dyDescent="0.35">
      <c r="A457" s="135" t="s">
        <v>13</v>
      </c>
      <c r="B457" s="136"/>
      <c r="C457" s="136"/>
      <c r="D457" s="136"/>
      <c r="E457" s="137"/>
    </row>
    <row r="458" spans="1:11" ht="38.5" customHeight="1" thickBot="1" x14ac:dyDescent="0.35">
      <c r="A458" s="138" t="s">
        <v>14</v>
      </c>
      <c r="B458" s="138"/>
      <c r="C458" s="138"/>
      <c r="D458" s="138"/>
      <c r="E458" s="138"/>
    </row>
    <row r="459" spans="1:11" ht="19.5" customHeight="1" x14ac:dyDescent="0.3">
      <c r="A459" s="28" t="s">
        <v>30</v>
      </c>
      <c r="B459" s="139" t="s">
        <v>56</v>
      </c>
      <c r="C459" s="139"/>
      <c r="D459" s="139"/>
      <c r="E459" s="140"/>
    </row>
    <row r="460" spans="1:11" ht="19.5" customHeight="1" x14ac:dyDescent="0.3">
      <c r="A460" s="29"/>
      <c r="B460" s="122" t="s">
        <v>15</v>
      </c>
      <c r="C460" s="122"/>
      <c r="D460" s="27" t="s">
        <v>4</v>
      </c>
      <c r="E460" s="30" t="s">
        <v>29</v>
      </c>
    </row>
    <row r="461" spans="1:11" ht="19.5" customHeight="1" thickBot="1" x14ac:dyDescent="0.35">
      <c r="A461" s="31"/>
      <c r="B461" s="123" t="s">
        <v>16</v>
      </c>
      <c r="C461" s="123"/>
      <c r="D461" s="32" t="s">
        <v>4</v>
      </c>
      <c r="E461" s="33" t="s">
        <v>29</v>
      </c>
    </row>
    <row r="462" spans="1:11" ht="19" customHeight="1" x14ac:dyDescent="0.3">
      <c r="A462" s="34" t="s">
        <v>57</v>
      </c>
      <c r="B462" s="131" t="s">
        <v>58</v>
      </c>
      <c r="C462" s="131"/>
      <c r="D462" s="131"/>
      <c r="E462" s="132"/>
    </row>
    <row r="463" spans="1:11" ht="19" customHeight="1" x14ac:dyDescent="0.3">
      <c r="A463" s="35"/>
      <c r="B463" s="122" t="s">
        <v>15</v>
      </c>
      <c r="C463" s="122"/>
      <c r="D463" s="27" t="s">
        <v>4</v>
      </c>
      <c r="E463" s="30" t="s">
        <v>29</v>
      </c>
    </row>
    <row r="464" spans="1:11" ht="19" customHeight="1" thickBot="1" x14ac:dyDescent="0.35">
      <c r="A464" s="31"/>
      <c r="B464" s="123" t="s">
        <v>16</v>
      </c>
      <c r="C464" s="123"/>
      <c r="D464" s="32" t="s">
        <v>4</v>
      </c>
      <c r="E464" s="33" t="s">
        <v>29</v>
      </c>
    </row>
    <row r="465" spans="1:5" ht="20" customHeight="1" x14ac:dyDescent="0.3">
      <c r="A465" s="34" t="s">
        <v>59</v>
      </c>
      <c r="B465" s="131" t="s">
        <v>60</v>
      </c>
      <c r="C465" s="131"/>
      <c r="D465" s="131"/>
      <c r="E465" s="132"/>
    </row>
    <row r="466" spans="1:5" ht="20" customHeight="1" x14ac:dyDescent="0.3">
      <c r="A466" s="35"/>
      <c r="B466" s="122" t="s">
        <v>15</v>
      </c>
      <c r="C466" s="122"/>
      <c r="D466" s="27" t="s">
        <v>4</v>
      </c>
      <c r="E466" s="30" t="s">
        <v>29</v>
      </c>
    </row>
    <row r="467" spans="1:5" ht="20" customHeight="1" thickBot="1" x14ac:dyDescent="0.35">
      <c r="A467" s="31"/>
      <c r="B467" s="123" t="s">
        <v>16</v>
      </c>
      <c r="C467" s="123"/>
      <c r="D467" s="32" t="s">
        <v>4</v>
      </c>
      <c r="E467" s="33" t="s">
        <v>29</v>
      </c>
    </row>
    <row r="468" spans="1:5" ht="27" customHeight="1" thickBot="1" x14ac:dyDescent="0.35">
      <c r="A468" s="36" t="s">
        <v>17</v>
      </c>
      <c r="B468" s="37"/>
      <c r="C468" s="37"/>
      <c r="D468" s="37"/>
      <c r="E468" s="38"/>
    </row>
    <row r="469" spans="1:5" ht="27" customHeight="1" thickBot="1" x14ac:dyDescent="0.35">
      <c r="A469" s="27"/>
      <c r="B469" s="27"/>
      <c r="C469" s="27"/>
      <c r="D469" s="27"/>
      <c r="E469" s="27"/>
    </row>
    <row r="470" spans="1:5" ht="27.5" customHeight="1" x14ac:dyDescent="0.3">
      <c r="A470" s="124" t="s">
        <v>18</v>
      </c>
      <c r="B470" s="125"/>
      <c r="C470" s="125"/>
      <c r="D470" s="126"/>
      <c r="E470" s="39"/>
    </row>
    <row r="471" spans="1:5" ht="27.5" customHeight="1" x14ac:dyDescent="0.3">
      <c r="A471" s="127" t="s">
        <v>19</v>
      </c>
      <c r="B471" s="128"/>
      <c r="C471" s="129" t="s">
        <v>20</v>
      </c>
      <c r="D471" s="130"/>
    </row>
    <row r="472" spans="1:5" ht="21.5" customHeight="1" x14ac:dyDescent="0.3">
      <c r="A472" s="109" t="s">
        <v>21</v>
      </c>
      <c r="B472" s="110"/>
      <c r="C472" s="120"/>
      <c r="D472" s="121"/>
    </row>
    <row r="473" spans="1:5" ht="21.5" customHeight="1" x14ac:dyDescent="0.3">
      <c r="A473" s="109" t="s">
        <v>22</v>
      </c>
      <c r="B473" s="110"/>
      <c r="C473" s="120"/>
      <c r="D473" s="121"/>
    </row>
    <row r="474" spans="1:5" ht="21.5" customHeight="1" x14ac:dyDescent="0.3">
      <c r="A474" s="109" t="s">
        <v>23</v>
      </c>
      <c r="B474" s="110"/>
      <c r="C474" s="120"/>
      <c r="D474" s="121"/>
    </row>
    <row r="475" spans="1:5" ht="21.5" customHeight="1" x14ac:dyDescent="0.3">
      <c r="A475" s="109" t="s">
        <v>24</v>
      </c>
      <c r="B475" s="110"/>
      <c r="C475" s="111"/>
      <c r="D475" s="112"/>
    </row>
    <row r="476" spans="1:5" ht="21.5" customHeight="1" thickBot="1" x14ac:dyDescent="0.35">
      <c r="A476" s="113" t="s">
        <v>25</v>
      </c>
      <c r="B476" s="114"/>
      <c r="C476" s="115"/>
      <c r="D476" s="116"/>
    </row>
  </sheetData>
  <mergeCells count="108">
    <mergeCell ref="A455:J455"/>
    <mergeCell ref="A456:K456"/>
    <mergeCell ref="A457:E457"/>
    <mergeCell ref="A458:E458"/>
    <mergeCell ref="B459:E459"/>
    <mergeCell ref="A453:J453"/>
    <mergeCell ref="A454:J454"/>
    <mergeCell ref="A443:J443"/>
    <mergeCell ref="B445:C445"/>
    <mergeCell ref="D445:F445"/>
    <mergeCell ref="G445:H445"/>
    <mergeCell ref="I445:J445"/>
    <mergeCell ref="A447:K447"/>
    <mergeCell ref="A452:C452"/>
    <mergeCell ref="E452:F452"/>
    <mergeCell ref="A451:C451"/>
    <mergeCell ref="E451:F451"/>
    <mergeCell ref="A449:C449"/>
    <mergeCell ref="E449:F449"/>
    <mergeCell ref="A450:C450"/>
    <mergeCell ref="E450:F450"/>
    <mergeCell ref="A448:C448"/>
    <mergeCell ref="E448:F448"/>
    <mergeCell ref="B460:C460"/>
    <mergeCell ref="B461:C461"/>
    <mergeCell ref="B462:E462"/>
    <mergeCell ref="B463:C463"/>
    <mergeCell ref="B464:C464"/>
    <mergeCell ref="B465:E465"/>
    <mergeCell ref="B466:C466"/>
    <mergeCell ref="B467:C467"/>
    <mergeCell ref="B444:C444"/>
    <mergeCell ref="D444:F444"/>
    <mergeCell ref="G444:H444"/>
    <mergeCell ref="I444:J444"/>
    <mergeCell ref="A420:G420"/>
    <mergeCell ref="A422:J422"/>
    <mergeCell ref="A440:I440"/>
    <mergeCell ref="A392:A394"/>
    <mergeCell ref="A395:G395"/>
    <mergeCell ref="A397:J397"/>
    <mergeCell ref="A415:I415"/>
    <mergeCell ref="A417:H417"/>
    <mergeCell ref="A318:A366"/>
    <mergeCell ref="A367:G367"/>
    <mergeCell ref="A369:J369"/>
    <mergeCell ref="A388:I388"/>
    <mergeCell ref="A390:H390"/>
    <mergeCell ref="A223:I223"/>
    <mergeCell ref="A225:H225"/>
    <mergeCell ref="A227:A230"/>
    <mergeCell ref="A231:G231"/>
    <mergeCell ref="A233:J233"/>
    <mergeCell ref="A190:I190"/>
    <mergeCell ref="A192:H192"/>
    <mergeCell ref="A203:G203"/>
    <mergeCell ref="A205:J205"/>
    <mergeCell ref="A194:A198"/>
    <mergeCell ref="A157:I157"/>
    <mergeCell ref="A159:H159"/>
    <mergeCell ref="A161:A169"/>
    <mergeCell ref="A170:G170"/>
    <mergeCell ref="A172:J172"/>
    <mergeCell ref="A132:I132"/>
    <mergeCell ref="A134:H134"/>
    <mergeCell ref="A137:G137"/>
    <mergeCell ref="A139:J139"/>
    <mergeCell ref="A99:I99"/>
    <mergeCell ref="A101:H101"/>
    <mergeCell ref="A103:A111"/>
    <mergeCell ref="A112:G112"/>
    <mergeCell ref="A114:J114"/>
    <mergeCell ref="A2:H2"/>
    <mergeCell ref="A49:G49"/>
    <mergeCell ref="A3:H3"/>
    <mergeCell ref="A5:A48"/>
    <mergeCell ref="A51:J51"/>
    <mergeCell ref="A69:I69"/>
    <mergeCell ref="A71:H71"/>
    <mergeCell ref="A73:A78"/>
    <mergeCell ref="A79:G79"/>
    <mergeCell ref="A81:J81"/>
    <mergeCell ref="A253:H253"/>
    <mergeCell ref="A251:I251"/>
    <mergeCell ref="A255:A264"/>
    <mergeCell ref="A265:G265"/>
    <mergeCell ref="A267:J267"/>
    <mergeCell ref="A285:I285"/>
    <mergeCell ref="A287:H287"/>
    <mergeCell ref="A289:A293"/>
    <mergeCell ref="A294:G294"/>
    <mergeCell ref="A296:J296"/>
    <mergeCell ref="A314:I314"/>
    <mergeCell ref="A316:H316"/>
    <mergeCell ref="A475:B475"/>
    <mergeCell ref="C475:D475"/>
    <mergeCell ref="A476:B476"/>
    <mergeCell ref="C476:D476"/>
    <mergeCell ref="A1:H1"/>
    <mergeCell ref="A472:B472"/>
    <mergeCell ref="C472:D472"/>
    <mergeCell ref="A473:B473"/>
    <mergeCell ref="C473:D473"/>
    <mergeCell ref="A474:B474"/>
    <mergeCell ref="C474:D474"/>
    <mergeCell ref="A470:D470"/>
    <mergeCell ref="A471:B471"/>
    <mergeCell ref="C471:D471"/>
  </mergeCells>
  <phoneticPr fontId="3" type="noConversion"/>
  <pageMargins left="0.7" right="0.7" top="0.75" bottom="0.75" header="0.3" footer="0.3"/>
  <pageSetup paperSize="8" scale="4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Samora Sipatala     Transnet Property      JHB</dc:creator>
  <cp:lastModifiedBy>Pumla Ngamlana   Transnet Property   Johannesburg</cp:lastModifiedBy>
  <cp:lastPrinted>2023-12-05T18:56:41Z</cp:lastPrinted>
  <dcterms:created xsi:type="dcterms:W3CDTF">2023-12-05T10:23:37Z</dcterms:created>
  <dcterms:modified xsi:type="dcterms:W3CDTF">2023-12-07T10:45:01Z</dcterms:modified>
</cp:coreProperties>
</file>