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Users\Louisej\Documents\SITA\Fleet\"/>
    </mc:Choice>
  </mc:AlternateContent>
  <xr:revisionPtr revIDLastSave="0" documentId="8_{7EF64096-2C0D-4BBC-968C-B6BFC0F66E6E}" xr6:coauthVersionLast="47" xr6:coauthVersionMax="47" xr10:uidLastSave="{00000000-0000-0000-0000-000000000000}"/>
  <bookViews>
    <workbookView xWindow="24" yWindow="744" windowWidth="23016" windowHeight="12216" xr2:uid="{00000000-000D-0000-FFFF-FFFF00000000}"/>
  </bookViews>
  <sheets>
    <sheet name="PRICING SCHEDULE" sheetId="6" r:id="rId1"/>
  </sheets>
  <definedNames>
    <definedName name="_xlnm.Print_Area" localSheetId="0">'PRICING SCHEDULE'!$A:$Z</definedName>
    <definedName name="_xlnm.Print_Titles" localSheetId="0">'PRICING SCHEDULE'!$1:$5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61" i="6" l="1"/>
  <c r="S61" i="6"/>
  <c r="O61" i="6"/>
  <c r="K61" i="6"/>
  <c r="G61" i="6"/>
  <c r="V56" i="6"/>
  <c r="W56" i="6" s="1"/>
  <c r="V55" i="6"/>
  <c r="W55" i="6" s="1"/>
  <c r="V54" i="6"/>
  <c r="W54" i="6" s="1"/>
  <c r="V53" i="6"/>
  <c r="W53" i="6" s="1"/>
  <c r="V52" i="6"/>
  <c r="W52" i="6" s="1"/>
  <c r="V51" i="6"/>
  <c r="W51" i="6" s="1"/>
  <c r="V50" i="6"/>
  <c r="W50" i="6" s="1"/>
  <c r="V49" i="6"/>
  <c r="W49" i="6" s="1"/>
  <c r="R56" i="6"/>
  <c r="S56" i="6" s="1"/>
  <c r="R55" i="6"/>
  <c r="S55" i="6" s="1"/>
  <c r="R54" i="6"/>
  <c r="S54" i="6" s="1"/>
  <c r="R53" i="6"/>
  <c r="S53" i="6" s="1"/>
  <c r="R52" i="6"/>
  <c r="S52" i="6" s="1"/>
  <c r="R51" i="6"/>
  <c r="S51" i="6" s="1"/>
  <c r="R50" i="6"/>
  <c r="S50" i="6" s="1"/>
  <c r="R49" i="6"/>
  <c r="S49" i="6" s="1"/>
  <c r="N56" i="6"/>
  <c r="O56" i="6" s="1"/>
  <c r="N55" i="6"/>
  <c r="O55" i="6" s="1"/>
  <c r="N54" i="6"/>
  <c r="O54" i="6" s="1"/>
  <c r="N53" i="6"/>
  <c r="O53" i="6" s="1"/>
  <c r="N52" i="6"/>
  <c r="O52" i="6" s="1"/>
  <c r="N51" i="6"/>
  <c r="O51" i="6" s="1"/>
  <c r="N50" i="6"/>
  <c r="O50" i="6" s="1"/>
  <c r="N49" i="6"/>
  <c r="O49" i="6" s="1"/>
  <c r="J56" i="6"/>
  <c r="K56" i="6" s="1"/>
  <c r="J55" i="6"/>
  <c r="K55" i="6" s="1"/>
  <c r="J54" i="6"/>
  <c r="K54" i="6" s="1"/>
  <c r="J53" i="6"/>
  <c r="K53" i="6" s="1"/>
  <c r="J52" i="6"/>
  <c r="K52" i="6" s="1"/>
  <c r="J51" i="6"/>
  <c r="K51" i="6" s="1"/>
  <c r="J50" i="6"/>
  <c r="K50" i="6" s="1"/>
  <c r="J49" i="6"/>
  <c r="K49" i="6" s="1"/>
  <c r="F56" i="6"/>
  <c r="G56" i="6" s="1"/>
  <c r="F55" i="6"/>
  <c r="G55" i="6" s="1"/>
  <c r="F54" i="6"/>
  <c r="G54" i="6" s="1"/>
  <c r="F53" i="6"/>
  <c r="G53" i="6" s="1"/>
  <c r="F52" i="6"/>
  <c r="G52" i="6" s="1"/>
  <c r="F51" i="6"/>
  <c r="G51" i="6" s="1"/>
  <c r="F50" i="6"/>
  <c r="G50" i="6" s="1"/>
  <c r="F49" i="6"/>
  <c r="G49" i="6" s="1"/>
  <c r="X55" i="6" l="1"/>
  <c r="X56" i="6"/>
  <c r="X49" i="6"/>
  <c r="X52" i="6"/>
  <c r="X50" i="6"/>
  <c r="X53" i="6"/>
  <c r="X51" i="6"/>
  <c r="X54" i="6"/>
  <c r="V59" i="6"/>
  <c r="W59" i="6" s="1"/>
  <c r="R59" i="6"/>
  <c r="S59" i="6" s="1"/>
  <c r="N59" i="6"/>
  <c r="O59" i="6" s="1"/>
  <c r="J59" i="6"/>
  <c r="K59" i="6" s="1"/>
  <c r="F59" i="6"/>
  <c r="G59" i="6" s="1"/>
  <c r="X59" i="6" l="1"/>
  <c r="V48" i="6"/>
  <c r="W48" i="6" s="1"/>
  <c r="W60" i="6" s="1"/>
  <c r="R48" i="6"/>
  <c r="S48" i="6" s="1"/>
  <c r="W62" i="6" l="1"/>
  <c r="S60" i="6"/>
  <c r="N48" i="6"/>
  <c r="O48" i="6" s="1"/>
  <c r="O60" i="6" s="1"/>
  <c r="J48" i="6"/>
  <c r="K48" i="6" s="1"/>
  <c r="K60" i="6" s="1"/>
  <c r="F48" i="6"/>
  <c r="G48" i="6" s="1"/>
  <c r="G60" i="6" s="1"/>
  <c r="S62" i="6" l="1"/>
  <c r="O62" i="6"/>
  <c r="X60" i="6"/>
  <c r="X48" i="6"/>
  <c r="G62" i="6"/>
  <c r="K62" i="6" l="1"/>
  <c r="X62" i="6" s="1"/>
  <c r="X61" i="6"/>
</calcChain>
</file>

<file path=xl/sharedStrings.xml><?xml version="1.0" encoding="utf-8"?>
<sst xmlns="http://schemas.openxmlformats.org/spreadsheetml/2006/main" count="208" uniqueCount="114">
  <si>
    <t>Item No</t>
  </si>
  <si>
    <t>Unit of measure</t>
  </si>
  <si>
    <t>VAT (@15%)</t>
  </si>
  <si>
    <t>1. INSTRUCTION FOR COMPLETING THE PRICING SCHEDULE</t>
  </si>
  <si>
    <t>YEAR 1</t>
  </si>
  <si>
    <t>YEAR 2</t>
  </si>
  <si>
    <t>YEAR 3</t>
  </si>
  <si>
    <t xml:space="preserve">Qty </t>
  </si>
  <si>
    <t>TOTAL</t>
  </si>
  <si>
    <t>Qty</t>
  </si>
  <si>
    <t>RFx No</t>
  </si>
  <si>
    <t>Unit Price 
(Excl VAT)</t>
  </si>
  <si>
    <t>Line Price Term 
(Excl VAT)</t>
  </si>
  <si>
    <t>SUPPLY CHAIN MANAGEMENT</t>
  </si>
  <si>
    <t xml:space="preserve">Bidder Name </t>
  </si>
  <si>
    <t>(a)  THIS PRICING SCHEDULE MUST BE SUBMITTED SEPARATELY FROM THE TECHNICAL RESPONSE, failing which the BID may be DISQUALIFIED.</t>
  </si>
  <si>
    <t>TOTAL BID PRICE  (EXCL VAT)</t>
  </si>
  <si>
    <t>TOTAL  BID PRICE (INCL VAT)</t>
  </si>
  <si>
    <t>Name</t>
  </si>
  <si>
    <t>Date</t>
  </si>
  <si>
    <t>Capacity</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</si>
  <si>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</si>
  <si>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BRAND / MODEL</t>
  </si>
  <si>
    <t>Price clarification comment</t>
  </si>
  <si>
    <t>(c)  Unit and Line prices must be VAT EXCLUSIVE and in South African Rand (ZAR) currency.</t>
  </si>
  <si>
    <t>Signature (above)</t>
  </si>
  <si>
    <t>Pricing schedule</t>
  </si>
  <si>
    <t>each</t>
  </si>
  <si>
    <t>Sedan vehicles</t>
  </si>
  <si>
    <t>Unit Price 
(Excl VAT) Monthly Rental/Vehicle</t>
  </si>
  <si>
    <t>Annual Rental (Y1)</t>
  </si>
  <si>
    <t>Annual Rental (Y2)</t>
  </si>
  <si>
    <t xml:space="preserve">MONTHLY RENTALS </t>
  </si>
  <si>
    <t>EXCESS CENT PER KILOMETRE</t>
  </si>
  <si>
    <t>Vehicle Category</t>
  </si>
  <si>
    <t>Proposed Average monthly kilometre usage/ per vehicle</t>
  </si>
  <si>
    <t>Excess Kilometre travelled charge/km (Y1)</t>
  </si>
  <si>
    <t>40 000 km/year</t>
  </si>
  <si>
    <t>Excess Kilometre travelled charge/km (Y2)</t>
  </si>
  <si>
    <t>Excess Kilometre travelled charge/km (Y3)</t>
  </si>
  <si>
    <t>·       E-Tolls</t>
  </si>
  <si>
    <t>·       Fuel and oil top up</t>
  </si>
  <si>
    <t>·       Traffic fines</t>
  </si>
  <si>
    <t>b)      The Bidder must stipulate the average monthly kilometre usage proposed per vehicle.</t>
  </si>
  <si>
    <t>c)      The Bidder must stipulate the cent per kilometre (cpk).</t>
  </si>
  <si>
    <t>Panel Vans</t>
  </si>
  <si>
    <t>2 x 4 single cab with canopy</t>
  </si>
  <si>
    <t>2 x 4 double cab with canopy</t>
  </si>
  <si>
    <t>LDV’s with canopy</t>
  </si>
  <si>
    <t>YEAR 4</t>
  </si>
  <si>
    <t>YEAR 5</t>
  </si>
  <si>
    <t>Excess Kilometre travelled charge/km (Y4)</t>
  </si>
  <si>
    <t>Excess Kilometre travelled charge/km (Y5)</t>
  </si>
  <si>
    <t>cent per kilometre (cpk)</t>
  </si>
  <si>
    <t>Annual Rental (Y5)</t>
  </si>
  <si>
    <t>Annual Rental (Y4)</t>
  </si>
  <si>
    <t>Annual Rental (Y3)</t>
  </si>
  <si>
    <t>RFB Title</t>
  </si>
  <si>
    <t>Vehicle Category (SITA owned vehicle)</t>
  </si>
  <si>
    <t xml:space="preserve">Unit Price 
(Excl VAT) Monthly </t>
  </si>
  <si>
    <t>monthly</t>
  </si>
  <si>
    <r>
      <t xml:space="preserve">(b)  Bidder must complete/enter </t>
    </r>
    <r>
      <rPr>
        <b/>
        <sz val="12"/>
        <color theme="1"/>
        <rFont val="Calibri Light"/>
        <family val="2"/>
        <scheme val="major"/>
      </rPr>
      <t xml:space="preserve">YELLOW </t>
    </r>
    <r>
      <rPr>
        <sz val="12"/>
        <color theme="1"/>
        <rFont val="Calibri Light"/>
        <family val="2"/>
        <scheme val="major"/>
      </rPr>
      <t>cells only</t>
    </r>
  </si>
  <si>
    <t>BMW X3</t>
  </si>
  <si>
    <t>1a</t>
  </si>
  <si>
    <t>1b</t>
  </si>
  <si>
    <t>Sedan vehicles (Manual)</t>
  </si>
  <si>
    <t>Sedan vehicles (Automatic)</t>
  </si>
  <si>
    <t>3a</t>
  </si>
  <si>
    <t>3b</t>
  </si>
  <si>
    <t>LDV’s with canopy (Manual)</t>
  </si>
  <si>
    <t>LDV’s with canopy (Automatic)</t>
  </si>
  <si>
    <t>4a</t>
  </si>
  <si>
    <t>4b</t>
  </si>
  <si>
    <t>2 x 4 single cab with canopy (Manual)</t>
  </si>
  <si>
    <t>2 x 4 single cab with canopy (Automatic)</t>
  </si>
  <si>
    <t>5a</t>
  </si>
  <si>
    <t>5b</t>
  </si>
  <si>
    <t xml:space="preserve">·       Fuel Card Management </t>
  </si>
  <si>
    <t xml:space="preserve">·       Regular Services as per the service requirement intervals </t>
  </si>
  <si>
    <t xml:space="preserve">·       Vehicle tracking </t>
  </si>
  <si>
    <t xml:space="preserve">·       Training on reporting </t>
  </si>
  <si>
    <t xml:space="preserve">·       Fleet account management and administration </t>
  </si>
  <si>
    <t xml:space="preserve">·       Fleet reporting systems </t>
  </si>
  <si>
    <t>g)    Excluded from the fixed monthly rental are the following:</t>
  </si>
  <si>
    <t>Annual Maintenance and Service Fee  (Y1)</t>
  </si>
  <si>
    <t>Annual Maintenance and Service Fee  (Y5)</t>
  </si>
  <si>
    <t>Annual Maintenance and Service Fee  (Y4)</t>
  </si>
  <si>
    <t>Annual Maintenance and Service Fee  (Y3)</t>
  </si>
  <si>
    <t>Annual Maintenance and Service Fee  (Y2)</t>
  </si>
  <si>
    <t>·      All insurance</t>
  </si>
  <si>
    <r>
      <t xml:space="preserve">(f)   The monthly rentals for the </t>
    </r>
    <r>
      <rPr>
        <b/>
        <u/>
        <sz val="12"/>
        <color theme="1"/>
        <rFont val="Calibri Light"/>
        <family val="2"/>
        <scheme val="major"/>
      </rPr>
      <t>leased vehicles</t>
    </r>
    <r>
      <rPr>
        <b/>
        <sz val="12"/>
        <color theme="1"/>
        <rFont val="Calibri Light"/>
        <family val="2"/>
        <scheme val="major"/>
      </rPr>
      <t xml:space="preserve"> should be a fixed monthly rental per vehicle including the following:</t>
    </r>
  </si>
  <si>
    <t>l)       Line Prices are all VAT EXCLUDING, and TOTAL PRICE is VAT INCLUSIVE</t>
  </si>
  <si>
    <r>
      <t xml:space="preserve">Total Monthly Rental - </t>
    </r>
    <r>
      <rPr>
        <b/>
        <u/>
        <sz val="11"/>
        <color theme="1"/>
        <rFont val="Calibri"/>
        <family val="2"/>
        <scheme val="minor"/>
      </rPr>
      <t>please note section (f and g)</t>
    </r>
    <r>
      <rPr>
        <b/>
        <sz val="11"/>
        <color theme="1"/>
        <rFont val="Calibri"/>
        <family val="2"/>
        <scheme val="minor"/>
      </rPr>
      <t xml:space="preserve"> above</t>
    </r>
  </si>
  <si>
    <t>·      Traffic fines</t>
  </si>
  <si>
    <r>
      <t xml:space="preserve">Total Monthly maintenance and service fee   - </t>
    </r>
    <r>
      <rPr>
        <b/>
        <u/>
        <sz val="11"/>
        <color theme="1"/>
        <rFont val="Calibri"/>
        <family val="2"/>
        <scheme val="minor"/>
      </rPr>
      <t>please note section (h an i) above</t>
    </r>
  </si>
  <si>
    <t>a)      The maintenance excess cpk (cent per kilometre) applies to the kilometer's travelled in excess of the contracted distance stipulated.</t>
  </si>
  <si>
    <t>(e) The price must include all cost to deliver the goods or render the service, including all applicable taxes, duty fees, logistics/delivery, storage, labour, overtime and subsistence and travel</t>
  </si>
  <si>
    <t>.       Monthly rental charge for the vehicle</t>
  </si>
  <si>
    <t xml:space="preserve">·       Cost of registration, licensing and number plates </t>
  </si>
  <si>
    <t>·       Full maintenance contract for all vehicles (ncl. repair on tires) for the duration of the contract (Wear and Tear Repair and preventative maintenance)</t>
  </si>
  <si>
    <t>·       Replacement  of tires (2) sets of four (4) replacement tires during the 5-year contract period</t>
  </si>
  <si>
    <t>·       Annual license renewal cost</t>
  </si>
  <si>
    <t>·       Full maintenance contract (incl. repair on tires) for the duration of the contract (Wear and Tear Repair and preventative maintenance)</t>
  </si>
  <si>
    <t>·       Replacement of tires (2) sets of four (4) replacement tires during the 5-year contract period</t>
  </si>
  <si>
    <r>
      <t xml:space="preserve">j)     The charges for section </t>
    </r>
    <r>
      <rPr>
        <b/>
        <sz val="12"/>
        <color theme="1"/>
        <rFont val="Calibri Light"/>
        <family val="2"/>
        <scheme val="major"/>
      </rPr>
      <t xml:space="preserve">g and i </t>
    </r>
    <r>
      <rPr>
        <sz val="12"/>
        <color theme="1"/>
        <rFont val="Calibri Light"/>
        <family val="2"/>
        <scheme val="major"/>
      </rPr>
      <t>will be billed separately on a monthly basis as a variable amount</t>
    </r>
  </si>
  <si>
    <t xml:space="preserve">k)     Please note that SITA might sell the BMW at any time during the five year contract period and has the right to cancel the    service and maintenance fee with Service Provider by giving 1 months notice. </t>
  </si>
  <si>
    <r>
      <t xml:space="preserve">(h)  The monthly maintenance and service fee for the </t>
    </r>
    <r>
      <rPr>
        <b/>
        <u/>
        <sz val="12"/>
        <color theme="1"/>
        <rFont val="Calibri Light"/>
        <family val="2"/>
        <scheme val="major"/>
      </rPr>
      <t xml:space="preserve">SITA owned vehicle (BMW) </t>
    </r>
    <r>
      <rPr>
        <b/>
        <sz val="12"/>
        <color theme="1"/>
        <rFont val="Calibri Light"/>
        <family val="2"/>
        <scheme val="major"/>
      </rPr>
      <t>should be a fixed monthly fee including the following:</t>
    </r>
  </si>
  <si>
    <t>i)    Excluded from the fixed monthly maintenance and service fee are the following:</t>
  </si>
  <si>
    <t>Vehicle Category (Leased Vehicles)</t>
  </si>
  <si>
    <t>Panel Van (Manual)</t>
  </si>
  <si>
    <t>2 x 4 double cab with canopy (Automatic)</t>
  </si>
  <si>
    <t>2 x 4 double cab with canopy (Manual)</t>
  </si>
  <si>
    <t>RFB 3198-2025</t>
  </si>
  <si>
    <t>The appointment of a service provider to provide a fleet of vehicles and render fleet management services for SITA for a period of five (5) years, which will include: Set-up of fuel card system, installation of fuel management system, insurance and full maintenance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</si>
</sst>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R&quot;* #,##0.00_-;\-&quot;R&quot;* #,##0.00_-;_-&quot;R&quot;* &quot;-&quot;??_-;_-@_-"/>
    <numFmt numFmtId="165" formatCode="_-* #,##0.00_-;\-* #,##0.00_-;_-* &quot;-&quot;??_-;_-@_-"/>
    <numFmt numFmtId="166" formatCode="_-[$R-1C09]* #,##0.00_-;\-[$R-1C09]* #,##0.00_-;_-[$R-1C09]* &quot;-&quot;??_-;_-@_-"/>
    <numFmt numFmtId="167" formatCode="0.0"/>
  </numFmts>
  <fonts count="28"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sz val="24"/>
      <color theme="1"/>
      <name val="Calibri"/>
      <family val="2"/>
      <scheme val="minor"/>
    </font>
    <font>
      <sz val="24"/>
      <color rgb="FF002060"/>
      <name val="Calibri"/>
      <family val="2"/>
      <scheme val="minor"/>
    </font>
    <font>
      <sz val="18"/>
      <color rgb="FF002060"/>
      <name val="Calibri"/>
      <family val="2"/>
      <scheme val="minor"/>
    </font>
    <font>
      <b/>
      <sz val="12"/>
      <color rgb="FF000066"/>
      <name val="Calibri"/>
      <family val="2"/>
      <scheme val="minor"/>
    </font>
    <font>
      <sz val="11"/>
      <color theme="1"/>
      <name val="Calibri"/>
      <family val="2"/>
      <scheme val="minor"/>
    </font>
    <font>
      <sz val="8"/>
      <name val="Calibri"/>
      <family val="2"/>
      <scheme val="minor"/>
    </font>
    <font>
      <sz val="11"/>
      <name val="Calibri"/>
      <family val="2"/>
      <scheme val="minor"/>
    </font>
    <font>
      <sz val="8"/>
      <color theme="1"/>
      <name val="Verdana"/>
      <family val="2"/>
    </font>
    <font>
      <sz val="10"/>
      <color rgb="FF000000"/>
      <name val="Verdana"/>
      <family val="2"/>
    </font>
    <font>
      <b/>
      <sz val="11"/>
      <color theme="1"/>
      <name val="Calibri"/>
      <family val="2"/>
    </font>
    <font>
      <sz val="12"/>
      <color theme="1"/>
      <name val="Calibri Light"/>
      <family val="2"/>
      <scheme val="major"/>
    </font>
    <font>
      <sz val="12"/>
      <name val="Calibri Light"/>
      <family val="2"/>
      <scheme val="major"/>
    </font>
    <font>
      <b/>
      <sz val="12"/>
      <color theme="1"/>
      <name val="Calibri Light"/>
      <family val="2"/>
      <scheme val="major"/>
    </font>
    <font>
      <sz val="12"/>
      <color theme="1"/>
      <name val="Calibri Light"/>
      <family val="2"/>
    </font>
    <font>
      <b/>
      <sz val="12"/>
      <name val="Calibri Light"/>
      <family val="2"/>
      <scheme val="major"/>
    </font>
    <font>
      <sz val="11"/>
      <color theme="1"/>
      <name val="Calibri Light"/>
      <family val="2"/>
      <scheme val="major"/>
    </font>
    <font>
      <sz val="11"/>
      <name val="Calibri Light"/>
      <family val="2"/>
      <scheme val="major"/>
    </font>
    <font>
      <b/>
      <sz val="12"/>
      <color theme="1"/>
      <name val="Calibri Light"/>
      <family val="2"/>
    </font>
    <font>
      <sz val="12"/>
      <name val="Calibri Light"/>
      <family val="2"/>
    </font>
    <font>
      <sz val="12"/>
      <color rgb="FF000000"/>
      <name val="Calibri Light"/>
      <family val="2"/>
    </font>
    <font>
      <b/>
      <u/>
      <sz val="12"/>
      <color theme="1"/>
      <name val="Calibri Light"/>
      <family val="2"/>
      <scheme val="major"/>
    </font>
    <font>
      <b/>
      <u/>
      <sz val="11"/>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DBE5F1"/>
        <bgColor indexed="64"/>
      </patternFill>
    </fill>
    <fill>
      <patternFill patternType="solid">
        <fgColor rgb="FFF2F2F2"/>
        <bgColor indexed="64"/>
      </patternFill>
    </fill>
    <fill>
      <patternFill patternType="solid">
        <fgColor theme="8" tint="0.79998168889431442"/>
        <bgColor indexed="64"/>
      </patternFill>
    </fill>
  </fills>
  <borders count="62">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style="thin">
        <color theme="4"/>
      </right>
      <top style="thin">
        <color theme="4"/>
      </top>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right style="thin">
        <color theme="4"/>
      </right>
      <top style="thin">
        <color theme="4"/>
      </top>
      <bottom style="thin">
        <color theme="4"/>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medium">
        <color theme="8"/>
      </right>
      <top style="thin">
        <color theme="8"/>
      </top>
      <bottom/>
      <diagonal/>
    </border>
    <border>
      <left/>
      <right style="medium">
        <color theme="8"/>
      </right>
      <top style="thin">
        <color theme="8"/>
      </top>
      <bottom style="medium">
        <color theme="8"/>
      </bottom>
      <diagonal/>
    </border>
    <border>
      <left style="thin">
        <color theme="8"/>
      </left>
      <right/>
      <top style="medium">
        <color theme="8"/>
      </top>
      <bottom style="thin">
        <color theme="8"/>
      </bottom>
      <diagonal/>
    </border>
    <border>
      <left style="thin">
        <color theme="8"/>
      </left>
      <right/>
      <top style="thin">
        <color theme="8"/>
      </top>
      <bottom style="medium">
        <color theme="8"/>
      </bottom>
      <diagonal/>
    </border>
    <border>
      <left/>
      <right style="medium">
        <color theme="8"/>
      </right>
      <top style="thin">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4"/>
      </left>
      <right style="thin">
        <color theme="4"/>
      </right>
      <top/>
      <bottom style="thin">
        <color theme="4"/>
      </bottom>
      <diagonal/>
    </border>
    <border>
      <left style="thin">
        <color theme="4"/>
      </left>
      <right/>
      <top/>
      <bottom style="thin">
        <color theme="4"/>
      </bottom>
      <diagonal/>
    </border>
    <border>
      <left style="medium">
        <color theme="8"/>
      </left>
      <right/>
      <top style="thin">
        <color theme="8"/>
      </top>
      <bottom style="medium">
        <color theme="8"/>
      </bottom>
      <diagonal/>
    </border>
    <border>
      <left style="medium">
        <color theme="4"/>
      </left>
      <right/>
      <top style="medium">
        <color theme="4"/>
      </top>
      <bottom style="thin">
        <color theme="4"/>
      </bottom>
      <diagonal/>
    </border>
    <border>
      <left/>
      <right/>
      <top/>
      <bottom style="thin">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theme="4"/>
      </top>
      <bottom style="thin">
        <color theme="4"/>
      </bottom>
      <diagonal/>
    </border>
    <border>
      <left/>
      <right/>
      <top style="thin">
        <color theme="4"/>
      </top>
      <bottom/>
      <diagonal/>
    </border>
    <border>
      <left/>
      <right style="medium">
        <color indexed="64"/>
      </right>
      <top/>
      <bottom/>
      <diagonal/>
    </border>
    <border>
      <left style="thin">
        <color theme="4"/>
      </left>
      <right/>
      <top style="thin">
        <color theme="4"/>
      </top>
      <bottom/>
      <diagonal/>
    </border>
    <border>
      <left style="thin">
        <color theme="4"/>
      </left>
      <right style="thin">
        <color theme="4"/>
      </right>
      <top/>
      <bottom/>
      <diagonal/>
    </border>
    <border>
      <left style="thin">
        <color theme="8"/>
      </left>
      <right style="thin">
        <color theme="8"/>
      </right>
      <top/>
      <bottom style="thin">
        <color theme="8"/>
      </bottom>
      <diagonal/>
    </border>
    <border>
      <left style="thin">
        <color theme="4"/>
      </left>
      <right/>
      <top/>
      <bottom/>
      <diagonal/>
    </border>
    <border>
      <left style="medium">
        <color indexed="64"/>
      </left>
      <right style="medium">
        <color indexed="64"/>
      </right>
      <top/>
      <bottom/>
      <diagonal/>
    </border>
    <border>
      <left style="thin">
        <color theme="8"/>
      </left>
      <right style="thin">
        <color theme="8"/>
      </right>
      <top/>
      <bottom/>
      <diagonal/>
    </border>
    <border>
      <left style="medium">
        <color theme="4"/>
      </left>
      <right style="medium">
        <color theme="4"/>
      </right>
      <top style="thin">
        <color theme="4"/>
      </top>
      <bottom/>
      <diagonal/>
    </border>
    <border>
      <left/>
      <right style="thin">
        <color theme="4"/>
      </right>
      <top style="thin">
        <color theme="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8"/>
      </left>
      <right style="thin">
        <color theme="8"/>
      </right>
      <top style="thin">
        <color theme="8"/>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theme="4"/>
      </right>
      <top style="thin">
        <color theme="4"/>
      </top>
      <bottom style="thin">
        <color theme="4"/>
      </bottom>
      <diagonal/>
    </border>
    <border>
      <left style="medium">
        <color indexed="64"/>
      </left>
      <right/>
      <top style="thin">
        <color theme="4"/>
      </top>
      <bottom/>
      <diagonal/>
    </border>
    <border>
      <left style="medium">
        <color indexed="64"/>
      </left>
      <right style="thin">
        <color theme="8"/>
      </right>
      <top style="thin">
        <color theme="8"/>
      </top>
      <bottom style="thin">
        <color theme="8"/>
      </bottom>
      <diagonal/>
    </border>
    <border>
      <left style="medium">
        <color indexed="64"/>
      </left>
      <right/>
      <top/>
      <bottom style="thin">
        <color theme="4"/>
      </bottom>
      <diagonal/>
    </border>
    <border>
      <left style="thin">
        <color theme="8"/>
      </left>
      <right style="medium">
        <color indexed="64"/>
      </right>
      <top style="thin">
        <color theme="8"/>
      </top>
      <bottom style="thin">
        <color theme="8"/>
      </bottom>
      <diagonal/>
    </border>
    <border>
      <left style="thin">
        <color theme="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8"/>
      </left>
      <right style="medium">
        <color indexed="64"/>
      </right>
      <top style="thin">
        <color theme="8"/>
      </top>
      <bottom/>
      <diagonal/>
    </border>
    <border>
      <left style="thin">
        <color theme="4"/>
      </left>
      <right style="medium">
        <color indexed="64"/>
      </right>
      <top/>
      <bottom style="thin">
        <color theme="4"/>
      </bottom>
      <diagonal/>
    </border>
    <border>
      <left style="medium">
        <color indexed="64"/>
      </left>
      <right style="thin">
        <color theme="4"/>
      </right>
      <top style="thin">
        <color theme="4"/>
      </top>
      <bottom/>
      <diagonal/>
    </border>
    <border>
      <left style="medium">
        <color indexed="64"/>
      </left>
      <right style="thin">
        <color theme="4"/>
      </right>
      <top/>
      <bottom style="thin">
        <color theme="4"/>
      </bottom>
      <diagonal/>
    </border>
    <border>
      <left style="thin">
        <color indexed="64"/>
      </left>
      <right style="medium">
        <color indexed="64"/>
      </right>
      <top/>
      <bottom style="thin">
        <color indexed="64"/>
      </bottom>
      <diagonal/>
    </border>
    <border>
      <left style="medium">
        <color indexed="64"/>
      </left>
      <right style="thin">
        <color theme="4"/>
      </right>
      <top/>
      <bottom/>
      <diagonal/>
    </border>
    <border>
      <left style="thin">
        <color theme="8"/>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165" fontId="10" fillId="0" borderId="0" applyFont="0" applyFill="0" applyBorder="0" applyAlignment="0" applyProtection="0"/>
  </cellStyleXfs>
  <cellXfs count="206">
    <xf numFmtId="0" fontId="0" fillId="0" borderId="0" xfId="0"/>
    <xf numFmtId="0" fontId="4" fillId="2" borderId="1" xfId="0" applyFont="1" applyFill="1" applyBorder="1" applyAlignment="1">
      <alignment vertical="top" wrapText="1"/>
    </xf>
    <xf numFmtId="0" fontId="3" fillId="4" borderId="1" xfId="0" applyFont="1" applyFill="1" applyBorder="1" applyAlignment="1">
      <alignment horizontal="right" vertical="top" wrapText="1"/>
    </xf>
    <xf numFmtId="166" fontId="4" fillId="2"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2" fillId="4" borderId="1" xfId="0" applyFont="1" applyFill="1" applyBorder="1" applyAlignment="1">
      <alignment horizontal="center" vertical="top" wrapText="1"/>
    </xf>
    <xf numFmtId="164" fontId="3" fillId="4" borderId="4" xfId="0" applyNumberFormat="1" applyFont="1" applyFill="1" applyBorder="1" applyAlignment="1">
      <alignment vertical="top" wrapText="1"/>
    </xf>
    <xf numFmtId="167" fontId="2" fillId="4" borderId="2" xfId="1" applyNumberFormat="1" applyFont="1" applyFill="1" applyBorder="1" applyAlignment="1">
      <alignment horizontal="right" vertical="top" wrapText="1"/>
    </xf>
    <xf numFmtId="167" fontId="2" fillId="4" borderId="6" xfId="1" applyNumberFormat="1" applyFont="1" applyFill="1" applyBorder="1" applyAlignment="1">
      <alignment horizontal="right" vertical="top" wrapText="1"/>
    </xf>
    <xf numFmtId="0" fontId="2" fillId="4" borderId="2" xfId="0" applyFont="1" applyFill="1" applyBorder="1" applyAlignment="1">
      <alignment horizontal="center" vertical="top" wrapText="1"/>
    </xf>
    <xf numFmtId="166" fontId="4" fillId="4" borderId="5" xfId="0" applyNumberFormat="1" applyFont="1" applyFill="1" applyBorder="1" applyAlignment="1">
      <alignment horizontal="left" vertical="top" wrapText="1"/>
    </xf>
    <xf numFmtId="0" fontId="6" fillId="0" borderId="0" xfId="0" applyFont="1"/>
    <xf numFmtId="0" fontId="1" fillId="3" borderId="9" xfId="0" applyFont="1" applyFill="1" applyBorder="1" applyAlignment="1">
      <alignment vertical="top"/>
    </xf>
    <xf numFmtId="0" fontId="4" fillId="2" borderId="7" xfId="0" applyFont="1" applyFill="1" applyBorder="1" applyAlignment="1">
      <alignment horizontal="center" vertical="top" wrapText="1"/>
    </xf>
    <xf numFmtId="166" fontId="4" fillId="2" borderId="19" xfId="0" applyNumberFormat="1" applyFont="1" applyFill="1" applyBorder="1" applyAlignment="1">
      <alignment horizontal="center" vertical="top" wrapText="1"/>
    </xf>
    <xf numFmtId="166" fontId="4" fillId="2" borderId="7" xfId="0" applyNumberFormat="1" applyFont="1" applyFill="1" applyBorder="1" applyAlignment="1">
      <alignment horizontal="left" vertical="top" wrapText="1"/>
    </xf>
    <xf numFmtId="0" fontId="4" fillId="2" borderId="1" xfId="0" applyFont="1" applyFill="1" applyBorder="1" applyAlignment="1">
      <alignment horizontal="center" vertical="top" wrapText="1"/>
    </xf>
    <xf numFmtId="0" fontId="0" fillId="3" borderId="0" xfId="0" applyFill="1"/>
    <xf numFmtId="0" fontId="0" fillId="0" borderId="0" xfId="0" applyAlignment="1">
      <alignment vertical="top"/>
    </xf>
    <xf numFmtId="0" fontId="0" fillId="0" borderId="0" xfId="0" applyAlignment="1">
      <alignment horizontal="left" vertical="top"/>
    </xf>
    <xf numFmtId="0" fontId="0" fillId="0" borderId="0" xfId="0" applyAlignment="1">
      <alignment horizontal="center" vertical="top"/>
    </xf>
    <xf numFmtId="0" fontId="12" fillId="5" borderId="18" xfId="0" applyFont="1" applyFill="1" applyBorder="1" applyAlignment="1">
      <alignment horizontal="left" vertical="top" wrapText="1"/>
    </xf>
    <xf numFmtId="164" fontId="3" fillId="4" borderId="21" xfId="0" applyNumberFormat="1" applyFont="1" applyFill="1" applyBorder="1" applyAlignment="1">
      <alignment vertical="top" wrapText="1"/>
    </xf>
    <xf numFmtId="0" fontId="1" fillId="3" borderId="8" xfId="0" applyFont="1" applyFill="1" applyBorder="1" applyAlignment="1">
      <alignment horizontal="center" vertical="top"/>
    </xf>
    <xf numFmtId="0" fontId="2" fillId="4" borderId="22" xfId="0" applyFont="1" applyFill="1" applyBorder="1" applyAlignment="1">
      <alignment horizontal="center" vertical="top" wrapText="1"/>
    </xf>
    <xf numFmtId="0" fontId="2" fillId="4" borderId="26" xfId="0" applyFont="1" applyFill="1" applyBorder="1" applyAlignment="1">
      <alignment horizontal="center" vertical="top" wrapText="1"/>
    </xf>
    <xf numFmtId="0" fontId="2" fillId="4" borderId="27" xfId="0" applyFont="1" applyFill="1" applyBorder="1" applyAlignment="1">
      <alignment horizontal="center" vertical="top" wrapText="1"/>
    </xf>
    <xf numFmtId="0" fontId="15" fillId="6" borderId="25" xfId="0" applyFont="1" applyFill="1" applyBorder="1" applyAlignment="1">
      <alignment vertical="center" wrapText="1"/>
    </xf>
    <xf numFmtId="167" fontId="2" fillId="4" borderId="22" xfId="1" applyNumberFormat="1" applyFont="1" applyFill="1" applyBorder="1" applyAlignment="1">
      <alignment horizontal="right" vertical="top" wrapText="1"/>
    </xf>
    <xf numFmtId="167" fontId="2" fillId="4" borderId="26" xfId="1" applyNumberFormat="1" applyFont="1" applyFill="1" applyBorder="1" applyAlignment="1">
      <alignment horizontal="right" vertical="top" wrapText="1"/>
    </xf>
    <xf numFmtId="167" fontId="2" fillId="4" borderId="27" xfId="1" applyNumberFormat="1" applyFont="1" applyFill="1" applyBorder="1" applyAlignment="1">
      <alignment horizontal="right" vertical="top" wrapText="1"/>
    </xf>
    <xf numFmtId="0" fontId="12" fillId="5" borderId="3" xfId="0" applyFont="1" applyFill="1" applyBorder="1" applyAlignment="1">
      <alignment horizontal="left" vertical="top" wrapText="1"/>
    </xf>
    <xf numFmtId="0" fontId="4" fillId="2" borderId="18" xfId="0" applyFont="1" applyFill="1" applyBorder="1" applyAlignment="1">
      <alignment horizontal="center" vertical="top" wrapText="1"/>
    </xf>
    <xf numFmtId="0" fontId="4" fillId="2" borderId="18" xfId="0" applyFont="1" applyFill="1" applyBorder="1" applyAlignment="1">
      <alignment vertical="top" wrapText="1"/>
    </xf>
    <xf numFmtId="0" fontId="0" fillId="7" borderId="23" xfId="0" applyFill="1" applyBorder="1"/>
    <xf numFmtId="0" fontId="0" fillId="0" borderId="0" xfId="0" applyAlignment="1">
      <alignment vertical="top" wrapText="1"/>
    </xf>
    <xf numFmtId="0" fontId="3" fillId="0" borderId="0" xfId="0" applyFont="1" applyAlignment="1">
      <alignment wrapText="1"/>
    </xf>
    <xf numFmtId="0" fontId="1" fillId="5" borderId="11" xfId="0" applyFont="1" applyFill="1" applyBorder="1" applyAlignment="1">
      <alignment horizontal="left" vertical="center" wrapText="1"/>
    </xf>
    <xf numFmtId="0" fontId="1" fillId="3" borderId="8" xfId="0" applyFont="1" applyFill="1" applyBorder="1" applyAlignment="1">
      <alignment horizontal="left" vertical="top"/>
    </xf>
    <xf numFmtId="0" fontId="1" fillId="5" borderId="12" xfId="0" applyFont="1" applyFill="1" applyBorder="1" applyAlignment="1">
      <alignment horizontal="left"/>
    </xf>
    <xf numFmtId="166" fontId="2" fillId="5" borderId="23" xfId="0" applyNumberFormat="1" applyFont="1" applyFill="1" applyBorder="1" applyAlignment="1">
      <alignment vertical="top" wrapText="1"/>
    </xf>
    <xf numFmtId="166" fontId="5" fillId="4" borderId="23" xfId="0" applyNumberFormat="1" applyFont="1" applyFill="1" applyBorder="1" applyAlignment="1">
      <alignment horizontal="left" vertical="top" wrapText="1"/>
    </xf>
    <xf numFmtId="164" fontId="2" fillId="4" borderId="23" xfId="0" applyNumberFormat="1" applyFont="1" applyFill="1" applyBorder="1" applyAlignment="1">
      <alignment vertical="top" wrapText="1"/>
    </xf>
    <xf numFmtId="0" fontId="12" fillId="5" borderId="23" xfId="0" applyFont="1" applyFill="1" applyBorder="1" applyAlignment="1">
      <alignment horizontal="left" vertical="top" wrapText="1"/>
    </xf>
    <xf numFmtId="166" fontId="16" fillId="5" borderId="23" xfId="0" applyNumberFormat="1" applyFont="1" applyFill="1" applyBorder="1" applyAlignment="1">
      <alignment vertical="top" wrapText="1"/>
    </xf>
    <xf numFmtId="166" fontId="17" fillId="4" borderId="23" xfId="0" applyNumberFormat="1" applyFont="1" applyFill="1" applyBorder="1" applyAlignment="1">
      <alignment horizontal="left" vertical="top" wrapText="1"/>
    </xf>
    <xf numFmtId="0" fontId="16" fillId="0" borderId="23" xfId="0" applyFont="1" applyBorder="1" applyAlignment="1">
      <alignment vertical="center" wrapText="1"/>
    </xf>
    <xf numFmtId="0" fontId="16" fillId="0" borderId="23" xfId="0" applyFont="1" applyBorder="1" applyAlignment="1">
      <alignment horizontal="center" vertical="center" wrapText="1"/>
    </xf>
    <xf numFmtId="0" fontId="17" fillId="5" borderId="23" xfId="0" applyFont="1" applyFill="1" applyBorder="1" applyAlignment="1">
      <alignment horizontal="left" vertical="top" wrapText="1"/>
    </xf>
    <xf numFmtId="0" fontId="4" fillId="2" borderId="30" xfId="0" applyFont="1" applyFill="1" applyBorder="1" applyAlignment="1">
      <alignment vertical="top" wrapText="1"/>
    </xf>
    <xf numFmtId="0" fontId="4" fillId="2" borderId="30" xfId="0" applyFont="1" applyFill="1" applyBorder="1" applyAlignment="1">
      <alignment horizontal="center" vertical="top" wrapText="1"/>
    </xf>
    <xf numFmtId="0" fontId="4" fillId="2" borderId="32" xfId="0" applyFont="1" applyFill="1" applyBorder="1" applyAlignment="1">
      <alignment horizontal="center" vertical="top" wrapText="1"/>
    </xf>
    <xf numFmtId="0" fontId="1" fillId="6" borderId="24" xfId="0" applyFont="1" applyFill="1" applyBorder="1" applyAlignment="1">
      <alignment wrapText="1"/>
    </xf>
    <xf numFmtId="0" fontId="15" fillId="6" borderId="33" xfId="0" applyFont="1" applyFill="1" applyBorder="1" applyAlignment="1">
      <alignment vertical="center" wrapText="1"/>
    </xf>
    <xf numFmtId="0" fontId="15" fillId="6" borderId="28" xfId="0" applyFont="1" applyFill="1" applyBorder="1" applyAlignment="1">
      <alignment vertical="center" wrapText="1"/>
    </xf>
    <xf numFmtId="166" fontId="4" fillId="2" borderId="34" xfId="0" applyNumberFormat="1" applyFont="1" applyFill="1" applyBorder="1" applyAlignment="1">
      <alignment horizontal="left" vertical="top" wrapText="1"/>
    </xf>
    <xf numFmtId="166" fontId="5" fillId="7" borderId="23" xfId="0" applyNumberFormat="1" applyFont="1" applyFill="1" applyBorder="1" applyAlignment="1">
      <alignment horizontal="left" vertical="top" wrapText="1"/>
    </xf>
    <xf numFmtId="0" fontId="3" fillId="4" borderId="3" xfId="0" applyFont="1" applyFill="1" applyBorder="1" applyAlignment="1">
      <alignment horizontal="right" vertical="top" wrapText="1"/>
    </xf>
    <xf numFmtId="0" fontId="2" fillId="4" borderId="3" xfId="0" applyFont="1" applyFill="1" applyBorder="1" applyAlignment="1">
      <alignment horizontal="center" vertical="top" wrapText="1"/>
    </xf>
    <xf numFmtId="0" fontId="2" fillId="4" borderId="29" xfId="0" applyFont="1" applyFill="1" applyBorder="1" applyAlignment="1">
      <alignment horizontal="center" vertical="top" wrapText="1"/>
    </xf>
    <xf numFmtId="166" fontId="4" fillId="4" borderId="35" xfId="0" applyNumberFormat="1" applyFont="1" applyFill="1" applyBorder="1" applyAlignment="1">
      <alignment horizontal="left" vertical="top" wrapText="1"/>
    </xf>
    <xf numFmtId="167" fontId="2" fillId="4" borderId="36" xfId="1" applyNumberFormat="1" applyFont="1" applyFill="1" applyBorder="1" applyAlignment="1">
      <alignment horizontal="right" vertical="top" wrapText="1"/>
    </xf>
    <xf numFmtId="167" fontId="2" fillId="4" borderId="29" xfId="1" applyNumberFormat="1" applyFont="1" applyFill="1" applyBorder="1" applyAlignment="1">
      <alignment horizontal="right" vertical="top" wrapText="1"/>
    </xf>
    <xf numFmtId="0" fontId="4" fillId="2" borderId="37" xfId="0" applyFont="1" applyFill="1" applyBorder="1" applyAlignment="1">
      <alignment horizontal="center" vertical="top" wrapText="1"/>
    </xf>
    <xf numFmtId="0" fontId="0" fillId="3" borderId="37" xfId="0" applyFill="1" applyBorder="1"/>
    <xf numFmtId="0" fontId="4" fillId="0" borderId="3" xfId="0" applyFont="1" applyBorder="1" applyAlignment="1">
      <alignment horizontal="left" vertical="top"/>
    </xf>
    <xf numFmtId="0" fontId="4" fillId="5" borderId="31" xfId="0" applyFont="1" applyFill="1" applyBorder="1" applyAlignment="1">
      <alignment horizontal="left" vertical="top" wrapText="1"/>
    </xf>
    <xf numFmtId="0" fontId="16" fillId="0" borderId="23" xfId="0" applyFont="1" applyBorder="1" applyAlignment="1">
      <alignment horizontal="center" vertical="top" wrapText="1"/>
    </xf>
    <xf numFmtId="166" fontId="20" fillId="0" borderId="23" xfId="0" applyNumberFormat="1" applyFont="1" applyBorder="1" applyAlignment="1">
      <alignment horizontal="left" vertical="top" wrapText="1"/>
    </xf>
    <xf numFmtId="167" fontId="16" fillId="0" borderId="23" xfId="1" applyNumberFormat="1" applyFont="1" applyFill="1" applyBorder="1" applyAlignment="1">
      <alignment horizontal="right" vertical="top" wrapText="1"/>
    </xf>
    <xf numFmtId="0" fontId="22" fillId="0" borderId="23" xfId="0" applyFont="1" applyBorder="1" applyAlignment="1">
      <alignment horizontal="left" vertical="top" wrapText="1"/>
    </xf>
    <xf numFmtId="0" fontId="21" fillId="0" borderId="0" xfId="0" applyFont="1" applyAlignment="1">
      <alignment vertical="top"/>
    </xf>
    <xf numFmtId="166" fontId="19" fillId="5" borderId="3" xfId="0" applyNumberFormat="1" applyFont="1" applyFill="1" applyBorder="1" applyAlignment="1">
      <alignment vertical="top" wrapText="1"/>
    </xf>
    <xf numFmtId="166" fontId="24" fillId="4" borderId="3" xfId="0" applyNumberFormat="1" applyFont="1" applyFill="1" applyBorder="1" applyAlignment="1">
      <alignment horizontal="left" vertical="top" wrapText="1"/>
    </xf>
    <xf numFmtId="164" fontId="19" fillId="4" borderId="3" xfId="0" applyNumberFormat="1" applyFont="1" applyFill="1" applyBorder="1" applyAlignment="1">
      <alignment vertical="top" wrapText="1"/>
    </xf>
    <xf numFmtId="164" fontId="23" fillId="4" borderId="29" xfId="0" applyNumberFormat="1" applyFont="1" applyFill="1" applyBorder="1" applyAlignment="1">
      <alignment vertical="top" wrapText="1"/>
    </xf>
    <xf numFmtId="0" fontId="19" fillId="0" borderId="23" xfId="0" applyFont="1" applyBorder="1" applyAlignment="1">
      <alignment vertical="center" wrapText="1"/>
    </xf>
    <xf numFmtId="0" fontId="19" fillId="0" borderId="23" xfId="0" applyFont="1" applyBorder="1" applyAlignment="1">
      <alignment horizontal="center" vertical="center" wrapText="1"/>
    </xf>
    <xf numFmtId="166" fontId="19" fillId="5" borderId="23" xfId="0" applyNumberFormat="1" applyFont="1" applyFill="1" applyBorder="1" applyAlignment="1">
      <alignment vertical="top" wrapText="1"/>
    </xf>
    <xf numFmtId="166" fontId="24" fillId="4" borderId="23" xfId="0" applyNumberFormat="1" applyFont="1" applyFill="1" applyBorder="1" applyAlignment="1">
      <alignment horizontal="left" vertical="top" wrapText="1"/>
    </xf>
    <xf numFmtId="164" fontId="19" fillId="4" borderId="23" xfId="0" applyNumberFormat="1" applyFont="1" applyFill="1" applyBorder="1" applyAlignment="1">
      <alignment vertical="top" wrapText="1"/>
    </xf>
    <xf numFmtId="164" fontId="23" fillId="4" borderId="23" xfId="0" applyNumberFormat="1" applyFont="1" applyFill="1" applyBorder="1" applyAlignment="1">
      <alignment vertical="top" wrapText="1"/>
    </xf>
    <xf numFmtId="0" fontId="24" fillId="5" borderId="23" xfId="0" applyFont="1" applyFill="1" applyBorder="1" applyAlignment="1">
      <alignment horizontal="left" vertical="top" wrapText="1"/>
    </xf>
    <xf numFmtId="0" fontId="4" fillId="6" borderId="7" xfId="0" applyFont="1" applyFill="1" applyBorder="1" applyAlignment="1">
      <alignment horizontal="center" vertical="top" wrapText="1"/>
    </xf>
    <xf numFmtId="164" fontId="18" fillId="4" borderId="38" xfId="0" applyNumberFormat="1" applyFont="1" applyFill="1" applyBorder="1" applyAlignment="1">
      <alignment vertical="top" wrapText="1"/>
    </xf>
    <xf numFmtId="166" fontId="4" fillId="2" borderId="39" xfId="0" applyNumberFormat="1" applyFont="1" applyFill="1" applyBorder="1" applyAlignment="1">
      <alignment horizontal="left" vertical="top" wrapText="1"/>
    </xf>
    <xf numFmtId="0" fontId="6" fillId="2" borderId="40" xfId="0" applyFont="1" applyFill="1" applyBorder="1" applyAlignment="1">
      <alignment horizontal="left" vertical="top"/>
    </xf>
    <xf numFmtId="0" fontId="7" fillId="2" borderId="41" xfId="0" applyFont="1" applyFill="1" applyBorder="1" applyAlignment="1">
      <alignment horizontal="left" vertical="top"/>
    </xf>
    <xf numFmtId="0" fontId="7" fillId="2" borderId="41" xfId="0" applyFont="1" applyFill="1" applyBorder="1" applyAlignment="1">
      <alignment horizontal="center" vertical="top"/>
    </xf>
    <xf numFmtId="0" fontId="6" fillId="2" borderId="41" xfId="0" applyFont="1" applyFill="1" applyBorder="1"/>
    <xf numFmtId="0" fontId="6" fillId="2" borderId="41" xfId="0" applyFont="1" applyFill="1" applyBorder="1" applyAlignment="1">
      <alignment vertical="top"/>
    </xf>
    <xf numFmtId="0" fontId="6" fillId="2" borderId="42" xfId="0" applyFont="1" applyFill="1" applyBorder="1"/>
    <xf numFmtId="0" fontId="0" fillId="2" borderId="43" xfId="0" applyFill="1" applyBorder="1" applyAlignment="1">
      <alignment horizontal="left" vertical="top"/>
    </xf>
    <xf numFmtId="0" fontId="8" fillId="2" borderId="0" xfId="0" applyFont="1" applyFill="1" applyAlignment="1">
      <alignment horizontal="left" vertical="top" wrapText="1"/>
    </xf>
    <xf numFmtId="0" fontId="8" fillId="2" borderId="0" xfId="0" applyFont="1" applyFill="1" applyAlignment="1">
      <alignment horizontal="center" vertical="top"/>
    </xf>
    <xf numFmtId="0" fontId="0" fillId="2" borderId="0" xfId="0" applyFill="1"/>
    <xf numFmtId="0" fontId="0" fillId="2" borderId="0" xfId="0" applyFill="1" applyAlignment="1">
      <alignment vertical="top"/>
    </xf>
    <xf numFmtId="0" fontId="0" fillId="2" borderId="28" xfId="0" applyFill="1" applyBorder="1"/>
    <xf numFmtId="0" fontId="5" fillId="4" borderId="44" xfId="0" applyFont="1" applyFill="1" applyBorder="1" applyAlignment="1">
      <alignment horizontal="right" vertical="top"/>
    </xf>
    <xf numFmtId="0" fontId="4" fillId="3" borderId="0" xfId="0" applyFont="1" applyFill="1" applyAlignment="1">
      <alignment horizontal="center" vertical="top" wrapText="1"/>
    </xf>
    <xf numFmtId="0" fontId="4" fillId="3" borderId="0" xfId="0" applyFont="1" applyFill="1" applyAlignment="1">
      <alignment vertical="top"/>
    </xf>
    <xf numFmtId="0" fontId="0" fillId="3" borderId="28" xfId="0" applyFill="1" applyBorder="1"/>
    <xf numFmtId="0" fontId="5" fillId="4" borderId="45" xfId="0" applyFont="1" applyFill="1" applyBorder="1" applyAlignment="1">
      <alignment horizontal="right" vertical="top"/>
    </xf>
    <xf numFmtId="0" fontId="4" fillId="3" borderId="0" xfId="0" applyFont="1" applyFill="1" applyAlignment="1">
      <alignment vertical="top" wrapText="1"/>
    </xf>
    <xf numFmtId="0" fontId="5" fillId="4" borderId="46" xfId="0" applyFont="1" applyFill="1" applyBorder="1" applyAlignment="1">
      <alignment horizontal="right" vertical="top" wrapText="1"/>
    </xf>
    <xf numFmtId="0" fontId="4" fillId="3" borderId="0" xfId="0" applyFont="1" applyFill="1"/>
    <xf numFmtId="0" fontId="5" fillId="0" borderId="43" xfId="0" applyFont="1" applyBorder="1" applyAlignment="1">
      <alignment horizontal="right" vertical="top"/>
    </xf>
    <xf numFmtId="0" fontId="4" fillId="0" borderId="0" xfId="0" applyFont="1" applyAlignment="1">
      <alignment wrapText="1"/>
    </xf>
    <xf numFmtId="0" fontId="9" fillId="3" borderId="43" xfId="0" applyFont="1" applyFill="1" applyBorder="1" applyAlignment="1">
      <alignment horizontal="left" vertical="center"/>
    </xf>
    <xf numFmtId="0" fontId="2" fillId="3" borderId="0" xfId="0" applyFont="1" applyFill="1" applyAlignment="1">
      <alignment horizontal="left" vertical="center" wrapText="1"/>
    </xf>
    <xf numFmtId="0" fontId="3" fillId="3" borderId="43" xfId="0" applyFont="1" applyFill="1" applyBorder="1" applyAlignment="1">
      <alignment horizontal="left" vertical="center"/>
    </xf>
    <xf numFmtId="0" fontId="2" fillId="3" borderId="0" xfId="0" applyFont="1" applyFill="1"/>
    <xf numFmtId="0" fontId="16" fillId="3" borderId="43" xfId="0" applyFont="1" applyFill="1" applyBorder="1" applyAlignment="1">
      <alignment horizontal="left" vertical="top"/>
    </xf>
    <xf numFmtId="0" fontId="17" fillId="3" borderId="0" xfId="0" applyFont="1" applyFill="1"/>
    <xf numFmtId="0" fontId="17" fillId="3" borderId="0" xfId="0" applyFont="1" applyFill="1" applyAlignment="1">
      <alignment vertical="top"/>
    </xf>
    <xf numFmtId="0" fontId="20" fillId="3" borderId="0" xfId="0" applyFont="1" applyFill="1"/>
    <xf numFmtId="0" fontId="16" fillId="3" borderId="43" xfId="0" applyFont="1" applyFill="1" applyBorder="1" applyAlignment="1">
      <alignment horizontal="left" vertical="center"/>
    </xf>
    <xf numFmtId="0" fontId="16" fillId="3" borderId="0" xfId="0" applyFont="1" applyFill="1"/>
    <xf numFmtId="0" fontId="18" fillId="3" borderId="43" xfId="0" applyFont="1" applyFill="1" applyBorder="1" applyAlignment="1">
      <alignment vertical="center"/>
    </xf>
    <xf numFmtId="0" fontId="16" fillId="3" borderId="43" xfId="0" applyFont="1" applyFill="1" applyBorder="1" applyAlignment="1">
      <alignment vertical="center"/>
    </xf>
    <xf numFmtId="0" fontId="4" fillId="2" borderId="44" xfId="0" applyFont="1" applyFill="1" applyBorder="1" applyAlignment="1">
      <alignment vertical="top" wrapText="1"/>
    </xf>
    <xf numFmtId="0" fontId="0" fillId="0" borderId="28" xfId="0" applyBorder="1"/>
    <xf numFmtId="0" fontId="1" fillId="6" borderId="0" xfId="0" applyFont="1" applyFill="1" applyAlignment="1">
      <alignment vertical="center" wrapText="1"/>
    </xf>
    <xf numFmtId="166" fontId="4" fillId="2" borderId="48" xfId="0" applyNumberFormat="1" applyFont="1" applyFill="1" applyBorder="1" applyAlignment="1">
      <alignment horizontal="left" vertical="top" wrapText="1"/>
    </xf>
    <xf numFmtId="0" fontId="19" fillId="3" borderId="50" xfId="0" applyFont="1" applyFill="1" applyBorder="1" applyAlignment="1">
      <alignment horizontal="center"/>
    </xf>
    <xf numFmtId="0" fontId="24" fillId="5" borderId="51" xfId="0" applyFont="1" applyFill="1" applyBorder="1" applyAlignment="1">
      <alignment horizontal="left" vertical="top" wrapText="1"/>
    </xf>
    <xf numFmtId="0" fontId="19" fillId="0" borderId="43" xfId="0" applyFont="1" applyBorder="1" applyAlignment="1">
      <alignment horizontal="center" vertical="top"/>
    </xf>
    <xf numFmtId="0" fontId="19" fillId="0" borderId="0" xfId="0" applyFont="1" applyAlignment="1">
      <alignment horizontal="center" vertical="top"/>
    </xf>
    <xf numFmtId="0" fontId="0" fillId="6" borderId="0" xfId="0" applyFill="1"/>
    <xf numFmtId="0" fontId="0" fillId="6" borderId="28" xfId="0" applyFill="1" applyBorder="1"/>
    <xf numFmtId="166" fontId="4" fillId="2" borderId="52" xfId="0" applyNumberFormat="1" applyFont="1" applyFill="1" applyBorder="1" applyAlignment="1">
      <alignment horizontal="left" vertical="top" wrapText="1"/>
    </xf>
    <xf numFmtId="0" fontId="16" fillId="0" borderId="43" xfId="0" applyFont="1" applyBorder="1" applyAlignment="1">
      <alignment horizontal="center"/>
    </xf>
    <xf numFmtId="0" fontId="19" fillId="0" borderId="0" xfId="0" applyFont="1"/>
    <xf numFmtId="0" fontId="16" fillId="0" borderId="0" xfId="0" applyFont="1" applyAlignment="1">
      <alignment horizontal="center" vertical="center" wrapText="1"/>
    </xf>
    <xf numFmtId="0" fontId="17" fillId="5" borderId="51" xfId="0" applyFont="1" applyFill="1" applyBorder="1" applyAlignment="1">
      <alignment horizontal="left" vertical="top" wrapText="1"/>
    </xf>
    <xf numFmtId="0" fontId="3" fillId="4" borderId="44" xfId="0" applyFont="1" applyFill="1" applyBorder="1" applyAlignment="1">
      <alignment horizontal="left" vertical="top" wrapText="1"/>
    </xf>
    <xf numFmtId="0" fontId="12" fillId="5" borderId="51" xfId="0" applyFont="1" applyFill="1" applyBorder="1" applyAlignment="1">
      <alignment horizontal="left" vertical="top" wrapText="1"/>
    </xf>
    <xf numFmtId="0" fontId="12" fillId="5" borderId="53" xfId="0" applyFont="1" applyFill="1" applyBorder="1" applyAlignment="1">
      <alignment horizontal="left" vertical="top" wrapText="1"/>
    </xf>
    <xf numFmtId="0" fontId="3" fillId="4" borderId="54" xfId="0" applyFont="1" applyFill="1" applyBorder="1" applyAlignment="1">
      <alignment horizontal="left" vertical="top" wrapText="1"/>
    </xf>
    <xf numFmtId="0" fontId="12" fillId="5" borderId="49" xfId="0" applyFont="1" applyFill="1" applyBorder="1" applyAlignment="1">
      <alignment horizontal="left" vertical="top" wrapText="1"/>
    </xf>
    <xf numFmtId="0" fontId="22" fillId="0" borderId="51" xfId="0" applyFont="1" applyBorder="1" applyAlignment="1">
      <alignment horizontal="left" vertical="top" wrapText="1"/>
    </xf>
    <xf numFmtId="0" fontId="4" fillId="2" borderId="55" xfId="0" applyFont="1" applyFill="1" applyBorder="1" applyAlignment="1">
      <alignment vertical="top" wrapText="1"/>
    </xf>
    <xf numFmtId="0" fontId="0" fillId="0" borderId="56" xfId="0" applyBorder="1"/>
    <xf numFmtId="0" fontId="4" fillId="2" borderId="57" xfId="0" applyFont="1" applyFill="1" applyBorder="1" applyAlignment="1">
      <alignment horizontal="left" vertical="top" wrapText="1"/>
    </xf>
    <xf numFmtId="0" fontId="1" fillId="6" borderId="0" xfId="0" applyFont="1" applyFill="1" applyAlignment="1">
      <alignment wrapText="1"/>
    </xf>
    <xf numFmtId="166" fontId="4" fillId="2" borderId="58" xfId="0" applyNumberFormat="1" applyFont="1" applyFill="1" applyBorder="1" applyAlignment="1">
      <alignment horizontal="left" vertical="top" wrapText="1"/>
    </xf>
    <xf numFmtId="0" fontId="16" fillId="3" borderId="50" xfId="0" applyFont="1" applyFill="1" applyBorder="1" applyAlignment="1">
      <alignment horizontal="center"/>
    </xf>
    <xf numFmtId="0" fontId="0" fillId="3" borderId="43" xfId="0" applyFill="1" applyBorder="1" applyAlignment="1">
      <alignment horizontal="left" vertical="top"/>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vertical="top"/>
    </xf>
    <xf numFmtId="0" fontId="0" fillId="3" borderId="28" xfId="0" applyFill="1" applyBorder="1" applyAlignment="1">
      <alignment vertical="top"/>
    </xf>
    <xf numFmtId="0" fontId="0" fillId="0" borderId="59" xfId="0" applyBorder="1" applyAlignment="1">
      <alignment horizontal="left" vertical="top"/>
    </xf>
    <xf numFmtId="0" fontId="3" fillId="0" borderId="60" xfId="0" applyFont="1" applyBorder="1"/>
    <xf numFmtId="0" fontId="0" fillId="0" borderId="60" xfId="0" applyBorder="1" applyAlignment="1">
      <alignment horizontal="center" vertical="top"/>
    </xf>
    <xf numFmtId="0" fontId="0" fillId="0" borderId="60" xfId="0" applyBorder="1" applyAlignment="1">
      <alignment vertical="top"/>
    </xf>
    <xf numFmtId="0" fontId="0" fillId="0" borderId="61" xfId="0" applyBorder="1" applyAlignment="1">
      <alignment vertical="top"/>
    </xf>
    <xf numFmtId="0" fontId="19" fillId="4" borderId="43" xfId="0" applyFont="1" applyFill="1" applyBorder="1" applyAlignment="1">
      <alignment vertical="top" wrapText="1"/>
    </xf>
    <xf numFmtId="0" fontId="23" fillId="4" borderId="0" xfId="0" applyFont="1" applyFill="1"/>
    <xf numFmtId="0" fontId="19" fillId="4" borderId="3" xfId="0" applyFont="1" applyFill="1" applyBorder="1" applyAlignment="1">
      <alignment horizontal="center" vertical="top" wrapText="1"/>
    </xf>
    <xf numFmtId="166" fontId="19" fillId="4" borderId="3" xfId="0" applyNumberFormat="1" applyFont="1" applyFill="1" applyBorder="1" applyAlignment="1">
      <alignment vertical="top" wrapText="1"/>
    </xf>
    <xf numFmtId="0" fontId="24" fillId="4" borderId="3" xfId="0" applyFont="1" applyFill="1" applyBorder="1" applyAlignment="1">
      <alignment horizontal="left" vertical="top" wrapText="1"/>
    </xf>
    <xf numFmtId="0" fontId="24" fillId="4" borderId="49" xfId="0" applyFont="1" applyFill="1" applyBorder="1" applyAlignment="1">
      <alignment horizontal="left" vertical="top" wrapText="1"/>
    </xf>
    <xf numFmtId="0" fontId="19" fillId="0" borderId="23" xfId="0" applyFont="1" applyBorder="1" applyAlignment="1">
      <alignment vertical="top"/>
    </xf>
    <xf numFmtId="166" fontId="19" fillId="4" borderId="36" xfId="0" applyNumberFormat="1" applyFont="1" applyFill="1" applyBorder="1" applyAlignment="1">
      <alignment vertical="top" wrapText="1"/>
    </xf>
    <xf numFmtId="0" fontId="25" fillId="4" borderId="23" xfId="0" applyFont="1" applyFill="1" applyBorder="1" applyAlignment="1">
      <alignment horizontal="left" vertical="center"/>
    </xf>
    <xf numFmtId="0" fontId="13" fillId="4" borderId="50" xfId="0" applyFont="1" applyFill="1" applyBorder="1" applyAlignment="1">
      <alignment horizontal="center"/>
    </xf>
    <xf numFmtId="0" fontId="3" fillId="4" borderId="23" xfId="0" applyFont="1" applyFill="1" applyBorder="1"/>
    <xf numFmtId="0" fontId="2" fillId="4" borderId="23" xfId="0" applyFont="1" applyFill="1" applyBorder="1" applyAlignment="1">
      <alignment horizontal="center" vertical="top" wrapText="1"/>
    </xf>
    <xf numFmtId="0" fontId="14" fillId="4" borderId="23" xfId="0" applyFont="1" applyFill="1" applyBorder="1" applyAlignment="1">
      <alignment horizontal="left" vertical="center"/>
    </xf>
    <xf numFmtId="166" fontId="2" fillId="4" borderId="23" xfId="0" applyNumberFormat="1" applyFont="1" applyFill="1" applyBorder="1" applyAlignment="1">
      <alignment vertical="top" wrapText="1"/>
    </xf>
    <xf numFmtId="0" fontId="12" fillId="4" borderId="23" xfId="0" applyFont="1" applyFill="1" applyBorder="1" applyAlignment="1">
      <alignment horizontal="left" vertical="top" wrapText="1"/>
    </xf>
    <xf numFmtId="0" fontId="12" fillId="4" borderId="51" xfId="0" applyFont="1" applyFill="1" applyBorder="1" applyAlignment="1">
      <alignment horizontal="left" vertical="top" wrapText="1"/>
    </xf>
    <xf numFmtId="0" fontId="15" fillId="8" borderId="23" xfId="0" applyFont="1" applyFill="1" applyBorder="1" applyAlignment="1">
      <alignment vertical="center" wrapText="1"/>
    </xf>
    <xf numFmtId="166" fontId="4" fillId="8" borderId="0" xfId="0" applyNumberFormat="1" applyFont="1" applyFill="1" applyAlignment="1">
      <alignment horizontal="center" vertical="top" wrapText="1"/>
    </xf>
    <xf numFmtId="164" fontId="2" fillId="8" borderId="23" xfId="0" applyNumberFormat="1" applyFont="1" applyFill="1" applyBorder="1" applyAlignment="1">
      <alignment vertical="top" wrapText="1"/>
    </xf>
    <xf numFmtId="164" fontId="3" fillId="8" borderId="23" xfId="0" applyNumberFormat="1" applyFont="1" applyFill="1" applyBorder="1" applyAlignment="1">
      <alignment vertical="top" wrapText="1"/>
    </xf>
    <xf numFmtId="0" fontId="19" fillId="3" borderId="0" xfId="0" applyFont="1" applyFill="1" applyAlignment="1">
      <alignment horizontal="center" vertical="top"/>
    </xf>
    <xf numFmtId="0" fontId="19" fillId="3" borderId="23" xfId="0" applyFont="1" applyFill="1" applyBorder="1" applyAlignment="1">
      <alignment horizontal="center" vertical="center" wrapText="1"/>
    </xf>
    <xf numFmtId="0" fontId="23" fillId="0" borderId="23" xfId="0" applyFont="1" applyBorder="1" applyAlignment="1">
      <alignment wrapText="1"/>
    </xf>
    <xf numFmtId="166" fontId="19" fillId="7" borderId="23" xfId="0" applyNumberFormat="1" applyFont="1" applyFill="1" applyBorder="1" applyAlignment="1">
      <alignment vertical="top" wrapText="1"/>
    </xf>
    <xf numFmtId="166" fontId="16" fillId="7" borderId="23" xfId="0" applyNumberFormat="1" applyFont="1" applyFill="1" applyBorder="1" applyAlignment="1">
      <alignment vertical="top" wrapText="1"/>
    </xf>
    <xf numFmtId="0" fontId="4" fillId="2" borderId="1" xfId="0" applyFont="1" applyFill="1" applyBorder="1" applyAlignment="1">
      <alignment horizontal="center" vertical="top" wrapText="1"/>
    </xf>
    <xf numFmtId="0" fontId="4" fillId="2" borderId="2" xfId="0" applyFont="1" applyFill="1" applyBorder="1" applyAlignment="1">
      <alignment horizontal="center" vertical="top" wrapText="1"/>
    </xf>
    <xf numFmtId="0" fontId="16" fillId="0" borderId="43" xfId="0" applyFont="1" applyBorder="1" applyAlignment="1">
      <alignment vertical="top" wrapText="1"/>
    </xf>
    <xf numFmtId="0" fontId="16" fillId="0" borderId="0" xfId="0" applyFont="1"/>
    <xf numFmtId="0" fontId="16" fillId="0" borderId="0" xfId="0" applyFont="1" applyAlignment="1">
      <alignment wrapText="1"/>
    </xf>
    <xf numFmtId="0" fontId="4" fillId="2" borderId="37" xfId="0" applyFont="1" applyFill="1" applyBorder="1" applyAlignment="1">
      <alignment horizontal="center" vertical="top" wrapText="1"/>
    </xf>
    <xf numFmtId="0" fontId="18" fillId="0" borderId="43" xfId="0" applyFont="1" applyBorder="1" applyAlignment="1">
      <alignment vertical="top" wrapText="1"/>
    </xf>
    <xf numFmtId="0" fontId="18" fillId="0" borderId="0" xfId="0" applyFont="1"/>
    <xf numFmtId="0" fontId="1" fillId="5" borderId="11" xfId="0" applyFont="1" applyFill="1" applyBorder="1" applyAlignment="1">
      <alignment horizontal="left" vertical="center" wrapText="1"/>
    </xf>
    <xf numFmtId="0" fontId="1" fillId="5" borderId="14" xfId="0" applyFont="1" applyFill="1" applyBorder="1" applyAlignment="1">
      <alignment horizontal="left" vertical="center" wrapText="1"/>
    </xf>
    <xf numFmtId="14" fontId="1" fillId="5" borderId="8" xfId="0" applyNumberFormat="1" applyFont="1" applyFill="1" applyBorder="1" applyAlignment="1">
      <alignment horizontal="left" vertical="center"/>
    </xf>
    <xf numFmtId="14" fontId="1" fillId="5" borderId="13" xfId="0" applyNumberFormat="1" applyFont="1" applyFill="1" applyBorder="1" applyAlignment="1">
      <alignment horizontal="left" vertical="center"/>
    </xf>
    <xf numFmtId="0" fontId="1" fillId="3" borderId="20" xfId="0" applyFont="1" applyFill="1" applyBorder="1" applyAlignment="1">
      <alignment horizontal="left" vertical="top"/>
    </xf>
    <xf numFmtId="0" fontId="1" fillId="3" borderId="10" xfId="0" applyFont="1" applyFill="1" applyBorder="1" applyAlignment="1">
      <alignment horizontal="left" vertical="top"/>
    </xf>
    <xf numFmtId="0" fontId="16" fillId="0" borderId="47" xfId="0" applyFont="1" applyBorder="1" applyAlignment="1">
      <alignment vertical="top" wrapText="1"/>
    </xf>
    <xf numFmtId="0" fontId="16" fillId="0" borderId="22" xfId="0" applyFont="1" applyBorder="1" applyAlignment="1">
      <alignment vertical="top" wrapText="1"/>
    </xf>
    <xf numFmtId="0" fontId="16" fillId="3" borderId="15" xfId="0" applyFont="1" applyFill="1" applyBorder="1" applyAlignment="1">
      <alignment horizontal="left" vertical="top" wrapText="1"/>
    </xf>
    <xf numFmtId="0" fontId="16" fillId="3" borderId="16" xfId="0" applyFont="1" applyFill="1" applyBorder="1" applyAlignment="1">
      <alignment horizontal="left" vertical="top" wrapText="1"/>
    </xf>
    <xf numFmtId="0" fontId="16" fillId="3" borderId="17" xfId="0" applyFont="1" applyFill="1" applyBorder="1" applyAlignment="1">
      <alignment horizontal="left" vertical="top" wrapText="1"/>
    </xf>
    <xf numFmtId="0" fontId="18" fillId="4" borderId="50" xfId="0" applyFont="1" applyFill="1" applyBorder="1" applyAlignment="1">
      <alignment wrapText="1"/>
    </xf>
    <xf numFmtId="0" fontId="21" fillId="4" borderId="23" xfId="0" applyFont="1" applyFill="1" applyBorder="1" applyAlignment="1">
      <alignment wrapText="1"/>
    </xf>
    <xf numFmtId="0" fontId="21" fillId="0" borderId="50" xfId="0" applyFont="1" applyBorder="1" applyAlignment="1">
      <alignment vertical="top" wrapText="1"/>
    </xf>
    <xf numFmtId="0" fontId="21" fillId="0" borderId="23" xfId="0" applyFont="1" applyBorder="1" applyAlignment="1">
      <alignment vertical="top" wrapText="1"/>
    </xf>
    <xf numFmtId="0" fontId="0" fillId="0" borderId="0" xfId="0" applyAlignment="1">
      <alignment wrapText="1"/>
    </xf>
  </cellXfs>
  <cellStyles count="2">
    <cellStyle name="Comma" xfId="1" builtinId="3"/>
    <cellStyle name="Normal" xfId="0" builtinId="0"/>
  </cellStyles>
  <dxfs count="0"/>
  <tableStyles count="0" defaultTableStyle="TableStyleMedium2" defaultPivotStyle="PivotStyleLight16"/>
  <colors>
    <mruColors>
      <color rgb="FFF2F2F2"/>
      <color rgb="FFDBE5F1"/>
      <color rgb="FFFFFF00"/>
      <color rgb="FFFFFF99"/>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222573</xdr:colOff>
      <xdr:row>0</xdr:row>
      <xdr:rowOff>71016</xdr:rowOff>
    </xdr:from>
    <xdr:to>
      <xdr:col>0</xdr:col>
      <xdr:colOff>689298</xdr:colOff>
      <xdr:row>1</xdr:row>
      <xdr:rowOff>278752</xdr:rowOff>
    </xdr:to>
    <xdr:pic>
      <xdr:nvPicPr>
        <xdr:cNvPr id="2" name="Picture 1" descr="SITA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66725" cy="6042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08"/>
  <sheetViews>
    <sheetView showGridLines="0" tabSelected="1" topLeftCell="O49" zoomScale="88" zoomScaleNormal="88" workbookViewId="0">
      <selection activeCell="W62" sqref="W62"/>
    </sheetView>
  </sheetViews>
  <sheetFormatPr defaultColWidth="9.109375" defaultRowHeight="14.4" x14ac:dyDescent="0.3"/>
  <cols>
    <col min="1" max="1" width="13.5546875" style="19" customWidth="1"/>
    <col min="2" max="2" width="43.5546875" style="18" customWidth="1"/>
    <col min="3" max="3" width="37.88671875" style="20" customWidth="1"/>
    <col min="4" max="4" width="7.5546875" style="20" customWidth="1"/>
    <col min="5" max="5" width="19.5546875" style="18" customWidth="1"/>
    <col min="6" max="6" width="26" style="18" customWidth="1"/>
    <col min="7" max="7" width="19.5546875" style="18" customWidth="1"/>
    <col min="8" max="8" width="7.21875" style="18" customWidth="1"/>
    <col min="9" max="9" width="19.5546875" style="18" customWidth="1"/>
    <col min="10" max="10" width="26.44140625" style="18" customWidth="1"/>
    <col min="11" max="11" width="23.88671875" style="18" customWidth="1"/>
    <col min="12" max="12" width="7.44140625" style="18" customWidth="1"/>
    <col min="13" max="15" width="19.5546875" style="18" customWidth="1"/>
    <col min="16" max="16" width="7.88671875" style="18" customWidth="1"/>
    <col min="17" max="17" width="19.5546875" style="18" customWidth="1"/>
    <col min="18" max="18" width="26" style="18" customWidth="1"/>
    <col min="19" max="19" width="19.5546875" style="18" customWidth="1"/>
    <col min="20" max="20" width="8.21875" style="18" customWidth="1"/>
    <col min="21" max="21" width="19.5546875" style="18" customWidth="1"/>
    <col min="22" max="22" width="25.109375" style="18" customWidth="1"/>
    <col min="23" max="23" width="19.5546875" style="18" customWidth="1"/>
    <col min="24" max="24" width="21.33203125" style="18" customWidth="1"/>
    <col min="25" max="25" width="32.77734375" style="18" customWidth="1"/>
    <col min="26" max="26" width="36.77734375" style="18" customWidth="1"/>
    <col min="27" max="16384" width="9.109375" style="18"/>
  </cols>
  <sheetData>
    <row r="1" spans="1:31" s="11" customFormat="1" ht="31.2" x14ac:dyDescent="0.6">
      <c r="A1" s="86"/>
      <c r="B1" s="87" t="s">
        <v>13</v>
      </c>
      <c r="C1" s="88"/>
      <c r="D1" s="89"/>
      <c r="E1" s="89"/>
      <c r="F1" s="89"/>
      <c r="G1" s="89"/>
      <c r="H1" s="89"/>
      <c r="I1" s="89"/>
      <c r="J1" s="89"/>
      <c r="K1" s="89"/>
      <c r="L1" s="89"/>
      <c r="M1" s="89"/>
      <c r="N1" s="89"/>
      <c r="O1" s="90"/>
      <c r="P1" s="90"/>
      <c r="Q1" s="90"/>
      <c r="R1" s="90"/>
      <c r="S1" s="90"/>
      <c r="T1" s="90"/>
      <c r="U1" s="90"/>
      <c r="V1" s="90"/>
      <c r="W1" s="90"/>
      <c r="X1" s="89"/>
      <c r="Y1" s="89"/>
      <c r="Z1" s="91"/>
    </row>
    <row r="2" spans="1:31" customFormat="1" ht="28.8" customHeight="1" x14ac:dyDescent="0.3">
      <c r="A2" s="92"/>
      <c r="B2" s="93" t="s">
        <v>26</v>
      </c>
      <c r="C2" s="94"/>
      <c r="D2" s="95"/>
      <c r="E2" s="95"/>
      <c r="F2" s="95"/>
      <c r="G2" s="95"/>
      <c r="H2" s="95"/>
      <c r="I2" s="95"/>
      <c r="J2" s="95"/>
      <c r="K2" s="95"/>
      <c r="L2" s="95"/>
      <c r="M2" s="95"/>
      <c r="N2" s="95"/>
      <c r="O2" s="96"/>
      <c r="P2" s="96"/>
      <c r="Q2" s="96"/>
      <c r="R2" s="96"/>
      <c r="S2" s="96"/>
      <c r="T2" s="96"/>
      <c r="U2" s="96"/>
      <c r="V2" s="96"/>
      <c r="W2" s="96"/>
      <c r="X2" s="95"/>
      <c r="Y2" s="95"/>
      <c r="Z2" s="97"/>
    </row>
    <row r="3" spans="1:31" customFormat="1" ht="15.6" x14ac:dyDescent="0.3">
      <c r="A3" s="98" t="s">
        <v>10</v>
      </c>
      <c r="B3" s="65" t="s">
        <v>112</v>
      </c>
      <c r="C3" s="99"/>
      <c r="D3" s="100"/>
      <c r="E3" s="100"/>
      <c r="F3" s="100"/>
      <c r="G3" s="100"/>
      <c r="H3" s="100"/>
      <c r="I3" s="100"/>
      <c r="J3" s="100"/>
      <c r="K3" s="100"/>
      <c r="L3" s="100"/>
      <c r="M3" s="100"/>
      <c r="N3" s="100"/>
      <c r="O3" s="100"/>
      <c r="P3" s="100"/>
      <c r="Q3" s="100"/>
      <c r="R3" s="100"/>
      <c r="S3" s="100"/>
      <c r="T3" s="100"/>
      <c r="U3" s="100"/>
      <c r="V3" s="100"/>
      <c r="W3" s="100"/>
      <c r="X3" s="17"/>
      <c r="Y3" s="17"/>
      <c r="Z3" s="101"/>
      <c r="AA3" s="17"/>
      <c r="AB3" s="17"/>
      <c r="AC3" s="17"/>
      <c r="AD3" s="17"/>
      <c r="AE3" s="17"/>
    </row>
    <row r="4" spans="1:31" customFormat="1" ht="109.2" x14ac:dyDescent="0.3">
      <c r="A4" s="102" t="s">
        <v>57</v>
      </c>
      <c r="B4" s="179" t="s">
        <v>113</v>
      </c>
      <c r="C4" s="99"/>
      <c r="D4" s="103"/>
      <c r="E4" s="103"/>
      <c r="F4" s="103"/>
      <c r="G4" s="103"/>
      <c r="H4" s="103"/>
      <c r="I4" s="103"/>
      <c r="J4" s="103"/>
      <c r="K4" s="103"/>
      <c r="L4" s="103"/>
      <c r="M4" s="103"/>
      <c r="N4" s="103"/>
      <c r="O4" s="100"/>
      <c r="P4" s="100"/>
      <c r="Q4" s="100"/>
      <c r="R4" s="100"/>
      <c r="S4" s="100"/>
      <c r="T4" s="100"/>
      <c r="U4" s="100"/>
      <c r="V4" s="100"/>
      <c r="W4" s="100"/>
      <c r="X4" s="17"/>
      <c r="Y4" s="17"/>
      <c r="Z4" s="101"/>
      <c r="AA4" s="17"/>
      <c r="AB4" s="17"/>
      <c r="AC4" s="17"/>
      <c r="AD4" s="17"/>
      <c r="AE4" s="17"/>
    </row>
    <row r="5" spans="1:31" customFormat="1" ht="15.6" x14ac:dyDescent="0.3">
      <c r="A5" s="104" t="s">
        <v>14</v>
      </c>
      <c r="B5" s="66"/>
      <c r="C5" s="99"/>
      <c r="D5" s="105"/>
      <c r="E5" s="105"/>
      <c r="F5" s="105"/>
      <c r="G5" s="105"/>
      <c r="H5" s="105"/>
      <c r="I5" s="105"/>
      <c r="J5" s="105"/>
      <c r="K5" s="105"/>
      <c r="L5" s="105"/>
      <c r="M5" s="105"/>
      <c r="N5" s="105"/>
      <c r="O5" s="100"/>
      <c r="P5" s="100"/>
      <c r="Q5" s="100"/>
      <c r="R5" s="100"/>
      <c r="S5" s="100"/>
      <c r="T5" s="100"/>
      <c r="U5" s="100"/>
      <c r="V5" s="100"/>
      <c r="W5" s="100"/>
      <c r="X5" s="17"/>
      <c r="Y5" s="17"/>
      <c r="Z5" s="101"/>
      <c r="AA5" s="17"/>
      <c r="AB5" s="17"/>
      <c r="AC5" s="17"/>
      <c r="AD5" s="17"/>
      <c r="AE5" s="17"/>
    </row>
    <row r="6" spans="1:31" customFormat="1" ht="15.6" x14ac:dyDescent="0.3">
      <c r="A6" s="106"/>
      <c r="B6" s="107"/>
      <c r="C6" s="99"/>
      <c r="D6" s="105"/>
      <c r="E6" s="105"/>
      <c r="F6" s="105"/>
      <c r="G6" s="105"/>
      <c r="H6" s="105"/>
      <c r="I6" s="105"/>
      <c r="J6" s="105"/>
      <c r="K6" s="105"/>
      <c r="L6" s="105"/>
      <c r="M6" s="105"/>
      <c r="N6" s="105"/>
      <c r="O6" s="100"/>
      <c r="P6" s="100"/>
      <c r="Q6" s="100"/>
      <c r="R6" s="100"/>
      <c r="S6" s="100"/>
      <c r="T6" s="100"/>
      <c r="U6" s="100"/>
      <c r="V6" s="100"/>
      <c r="W6" s="100"/>
      <c r="X6" s="17"/>
      <c r="Y6" s="17"/>
      <c r="Z6" s="101"/>
      <c r="AA6" s="17"/>
      <c r="AB6" s="17"/>
      <c r="AC6" s="17"/>
      <c r="AD6" s="17"/>
      <c r="AE6" s="17"/>
    </row>
    <row r="7" spans="1:31" s="17" customFormat="1" ht="15.6" x14ac:dyDescent="0.3">
      <c r="A7" s="108" t="s">
        <v>3</v>
      </c>
      <c r="B7" s="109"/>
      <c r="C7" s="109"/>
      <c r="D7" s="105"/>
      <c r="E7" s="105"/>
      <c r="F7" s="105"/>
      <c r="G7" s="105"/>
      <c r="H7" s="105"/>
      <c r="I7" s="105"/>
      <c r="J7" s="105"/>
      <c r="K7" s="105"/>
      <c r="L7" s="105"/>
      <c r="M7" s="105"/>
      <c r="N7" s="105"/>
      <c r="O7" s="100"/>
      <c r="P7" s="100"/>
      <c r="Q7" s="100"/>
      <c r="R7" s="100"/>
      <c r="S7" s="100"/>
      <c r="T7" s="100"/>
      <c r="U7" s="100"/>
      <c r="V7" s="100"/>
      <c r="W7" s="100"/>
      <c r="Z7" s="101"/>
    </row>
    <row r="8" spans="1:31" s="17" customFormat="1" ht="15.6" x14ac:dyDescent="0.3">
      <c r="A8" s="110" t="s">
        <v>15</v>
      </c>
      <c r="B8" s="111"/>
      <c r="C8" s="111"/>
      <c r="D8" s="105"/>
      <c r="E8" s="105"/>
      <c r="F8" s="105"/>
      <c r="G8" s="105"/>
      <c r="H8" s="105"/>
      <c r="I8" s="105"/>
      <c r="J8" s="105"/>
      <c r="K8" s="105"/>
      <c r="L8" s="105"/>
      <c r="M8" s="105"/>
      <c r="N8" s="105"/>
      <c r="O8" s="100"/>
      <c r="P8" s="100"/>
      <c r="Q8" s="100"/>
      <c r="R8" s="100"/>
      <c r="S8" s="100"/>
      <c r="T8" s="100"/>
      <c r="U8" s="100"/>
      <c r="V8" s="100"/>
      <c r="W8" s="100"/>
      <c r="Z8" s="101"/>
    </row>
    <row r="9" spans="1:31" s="17" customFormat="1" ht="15.6" x14ac:dyDescent="0.3">
      <c r="A9" s="112" t="s">
        <v>61</v>
      </c>
      <c r="B9" s="113"/>
      <c r="C9" s="114"/>
      <c r="D9" s="115"/>
      <c r="E9" s="115"/>
      <c r="F9" s="115"/>
      <c r="G9" s="115"/>
      <c r="H9" s="115"/>
      <c r="I9" s="115"/>
      <c r="J9" s="105"/>
      <c r="K9" s="105"/>
      <c r="L9" s="105"/>
      <c r="M9" s="105"/>
      <c r="N9" s="105"/>
      <c r="O9" s="100"/>
      <c r="P9" s="100"/>
      <c r="Q9" s="100"/>
      <c r="R9" s="100"/>
      <c r="S9" s="100"/>
      <c r="T9" s="100"/>
      <c r="U9" s="100"/>
      <c r="V9" s="100"/>
      <c r="W9" s="100"/>
      <c r="Z9" s="101"/>
    </row>
    <row r="10" spans="1:31" s="17" customFormat="1" ht="15.6" x14ac:dyDescent="0.3">
      <c r="A10" s="116" t="s">
        <v>24</v>
      </c>
      <c r="B10" s="117"/>
      <c r="C10" s="117"/>
      <c r="D10" s="115"/>
      <c r="E10" s="115"/>
      <c r="F10" s="115"/>
      <c r="G10" s="115"/>
      <c r="H10" s="115"/>
      <c r="I10" s="115"/>
      <c r="J10" s="105"/>
      <c r="K10" s="105"/>
      <c r="L10" s="105"/>
      <c r="M10" s="105"/>
      <c r="N10" s="105"/>
      <c r="O10" s="100"/>
      <c r="P10" s="100"/>
      <c r="Q10" s="100"/>
      <c r="R10" s="100"/>
      <c r="S10" s="100"/>
      <c r="T10" s="100"/>
      <c r="U10" s="100"/>
      <c r="V10" s="100"/>
      <c r="W10" s="100"/>
      <c r="Z10" s="101"/>
    </row>
    <row r="11" spans="1:31" s="17" customFormat="1" ht="15.6" x14ac:dyDescent="0.3">
      <c r="A11" s="116" t="s">
        <v>96</v>
      </c>
      <c r="B11" s="117"/>
      <c r="C11" s="117"/>
      <c r="D11" s="115"/>
      <c r="E11" s="115"/>
      <c r="F11" s="115"/>
      <c r="G11" s="115"/>
      <c r="H11" s="115"/>
      <c r="I11" s="115"/>
      <c r="J11" s="105"/>
      <c r="K11" s="105"/>
      <c r="L11" s="105"/>
      <c r="M11" s="105"/>
      <c r="N11" s="105"/>
      <c r="O11" s="100"/>
      <c r="P11" s="100"/>
      <c r="Q11" s="100"/>
      <c r="R11" s="100"/>
      <c r="S11" s="100"/>
      <c r="T11" s="100"/>
      <c r="U11" s="100"/>
      <c r="V11" s="100"/>
      <c r="W11" s="100"/>
      <c r="Z11" s="101"/>
    </row>
    <row r="12" spans="1:31" s="17" customFormat="1" ht="15.6" x14ac:dyDescent="0.3">
      <c r="A12" s="118" t="s">
        <v>90</v>
      </c>
      <c r="B12" s="117"/>
      <c r="C12" s="117"/>
      <c r="D12" s="115"/>
      <c r="E12" s="115"/>
      <c r="F12" s="115"/>
      <c r="G12" s="115"/>
      <c r="H12" s="115"/>
      <c r="I12" s="115"/>
      <c r="J12" s="105"/>
      <c r="K12" s="105"/>
      <c r="L12" s="105"/>
      <c r="M12" s="105"/>
      <c r="N12" s="105"/>
      <c r="O12" s="100"/>
      <c r="P12" s="100"/>
      <c r="Q12" s="100"/>
      <c r="R12" s="100"/>
      <c r="S12" s="100"/>
      <c r="T12" s="100"/>
      <c r="U12" s="100"/>
      <c r="V12" s="100"/>
      <c r="W12" s="100"/>
      <c r="Z12" s="101"/>
    </row>
    <row r="13" spans="1:31" s="17" customFormat="1" ht="15.6" x14ac:dyDescent="0.3">
      <c r="A13" s="119" t="s">
        <v>97</v>
      </c>
      <c r="B13" s="117"/>
      <c r="C13" s="117"/>
      <c r="D13" s="115"/>
      <c r="E13" s="115"/>
      <c r="F13" s="115"/>
      <c r="G13" s="115"/>
      <c r="H13" s="115"/>
      <c r="I13" s="115"/>
      <c r="J13" s="105"/>
      <c r="K13" s="105"/>
      <c r="L13" s="105"/>
      <c r="M13" s="105"/>
      <c r="N13" s="105"/>
      <c r="O13" s="100"/>
      <c r="P13" s="100"/>
      <c r="Q13" s="100"/>
      <c r="R13" s="100"/>
      <c r="S13" s="100"/>
      <c r="T13" s="100"/>
      <c r="U13" s="100"/>
      <c r="V13" s="100"/>
      <c r="W13" s="100"/>
      <c r="Z13" s="101"/>
    </row>
    <row r="14" spans="1:31" s="17" customFormat="1" ht="15.6" x14ac:dyDescent="0.3">
      <c r="A14" s="184" t="s">
        <v>77</v>
      </c>
      <c r="B14" s="185"/>
      <c r="C14" s="185"/>
      <c r="D14" s="185"/>
      <c r="E14" s="185"/>
      <c r="F14" s="115"/>
      <c r="G14" s="115"/>
      <c r="H14" s="115"/>
      <c r="I14" s="115"/>
      <c r="J14" s="105"/>
      <c r="K14" s="105"/>
      <c r="L14" s="105"/>
      <c r="M14" s="105"/>
      <c r="N14" s="105"/>
      <c r="O14" s="100"/>
      <c r="P14" s="100"/>
      <c r="Q14" s="100"/>
      <c r="R14" s="100"/>
      <c r="S14" s="100"/>
      <c r="T14" s="100"/>
      <c r="U14" s="100"/>
      <c r="V14" s="100"/>
      <c r="W14" s="100"/>
      <c r="Z14" s="101"/>
    </row>
    <row r="15" spans="1:31" s="17" customFormat="1" ht="15.6" x14ac:dyDescent="0.3">
      <c r="A15" s="184" t="s">
        <v>98</v>
      </c>
      <c r="B15" s="185"/>
      <c r="C15" s="185"/>
      <c r="D15" s="185"/>
      <c r="E15" s="185"/>
      <c r="F15" s="185"/>
      <c r="G15" s="115"/>
      <c r="H15" s="115"/>
      <c r="I15" s="115"/>
      <c r="J15" s="105"/>
      <c r="K15" s="105"/>
      <c r="L15" s="105"/>
      <c r="M15" s="105"/>
      <c r="N15" s="105"/>
      <c r="O15" s="100"/>
      <c r="P15" s="100"/>
      <c r="Q15" s="100"/>
      <c r="R15" s="100"/>
      <c r="S15" s="100"/>
      <c r="T15" s="100"/>
      <c r="U15" s="100"/>
      <c r="V15" s="100"/>
      <c r="W15" s="100"/>
      <c r="Z15" s="101"/>
    </row>
    <row r="16" spans="1:31" s="17" customFormat="1" ht="15.6" x14ac:dyDescent="0.3">
      <c r="A16" s="184" t="s">
        <v>78</v>
      </c>
      <c r="B16" s="185"/>
      <c r="C16" s="185"/>
      <c r="D16" s="185"/>
      <c r="E16" s="185"/>
      <c r="F16" s="185"/>
      <c r="G16" s="115"/>
      <c r="H16" s="115"/>
      <c r="I16" s="115"/>
      <c r="J16" s="105"/>
      <c r="K16" s="105"/>
      <c r="L16" s="105"/>
      <c r="M16" s="105"/>
      <c r="N16" s="105"/>
      <c r="O16" s="100"/>
      <c r="P16" s="100"/>
      <c r="Q16" s="100"/>
      <c r="R16" s="100"/>
      <c r="S16" s="100"/>
      <c r="T16" s="100"/>
      <c r="U16" s="100"/>
      <c r="V16" s="100"/>
      <c r="W16" s="100"/>
      <c r="Z16" s="101"/>
    </row>
    <row r="17" spans="1:26" s="17" customFormat="1" ht="15.6" x14ac:dyDescent="0.3">
      <c r="A17" s="184" t="s">
        <v>99</v>
      </c>
      <c r="B17" s="185"/>
      <c r="C17" s="185"/>
      <c r="D17" s="185"/>
      <c r="E17" s="185"/>
      <c r="F17" s="185"/>
      <c r="G17" s="185"/>
      <c r="H17" s="185"/>
      <c r="I17" s="185"/>
      <c r="J17" s="105"/>
      <c r="K17" s="105"/>
      <c r="L17" s="105"/>
      <c r="M17" s="105"/>
      <c r="N17" s="105"/>
      <c r="O17" s="100"/>
      <c r="P17" s="100"/>
      <c r="Q17" s="100"/>
      <c r="R17" s="100"/>
      <c r="S17" s="100"/>
      <c r="T17" s="100"/>
      <c r="U17" s="100"/>
      <c r="V17" s="100"/>
      <c r="W17" s="100"/>
      <c r="Z17" s="101"/>
    </row>
    <row r="18" spans="1:26" s="17" customFormat="1" ht="15.6" x14ac:dyDescent="0.3">
      <c r="A18" s="184" t="s">
        <v>100</v>
      </c>
      <c r="B18" s="186"/>
      <c r="C18" s="186"/>
      <c r="D18" s="185"/>
      <c r="E18" s="185"/>
      <c r="F18" s="185"/>
      <c r="G18" s="185"/>
      <c r="H18" s="115"/>
      <c r="I18" s="115"/>
      <c r="J18" s="105"/>
      <c r="K18" s="105"/>
      <c r="L18" s="105"/>
      <c r="M18" s="105"/>
      <c r="N18" s="105"/>
      <c r="O18" s="100"/>
      <c r="P18" s="100"/>
      <c r="Q18" s="100"/>
      <c r="R18" s="100"/>
      <c r="S18" s="100"/>
      <c r="T18" s="100"/>
      <c r="U18" s="100"/>
      <c r="V18" s="100"/>
      <c r="W18" s="100"/>
      <c r="Z18" s="101"/>
    </row>
    <row r="19" spans="1:26" s="17" customFormat="1" ht="15.6" x14ac:dyDescent="0.3">
      <c r="A19" s="188" t="s">
        <v>89</v>
      </c>
      <c r="B19" s="189"/>
      <c r="C19" s="189"/>
      <c r="D19" s="115"/>
      <c r="E19" s="115"/>
      <c r="F19" s="115"/>
      <c r="G19" s="115"/>
      <c r="H19" s="115"/>
      <c r="I19" s="115"/>
      <c r="J19" s="105"/>
      <c r="K19" s="105"/>
      <c r="L19" s="105"/>
      <c r="M19" s="105"/>
      <c r="N19" s="105"/>
      <c r="O19" s="100"/>
      <c r="P19" s="100"/>
      <c r="Q19" s="100"/>
      <c r="R19" s="100"/>
      <c r="S19" s="100"/>
      <c r="T19" s="100"/>
      <c r="U19" s="100"/>
      <c r="V19" s="100"/>
      <c r="W19" s="100"/>
      <c r="Z19" s="101"/>
    </row>
    <row r="20" spans="1:26" s="17" customFormat="1" ht="15.6" x14ac:dyDescent="0.3">
      <c r="A20" s="184" t="s">
        <v>101</v>
      </c>
      <c r="B20" s="185"/>
      <c r="C20" s="185"/>
      <c r="D20" s="115"/>
      <c r="E20" s="115"/>
      <c r="F20" s="115"/>
      <c r="G20" s="115"/>
      <c r="H20" s="115"/>
      <c r="I20" s="115"/>
      <c r="J20" s="105"/>
      <c r="K20" s="105"/>
      <c r="L20" s="105"/>
      <c r="M20" s="105"/>
      <c r="N20" s="105"/>
      <c r="O20" s="100"/>
      <c r="P20" s="100"/>
      <c r="Q20" s="100"/>
      <c r="R20" s="100"/>
      <c r="S20" s="100"/>
      <c r="T20" s="100"/>
      <c r="U20" s="100"/>
      <c r="V20" s="100"/>
      <c r="W20" s="100"/>
      <c r="Z20" s="101"/>
    </row>
    <row r="21" spans="1:26" s="17" customFormat="1" ht="15.6" x14ac:dyDescent="0.3">
      <c r="A21" s="184" t="s">
        <v>79</v>
      </c>
      <c r="B21" s="185"/>
      <c r="C21" s="185"/>
      <c r="D21" s="115"/>
      <c r="E21" s="115"/>
      <c r="F21" s="115"/>
      <c r="G21" s="115"/>
      <c r="H21" s="115"/>
      <c r="I21" s="115"/>
      <c r="J21" s="105"/>
      <c r="K21" s="105"/>
      <c r="L21" s="105"/>
      <c r="M21" s="105"/>
      <c r="N21" s="105"/>
      <c r="O21" s="100"/>
      <c r="P21" s="100"/>
      <c r="Q21" s="100"/>
      <c r="R21" s="100"/>
      <c r="S21" s="100"/>
      <c r="T21" s="100"/>
      <c r="U21" s="100"/>
      <c r="V21" s="100"/>
      <c r="W21" s="100"/>
      <c r="Z21" s="101"/>
    </row>
    <row r="22" spans="1:26" s="17" customFormat="1" ht="15.6" x14ac:dyDescent="0.3">
      <c r="A22" s="184" t="s">
        <v>80</v>
      </c>
      <c r="B22" s="185"/>
      <c r="C22" s="185"/>
      <c r="D22" s="115"/>
      <c r="E22" s="115"/>
      <c r="F22" s="115"/>
      <c r="G22" s="115"/>
      <c r="H22" s="115"/>
      <c r="I22" s="115"/>
      <c r="J22" s="105"/>
      <c r="K22" s="105"/>
      <c r="L22" s="105"/>
      <c r="M22" s="105"/>
      <c r="N22" s="105"/>
      <c r="O22" s="100"/>
      <c r="P22" s="100"/>
      <c r="Q22" s="100"/>
      <c r="R22" s="100"/>
      <c r="S22" s="100"/>
      <c r="T22" s="100"/>
      <c r="U22" s="100"/>
      <c r="V22" s="100"/>
      <c r="W22" s="100"/>
      <c r="Z22" s="101"/>
    </row>
    <row r="23" spans="1:26" s="17" customFormat="1" ht="15.6" x14ac:dyDescent="0.3">
      <c r="A23" s="184" t="s">
        <v>81</v>
      </c>
      <c r="B23" s="185"/>
      <c r="C23" s="185"/>
      <c r="D23" s="115"/>
      <c r="E23" s="115"/>
      <c r="F23" s="115"/>
      <c r="G23" s="115"/>
      <c r="H23" s="115"/>
      <c r="I23" s="115"/>
      <c r="J23" s="105"/>
      <c r="K23" s="105"/>
      <c r="L23" s="105"/>
      <c r="M23" s="105"/>
      <c r="N23" s="105"/>
      <c r="O23" s="100"/>
      <c r="P23" s="100"/>
      <c r="Q23" s="100"/>
      <c r="R23" s="100"/>
      <c r="S23" s="100"/>
      <c r="T23" s="100"/>
      <c r="U23" s="100"/>
      <c r="V23" s="100"/>
      <c r="W23" s="100"/>
      <c r="Z23" s="101"/>
    </row>
    <row r="24" spans="1:26" s="17" customFormat="1" ht="15.6" x14ac:dyDescent="0.3">
      <c r="A24" s="184" t="s">
        <v>82</v>
      </c>
      <c r="B24" s="185"/>
      <c r="C24" s="185"/>
      <c r="D24" s="115"/>
      <c r="E24" s="115"/>
      <c r="F24" s="115"/>
      <c r="G24" s="115"/>
      <c r="H24" s="115"/>
      <c r="I24" s="115"/>
      <c r="J24" s="105"/>
      <c r="K24" s="105"/>
      <c r="L24" s="105"/>
      <c r="M24" s="105"/>
      <c r="N24" s="105"/>
      <c r="O24" s="100"/>
      <c r="P24" s="100"/>
      <c r="Q24" s="100"/>
      <c r="R24" s="100"/>
      <c r="S24" s="100"/>
      <c r="T24" s="100"/>
      <c r="U24" s="100"/>
      <c r="V24" s="100"/>
      <c r="W24" s="100"/>
      <c r="Z24" s="101"/>
    </row>
    <row r="25" spans="1:26" s="17" customFormat="1" ht="15.6" x14ac:dyDescent="0.3">
      <c r="A25" s="188" t="s">
        <v>83</v>
      </c>
      <c r="B25" s="189"/>
      <c r="C25" s="189"/>
      <c r="D25" s="115"/>
      <c r="E25" s="115"/>
      <c r="F25" s="115"/>
      <c r="G25" s="115"/>
      <c r="H25" s="115"/>
      <c r="I25" s="115"/>
      <c r="J25" s="105"/>
      <c r="K25" s="105"/>
      <c r="L25" s="105"/>
      <c r="M25" s="105"/>
      <c r="N25" s="105"/>
      <c r="O25" s="100"/>
      <c r="P25" s="100"/>
      <c r="Q25" s="100"/>
      <c r="R25" s="100"/>
      <c r="S25" s="100"/>
      <c r="T25" s="100"/>
      <c r="U25" s="100"/>
      <c r="V25" s="100"/>
      <c r="W25" s="100"/>
      <c r="Z25" s="101"/>
    </row>
    <row r="26" spans="1:26" s="17" customFormat="1" ht="15.6" x14ac:dyDescent="0.3">
      <c r="A26" s="184" t="s">
        <v>40</v>
      </c>
      <c r="B26" s="185"/>
      <c r="C26" s="185"/>
      <c r="D26" s="115"/>
      <c r="E26" s="115"/>
      <c r="F26" s="115"/>
      <c r="G26" s="115"/>
      <c r="H26" s="115"/>
      <c r="I26" s="115"/>
      <c r="J26" s="105"/>
      <c r="K26" s="105"/>
      <c r="L26" s="105"/>
      <c r="M26" s="105"/>
      <c r="N26" s="105"/>
      <c r="O26" s="100"/>
      <c r="P26" s="100"/>
      <c r="Q26" s="100"/>
      <c r="R26" s="100"/>
      <c r="S26" s="100"/>
      <c r="T26" s="100"/>
      <c r="U26" s="100"/>
      <c r="V26" s="100"/>
      <c r="W26" s="100"/>
      <c r="Z26" s="101"/>
    </row>
    <row r="27" spans="1:26" s="17" customFormat="1" ht="15.6" x14ac:dyDescent="0.3">
      <c r="A27" s="184" t="s">
        <v>41</v>
      </c>
      <c r="B27" s="185"/>
      <c r="C27" s="185"/>
      <c r="D27" s="115"/>
      <c r="E27" s="115"/>
      <c r="F27" s="115"/>
      <c r="G27" s="115"/>
      <c r="H27" s="115"/>
      <c r="I27" s="115"/>
      <c r="J27" s="105"/>
      <c r="K27" s="105"/>
      <c r="L27" s="105"/>
      <c r="M27" s="105"/>
      <c r="N27" s="105"/>
      <c r="O27" s="100"/>
      <c r="P27" s="100"/>
      <c r="Q27" s="100"/>
      <c r="R27" s="100"/>
      <c r="S27" s="100"/>
      <c r="T27" s="100"/>
      <c r="U27" s="100"/>
      <c r="V27" s="100"/>
      <c r="W27" s="100"/>
      <c r="Z27" s="101"/>
    </row>
    <row r="28" spans="1:26" s="17" customFormat="1" ht="15.6" x14ac:dyDescent="0.3">
      <c r="A28" s="184" t="s">
        <v>42</v>
      </c>
      <c r="B28" s="185"/>
      <c r="C28" s="185"/>
      <c r="D28" s="115"/>
      <c r="E28" s="115"/>
      <c r="F28" s="115"/>
      <c r="G28" s="115"/>
      <c r="H28" s="115"/>
      <c r="I28" s="115"/>
      <c r="J28" s="105"/>
      <c r="K28" s="105"/>
      <c r="L28" s="105"/>
      <c r="M28" s="105"/>
      <c r="N28" s="105"/>
      <c r="O28" s="100"/>
      <c r="P28" s="100"/>
      <c r="Q28" s="100"/>
      <c r="R28" s="100"/>
      <c r="S28" s="100"/>
      <c r="T28" s="100"/>
      <c r="U28" s="100"/>
      <c r="V28" s="100"/>
      <c r="W28" s="100"/>
      <c r="Z28" s="101"/>
    </row>
    <row r="29" spans="1:26" s="17" customFormat="1" ht="15.6" x14ac:dyDescent="0.3">
      <c r="A29" s="118" t="s">
        <v>106</v>
      </c>
      <c r="B29" s="117"/>
      <c r="C29" s="117"/>
      <c r="D29" s="115"/>
      <c r="E29" s="115"/>
      <c r="F29" s="115"/>
      <c r="G29" s="115"/>
      <c r="H29" s="115"/>
      <c r="I29" s="115"/>
      <c r="J29" s="105"/>
      <c r="K29" s="105"/>
      <c r="L29" s="105"/>
      <c r="M29" s="105"/>
      <c r="N29" s="105"/>
      <c r="O29" s="100"/>
      <c r="P29" s="100"/>
      <c r="Q29" s="100"/>
      <c r="R29" s="100"/>
      <c r="S29" s="100"/>
      <c r="T29" s="100"/>
      <c r="U29" s="100"/>
      <c r="V29" s="100"/>
      <c r="W29" s="100"/>
      <c r="Z29" s="101"/>
    </row>
    <row r="30" spans="1:26" s="17" customFormat="1" ht="15.6" x14ac:dyDescent="0.3">
      <c r="A30" s="184" t="s">
        <v>77</v>
      </c>
      <c r="B30" s="185"/>
      <c r="C30" s="185"/>
      <c r="D30" s="185"/>
      <c r="E30" s="185"/>
      <c r="F30" s="115"/>
      <c r="G30" s="115"/>
      <c r="H30" s="115"/>
      <c r="I30" s="115"/>
      <c r="J30" s="105"/>
      <c r="K30" s="105"/>
      <c r="L30" s="105"/>
      <c r="M30" s="105"/>
      <c r="N30" s="105"/>
      <c r="O30" s="100"/>
      <c r="P30" s="100"/>
      <c r="Q30" s="100"/>
      <c r="R30" s="100"/>
      <c r="S30" s="100"/>
      <c r="T30" s="100"/>
      <c r="U30" s="100"/>
      <c r="V30" s="100"/>
      <c r="W30" s="100"/>
      <c r="Z30" s="101"/>
    </row>
    <row r="31" spans="1:26" s="17" customFormat="1" ht="15.6" x14ac:dyDescent="0.3">
      <c r="A31" s="184" t="s">
        <v>78</v>
      </c>
      <c r="B31" s="185"/>
      <c r="C31" s="185"/>
      <c r="D31" s="185"/>
      <c r="E31" s="185"/>
      <c r="F31" s="185"/>
      <c r="G31" s="115"/>
      <c r="H31" s="115"/>
      <c r="I31" s="115"/>
      <c r="J31" s="105"/>
      <c r="K31" s="105"/>
      <c r="L31" s="105"/>
      <c r="M31" s="105"/>
      <c r="N31" s="105"/>
      <c r="O31" s="100"/>
      <c r="P31" s="100"/>
      <c r="Q31" s="100"/>
      <c r="R31" s="100"/>
      <c r="S31" s="100"/>
      <c r="T31" s="100"/>
      <c r="U31" s="100"/>
      <c r="V31" s="100"/>
      <c r="W31" s="100"/>
      <c r="Z31" s="101"/>
    </row>
    <row r="32" spans="1:26" s="17" customFormat="1" ht="15.6" x14ac:dyDescent="0.3">
      <c r="A32" s="184" t="s">
        <v>102</v>
      </c>
      <c r="B32" s="185"/>
      <c r="C32" s="185"/>
      <c r="D32" s="185"/>
      <c r="E32" s="185"/>
      <c r="F32" s="185"/>
      <c r="G32" s="185"/>
      <c r="H32" s="185"/>
      <c r="I32" s="185"/>
      <c r="J32" s="105"/>
      <c r="K32" s="105"/>
      <c r="L32" s="105"/>
      <c r="M32" s="105"/>
      <c r="N32" s="105"/>
      <c r="O32" s="100"/>
      <c r="P32" s="100"/>
      <c r="Q32" s="100"/>
      <c r="R32" s="100"/>
      <c r="S32" s="100"/>
      <c r="T32" s="100"/>
      <c r="U32" s="100"/>
      <c r="V32" s="100"/>
      <c r="W32" s="100"/>
      <c r="Z32" s="101"/>
    </row>
    <row r="33" spans="1:26" s="17" customFormat="1" ht="15.6" x14ac:dyDescent="0.3">
      <c r="A33" s="184" t="s">
        <v>103</v>
      </c>
      <c r="B33" s="186"/>
      <c r="C33" s="186"/>
      <c r="D33" s="185"/>
      <c r="E33" s="185"/>
      <c r="F33" s="185"/>
      <c r="G33" s="185"/>
      <c r="H33" s="115"/>
      <c r="I33" s="115"/>
      <c r="J33" s="105"/>
      <c r="K33" s="105"/>
      <c r="L33" s="105"/>
      <c r="M33" s="105"/>
      <c r="N33" s="105"/>
      <c r="O33" s="100"/>
      <c r="P33" s="100"/>
      <c r="Q33" s="100"/>
      <c r="R33" s="100"/>
      <c r="S33" s="100"/>
      <c r="T33" s="100"/>
      <c r="U33" s="100"/>
      <c r="V33" s="100"/>
      <c r="W33" s="100"/>
      <c r="Z33" s="101"/>
    </row>
    <row r="34" spans="1:26" s="17" customFormat="1" ht="15.6" x14ac:dyDescent="0.3">
      <c r="A34" s="184" t="s">
        <v>101</v>
      </c>
      <c r="B34" s="185"/>
      <c r="C34" s="185"/>
      <c r="D34" s="115"/>
      <c r="E34" s="115"/>
      <c r="F34" s="115"/>
      <c r="G34" s="115"/>
      <c r="H34" s="115"/>
      <c r="I34" s="115"/>
      <c r="J34" s="105"/>
      <c r="K34" s="105"/>
      <c r="L34" s="105"/>
      <c r="M34" s="105"/>
      <c r="N34" s="105"/>
      <c r="O34" s="100"/>
      <c r="P34" s="100"/>
      <c r="Q34" s="100"/>
      <c r="R34" s="100"/>
      <c r="S34" s="100"/>
      <c r="T34" s="100"/>
      <c r="U34" s="100"/>
      <c r="V34" s="100"/>
      <c r="W34" s="100"/>
      <c r="Z34" s="101"/>
    </row>
    <row r="35" spans="1:26" s="17" customFormat="1" ht="15.6" x14ac:dyDescent="0.3">
      <c r="A35" s="184" t="s">
        <v>79</v>
      </c>
      <c r="B35" s="185"/>
      <c r="C35" s="185"/>
      <c r="D35" s="115"/>
      <c r="E35" s="115"/>
      <c r="F35" s="115"/>
      <c r="G35" s="115"/>
      <c r="H35" s="115"/>
      <c r="I35" s="115"/>
      <c r="J35" s="105"/>
      <c r="K35" s="105"/>
      <c r="L35" s="105"/>
      <c r="M35" s="105"/>
      <c r="N35" s="105"/>
      <c r="O35" s="100"/>
      <c r="P35" s="100"/>
      <c r="Q35" s="100"/>
      <c r="R35" s="100"/>
      <c r="S35" s="100"/>
      <c r="T35" s="100"/>
      <c r="U35" s="100"/>
      <c r="V35" s="100"/>
      <c r="W35" s="100"/>
      <c r="Z35" s="101"/>
    </row>
    <row r="36" spans="1:26" s="17" customFormat="1" ht="15.6" x14ac:dyDescent="0.3">
      <c r="A36" s="184" t="s">
        <v>81</v>
      </c>
      <c r="B36" s="185"/>
      <c r="C36" s="185"/>
      <c r="D36" s="115"/>
      <c r="E36" s="115"/>
      <c r="F36" s="115"/>
      <c r="G36" s="115"/>
      <c r="H36" s="115"/>
      <c r="I36" s="115"/>
      <c r="J36" s="105"/>
      <c r="K36" s="105"/>
      <c r="L36" s="105"/>
      <c r="M36" s="105"/>
      <c r="N36" s="105"/>
      <c r="O36" s="100"/>
      <c r="P36" s="100"/>
      <c r="Q36" s="100"/>
      <c r="R36" s="100"/>
      <c r="S36" s="100"/>
      <c r="T36" s="100"/>
      <c r="U36" s="100"/>
      <c r="V36" s="100"/>
      <c r="W36" s="100"/>
      <c r="Z36" s="101"/>
    </row>
    <row r="37" spans="1:26" s="17" customFormat="1" ht="15.6" x14ac:dyDescent="0.3">
      <c r="A37" s="184" t="s">
        <v>82</v>
      </c>
      <c r="B37" s="185"/>
      <c r="C37" s="185"/>
      <c r="D37" s="115"/>
      <c r="E37" s="115"/>
      <c r="F37" s="115"/>
      <c r="G37" s="115"/>
      <c r="H37" s="115"/>
      <c r="I37" s="115"/>
      <c r="J37" s="105"/>
      <c r="K37" s="105"/>
      <c r="L37" s="105"/>
      <c r="M37" s="105"/>
      <c r="N37" s="105"/>
      <c r="O37" s="100"/>
      <c r="P37" s="100"/>
      <c r="Q37" s="100"/>
      <c r="R37" s="100"/>
      <c r="S37" s="100"/>
      <c r="T37" s="100"/>
      <c r="U37" s="100"/>
      <c r="V37" s="100"/>
      <c r="W37" s="100"/>
      <c r="Z37" s="101"/>
    </row>
    <row r="38" spans="1:26" s="17" customFormat="1" ht="15.6" x14ac:dyDescent="0.3">
      <c r="A38" s="188" t="s">
        <v>107</v>
      </c>
      <c r="B38" s="189"/>
      <c r="C38" s="189"/>
      <c r="D38" s="115"/>
      <c r="E38" s="115"/>
      <c r="F38" s="115"/>
      <c r="G38" s="115"/>
      <c r="H38" s="115"/>
      <c r="I38" s="115"/>
      <c r="J38" s="105"/>
      <c r="K38" s="105"/>
      <c r="L38" s="105"/>
      <c r="M38" s="105"/>
      <c r="N38" s="105"/>
      <c r="O38" s="100"/>
      <c r="P38" s="100"/>
      <c r="Q38" s="100"/>
      <c r="R38" s="100"/>
      <c r="S38" s="100"/>
      <c r="T38" s="100"/>
      <c r="U38" s="100"/>
      <c r="V38" s="100"/>
      <c r="W38" s="100"/>
      <c r="Z38" s="101"/>
    </row>
    <row r="39" spans="1:26" s="17" customFormat="1" ht="15.6" x14ac:dyDescent="0.3">
      <c r="A39" s="184" t="s">
        <v>40</v>
      </c>
      <c r="B39" s="185"/>
      <c r="C39" s="185"/>
      <c r="D39" s="115"/>
      <c r="E39" s="115"/>
      <c r="F39" s="115"/>
      <c r="G39" s="115"/>
      <c r="H39" s="115"/>
      <c r="I39" s="115"/>
      <c r="J39" s="105"/>
      <c r="K39" s="105"/>
      <c r="L39" s="105"/>
      <c r="M39" s="105"/>
      <c r="N39" s="105"/>
      <c r="O39" s="100"/>
      <c r="P39" s="100"/>
      <c r="Q39" s="100"/>
      <c r="R39" s="100"/>
      <c r="S39" s="100"/>
      <c r="T39" s="100"/>
      <c r="U39" s="100"/>
      <c r="V39" s="100"/>
      <c r="W39" s="100"/>
      <c r="Z39" s="101"/>
    </row>
    <row r="40" spans="1:26" s="17" customFormat="1" ht="15.6" x14ac:dyDescent="0.3">
      <c r="A40" s="184" t="s">
        <v>41</v>
      </c>
      <c r="B40" s="185"/>
      <c r="C40" s="185"/>
      <c r="D40" s="115"/>
      <c r="E40" s="115"/>
      <c r="F40" s="115"/>
      <c r="G40" s="115"/>
      <c r="H40" s="115"/>
      <c r="I40" s="115"/>
      <c r="J40" s="105"/>
      <c r="K40" s="105"/>
      <c r="L40" s="105"/>
      <c r="M40" s="105"/>
      <c r="N40" s="105"/>
      <c r="O40" s="100"/>
      <c r="P40" s="100"/>
      <c r="Q40" s="100"/>
      <c r="R40" s="100"/>
      <c r="S40" s="100"/>
      <c r="T40" s="100"/>
      <c r="U40" s="100"/>
      <c r="V40" s="100"/>
      <c r="W40" s="100"/>
      <c r="Z40" s="101"/>
    </row>
    <row r="41" spans="1:26" s="17" customFormat="1" ht="15.6" x14ac:dyDescent="0.3">
      <c r="A41" s="184" t="s">
        <v>93</v>
      </c>
      <c r="B41" s="185"/>
      <c r="C41" s="185"/>
      <c r="D41" s="115"/>
      <c r="E41" s="115"/>
      <c r="F41" s="115"/>
      <c r="G41" s="115"/>
      <c r="H41" s="115"/>
      <c r="I41" s="115"/>
      <c r="J41" s="105"/>
      <c r="K41" s="105"/>
      <c r="L41" s="105"/>
      <c r="M41" s="105"/>
      <c r="N41" s="105"/>
      <c r="O41" s="100"/>
      <c r="P41" s="100"/>
      <c r="Q41" s="100"/>
      <c r="R41" s="100"/>
      <c r="S41" s="100"/>
      <c r="T41" s="100"/>
      <c r="U41" s="100"/>
      <c r="V41" s="100"/>
      <c r="W41" s="100"/>
      <c r="Z41" s="101"/>
    </row>
    <row r="42" spans="1:26" s="17" customFormat="1" ht="15.6" x14ac:dyDescent="0.3">
      <c r="A42" s="184" t="s">
        <v>104</v>
      </c>
      <c r="B42" s="185"/>
      <c r="C42" s="185"/>
      <c r="D42" s="115"/>
      <c r="E42" s="115"/>
      <c r="F42" s="115"/>
      <c r="G42" s="115"/>
      <c r="H42" s="115"/>
      <c r="I42" s="115"/>
      <c r="J42" s="105"/>
      <c r="K42" s="105"/>
      <c r="L42" s="105"/>
      <c r="M42" s="105"/>
      <c r="N42" s="105"/>
      <c r="O42" s="100"/>
      <c r="P42" s="100"/>
      <c r="Q42" s="100"/>
      <c r="R42" s="100"/>
      <c r="S42" s="100"/>
      <c r="T42" s="100"/>
      <c r="U42" s="100"/>
      <c r="V42" s="100"/>
      <c r="W42" s="100"/>
      <c r="Z42" s="101"/>
    </row>
    <row r="43" spans="1:26" s="17" customFormat="1" ht="33.6" customHeight="1" x14ac:dyDescent="0.3">
      <c r="A43" s="184" t="s">
        <v>105</v>
      </c>
      <c r="B43" s="205"/>
      <c r="C43" s="205"/>
      <c r="D43" s="205"/>
      <c r="E43" s="205"/>
      <c r="F43" s="115"/>
      <c r="G43" s="115"/>
      <c r="H43" s="115"/>
      <c r="I43" s="115"/>
      <c r="J43" s="105"/>
      <c r="K43" s="105"/>
      <c r="L43" s="105"/>
      <c r="M43" s="105"/>
      <c r="N43" s="105"/>
      <c r="O43" s="100"/>
      <c r="P43" s="100"/>
      <c r="Q43" s="100"/>
      <c r="R43" s="100"/>
      <c r="S43" s="100"/>
      <c r="T43" s="100"/>
      <c r="U43" s="100"/>
      <c r="V43" s="100"/>
      <c r="W43" s="100"/>
      <c r="Z43" s="101"/>
    </row>
    <row r="44" spans="1:26" s="17" customFormat="1" ht="21.6" customHeight="1" x14ac:dyDescent="0.3">
      <c r="A44" s="196" t="s">
        <v>91</v>
      </c>
      <c r="B44" s="197"/>
      <c r="C44" s="197"/>
      <c r="D44" s="115"/>
      <c r="E44" s="115"/>
      <c r="F44" s="115"/>
      <c r="G44" s="115"/>
      <c r="H44" s="115"/>
      <c r="I44" s="115"/>
      <c r="J44" s="105"/>
      <c r="K44" s="105"/>
      <c r="L44" s="105"/>
      <c r="M44" s="105"/>
      <c r="N44" s="105"/>
      <c r="O44" s="100"/>
      <c r="P44" s="100"/>
      <c r="Q44" s="100"/>
      <c r="R44" s="100"/>
      <c r="S44" s="100"/>
      <c r="T44" s="100"/>
      <c r="U44" s="100"/>
      <c r="V44" s="100"/>
      <c r="W44" s="100"/>
      <c r="Z44" s="101"/>
    </row>
    <row r="45" spans="1:26" customFormat="1" ht="16.2" thickBot="1" x14ac:dyDescent="0.35">
      <c r="A45" s="120"/>
      <c r="B45" s="1"/>
      <c r="C45" s="16"/>
      <c r="D45" s="182" t="s">
        <v>4</v>
      </c>
      <c r="E45" s="182"/>
      <c r="F45" s="182"/>
      <c r="G45" s="182"/>
      <c r="H45" s="182" t="s">
        <v>5</v>
      </c>
      <c r="I45" s="182"/>
      <c r="J45" s="182"/>
      <c r="K45" s="182"/>
      <c r="L45" s="182" t="s">
        <v>6</v>
      </c>
      <c r="M45" s="182"/>
      <c r="N45" s="183"/>
      <c r="O45" s="183"/>
      <c r="P45" s="182" t="s">
        <v>49</v>
      </c>
      <c r="Q45" s="182"/>
      <c r="R45" s="183"/>
      <c r="S45" s="183"/>
      <c r="T45" s="182" t="s">
        <v>50</v>
      </c>
      <c r="U45" s="182"/>
      <c r="V45" s="183"/>
      <c r="W45" s="183"/>
      <c r="X45" s="13" t="s">
        <v>8</v>
      </c>
      <c r="Y45" s="17"/>
      <c r="Z45" s="121"/>
    </row>
    <row r="46" spans="1:26" ht="47.4" thickBot="1" x14ac:dyDescent="0.35">
      <c r="A46" s="120"/>
      <c r="B46" s="1" t="s">
        <v>108</v>
      </c>
      <c r="C46" s="16" t="s">
        <v>1</v>
      </c>
      <c r="D46" s="16" t="s">
        <v>7</v>
      </c>
      <c r="E46" s="3" t="s">
        <v>29</v>
      </c>
      <c r="F46" s="122" t="s">
        <v>92</v>
      </c>
      <c r="G46" s="27" t="s">
        <v>30</v>
      </c>
      <c r="H46" s="16" t="s">
        <v>9</v>
      </c>
      <c r="I46" s="3" t="s">
        <v>11</v>
      </c>
      <c r="J46" s="122" t="s">
        <v>92</v>
      </c>
      <c r="K46" s="27" t="s">
        <v>31</v>
      </c>
      <c r="L46" s="16" t="s">
        <v>9</v>
      </c>
      <c r="M46" s="3" t="s">
        <v>11</v>
      </c>
      <c r="N46" s="122" t="s">
        <v>92</v>
      </c>
      <c r="O46" s="27" t="s">
        <v>56</v>
      </c>
      <c r="P46" s="16" t="s">
        <v>9</v>
      </c>
      <c r="Q46" s="3" t="s">
        <v>11</v>
      </c>
      <c r="R46" s="122" t="s">
        <v>92</v>
      </c>
      <c r="S46" s="27" t="s">
        <v>55</v>
      </c>
      <c r="T46" s="16" t="s">
        <v>9</v>
      </c>
      <c r="U46" s="3" t="s">
        <v>11</v>
      </c>
      <c r="V46" s="122" t="s">
        <v>92</v>
      </c>
      <c r="W46" s="27" t="s">
        <v>54</v>
      </c>
      <c r="X46" s="14" t="s">
        <v>12</v>
      </c>
      <c r="Y46" s="15" t="s">
        <v>22</v>
      </c>
      <c r="Z46" s="123" t="s">
        <v>23</v>
      </c>
    </row>
    <row r="47" spans="1:26" ht="15.6" x14ac:dyDescent="0.3">
      <c r="A47" s="157"/>
      <c r="B47" s="158" t="s">
        <v>32</v>
      </c>
      <c r="C47" s="159"/>
      <c r="D47" s="165"/>
      <c r="E47" s="164"/>
      <c r="F47" s="160"/>
      <c r="G47" s="73"/>
      <c r="H47" s="165"/>
      <c r="I47" s="164"/>
      <c r="J47" s="160"/>
      <c r="K47" s="74"/>
      <c r="L47" s="165"/>
      <c r="M47" s="164"/>
      <c r="N47" s="160"/>
      <c r="O47" s="74"/>
      <c r="P47" s="165"/>
      <c r="Q47" s="164"/>
      <c r="R47" s="160"/>
      <c r="S47" s="74"/>
      <c r="T47" s="165"/>
      <c r="U47" s="164"/>
      <c r="V47" s="160"/>
      <c r="W47" s="74"/>
      <c r="X47" s="75"/>
      <c r="Y47" s="161"/>
      <c r="Z47" s="162"/>
    </row>
    <row r="48" spans="1:26" ht="15.6" x14ac:dyDescent="0.3">
      <c r="A48" s="124" t="s">
        <v>63</v>
      </c>
      <c r="B48" s="76" t="s">
        <v>65</v>
      </c>
      <c r="C48" s="77" t="s">
        <v>27</v>
      </c>
      <c r="D48" s="178">
        <v>5</v>
      </c>
      <c r="E48" s="72">
        <v>0</v>
      </c>
      <c r="F48" s="180">
        <f>D48*E48</f>
        <v>0</v>
      </c>
      <c r="G48" s="79">
        <f>F48*12</f>
        <v>0</v>
      </c>
      <c r="H48" s="77">
        <v>5</v>
      </c>
      <c r="I48" s="78">
        <v>0</v>
      </c>
      <c r="J48" s="180">
        <f>H48*I48</f>
        <v>0</v>
      </c>
      <c r="K48" s="80">
        <f>J48*12</f>
        <v>0</v>
      </c>
      <c r="L48" s="77">
        <v>5</v>
      </c>
      <c r="M48" s="78">
        <v>0</v>
      </c>
      <c r="N48" s="180">
        <f>M48*L48</f>
        <v>0</v>
      </c>
      <c r="O48" s="80">
        <f>N48*12</f>
        <v>0</v>
      </c>
      <c r="P48" s="77">
        <v>5</v>
      </c>
      <c r="Q48" s="78">
        <v>0</v>
      </c>
      <c r="R48" s="180">
        <f>Q48*P48</f>
        <v>0</v>
      </c>
      <c r="S48" s="80">
        <f>R48*12</f>
        <v>0</v>
      </c>
      <c r="T48" s="77">
        <v>5</v>
      </c>
      <c r="U48" s="78">
        <v>0</v>
      </c>
      <c r="V48" s="180">
        <f>U48*T48</f>
        <v>0</v>
      </c>
      <c r="W48" s="80">
        <f>V48*12</f>
        <v>0</v>
      </c>
      <c r="X48" s="81">
        <f>SUM(G48,K48,O48,S48,W48)</f>
        <v>0</v>
      </c>
      <c r="Y48" s="82"/>
      <c r="Z48" s="125"/>
    </row>
    <row r="49" spans="1:26" ht="15.6" x14ac:dyDescent="0.3">
      <c r="A49" s="126" t="s">
        <v>64</v>
      </c>
      <c r="B49" s="163" t="s">
        <v>66</v>
      </c>
      <c r="C49" s="77" t="s">
        <v>27</v>
      </c>
      <c r="D49" s="177">
        <v>3</v>
      </c>
      <c r="E49" s="72">
        <v>0</v>
      </c>
      <c r="F49" s="180">
        <f t="shared" ref="F49:F56" si="0">D49*E49</f>
        <v>0</v>
      </c>
      <c r="G49" s="79">
        <f t="shared" ref="G49:G56" si="1">F49*12</f>
        <v>0</v>
      </c>
      <c r="H49" s="127">
        <v>3</v>
      </c>
      <c r="I49" s="78">
        <v>0</v>
      </c>
      <c r="J49" s="180">
        <f t="shared" ref="J49:J56" si="2">H49*I49</f>
        <v>0</v>
      </c>
      <c r="K49" s="80">
        <f t="shared" ref="K49:K56" si="3">J49*12</f>
        <v>0</v>
      </c>
      <c r="L49" s="127">
        <v>3</v>
      </c>
      <c r="M49" s="78">
        <v>0</v>
      </c>
      <c r="N49" s="180">
        <f t="shared" ref="N49:N56" si="4">M49*L49</f>
        <v>0</v>
      </c>
      <c r="O49" s="80">
        <f t="shared" ref="O49:O56" si="5">N49*12</f>
        <v>0</v>
      </c>
      <c r="P49" s="127">
        <v>3</v>
      </c>
      <c r="Q49" s="78">
        <v>0</v>
      </c>
      <c r="R49" s="180">
        <f>Q49*P49</f>
        <v>0</v>
      </c>
      <c r="S49" s="80">
        <f t="shared" ref="S49:S56" si="6">R49*12</f>
        <v>0</v>
      </c>
      <c r="T49" s="127">
        <v>3</v>
      </c>
      <c r="U49" s="78">
        <v>0</v>
      </c>
      <c r="V49" s="180">
        <f t="shared" ref="V49:V56" si="7">U49*T49</f>
        <v>0</v>
      </c>
      <c r="W49" s="80">
        <f t="shared" ref="W49:W56" si="8">V49*12</f>
        <v>0</v>
      </c>
      <c r="X49" s="81">
        <f t="shared" ref="X49:X56" si="9">SUM(G49,K49,O49,S49,W49)</f>
        <v>0</v>
      </c>
      <c r="Y49" s="82"/>
      <c r="Z49" s="125"/>
    </row>
    <row r="50" spans="1:26" ht="15.6" x14ac:dyDescent="0.3">
      <c r="A50" s="124">
        <v>2</v>
      </c>
      <c r="B50" s="76" t="s">
        <v>109</v>
      </c>
      <c r="C50" s="77" t="s">
        <v>27</v>
      </c>
      <c r="D50" s="178">
        <v>1</v>
      </c>
      <c r="E50" s="72">
        <v>0</v>
      </c>
      <c r="F50" s="180">
        <f t="shared" si="0"/>
        <v>0</v>
      </c>
      <c r="G50" s="79">
        <f t="shared" si="1"/>
        <v>0</v>
      </c>
      <c r="H50" s="77">
        <v>1</v>
      </c>
      <c r="I50" s="78">
        <v>0</v>
      </c>
      <c r="J50" s="180">
        <f t="shared" si="2"/>
        <v>0</v>
      </c>
      <c r="K50" s="80">
        <f t="shared" si="3"/>
        <v>0</v>
      </c>
      <c r="L50" s="77">
        <v>1</v>
      </c>
      <c r="M50" s="78">
        <v>0</v>
      </c>
      <c r="N50" s="180">
        <f t="shared" si="4"/>
        <v>0</v>
      </c>
      <c r="O50" s="80">
        <f t="shared" si="5"/>
        <v>0</v>
      </c>
      <c r="P50" s="77">
        <v>1</v>
      </c>
      <c r="Q50" s="78">
        <v>0</v>
      </c>
      <c r="R50" s="180">
        <f t="shared" ref="R50:R56" si="10">Q50*P50</f>
        <v>0</v>
      </c>
      <c r="S50" s="80">
        <f t="shared" si="6"/>
        <v>0</v>
      </c>
      <c r="T50" s="77">
        <v>1</v>
      </c>
      <c r="U50" s="78">
        <v>0</v>
      </c>
      <c r="V50" s="180">
        <f t="shared" si="7"/>
        <v>0</v>
      </c>
      <c r="W50" s="80">
        <f t="shared" si="8"/>
        <v>0</v>
      </c>
      <c r="X50" s="81">
        <f t="shared" si="9"/>
        <v>0</v>
      </c>
      <c r="Y50" s="82"/>
      <c r="Z50" s="125"/>
    </row>
    <row r="51" spans="1:26" ht="15.6" x14ac:dyDescent="0.3">
      <c r="A51" s="124" t="s">
        <v>67</v>
      </c>
      <c r="B51" s="76" t="s">
        <v>69</v>
      </c>
      <c r="C51" s="77" t="s">
        <v>27</v>
      </c>
      <c r="D51" s="178">
        <v>2</v>
      </c>
      <c r="E51" s="72">
        <v>0</v>
      </c>
      <c r="F51" s="180">
        <f t="shared" si="0"/>
        <v>0</v>
      </c>
      <c r="G51" s="79">
        <f t="shared" si="1"/>
        <v>0</v>
      </c>
      <c r="H51" s="77">
        <v>2</v>
      </c>
      <c r="I51" s="78">
        <v>0</v>
      </c>
      <c r="J51" s="180">
        <f t="shared" si="2"/>
        <v>0</v>
      </c>
      <c r="K51" s="80">
        <f t="shared" si="3"/>
        <v>0</v>
      </c>
      <c r="L51" s="77">
        <v>2</v>
      </c>
      <c r="M51" s="78">
        <v>0</v>
      </c>
      <c r="N51" s="180">
        <f t="shared" si="4"/>
        <v>0</v>
      </c>
      <c r="O51" s="80">
        <f t="shared" si="5"/>
        <v>0</v>
      </c>
      <c r="P51" s="77">
        <v>2</v>
      </c>
      <c r="Q51" s="78">
        <v>0</v>
      </c>
      <c r="R51" s="180">
        <f t="shared" si="10"/>
        <v>0</v>
      </c>
      <c r="S51" s="80">
        <f t="shared" si="6"/>
        <v>0</v>
      </c>
      <c r="T51" s="77">
        <v>2</v>
      </c>
      <c r="U51" s="78">
        <v>0</v>
      </c>
      <c r="V51" s="180">
        <f t="shared" si="7"/>
        <v>0</v>
      </c>
      <c r="W51" s="80">
        <f t="shared" si="8"/>
        <v>0</v>
      </c>
      <c r="X51" s="81">
        <f t="shared" si="9"/>
        <v>0</v>
      </c>
      <c r="Y51" s="82"/>
      <c r="Z51" s="125"/>
    </row>
    <row r="52" spans="1:26" ht="15.6" x14ac:dyDescent="0.3">
      <c r="A52" s="124" t="s">
        <v>68</v>
      </c>
      <c r="B52" s="76" t="s">
        <v>70</v>
      </c>
      <c r="C52" s="77" t="s">
        <v>27</v>
      </c>
      <c r="D52" s="178">
        <v>1</v>
      </c>
      <c r="E52" s="72">
        <v>0</v>
      </c>
      <c r="F52" s="180">
        <f t="shared" si="0"/>
        <v>0</v>
      </c>
      <c r="G52" s="79">
        <f t="shared" si="1"/>
        <v>0</v>
      </c>
      <c r="H52" s="77">
        <v>1</v>
      </c>
      <c r="I52" s="78">
        <v>0</v>
      </c>
      <c r="J52" s="180">
        <f t="shared" si="2"/>
        <v>0</v>
      </c>
      <c r="K52" s="80">
        <f t="shared" si="3"/>
        <v>0</v>
      </c>
      <c r="L52" s="77">
        <v>1</v>
      </c>
      <c r="M52" s="78">
        <v>0</v>
      </c>
      <c r="N52" s="180">
        <f t="shared" si="4"/>
        <v>0</v>
      </c>
      <c r="O52" s="80">
        <f t="shared" si="5"/>
        <v>0</v>
      </c>
      <c r="P52" s="77">
        <v>1</v>
      </c>
      <c r="Q52" s="78">
        <v>0</v>
      </c>
      <c r="R52" s="180">
        <f t="shared" si="10"/>
        <v>0</v>
      </c>
      <c r="S52" s="80">
        <f t="shared" si="6"/>
        <v>0</v>
      </c>
      <c r="T52" s="77">
        <v>1</v>
      </c>
      <c r="U52" s="78">
        <v>0</v>
      </c>
      <c r="V52" s="180">
        <f t="shared" si="7"/>
        <v>0</v>
      </c>
      <c r="W52" s="80">
        <f t="shared" si="8"/>
        <v>0</v>
      </c>
      <c r="X52" s="81">
        <f t="shared" si="9"/>
        <v>0</v>
      </c>
      <c r="Y52" s="82"/>
      <c r="Z52" s="125"/>
    </row>
    <row r="53" spans="1:26" ht="15.6" x14ac:dyDescent="0.3">
      <c r="A53" s="124" t="s">
        <v>71</v>
      </c>
      <c r="B53" s="76" t="s">
        <v>73</v>
      </c>
      <c r="C53" s="77" t="s">
        <v>27</v>
      </c>
      <c r="D53" s="178">
        <v>1</v>
      </c>
      <c r="E53" s="72">
        <v>0</v>
      </c>
      <c r="F53" s="180">
        <f t="shared" si="0"/>
        <v>0</v>
      </c>
      <c r="G53" s="79">
        <f t="shared" si="1"/>
        <v>0</v>
      </c>
      <c r="H53" s="77">
        <v>1</v>
      </c>
      <c r="I53" s="78">
        <v>0</v>
      </c>
      <c r="J53" s="180">
        <f t="shared" si="2"/>
        <v>0</v>
      </c>
      <c r="K53" s="80">
        <f t="shared" si="3"/>
        <v>0</v>
      </c>
      <c r="L53" s="77">
        <v>1</v>
      </c>
      <c r="M53" s="78">
        <v>0</v>
      </c>
      <c r="N53" s="180">
        <f t="shared" si="4"/>
        <v>0</v>
      </c>
      <c r="O53" s="80">
        <f t="shared" si="5"/>
        <v>0</v>
      </c>
      <c r="P53" s="77">
        <v>1</v>
      </c>
      <c r="Q53" s="78">
        <v>0</v>
      </c>
      <c r="R53" s="180">
        <f t="shared" si="10"/>
        <v>0</v>
      </c>
      <c r="S53" s="80">
        <f t="shared" si="6"/>
        <v>0</v>
      </c>
      <c r="T53" s="77">
        <v>1</v>
      </c>
      <c r="U53" s="78">
        <v>0</v>
      </c>
      <c r="V53" s="180">
        <f t="shared" si="7"/>
        <v>0</v>
      </c>
      <c r="W53" s="80">
        <f t="shared" si="8"/>
        <v>0</v>
      </c>
      <c r="X53" s="81">
        <f t="shared" si="9"/>
        <v>0</v>
      </c>
      <c r="Y53" s="82"/>
      <c r="Z53" s="125"/>
    </row>
    <row r="54" spans="1:26" ht="15.6" x14ac:dyDescent="0.3">
      <c r="A54" s="124" t="s">
        <v>72</v>
      </c>
      <c r="B54" s="76" t="s">
        <v>74</v>
      </c>
      <c r="C54" s="77" t="s">
        <v>27</v>
      </c>
      <c r="D54" s="178">
        <v>1</v>
      </c>
      <c r="E54" s="72">
        <v>0</v>
      </c>
      <c r="F54" s="180">
        <f t="shared" si="0"/>
        <v>0</v>
      </c>
      <c r="G54" s="79">
        <f t="shared" si="1"/>
        <v>0</v>
      </c>
      <c r="H54" s="77">
        <v>1</v>
      </c>
      <c r="I54" s="78">
        <v>0</v>
      </c>
      <c r="J54" s="180">
        <f t="shared" si="2"/>
        <v>0</v>
      </c>
      <c r="K54" s="80">
        <f t="shared" si="3"/>
        <v>0</v>
      </c>
      <c r="L54" s="77">
        <v>1</v>
      </c>
      <c r="M54" s="78">
        <v>0</v>
      </c>
      <c r="N54" s="180">
        <f t="shared" si="4"/>
        <v>0</v>
      </c>
      <c r="O54" s="80">
        <f t="shared" si="5"/>
        <v>0</v>
      </c>
      <c r="P54" s="77">
        <v>1</v>
      </c>
      <c r="Q54" s="78">
        <v>0</v>
      </c>
      <c r="R54" s="180">
        <f t="shared" si="10"/>
        <v>0</v>
      </c>
      <c r="S54" s="80">
        <f t="shared" si="6"/>
        <v>0</v>
      </c>
      <c r="T54" s="77">
        <v>1</v>
      </c>
      <c r="U54" s="78">
        <v>0</v>
      </c>
      <c r="V54" s="180">
        <f t="shared" si="7"/>
        <v>0</v>
      </c>
      <c r="W54" s="80">
        <f t="shared" si="8"/>
        <v>0</v>
      </c>
      <c r="X54" s="81">
        <f t="shared" si="9"/>
        <v>0</v>
      </c>
      <c r="Y54" s="82"/>
      <c r="Z54" s="125"/>
    </row>
    <row r="55" spans="1:26" ht="15.6" x14ac:dyDescent="0.3">
      <c r="A55" s="124" t="s">
        <v>75</v>
      </c>
      <c r="B55" s="76" t="s">
        <v>111</v>
      </c>
      <c r="C55" s="77" t="s">
        <v>27</v>
      </c>
      <c r="D55" s="178">
        <v>2</v>
      </c>
      <c r="E55" s="72">
        <v>0</v>
      </c>
      <c r="F55" s="180">
        <f t="shared" si="0"/>
        <v>0</v>
      </c>
      <c r="G55" s="79">
        <f t="shared" si="1"/>
        <v>0</v>
      </c>
      <c r="H55" s="77">
        <v>2</v>
      </c>
      <c r="I55" s="78">
        <v>0</v>
      </c>
      <c r="J55" s="180">
        <f t="shared" si="2"/>
        <v>0</v>
      </c>
      <c r="K55" s="80">
        <f t="shared" si="3"/>
        <v>0</v>
      </c>
      <c r="L55" s="77">
        <v>2</v>
      </c>
      <c r="M55" s="78">
        <v>0</v>
      </c>
      <c r="N55" s="180">
        <f t="shared" si="4"/>
        <v>0</v>
      </c>
      <c r="O55" s="80">
        <f t="shared" si="5"/>
        <v>0</v>
      </c>
      <c r="P55" s="77">
        <v>2</v>
      </c>
      <c r="Q55" s="78">
        <v>0</v>
      </c>
      <c r="R55" s="180">
        <f t="shared" si="10"/>
        <v>0</v>
      </c>
      <c r="S55" s="80">
        <f t="shared" si="6"/>
        <v>0</v>
      </c>
      <c r="T55" s="77">
        <v>2</v>
      </c>
      <c r="U55" s="78">
        <v>0</v>
      </c>
      <c r="V55" s="180">
        <f t="shared" si="7"/>
        <v>0</v>
      </c>
      <c r="W55" s="80">
        <f t="shared" si="8"/>
        <v>0</v>
      </c>
      <c r="X55" s="81">
        <f t="shared" si="9"/>
        <v>0</v>
      </c>
      <c r="Y55" s="82"/>
      <c r="Z55" s="125"/>
    </row>
    <row r="56" spans="1:26" ht="15.6" x14ac:dyDescent="0.3">
      <c r="A56" s="124" t="s">
        <v>76</v>
      </c>
      <c r="B56" s="76" t="s">
        <v>110</v>
      </c>
      <c r="C56" s="77" t="s">
        <v>27</v>
      </c>
      <c r="D56" s="178">
        <v>2</v>
      </c>
      <c r="E56" s="72">
        <v>0</v>
      </c>
      <c r="F56" s="180">
        <f t="shared" si="0"/>
        <v>0</v>
      </c>
      <c r="G56" s="79">
        <f t="shared" si="1"/>
        <v>0</v>
      </c>
      <c r="H56" s="77">
        <v>2</v>
      </c>
      <c r="I56" s="78">
        <v>0</v>
      </c>
      <c r="J56" s="180">
        <f t="shared" si="2"/>
        <v>0</v>
      </c>
      <c r="K56" s="80">
        <f t="shared" si="3"/>
        <v>0</v>
      </c>
      <c r="L56" s="77">
        <v>2</v>
      </c>
      <c r="M56" s="78">
        <v>0</v>
      </c>
      <c r="N56" s="180">
        <f t="shared" si="4"/>
        <v>0</v>
      </c>
      <c r="O56" s="80">
        <f t="shared" si="5"/>
        <v>0</v>
      </c>
      <c r="P56" s="77">
        <v>2</v>
      </c>
      <c r="Q56" s="78">
        <v>0</v>
      </c>
      <c r="R56" s="180">
        <f t="shared" si="10"/>
        <v>0</v>
      </c>
      <c r="S56" s="80">
        <f t="shared" si="6"/>
        <v>0</v>
      </c>
      <c r="T56" s="77">
        <v>2</v>
      </c>
      <c r="U56" s="78">
        <v>0</v>
      </c>
      <c r="V56" s="180">
        <f t="shared" si="7"/>
        <v>0</v>
      </c>
      <c r="W56" s="80">
        <f t="shared" si="8"/>
        <v>0</v>
      </c>
      <c r="X56" s="81">
        <f t="shared" si="9"/>
        <v>0</v>
      </c>
      <c r="Y56" s="82"/>
      <c r="Z56" s="125"/>
    </row>
    <row r="57" spans="1:26" customFormat="1" ht="16.2" thickBot="1" x14ac:dyDescent="0.35">
      <c r="A57" s="120"/>
      <c r="B57" s="1"/>
      <c r="C57" s="16"/>
      <c r="D57" s="182" t="s">
        <v>4</v>
      </c>
      <c r="E57" s="182"/>
      <c r="F57" s="182"/>
      <c r="G57" s="182"/>
      <c r="H57" s="182" t="s">
        <v>5</v>
      </c>
      <c r="I57" s="182"/>
      <c r="J57" s="182"/>
      <c r="K57" s="182"/>
      <c r="L57" s="182" t="s">
        <v>6</v>
      </c>
      <c r="M57" s="182"/>
      <c r="N57" s="183"/>
      <c r="O57" s="183"/>
      <c r="P57" s="182" t="s">
        <v>49</v>
      </c>
      <c r="Q57" s="182"/>
      <c r="R57" s="183"/>
      <c r="S57" s="183"/>
      <c r="T57" s="182" t="s">
        <v>50</v>
      </c>
      <c r="U57" s="182"/>
      <c r="V57" s="183"/>
      <c r="W57" s="183"/>
      <c r="X57" s="83" t="s">
        <v>8</v>
      </c>
      <c r="Y57" s="128"/>
      <c r="Z57" s="129"/>
    </row>
    <row r="58" spans="1:26" ht="42" customHeight="1" thickBot="1" x14ac:dyDescent="0.35">
      <c r="A58" s="120"/>
      <c r="B58" s="1" t="s">
        <v>58</v>
      </c>
      <c r="C58" s="16" t="s">
        <v>1</v>
      </c>
      <c r="D58" s="16" t="s">
        <v>7</v>
      </c>
      <c r="E58" s="3" t="s">
        <v>59</v>
      </c>
      <c r="F58" s="122" t="s">
        <v>94</v>
      </c>
      <c r="G58" s="27" t="s">
        <v>84</v>
      </c>
      <c r="H58" s="16" t="s">
        <v>9</v>
      </c>
      <c r="I58" s="3" t="s">
        <v>11</v>
      </c>
      <c r="J58" s="122" t="s">
        <v>94</v>
      </c>
      <c r="K58" s="27" t="s">
        <v>88</v>
      </c>
      <c r="L58" s="16" t="s">
        <v>9</v>
      </c>
      <c r="M58" s="3" t="s">
        <v>11</v>
      </c>
      <c r="N58" s="122" t="s">
        <v>94</v>
      </c>
      <c r="O58" s="27" t="s">
        <v>87</v>
      </c>
      <c r="P58" s="16" t="s">
        <v>9</v>
      </c>
      <c r="Q58" s="3" t="s">
        <v>11</v>
      </c>
      <c r="R58" s="122" t="s">
        <v>94</v>
      </c>
      <c r="S58" s="27" t="s">
        <v>86</v>
      </c>
      <c r="T58" s="16" t="s">
        <v>9</v>
      </c>
      <c r="U58" s="3" t="s">
        <v>11</v>
      </c>
      <c r="V58" s="122" t="s">
        <v>94</v>
      </c>
      <c r="W58" s="27" t="s">
        <v>85</v>
      </c>
      <c r="X58" s="14" t="s">
        <v>12</v>
      </c>
      <c r="Y58" s="85" t="s">
        <v>22</v>
      </c>
      <c r="Z58" s="130" t="s">
        <v>23</v>
      </c>
    </row>
    <row r="59" spans="1:26" ht="16.2" thickBot="1" x14ac:dyDescent="0.35">
      <c r="A59" s="131">
        <v>1</v>
      </c>
      <c r="B59" s="132" t="s">
        <v>62</v>
      </c>
      <c r="C59" s="133" t="s">
        <v>60</v>
      </c>
      <c r="D59" s="133">
        <v>12</v>
      </c>
      <c r="E59" s="44">
        <v>0</v>
      </c>
      <c r="F59" s="181">
        <f t="shared" ref="F59" si="11">D59*E59</f>
        <v>0</v>
      </c>
      <c r="G59" s="45">
        <f>F59*12</f>
        <v>0</v>
      </c>
      <c r="H59" s="133">
        <v>12</v>
      </c>
      <c r="I59" s="44">
        <v>0</v>
      </c>
      <c r="J59" s="181">
        <f t="shared" ref="J59" si="12">H59*I59</f>
        <v>0</v>
      </c>
      <c r="K59" s="45">
        <f>J59*12</f>
        <v>0</v>
      </c>
      <c r="L59" s="133">
        <v>12</v>
      </c>
      <c r="M59" s="44">
        <v>0</v>
      </c>
      <c r="N59" s="181">
        <f t="shared" ref="N59" si="13">L59*M59</f>
        <v>0</v>
      </c>
      <c r="O59" s="45">
        <f>N59*12</f>
        <v>0</v>
      </c>
      <c r="P59" s="133">
        <v>12</v>
      </c>
      <c r="Q59" s="44">
        <v>0</v>
      </c>
      <c r="R59" s="181">
        <f t="shared" ref="R59" si="14">P59*Q59</f>
        <v>0</v>
      </c>
      <c r="S59" s="45">
        <f>R59*12</f>
        <v>0</v>
      </c>
      <c r="T59" s="133">
        <v>12</v>
      </c>
      <c r="U59" s="44">
        <v>0</v>
      </c>
      <c r="V59" s="181">
        <f t="shared" ref="V59" si="15">T59*U59</f>
        <v>0</v>
      </c>
      <c r="W59" s="45">
        <f>V59*12</f>
        <v>0</v>
      </c>
      <c r="X59" s="84">
        <f>G59+K59+O59+S59+W59</f>
        <v>0</v>
      </c>
      <c r="Y59" s="48"/>
      <c r="Z59" s="134"/>
    </row>
    <row r="60" spans="1:26" ht="16.2" thickBot="1" x14ac:dyDescent="0.35">
      <c r="A60" s="135"/>
      <c r="B60" s="2" t="s">
        <v>16</v>
      </c>
      <c r="C60" s="4"/>
      <c r="D60" s="5"/>
      <c r="E60" s="9"/>
      <c r="F60" s="24"/>
      <c r="G60" s="6">
        <f>SUM(G48:G56)+G59</f>
        <v>0</v>
      </c>
      <c r="H60" s="8"/>
      <c r="I60" s="8"/>
      <c r="J60" s="28"/>
      <c r="K60" s="6">
        <f>SUM(K48:K56)+K59</f>
        <v>0</v>
      </c>
      <c r="L60" s="8"/>
      <c r="M60" s="7"/>
      <c r="N60" s="28"/>
      <c r="O60" s="6">
        <f>SUM(O48:O56)+O59</f>
        <v>0</v>
      </c>
      <c r="P60" s="22"/>
      <c r="Q60" s="22"/>
      <c r="R60" s="22"/>
      <c r="S60" s="6">
        <f>SUM(S48:S56)+S59</f>
        <v>0</v>
      </c>
      <c r="T60" s="22"/>
      <c r="U60" s="22"/>
      <c r="V60" s="22"/>
      <c r="W60" s="6">
        <f>SUM(W48:W56)+W59</f>
        <v>0</v>
      </c>
      <c r="X60" s="22">
        <f>SUM(G60:W60)</f>
        <v>0</v>
      </c>
      <c r="Y60" s="43"/>
      <c r="Z60" s="136"/>
    </row>
    <row r="61" spans="1:26" ht="16.2" thickBot="1" x14ac:dyDescent="0.35">
      <c r="A61" s="135"/>
      <c r="B61" s="2" t="s">
        <v>2</v>
      </c>
      <c r="C61" s="4"/>
      <c r="D61" s="5"/>
      <c r="E61" s="9"/>
      <c r="F61" s="25"/>
      <c r="G61" s="10">
        <f>G60*0.15</f>
        <v>0</v>
      </c>
      <c r="H61" s="8"/>
      <c r="I61" s="7"/>
      <c r="J61" s="29"/>
      <c r="K61" s="10">
        <f>K60*0.15</f>
        <v>0</v>
      </c>
      <c r="L61" s="8"/>
      <c r="M61" s="7"/>
      <c r="N61" s="29"/>
      <c r="O61" s="10">
        <f>O60*0.15</f>
        <v>0</v>
      </c>
      <c r="P61" s="10"/>
      <c r="Q61" s="10"/>
      <c r="R61" s="10"/>
      <c r="S61" s="10">
        <f>S60*0.15</f>
        <v>0</v>
      </c>
      <c r="T61" s="10"/>
      <c r="U61" s="10"/>
      <c r="V61" s="10"/>
      <c r="W61" s="10">
        <f>W60*0.15</f>
        <v>0</v>
      </c>
      <c r="X61" s="6">
        <f t="shared" ref="X61:X62" si="16">SUM(G61:W61)</f>
        <v>0</v>
      </c>
      <c r="Y61" s="21"/>
      <c r="Z61" s="137"/>
    </row>
    <row r="62" spans="1:26" ht="15.6" x14ac:dyDescent="0.3">
      <c r="A62" s="138"/>
      <c r="B62" s="57" t="s">
        <v>17</v>
      </c>
      <c r="C62" s="4"/>
      <c r="D62" s="58"/>
      <c r="E62" s="59"/>
      <c r="F62" s="26"/>
      <c r="G62" s="60">
        <f>G60+G61</f>
        <v>0</v>
      </c>
      <c r="H62" s="61"/>
      <c r="I62" s="62"/>
      <c r="J62" s="30"/>
      <c r="K62" s="60">
        <f>K60+K61</f>
        <v>0</v>
      </c>
      <c r="L62" s="61"/>
      <c r="M62" s="62"/>
      <c r="N62" s="30"/>
      <c r="O62" s="60">
        <f>O60+O61</f>
        <v>0</v>
      </c>
      <c r="P62" s="60"/>
      <c r="Q62" s="60"/>
      <c r="R62" s="60"/>
      <c r="S62" s="60">
        <f>S60+S61</f>
        <v>0</v>
      </c>
      <c r="T62" s="60"/>
      <c r="U62" s="60"/>
      <c r="V62" s="60"/>
      <c r="W62" s="60">
        <f>W60+W61</f>
        <v>0</v>
      </c>
      <c r="X62" s="6">
        <f t="shared" si="16"/>
        <v>0</v>
      </c>
      <c r="Y62" s="31"/>
      <c r="Z62" s="139"/>
    </row>
    <row r="63" spans="1:26" s="71" customFormat="1" ht="15.6" x14ac:dyDescent="0.3">
      <c r="A63" s="201" t="s">
        <v>33</v>
      </c>
      <c r="B63" s="202"/>
      <c r="C63" s="202"/>
      <c r="D63" s="67"/>
      <c r="E63" s="67"/>
      <c r="F63" s="67"/>
      <c r="G63" s="68"/>
      <c r="H63" s="69"/>
      <c r="I63" s="69"/>
      <c r="J63" s="69"/>
      <c r="K63" s="68"/>
      <c r="L63" s="69"/>
      <c r="M63" s="69"/>
      <c r="N63" s="69"/>
      <c r="O63" s="68"/>
      <c r="P63" s="68"/>
      <c r="Q63" s="68"/>
      <c r="R63" s="68"/>
      <c r="S63" s="68"/>
      <c r="T63" s="68"/>
      <c r="U63" s="68"/>
      <c r="V63" s="68"/>
      <c r="W63" s="68"/>
      <c r="X63" s="68"/>
      <c r="Y63" s="70"/>
      <c r="Z63" s="140"/>
    </row>
    <row r="64" spans="1:26" s="71" customFormat="1" ht="30.6" customHeight="1" x14ac:dyDescent="0.3">
      <c r="A64" s="203" t="s">
        <v>95</v>
      </c>
      <c r="B64" s="204"/>
      <c r="C64" s="204"/>
      <c r="D64" s="67"/>
      <c r="E64" s="67"/>
      <c r="F64" s="67"/>
      <c r="G64" s="68"/>
      <c r="H64" s="69"/>
      <c r="I64" s="69"/>
      <c r="J64" s="69"/>
      <c r="K64" s="68"/>
      <c r="L64" s="69"/>
      <c r="M64" s="69"/>
      <c r="N64" s="69"/>
      <c r="O64" s="68"/>
      <c r="P64" s="68"/>
      <c r="Q64" s="68"/>
      <c r="R64" s="68"/>
      <c r="S64" s="68"/>
      <c r="T64" s="68"/>
      <c r="U64" s="68"/>
      <c r="V64" s="68"/>
      <c r="W64" s="68"/>
      <c r="X64" s="68"/>
      <c r="Y64" s="70"/>
      <c r="Z64" s="140"/>
    </row>
    <row r="65" spans="1:26" s="71" customFormat="1" ht="15.6" x14ac:dyDescent="0.3">
      <c r="A65" s="203" t="s">
        <v>43</v>
      </c>
      <c r="B65" s="204"/>
      <c r="C65" s="204"/>
      <c r="D65" s="67"/>
      <c r="E65" s="67"/>
      <c r="F65" s="67"/>
      <c r="G65" s="68"/>
      <c r="H65" s="69"/>
      <c r="I65" s="69"/>
      <c r="J65" s="69"/>
      <c r="K65" s="68"/>
      <c r="L65" s="69"/>
      <c r="M65" s="69"/>
      <c r="N65" s="69"/>
      <c r="O65" s="68"/>
      <c r="P65" s="68"/>
      <c r="Q65" s="68"/>
      <c r="R65" s="68"/>
      <c r="S65" s="68"/>
      <c r="T65" s="68"/>
      <c r="U65" s="68"/>
      <c r="V65" s="68"/>
      <c r="W65" s="68"/>
      <c r="X65" s="68"/>
      <c r="Y65" s="70"/>
      <c r="Z65" s="140"/>
    </row>
    <row r="66" spans="1:26" s="71" customFormat="1" ht="15.6" x14ac:dyDescent="0.3">
      <c r="A66" s="203" t="s">
        <v>44</v>
      </c>
      <c r="B66" s="204"/>
      <c r="C66" s="204"/>
      <c r="D66" s="67"/>
      <c r="E66" s="67"/>
      <c r="F66" s="67"/>
      <c r="G66" s="68"/>
      <c r="H66" s="69"/>
      <c r="I66" s="69"/>
      <c r="J66" s="69"/>
      <c r="K66" s="68"/>
      <c r="L66" s="69"/>
      <c r="M66" s="69"/>
      <c r="N66" s="69"/>
      <c r="O66" s="68"/>
      <c r="P66" s="68"/>
      <c r="Q66" s="68"/>
      <c r="R66" s="68"/>
      <c r="S66" s="68"/>
      <c r="T66" s="68"/>
      <c r="U66" s="68"/>
      <c r="V66" s="68"/>
      <c r="W66" s="68"/>
      <c r="X66" s="68"/>
      <c r="Y66" s="70"/>
      <c r="Z66" s="140"/>
    </row>
    <row r="67" spans="1:26" customFormat="1" ht="15.6" x14ac:dyDescent="0.3">
      <c r="A67" s="141"/>
      <c r="B67" s="33"/>
      <c r="C67" s="32"/>
      <c r="D67" s="187" t="s">
        <v>4</v>
      </c>
      <c r="E67" s="187"/>
      <c r="F67" s="187"/>
      <c r="G67" s="187"/>
      <c r="H67" s="187" t="s">
        <v>5</v>
      </c>
      <c r="I67" s="187"/>
      <c r="J67" s="187"/>
      <c r="K67" s="187"/>
      <c r="L67" s="187" t="s">
        <v>6</v>
      </c>
      <c r="M67" s="187"/>
      <c r="N67" s="187"/>
      <c r="O67" s="187"/>
      <c r="P67" s="187" t="s">
        <v>49</v>
      </c>
      <c r="Q67" s="187"/>
      <c r="R67" s="187"/>
      <c r="S67" s="187"/>
      <c r="T67" s="187" t="s">
        <v>50</v>
      </c>
      <c r="U67" s="187"/>
      <c r="V67" s="187"/>
      <c r="W67" s="187"/>
      <c r="X67" s="63"/>
      <c r="Y67" s="64"/>
      <c r="Z67" s="142"/>
    </row>
    <row r="68" spans="1:26" ht="43.2" x14ac:dyDescent="0.3">
      <c r="A68" s="143" t="s">
        <v>0</v>
      </c>
      <c r="B68" s="49" t="s">
        <v>34</v>
      </c>
      <c r="C68" s="50" t="s">
        <v>1</v>
      </c>
      <c r="D68" s="51" t="s">
        <v>7</v>
      </c>
      <c r="E68" s="52" t="s">
        <v>35</v>
      </c>
      <c r="F68" s="144" t="s">
        <v>36</v>
      </c>
      <c r="G68" s="53"/>
      <c r="H68" s="51" t="s">
        <v>9</v>
      </c>
      <c r="I68" s="52" t="s">
        <v>35</v>
      </c>
      <c r="J68" s="144" t="s">
        <v>38</v>
      </c>
      <c r="K68" s="53"/>
      <c r="L68" s="50" t="s">
        <v>9</v>
      </c>
      <c r="M68" s="144" t="s">
        <v>35</v>
      </c>
      <c r="N68" s="52" t="s">
        <v>39</v>
      </c>
      <c r="O68" s="54"/>
      <c r="P68" s="50" t="s">
        <v>9</v>
      </c>
      <c r="Q68" s="144" t="s">
        <v>35</v>
      </c>
      <c r="R68" s="52" t="s">
        <v>51</v>
      </c>
      <c r="S68" s="54"/>
      <c r="T68" s="50" t="s">
        <v>9</v>
      </c>
      <c r="U68" s="144" t="s">
        <v>35</v>
      </c>
      <c r="V68" s="52" t="s">
        <v>52</v>
      </c>
      <c r="W68" s="173"/>
      <c r="X68" s="174"/>
      <c r="Y68" s="55"/>
      <c r="Z68" s="145" t="s">
        <v>23</v>
      </c>
    </row>
    <row r="69" spans="1:26" ht="15.6" x14ac:dyDescent="0.3">
      <c r="A69" s="166"/>
      <c r="B69" s="167" t="s">
        <v>33</v>
      </c>
      <c r="C69" s="168"/>
      <c r="D69" s="169"/>
      <c r="E69" s="170"/>
      <c r="F69" s="170"/>
      <c r="G69" s="41"/>
      <c r="H69" s="169"/>
      <c r="I69" s="170"/>
      <c r="J69" s="170"/>
      <c r="K69" s="42"/>
      <c r="L69" s="169"/>
      <c r="M69" s="170"/>
      <c r="N69" s="170"/>
      <c r="O69" s="42"/>
      <c r="P69" s="42"/>
      <c r="Q69" s="42"/>
      <c r="R69" s="42"/>
      <c r="S69" s="42"/>
      <c r="T69" s="42"/>
      <c r="U69" s="42"/>
      <c r="V69" s="42"/>
      <c r="W69" s="175"/>
      <c r="X69" s="176"/>
      <c r="Y69" s="171"/>
      <c r="Z69" s="172"/>
    </row>
    <row r="70" spans="1:26" ht="15.6" x14ac:dyDescent="0.3">
      <c r="A70" s="146">
        <v>1</v>
      </c>
      <c r="B70" s="46" t="s">
        <v>28</v>
      </c>
      <c r="C70" s="47" t="s">
        <v>53</v>
      </c>
      <c r="D70" s="47">
        <v>1</v>
      </c>
      <c r="E70" s="34" t="s">
        <v>37</v>
      </c>
      <c r="F70" s="40">
        <v>0</v>
      </c>
      <c r="G70" s="56"/>
      <c r="H70" s="47">
        <v>1</v>
      </c>
      <c r="I70" s="34" t="s">
        <v>37</v>
      </c>
      <c r="J70" s="40"/>
      <c r="K70" s="42"/>
      <c r="L70" s="47">
        <v>1</v>
      </c>
      <c r="M70" s="34" t="s">
        <v>37</v>
      </c>
      <c r="N70" s="40"/>
      <c r="O70" s="42"/>
      <c r="P70" s="47">
        <v>1</v>
      </c>
      <c r="Q70" s="34" t="s">
        <v>37</v>
      </c>
      <c r="R70" s="40"/>
      <c r="S70" s="42"/>
      <c r="T70" s="47">
        <v>1</v>
      </c>
      <c r="U70" s="34" t="s">
        <v>37</v>
      </c>
      <c r="V70" s="40"/>
      <c r="W70" s="175"/>
      <c r="X70" s="176"/>
      <c r="Y70" s="43"/>
      <c r="Z70" s="136"/>
    </row>
    <row r="71" spans="1:26" ht="15.6" x14ac:dyDescent="0.3">
      <c r="A71" s="146">
        <v>2</v>
      </c>
      <c r="B71" s="46" t="s">
        <v>45</v>
      </c>
      <c r="C71" s="47" t="s">
        <v>53</v>
      </c>
      <c r="D71" s="47">
        <v>1</v>
      </c>
      <c r="E71" s="34" t="s">
        <v>37</v>
      </c>
      <c r="F71" s="40">
        <v>0</v>
      </c>
      <c r="G71" s="41"/>
      <c r="H71" s="47">
        <v>1</v>
      </c>
      <c r="I71" s="34" t="s">
        <v>37</v>
      </c>
      <c r="J71" s="40"/>
      <c r="K71" s="42"/>
      <c r="L71" s="47">
        <v>1</v>
      </c>
      <c r="M71" s="34" t="s">
        <v>37</v>
      </c>
      <c r="N71" s="40"/>
      <c r="O71" s="42"/>
      <c r="P71" s="47">
        <v>1</v>
      </c>
      <c r="Q71" s="34" t="s">
        <v>37</v>
      </c>
      <c r="R71" s="40"/>
      <c r="S71" s="42"/>
      <c r="T71" s="47">
        <v>1</v>
      </c>
      <c r="U71" s="34" t="s">
        <v>37</v>
      </c>
      <c r="V71" s="40"/>
      <c r="W71" s="175"/>
      <c r="X71" s="176"/>
      <c r="Y71" s="43"/>
      <c r="Z71" s="136"/>
    </row>
    <row r="72" spans="1:26" ht="15.6" x14ac:dyDescent="0.3">
      <c r="A72" s="146">
        <v>3</v>
      </c>
      <c r="B72" s="46" t="s">
        <v>48</v>
      </c>
      <c r="C72" s="47" t="s">
        <v>53</v>
      </c>
      <c r="D72" s="47">
        <v>1</v>
      </c>
      <c r="E72" s="34" t="s">
        <v>37</v>
      </c>
      <c r="F72" s="40">
        <v>0</v>
      </c>
      <c r="G72" s="41"/>
      <c r="H72" s="47">
        <v>1</v>
      </c>
      <c r="I72" s="34" t="s">
        <v>37</v>
      </c>
      <c r="J72" s="40"/>
      <c r="K72" s="42"/>
      <c r="L72" s="47">
        <v>1</v>
      </c>
      <c r="M72" s="34" t="s">
        <v>37</v>
      </c>
      <c r="N72" s="40"/>
      <c r="O72" s="42"/>
      <c r="P72" s="47">
        <v>1</v>
      </c>
      <c r="Q72" s="34" t="s">
        <v>37</v>
      </c>
      <c r="R72" s="40"/>
      <c r="S72" s="42"/>
      <c r="T72" s="47">
        <v>1</v>
      </c>
      <c r="U72" s="34" t="s">
        <v>37</v>
      </c>
      <c r="V72" s="40"/>
      <c r="W72" s="175"/>
      <c r="X72" s="176"/>
      <c r="Y72" s="43"/>
      <c r="Z72" s="136"/>
    </row>
    <row r="73" spans="1:26" ht="15.6" x14ac:dyDescent="0.3">
      <c r="A73" s="146">
        <v>4</v>
      </c>
      <c r="B73" s="46" t="s">
        <v>46</v>
      </c>
      <c r="C73" s="47" t="s">
        <v>53</v>
      </c>
      <c r="D73" s="47">
        <v>1</v>
      </c>
      <c r="E73" s="34" t="s">
        <v>37</v>
      </c>
      <c r="F73" s="40">
        <v>0</v>
      </c>
      <c r="G73" s="41"/>
      <c r="H73" s="47">
        <v>1</v>
      </c>
      <c r="I73" s="34" t="s">
        <v>37</v>
      </c>
      <c r="J73" s="40"/>
      <c r="K73" s="42"/>
      <c r="L73" s="47">
        <v>1</v>
      </c>
      <c r="M73" s="34" t="s">
        <v>37</v>
      </c>
      <c r="N73" s="40"/>
      <c r="O73" s="42"/>
      <c r="P73" s="47">
        <v>1</v>
      </c>
      <c r="Q73" s="34" t="s">
        <v>37</v>
      </c>
      <c r="R73" s="40"/>
      <c r="S73" s="42"/>
      <c r="T73" s="47">
        <v>1</v>
      </c>
      <c r="U73" s="34" t="s">
        <v>37</v>
      </c>
      <c r="V73" s="40"/>
      <c r="W73" s="175"/>
      <c r="X73" s="176"/>
      <c r="Y73" s="43"/>
      <c r="Z73" s="136"/>
    </row>
    <row r="74" spans="1:26" ht="15.6" x14ac:dyDescent="0.3">
      <c r="A74" s="146">
        <v>5</v>
      </c>
      <c r="B74" s="46" t="s">
        <v>47</v>
      </c>
      <c r="C74" s="47" t="s">
        <v>53</v>
      </c>
      <c r="D74" s="47">
        <v>1</v>
      </c>
      <c r="E74" s="34" t="s">
        <v>37</v>
      </c>
      <c r="F74" s="40">
        <v>0</v>
      </c>
      <c r="G74" s="41"/>
      <c r="H74" s="47">
        <v>1</v>
      </c>
      <c r="I74" s="34" t="s">
        <v>37</v>
      </c>
      <c r="J74" s="40"/>
      <c r="K74" s="42"/>
      <c r="L74" s="47">
        <v>1</v>
      </c>
      <c r="M74" s="34" t="s">
        <v>37</v>
      </c>
      <c r="N74" s="40"/>
      <c r="O74" s="42"/>
      <c r="P74" s="47">
        <v>1</v>
      </c>
      <c r="Q74" s="34" t="s">
        <v>37</v>
      </c>
      <c r="R74" s="40"/>
      <c r="S74" s="42"/>
      <c r="T74" s="47">
        <v>1</v>
      </c>
      <c r="U74" s="34" t="s">
        <v>37</v>
      </c>
      <c r="V74" s="40"/>
      <c r="W74" s="175"/>
      <c r="X74" s="176"/>
      <c r="Y74" s="43"/>
      <c r="Z74" s="136"/>
    </row>
    <row r="75" spans="1:26" x14ac:dyDescent="0.3">
      <c r="A75" s="147"/>
      <c r="B75" s="148"/>
      <c r="C75" s="149"/>
      <c r="D75" s="149"/>
      <c r="E75" s="150"/>
      <c r="F75" s="150"/>
      <c r="G75" s="150"/>
      <c r="H75" s="150"/>
      <c r="I75" s="150"/>
      <c r="J75" s="150"/>
      <c r="K75" s="150"/>
      <c r="L75" s="150"/>
      <c r="M75" s="150"/>
      <c r="N75" s="150"/>
      <c r="O75" s="150"/>
      <c r="P75" s="150"/>
      <c r="Q75" s="150"/>
      <c r="R75" s="150"/>
      <c r="S75" s="150"/>
      <c r="T75" s="150"/>
      <c r="U75" s="150"/>
      <c r="V75" s="150"/>
      <c r="W75" s="150"/>
      <c r="X75" s="150"/>
      <c r="Y75" s="150"/>
      <c r="Z75" s="151"/>
    </row>
    <row r="76" spans="1:26" ht="15" thickBot="1" x14ac:dyDescent="0.35">
      <c r="A76" s="147"/>
      <c r="B76" s="150"/>
      <c r="C76" s="149"/>
      <c r="D76" s="149"/>
      <c r="E76" s="150"/>
      <c r="F76" s="150"/>
      <c r="G76" s="150"/>
      <c r="H76" s="150"/>
      <c r="I76" s="150"/>
      <c r="J76" s="150"/>
      <c r="K76" s="150"/>
      <c r="L76" s="150"/>
      <c r="M76" s="150"/>
      <c r="N76" s="150"/>
      <c r="O76" s="150"/>
      <c r="P76" s="150"/>
      <c r="Q76" s="150"/>
      <c r="R76" s="150"/>
      <c r="S76" s="150"/>
      <c r="T76" s="150"/>
      <c r="U76" s="150"/>
      <c r="V76" s="150"/>
      <c r="W76" s="150"/>
      <c r="X76" s="150"/>
      <c r="Y76" s="150"/>
      <c r="Z76" s="151"/>
    </row>
    <row r="77" spans="1:26" ht="25.8" customHeight="1" x14ac:dyDescent="0.3">
      <c r="A77" s="147"/>
      <c r="B77" s="198" t="s">
        <v>21</v>
      </c>
      <c r="C77" s="37"/>
      <c r="D77" s="190"/>
      <c r="E77" s="191"/>
      <c r="F77" s="150"/>
      <c r="G77" s="150"/>
      <c r="H77" s="150"/>
      <c r="I77" s="150"/>
      <c r="J77" s="150"/>
      <c r="K77" s="150"/>
      <c r="L77" s="150"/>
      <c r="M77" s="150"/>
      <c r="N77" s="150"/>
      <c r="O77" s="150"/>
      <c r="P77" s="150"/>
      <c r="Q77" s="150"/>
      <c r="R77" s="150"/>
      <c r="S77" s="150"/>
      <c r="T77" s="150"/>
      <c r="U77" s="150"/>
      <c r="V77" s="150"/>
      <c r="W77" s="150"/>
      <c r="X77" s="150"/>
      <c r="Y77" s="150"/>
      <c r="Z77" s="151"/>
    </row>
    <row r="78" spans="1:26" ht="17.399999999999999" customHeight="1" x14ac:dyDescent="0.3">
      <c r="A78" s="147"/>
      <c r="B78" s="199"/>
      <c r="C78" s="38" t="s">
        <v>18</v>
      </c>
      <c r="D78" s="23" t="s">
        <v>20</v>
      </c>
      <c r="E78" s="12"/>
      <c r="F78" s="150"/>
      <c r="G78" s="150"/>
      <c r="H78" s="150"/>
      <c r="I78" s="150"/>
      <c r="J78" s="150"/>
      <c r="K78" s="150"/>
      <c r="L78" s="150"/>
      <c r="M78" s="150"/>
      <c r="N78" s="150"/>
      <c r="O78" s="150"/>
      <c r="P78" s="150"/>
      <c r="Q78" s="150"/>
      <c r="R78" s="150"/>
      <c r="S78" s="150"/>
      <c r="T78" s="150"/>
      <c r="U78" s="150"/>
      <c r="V78" s="150"/>
      <c r="W78" s="150"/>
      <c r="X78" s="150"/>
      <c r="Y78" s="150"/>
      <c r="Z78" s="151"/>
    </row>
    <row r="79" spans="1:26" ht="34.799999999999997" customHeight="1" x14ac:dyDescent="0.3">
      <c r="A79" s="147"/>
      <c r="B79" s="199"/>
      <c r="C79" s="23"/>
      <c r="D79" s="192"/>
      <c r="E79" s="193"/>
      <c r="F79" s="150"/>
      <c r="G79" s="150"/>
      <c r="H79" s="150"/>
      <c r="I79" s="150"/>
      <c r="J79" s="150"/>
      <c r="K79" s="150"/>
      <c r="L79" s="150"/>
      <c r="M79" s="150"/>
      <c r="N79" s="150"/>
      <c r="O79" s="150"/>
      <c r="P79" s="150"/>
      <c r="Q79" s="150"/>
      <c r="R79" s="150"/>
      <c r="S79" s="150"/>
      <c r="T79" s="150"/>
      <c r="U79" s="150"/>
      <c r="V79" s="150"/>
      <c r="W79" s="150"/>
      <c r="X79" s="150"/>
      <c r="Y79" s="150"/>
      <c r="Z79" s="151"/>
    </row>
    <row r="80" spans="1:26" ht="19.2" customHeight="1" thickBot="1" x14ac:dyDescent="0.35">
      <c r="A80" s="147"/>
      <c r="B80" s="200"/>
      <c r="C80" s="39" t="s">
        <v>25</v>
      </c>
      <c r="D80" s="194" t="s">
        <v>19</v>
      </c>
      <c r="E80" s="195"/>
      <c r="F80" s="150"/>
      <c r="G80" s="150"/>
      <c r="H80" s="150"/>
      <c r="I80" s="150"/>
      <c r="J80" s="150"/>
      <c r="K80" s="150"/>
      <c r="L80" s="150"/>
      <c r="M80" s="150"/>
      <c r="N80" s="150"/>
      <c r="O80" s="150"/>
      <c r="P80" s="150"/>
      <c r="Q80" s="150"/>
      <c r="R80" s="150"/>
      <c r="S80" s="150"/>
      <c r="T80" s="150"/>
      <c r="U80" s="150"/>
      <c r="V80" s="150"/>
      <c r="W80" s="150"/>
      <c r="X80" s="150"/>
      <c r="Y80" s="150"/>
      <c r="Z80" s="151"/>
    </row>
    <row r="81" spans="1:26" x14ac:dyDescent="0.3">
      <c r="A81" s="147"/>
      <c r="B81" s="150"/>
      <c r="C81" s="149"/>
      <c r="D81" s="149"/>
      <c r="E81" s="150"/>
      <c r="F81" s="150"/>
      <c r="G81" s="150"/>
      <c r="H81" s="150"/>
      <c r="I81" s="150"/>
      <c r="J81" s="150"/>
      <c r="K81" s="150"/>
      <c r="L81" s="150"/>
      <c r="M81" s="150"/>
      <c r="N81" s="150"/>
      <c r="O81" s="150"/>
      <c r="P81" s="150"/>
      <c r="Q81" s="150"/>
      <c r="R81" s="150"/>
      <c r="S81" s="150"/>
      <c r="T81" s="150"/>
      <c r="U81" s="150"/>
      <c r="V81" s="150"/>
      <c r="W81" s="150"/>
      <c r="X81" s="150"/>
      <c r="Y81" s="150"/>
      <c r="Z81" s="151"/>
    </row>
    <row r="82" spans="1:26" x14ac:dyDescent="0.3">
      <c r="A82" s="147"/>
      <c r="B82" s="150"/>
      <c r="C82" s="149"/>
      <c r="D82" s="149"/>
      <c r="E82" s="150"/>
      <c r="F82" s="150"/>
      <c r="G82" s="150"/>
      <c r="H82" s="150"/>
      <c r="I82" s="150"/>
      <c r="J82" s="150"/>
      <c r="K82" s="150"/>
      <c r="L82" s="150"/>
      <c r="M82" s="150"/>
      <c r="N82" s="150"/>
      <c r="O82" s="150"/>
      <c r="P82" s="150"/>
      <c r="Q82" s="150"/>
      <c r="R82" s="150"/>
      <c r="S82" s="150"/>
      <c r="T82" s="150"/>
      <c r="U82" s="150"/>
      <c r="V82" s="150"/>
      <c r="W82" s="150"/>
      <c r="X82" s="150"/>
      <c r="Y82" s="150"/>
      <c r="Z82" s="151"/>
    </row>
    <row r="83" spans="1:26" ht="16.2" thickBot="1" x14ac:dyDescent="0.35">
      <c r="A83" s="152"/>
      <c r="B83" s="153"/>
      <c r="C83" s="154"/>
      <c r="D83" s="154"/>
      <c r="E83" s="155"/>
      <c r="F83" s="155"/>
      <c r="G83" s="155"/>
      <c r="H83" s="155"/>
      <c r="I83" s="155"/>
      <c r="J83" s="155"/>
      <c r="K83" s="155"/>
      <c r="L83" s="155"/>
      <c r="M83" s="155"/>
      <c r="N83" s="155"/>
      <c r="O83" s="155"/>
      <c r="P83" s="155"/>
      <c r="Q83" s="155"/>
      <c r="R83" s="155"/>
      <c r="S83" s="155"/>
      <c r="T83" s="155"/>
      <c r="U83" s="155"/>
      <c r="V83" s="155"/>
      <c r="W83" s="155"/>
      <c r="X83" s="155"/>
      <c r="Y83" s="155"/>
      <c r="Z83" s="156"/>
    </row>
    <row r="84" spans="1:26" x14ac:dyDescent="0.3">
      <c r="B84" s="35"/>
    </row>
    <row r="85" spans="1:26" x14ac:dyDescent="0.3">
      <c r="B85" s="35"/>
    </row>
    <row r="86" spans="1:26" x14ac:dyDescent="0.3">
      <c r="B86" s="35"/>
    </row>
    <row r="87" spans="1:26" x14ac:dyDescent="0.3">
      <c r="B87" s="35"/>
    </row>
    <row r="88" spans="1:26" x14ac:dyDescent="0.3">
      <c r="B88" s="35"/>
    </row>
    <row r="89" spans="1:26" x14ac:dyDescent="0.3">
      <c r="B89" s="35"/>
    </row>
    <row r="90" spans="1:26" x14ac:dyDescent="0.3">
      <c r="B90" s="35"/>
    </row>
    <row r="91" spans="1:26" x14ac:dyDescent="0.3">
      <c r="B91" s="35"/>
    </row>
    <row r="92" spans="1:26" x14ac:dyDescent="0.3">
      <c r="B92" s="35"/>
    </row>
    <row r="93" spans="1:26" x14ac:dyDescent="0.3">
      <c r="B93" s="35"/>
    </row>
    <row r="94" spans="1:26" x14ac:dyDescent="0.3">
      <c r="B94" s="35"/>
    </row>
    <row r="95" spans="1:26" x14ac:dyDescent="0.3">
      <c r="B95" s="35"/>
    </row>
    <row r="96" spans="1:26" x14ac:dyDescent="0.3">
      <c r="B96" s="35"/>
    </row>
    <row r="97" spans="2:2" x14ac:dyDescent="0.3">
      <c r="B97" s="35"/>
    </row>
    <row r="98" spans="2:2" x14ac:dyDescent="0.3">
      <c r="B98" s="35"/>
    </row>
    <row r="99" spans="2:2" x14ac:dyDescent="0.3">
      <c r="B99" s="35"/>
    </row>
    <row r="100" spans="2:2" x14ac:dyDescent="0.3">
      <c r="B100" s="35"/>
    </row>
    <row r="101" spans="2:2" x14ac:dyDescent="0.3">
      <c r="B101" s="35"/>
    </row>
    <row r="102" spans="2:2" x14ac:dyDescent="0.3">
      <c r="B102" s="35"/>
    </row>
    <row r="103" spans="2:2" x14ac:dyDescent="0.3">
      <c r="B103" s="35"/>
    </row>
    <row r="104" spans="2:2" x14ac:dyDescent="0.3">
      <c r="B104" s="35"/>
    </row>
    <row r="105" spans="2:2" ht="15.6" x14ac:dyDescent="0.3">
      <c r="B105" s="36"/>
    </row>
    <row r="106" spans="2:2" x14ac:dyDescent="0.3">
      <c r="B106" s="35"/>
    </row>
    <row r="107" spans="2:2" x14ac:dyDescent="0.3">
      <c r="B107" s="35"/>
    </row>
    <row r="108" spans="2:2" x14ac:dyDescent="0.3">
      <c r="B108" s="35"/>
    </row>
  </sheetData>
  <sheetProtection formatCells="0" formatColumns="0" formatRows="0" insertRows="0" deleteRows="0"/>
  <protectedRanges>
    <protectedRange sqref="C77:E79" name="Range6"/>
    <protectedRange sqref="Y59:Z66 Y69:Z74 Y47:Z56" name="Range5"/>
    <protectedRange sqref="L69:N69 L47:N47 P47:R47 T47:V47 R70:R74 N70:N74 V70:V74 N48:N56 R48:R56 V48:V56" name="Range4"/>
    <protectedRange sqref="H69 H47:J47 Q70:Q74 M70:M74 I69:J74 E70:E74 U70:U74 J48:J56" name="Range3"/>
    <protectedRange sqref="B83 B105 A69:F69 B47:F47 A63 H59:J59 L59:N59 P59:R59 T59:V59 A70:D74 T70:T74 P70:P74 L70:L74 H70:H74 F70:F74 A59:F59 A48:D48 C49 A50:D56 E48:F56 H48:I48 H50:I56 L48:M48 L50:M56 P48:Q48 P50:Q56 T48:U48 T50:U56 I49 M49 Q49 U49" name="Range2"/>
    <protectedRange sqref="B3:B5" name="Range1"/>
  </protectedRanges>
  <mergeCells count="53">
    <mergeCell ref="A43:E43"/>
    <mergeCell ref="A36:C36"/>
    <mergeCell ref="A37:C37"/>
    <mergeCell ref="A38:C38"/>
    <mergeCell ref="A39:C39"/>
    <mergeCell ref="D77:E77"/>
    <mergeCell ref="D79:E79"/>
    <mergeCell ref="D80:E80"/>
    <mergeCell ref="A27:C27"/>
    <mergeCell ref="A28:C28"/>
    <mergeCell ref="A42:C42"/>
    <mergeCell ref="A44:C44"/>
    <mergeCell ref="B77:B80"/>
    <mergeCell ref="A63:C63"/>
    <mergeCell ref="A64:C64"/>
    <mergeCell ref="A65:C65"/>
    <mergeCell ref="A66:C66"/>
    <mergeCell ref="A30:E30"/>
    <mergeCell ref="A31:F31"/>
    <mergeCell ref="A32:I32"/>
    <mergeCell ref="A40:C40"/>
    <mergeCell ref="P67:S67"/>
    <mergeCell ref="T67:W67"/>
    <mergeCell ref="A19:C19"/>
    <mergeCell ref="A20:C20"/>
    <mergeCell ref="A21:C21"/>
    <mergeCell ref="A22:C22"/>
    <mergeCell ref="A23:C23"/>
    <mergeCell ref="A24:C24"/>
    <mergeCell ref="A25:C25"/>
    <mergeCell ref="A26:C26"/>
    <mergeCell ref="D67:G67"/>
    <mergeCell ref="H67:K67"/>
    <mergeCell ref="L67:O67"/>
    <mergeCell ref="H45:K45"/>
    <mergeCell ref="L45:O45"/>
    <mergeCell ref="D45:G45"/>
    <mergeCell ref="T57:W57"/>
    <mergeCell ref="A14:E14"/>
    <mergeCell ref="A15:F15"/>
    <mergeCell ref="A16:F16"/>
    <mergeCell ref="A17:I17"/>
    <mergeCell ref="A18:G18"/>
    <mergeCell ref="P45:S45"/>
    <mergeCell ref="D57:G57"/>
    <mergeCell ref="H57:K57"/>
    <mergeCell ref="L57:O57"/>
    <mergeCell ref="P57:S57"/>
    <mergeCell ref="T45:W45"/>
    <mergeCell ref="A33:G33"/>
    <mergeCell ref="A34:C34"/>
    <mergeCell ref="A35:C35"/>
    <mergeCell ref="A41:C41"/>
  </mergeCells>
  <phoneticPr fontId="11" type="noConversion"/>
  <dataValidations count="1">
    <dataValidation type="decimal" operator="greaterThanOrEqual" allowBlank="1" showInputMessage="1" showErrorMessage="1" sqref="D47 T47 P47 I59:J59 L47 H47 M59:N59 L69:M69 H69:I69 D69:E69 Q59:R59 U59:V59 V70:V74 R70:R74 J69:J74 F69:F74 N69:N74 E59:F59 E47:F56 I47:J56 M47:N56 Q47:R56 U47:V56" xr:uid="{8C15FC5A-F30C-4ABB-9E84-56D0A532AF68}">
      <formula1>0</formula1>
    </dataValidation>
  </dataValidations>
  <pageMargins left="0.70866141732283472" right="0.70866141732283472" top="0.74803149606299213" bottom="0.74803149606299213" header="0.31496062992125984" footer="0.31496062992125984"/>
  <pageSetup paperSize="8" scale="33" fitToHeight="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1981602-1bff-405a-b06a-a51f10e834d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6BF4B94625A44C86B17AEF7D7A06AD" ma:contentTypeVersion="16" ma:contentTypeDescription="Create a new document." ma:contentTypeScope="" ma:versionID="6b53262c0504d21b5fb925424176c2b2">
  <xsd:schema xmlns:xsd="http://www.w3.org/2001/XMLSchema" xmlns:xs="http://www.w3.org/2001/XMLSchema" xmlns:p="http://schemas.microsoft.com/office/2006/metadata/properties" xmlns:ns3="11981602-1bff-405a-b06a-a51f10e834d2" xmlns:ns4="3a85c5eb-76cd-4e2e-bacd-047e5174fa90" targetNamespace="http://schemas.microsoft.com/office/2006/metadata/properties" ma:root="true" ma:fieldsID="9216633a928709fb4acfd788ee3c282f" ns3:_="" ns4:_="">
    <xsd:import namespace="11981602-1bff-405a-b06a-a51f10e834d2"/>
    <xsd:import namespace="3a85c5eb-76cd-4e2e-bacd-047e5174fa9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81602-1bff-405a-b06a-a51f10e83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85c5eb-76cd-4e2e-bacd-047e5174fa9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FEE71E-47DC-4A27-9F45-9E87243EC234}">
  <ds:schemaRefs>
    <ds:schemaRef ds:uri="http://purl.org/dc/elements/1.1/"/>
    <ds:schemaRef ds:uri="http://schemas.microsoft.com/office/2006/documentManagement/types"/>
    <ds:schemaRef ds:uri="http://schemas.microsoft.com/office/infopath/2007/PartnerControls"/>
    <ds:schemaRef ds:uri="3a85c5eb-76cd-4e2e-bacd-047e5174fa90"/>
    <ds:schemaRef ds:uri="http://purl.org/dc/dcmitype/"/>
    <ds:schemaRef ds:uri="11981602-1bff-405a-b06a-a51f10e834d2"/>
    <ds:schemaRef ds:uri="http://www.w3.org/XML/1998/namespace"/>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A356FBD-4AC0-48B9-90A2-FBCE40496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981602-1bff-405a-b06a-a51f10e834d2"/>
    <ds:schemaRef ds:uri="3a85c5eb-76cd-4e2e-bacd-047e5174f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24228A-7D57-48EF-9E4F-FA2644CF06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SCHEDULE</vt:lpstr>
      <vt:lpstr>'PRICING SCHEDULE'!Print_Area</vt:lpstr>
      <vt:lpstr>'PRICING SCHEDULE'!Print_Titles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Needham</dc:creator>
  <cp:lastModifiedBy>Louise Joynt</cp:lastModifiedBy>
  <cp:lastPrinted>2020-07-02T18:44:36Z</cp:lastPrinted>
  <dcterms:created xsi:type="dcterms:W3CDTF">2017-06-15T23:28:53Z</dcterms:created>
  <dcterms:modified xsi:type="dcterms:W3CDTF">2026-01-30T12:37:01Z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0x0101006B6BF4B94625A44C86B17AEF7D7A06AD</vt:lpwstr>
  </property>
</Properties>
</file>