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Y:\Bid Office\2025-26 BID OFFICE\DIRCO 08 2025-2026 TRAVEL TENDER\"/>
    </mc:Choice>
  </mc:AlternateContent>
  <xr:revisionPtr revIDLastSave="0" documentId="13_ncr:1_{7E1E9E6C-8264-44B4-9674-73C4C5A1D450}" xr6:coauthVersionLast="47" xr6:coauthVersionMax="47" xr10:uidLastSave="{00000000-0000-0000-0000-000000000000}"/>
  <bookViews>
    <workbookView xWindow="-108" yWindow="-108" windowWidth="23256" windowHeight="12456" tabRatio="803" xr2:uid="{6833083B-B531-4857-8DFF-B1EBD4F50271}"/>
  </bookViews>
  <sheets>
    <sheet name=" SBD3.1.1 , Year 1" sheetId="2" r:id="rId1"/>
    <sheet name="SBD3.1.2 Year 2 " sheetId="3" r:id="rId2"/>
    <sheet name="SBD3.1.3 Year 3" sheetId="4" r:id="rId3"/>
    <sheet name="SBD3.1.4 Price total" sheetId="5" r:id="rId4"/>
  </sheets>
  <definedNames>
    <definedName name="_xlnm.Print_Area" localSheetId="0">' SBD3.1.1 , Year 1'!$A$1:$I$86</definedName>
    <definedName name="_xlnm.Print_Area" localSheetId="1">'SBD3.1.2 Year 2 '!$A$1:$I$86</definedName>
    <definedName name="_xlnm.Print_Area" localSheetId="2">'SBD3.1.3 Year 3'!$A$1:$I$86</definedName>
    <definedName name="_xlnm.Print_Area" localSheetId="3">'SBD3.1.4 Price total'!$A$1:$I$67</definedName>
    <definedName name="_xlnm.Print_Titles" localSheetId="0">' SBD3.1.1 , Year 1'!$12:$12</definedName>
    <definedName name="_xlnm.Print_Titles" localSheetId="1">'SBD3.1.2 Year 2 '!$12:$12</definedName>
    <definedName name="_xlnm.Print_Titles" localSheetId="2">'SBD3.1.3 Year 3'!$12:$12</definedName>
    <definedName name="_xlnm.Print_Titles" localSheetId="3">'SBD3.1.4 Price total'!$12:$12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6" i="4" l="1"/>
  <c r="A86" i="3"/>
  <c r="I12" i="5"/>
  <c r="I12" i="4"/>
  <c r="I12" i="3"/>
  <c r="B22" i="5"/>
  <c r="D26" i="2"/>
  <c r="D26" i="3" s="1"/>
  <c r="C12" i="5"/>
  <c r="C12" i="4"/>
  <c r="C12" i="3"/>
  <c r="G69" i="2"/>
  <c r="G76" i="2" s="1"/>
  <c r="G33" i="5" s="1"/>
  <c r="G69" i="3"/>
  <c r="G76" i="3" s="1"/>
  <c r="G34" i="5" s="1"/>
  <c r="A16" i="5"/>
  <c r="A14" i="5"/>
  <c r="D27" i="4"/>
  <c r="D25" i="4"/>
  <c r="A16" i="4"/>
  <c r="A16" i="3"/>
  <c r="A14" i="4"/>
  <c r="D27" i="3"/>
  <c r="D25" i="3"/>
  <c r="A14" i="3"/>
  <c r="C31" i="5"/>
  <c r="E31" i="5"/>
  <c r="G69" i="4"/>
  <c r="G76" i="4" s="1"/>
  <c r="G35" i="5" s="1"/>
  <c r="D28" i="4"/>
  <c r="D28" i="2"/>
  <c r="B24" i="5" s="1"/>
  <c r="D28" i="3"/>
  <c r="I62" i="4"/>
  <c r="G62" i="4"/>
  <c r="I61" i="4"/>
  <c r="G61" i="4"/>
  <c r="I60" i="4"/>
  <c r="G60" i="4"/>
  <c r="I59" i="4"/>
  <c r="G59" i="4"/>
  <c r="I58" i="4"/>
  <c r="G58" i="4"/>
  <c r="I57" i="4"/>
  <c r="G57" i="4"/>
  <c r="I56" i="4"/>
  <c r="G56" i="4"/>
  <c r="I55" i="4"/>
  <c r="G55" i="4"/>
  <c r="H54" i="4"/>
  <c r="F54" i="4"/>
  <c r="I53" i="4"/>
  <c r="I52" i="4" s="1"/>
  <c r="G53" i="4"/>
  <c r="G52" i="4" s="1"/>
  <c r="H52" i="4"/>
  <c r="F52" i="4"/>
  <c r="I51" i="4"/>
  <c r="G51" i="4"/>
  <c r="I50" i="4"/>
  <c r="G50" i="4"/>
  <c r="H49" i="4"/>
  <c r="F49" i="4"/>
  <c r="I48" i="4"/>
  <c r="G48" i="4"/>
  <c r="I47" i="4"/>
  <c r="G47" i="4"/>
  <c r="H46" i="4"/>
  <c r="F46" i="4"/>
  <c r="I45" i="4"/>
  <c r="I44" i="4" s="1"/>
  <c r="G45" i="4"/>
  <c r="G44" i="4" s="1"/>
  <c r="H44" i="4"/>
  <c r="F44" i="4"/>
  <c r="I43" i="4"/>
  <c r="G43" i="4"/>
  <c r="I42" i="4"/>
  <c r="G42" i="4"/>
  <c r="I41" i="4"/>
  <c r="G41" i="4"/>
  <c r="I40" i="4"/>
  <c r="G40" i="4"/>
  <c r="I39" i="4"/>
  <c r="G39" i="4"/>
  <c r="I38" i="4"/>
  <c r="G38" i="4"/>
  <c r="I37" i="4"/>
  <c r="G37" i="4"/>
  <c r="I36" i="4"/>
  <c r="G36" i="4"/>
  <c r="I35" i="4"/>
  <c r="G35" i="4"/>
  <c r="H34" i="4"/>
  <c r="F34" i="4"/>
  <c r="I62" i="3"/>
  <c r="G62" i="3"/>
  <c r="I61" i="3"/>
  <c r="G61" i="3"/>
  <c r="I60" i="3"/>
  <c r="G60" i="3"/>
  <c r="I59" i="3"/>
  <c r="G59" i="3"/>
  <c r="I58" i="3"/>
  <c r="G58" i="3"/>
  <c r="I57" i="3"/>
  <c r="G57" i="3"/>
  <c r="I56" i="3"/>
  <c r="G56" i="3"/>
  <c r="I55" i="3"/>
  <c r="G55" i="3"/>
  <c r="H54" i="3"/>
  <c r="F54" i="3"/>
  <c r="I53" i="3"/>
  <c r="I52" i="3" s="1"/>
  <c r="G53" i="3"/>
  <c r="H52" i="3"/>
  <c r="G52" i="3"/>
  <c r="F52" i="3"/>
  <c r="I51" i="3"/>
  <c r="G51" i="3"/>
  <c r="I50" i="3"/>
  <c r="G50" i="3"/>
  <c r="H49" i="3"/>
  <c r="F49" i="3"/>
  <c r="I48" i="3"/>
  <c r="G48" i="3"/>
  <c r="I47" i="3"/>
  <c r="I46" i="3" s="1"/>
  <c r="G47" i="3"/>
  <c r="G46" i="3" s="1"/>
  <c r="H46" i="3"/>
  <c r="F46" i="3"/>
  <c r="I45" i="3"/>
  <c r="I44" i="3" s="1"/>
  <c r="G45" i="3"/>
  <c r="H44" i="3"/>
  <c r="G44" i="3"/>
  <c r="F44" i="3"/>
  <c r="I43" i="3"/>
  <c r="G43" i="3"/>
  <c r="I42" i="3"/>
  <c r="G42" i="3"/>
  <c r="I41" i="3"/>
  <c r="G41" i="3"/>
  <c r="I40" i="3"/>
  <c r="G40" i="3"/>
  <c r="I39" i="3"/>
  <c r="G39" i="3"/>
  <c r="I38" i="3"/>
  <c r="G38" i="3"/>
  <c r="I37" i="3"/>
  <c r="G37" i="3"/>
  <c r="I36" i="3"/>
  <c r="G36" i="3"/>
  <c r="I35" i="3"/>
  <c r="G35" i="3"/>
  <c r="H34" i="3"/>
  <c r="F34" i="3"/>
  <c r="H54" i="2"/>
  <c r="F54" i="2"/>
  <c r="H52" i="2"/>
  <c r="F52" i="2"/>
  <c r="H49" i="2"/>
  <c r="F49" i="2"/>
  <c r="H46" i="2"/>
  <c r="F46" i="2"/>
  <c r="H44" i="2"/>
  <c r="F44" i="2"/>
  <c r="H34" i="2"/>
  <c r="F34" i="2"/>
  <c r="I36" i="2"/>
  <c r="I37" i="2"/>
  <c r="I38" i="2"/>
  <c r="I39" i="2"/>
  <c r="I40" i="2"/>
  <c r="I41" i="2"/>
  <c r="I42" i="2"/>
  <c r="I43" i="2"/>
  <c r="I45" i="2"/>
  <c r="I44" i="2" s="1"/>
  <c r="I47" i="2"/>
  <c r="I48" i="2"/>
  <c r="I50" i="2"/>
  <c r="I51" i="2"/>
  <c r="I53" i="2"/>
  <c r="I52" i="2" s="1"/>
  <c r="I55" i="2"/>
  <c r="I56" i="2"/>
  <c r="I57" i="2"/>
  <c r="I59" i="2"/>
  <c r="I60" i="2"/>
  <c r="I61" i="2"/>
  <c r="I62" i="2"/>
  <c r="I58" i="2"/>
  <c r="I35" i="2"/>
  <c r="G62" i="2"/>
  <c r="G58" i="2"/>
  <c r="G36" i="2"/>
  <c r="G37" i="2"/>
  <c r="G38" i="2"/>
  <c r="G39" i="2"/>
  <c r="G40" i="2"/>
  <c r="G41" i="2"/>
  <c r="G42" i="2"/>
  <c r="G43" i="2"/>
  <c r="G45" i="2"/>
  <c r="G44" i="2" s="1"/>
  <c r="G47" i="2"/>
  <c r="G48" i="2"/>
  <c r="G50" i="2"/>
  <c r="G51" i="2"/>
  <c r="G53" i="2"/>
  <c r="G52" i="2" s="1"/>
  <c r="G55" i="2"/>
  <c r="G56" i="2"/>
  <c r="G57" i="2"/>
  <c r="G59" i="2"/>
  <c r="G60" i="2"/>
  <c r="G61" i="2"/>
  <c r="G35" i="2"/>
  <c r="G49" i="4" l="1"/>
  <c r="G46" i="4"/>
  <c r="G49" i="3"/>
  <c r="I49" i="3"/>
  <c r="G34" i="3"/>
  <c r="I34" i="3"/>
  <c r="D26" i="4"/>
  <c r="I46" i="4"/>
  <c r="I54" i="4"/>
  <c r="G34" i="4"/>
  <c r="G54" i="4"/>
  <c r="I49" i="4"/>
  <c r="I54" i="3"/>
  <c r="I63" i="3" s="1"/>
  <c r="G75" i="3" s="1"/>
  <c r="E34" i="5" s="1"/>
  <c r="G54" i="3"/>
  <c r="G36" i="5"/>
  <c r="I34" i="4"/>
  <c r="G49" i="2"/>
  <c r="G46" i="2"/>
  <c r="I49" i="2"/>
  <c r="I54" i="2"/>
  <c r="I46" i="2"/>
  <c r="G54" i="2"/>
  <c r="I34" i="2"/>
  <c r="G34" i="2"/>
  <c r="I63" i="2" l="1"/>
  <c r="G75" i="2" s="1"/>
  <c r="E33" i="5" s="1"/>
  <c r="G63" i="4"/>
  <c r="G74" i="4" s="1"/>
  <c r="C35" i="5" s="1"/>
  <c r="G63" i="3"/>
  <c r="G74" i="3" s="1"/>
  <c r="C34" i="5" s="1"/>
  <c r="I34" i="5" s="1"/>
  <c r="G63" i="2"/>
  <c r="G74" i="2" s="1"/>
  <c r="C33" i="5" s="1"/>
  <c r="I63" i="4"/>
  <c r="G75" i="4" s="1"/>
  <c r="E35" i="5" s="1"/>
  <c r="G77" i="2" l="1"/>
  <c r="G77" i="3"/>
  <c r="G77" i="4"/>
  <c r="I35" i="5"/>
  <c r="E36" i="5"/>
  <c r="I33" i="5" l="1"/>
  <c r="C36" i="5"/>
  <c r="I36" i="5" s="1"/>
</calcChain>
</file>

<file path=xl/sharedStrings.xml><?xml version="1.0" encoding="utf-8"?>
<sst xmlns="http://schemas.openxmlformats.org/spreadsheetml/2006/main" count="455" uniqueCount="164">
  <si>
    <t>TRADITIONAL BOOKINGS (A)</t>
  </si>
  <si>
    <t>ONLINE BOOKING(B)</t>
  </si>
  <si>
    <t>A</t>
  </si>
  <si>
    <t>B</t>
  </si>
  <si>
    <t>C</t>
  </si>
  <si>
    <t>D</t>
  </si>
  <si>
    <t>E</t>
  </si>
  <si>
    <t>ITEM</t>
  </si>
  <si>
    <t>Transaction Type</t>
  </si>
  <si>
    <t>Unit</t>
  </si>
  <si>
    <t>AIR TRAVEL</t>
  </si>
  <si>
    <t>1.1</t>
  </si>
  <si>
    <t>Air Travel – International</t>
  </si>
  <si>
    <t>Per Ticket per order</t>
  </si>
  <si>
    <t>1.2</t>
  </si>
  <si>
    <t xml:space="preserve">Air Travel – Domestic </t>
  </si>
  <si>
    <t>1.3</t>
  </si>
  <si>
    <t>1.4</t>
  </si>
  <si>
    <t>1.5</t>
  </si>
  <si>
    <t>Refunds – Air Domestic</t>
  </si>
  <si>
    <t>1.6</t>
  </si>
  <si>
    <t>Refunds – Air International</t>
  </si>
  <si>
    <t>1.7</t>
  </si>
  <si>
    <t>Excess Luggage - Domestic</t>
  </si>
  <si>
    <t xml:space="preserve">1.8 </t>
  </si>
  <si>
    <t>Excess Luggage - International</t>
  </si>
  <si>
    <t>1.9</t>
  </si>
  <si>
    <t>Charter Flights</t>
  </si>
  <si>
    <t>Per Order</t>
  </si>
  <si>
    <t>2.</t>
  </si>
  <si>
    <t>CAR RENTAL[1]</t>
  </si>
  <si>
    <t xml:space="preserve">Reservations [2] - Domestic </t>
  </si>
  <si>
    <t>Per reservation per order</t>
  </si>
  <si>
    <t>3.</t>
  </si>
  <si>
    <t xml:space="preserve">SHUTTLE SERVICES [3] </t>
  </si>
  <si>
    <t>3.1</t>
  </si>
  <si>
    <t>3.2</t>
  </si>
  <si>
    <t>Bus/Coach Bookings</t>
  </si>
  <si>
    <t>4.1</t>
  </si>
  <si>
    <t>Reservations [7] – Domestic</t>
  </si>
  <si>
    <t>4.2</t>
  </si>
  <si>
    <t>Cancellations</t>
  </si>
  <si>
    <t>Per order</t>
  </si>
  <si>
    <t>Changes to bookings</t>
  </si>
  <si>
    <t>After Hours Reservations/ Amendments</t>
  </si>
  <si>
    <t>Additional Ad-hoc Reports (per report)</t>
  </si>
  <si>
    <t>Customised Reports (per report)</t>
  </si>
  <si>
    <t>Travel Lodge card Reconciliation</t>
  </si>
  <si>
    <t>Debtors Account Reconciliation</t>
  </si>
  <si>
    <t>Per Person</t>
  </si>
  <si>
    <t>SubTotal</t>
  </si>
  <si>
    <t>A=</t>
  </si>
  <si>
    <t xml:space="preserve">B=    </t>
  </si>
  <si>
    <t>Item</t>
  </si>
  <si>
    <t>Description</t>
  </si>
  <si>
    <t>R= % x R5M</t>
  </si>
  <si>
    <t>Estimated figure:</t>
  </si>
  <si>
    <t xml:space="preserve">TOTAL ONLINE BOOKING </t>
  </si>
  <si>
    <t>TOTAL CONFERENCE FEE</t>
  </si>
  <si>
    <t>Grand TOTAL (A+B+C)</t>
  </si>
  <si>
    <t>[1] Car rental costs incurred on behalf of an employee required to travel to various locations within South Africa in performing his official duties.(Self Drive)</t>
  </si>
  <si>
    <t>[5] Scheduled passenger services, within the South African Boundaries (Road Transport)</t>
  </si>
  <si>
    <t>[6] Scheduled passenger services, outside the South African Boundaries (Road Transport)</t>
  </si>
  <si>
    <t>[7] Accommodation reservation – reserving room(s). Order issued per Official/Family travelling</t>
  </si>
  <si>
    <t>SBD 3.1.1</t>
  </si>
  <si>
    <t>PRICING SCHEDULE – FIRM PRICES</t>
  </si>
  <si>
    <t>(PURCHASES)</t>
  </si>
  <si>
    <t>NOTE:</t>
  </si>
  <si>
    <t>ONLY FIRM PRICES WILL BE ACCEPTED. NON-FIRM PRICES (INCLUDING PRICES SUBJECT TO RATES OF EXCHANGE VARIATIONS) WILL NOT BE CONSIDERED</t>
  </si>
  <si>
    <t xml:space="preserve">IN CASES WHERE DIFFERENT DELIVERY POINTS INFLUENCE THE PRICING, A SEPARATE PRICING SCHEDULE MUST BE SUBMITTED FOR EACH DELIVERY POINT </t>
  </si>
  <si>
    <t>OFFER TO BE VALID FOR 120 DAYS FROM THE CLOSING DATE OF BID.</t>
  </si>
  <si>
    <t>QUANTITY</t>
  </si>
  <si>
    <t>DESCRIPTION</t>
  </si>
  <si>
    <t xml:space="preserve">Required by: The Department of International Relations and Cooperation (DIRCO) </t>
  </si>
  <si>
    <t>YEAR 1</t>
  </si>
  <si>
    <t>TEMPLATE 1: TRANSACTION FEE MODEL</t>
  </si>
  <si>
    <t>OFF-SITE SERVICES</t>
  </si>
  <si>
    <t>RFP NO:</t>
  </si>
  <si>
    <t>RFP NAME:</t>
  </si>
  <si>
    <t>THE PROVISION OF TRAVEL MANAGEMENT SERVICES FOR A PERIOD OF 36 MONTHS</t>
  </si>
  <si>
    <t>BIDDER NAME</t>
  </si>
  <si>
    <t>ITEM NO.</t>
  </si>
  <si>
    <t>UNIT</t>
  </si>
  <si>
    <t>Air Travel – International 
(Re-issue)</t>
  </si>
  <si>
    <t>Air Travel – Domestic 
(Re-issue)</t>
  </si>
  <si>
    <t>ACCOMMODATION</t>
  </si>
  <si>
    <t>Unit Price (incl VAT)</t>
  </si>
  <si>
    <t>TOTAL Price
(incl VAT)
 (A x D = E)</t>
  </si>
  <si>
    <t>BID PRICE IN RSA CURRENCY 
(INCLUDING VAT)</t>
  </si>
  <si>
    <t>TOTAL</t>
  </si>
  <si>
    <t xml:space="preserve"> TRADITIONAL BOOKING</t>
  </si>
  <si>
    <t>RAND</t>
  </si>
  <si>
    <t>Estimated  Number Of Transactions Per Annum</t>
  </si>
  <si>
    <t>Airport Parking Reservations</t>
  </si>
  <si>
    <t>AIRPORT PARKING</t>
  </si>
  <si>
    <t>OTHER SERVICES</t>
  </si>
  <si>
    <t>[2] Reservation = per vehicle</t>
  </si>
  <si>
    <t>6.1</t>
  </si>
  <si>
    <t>6.2</t>
  </si>
  <si>
    <t>6.3</t>
  </si>
  <si>
    <t>6.4</t>
  </si>
  <si>
    <t>6.5</t>
  </si>
  <si>
    <t>6.6</t>
  </si>
  <si>
    <t>6.7</t>
  </si>
  <si>
    <t>6.8</t>
  </si>
  <si>
    <t>Chauffer drive/Shuttle Service [4] reservation - Domestic</t>
  </si>
  <si>
    <t>[4] A motor vehicle is reserved from a private rental firm together with a driver</t>
  </si>
  <si>
    <t>[3] Transport expenditure with an operator for local trips within the borders of South Africa. This category includes chauffer and shuttle services and taxi transport.</t>
  </si>
  <si>
    <t>Reservations (transit) - International</t>
  </si>
  <si>
    <t>Travel Insurance</t>
  </si>
  <si>
    <t>1.1 TRANSACTION FEES(A) - YEAR 1</t>
  </si>
  <si>
    <t>YEAR 2</t>
  </si>
  <si>
    <t>1.1 TRANSACTION FEES(A) - YEAR 2</t>
  </si>
  <si>
    <t>YEAR 3</t>
  </si>
  <si>
    <t>1.1 TRANSACTION FEES(A) - YEAR 3</t>
  </si>
  <si>
    <t>SBD 3.1.2</t>
  </si>
  <si>
    <t>SBD 3.1.3</t>
  </si>
  <si>
    <r>
      <t>1.</t>
    </r>
    <r>
      <rPr>
        <b/>
        <sz val="7"/>
        <color rgb="FF000000"/>
        <rFont val="Times New Roman"/>
        <family val="1"/>
      </rPr>
      <t xml:space="preserve">     </t>
    </r>
    <r>
      <rPr>
        <b/>
        <sz val="10"/>
        <color rgb="FF000000"/>
        <rFont val="Arial"/>
        <family val="2"/>
      </rPr>
      <t>MANAGEMENT COMPANIES TO PROVIDE TRAVEL MANAGEMENT SERVICES FOR THE PERIOD OF 36 MONTHS</t>
    </r>
  </si>
  <si>
    <t>Price Declaration</t>
  </si>
  <si>
    <t>Period (Years)</t>
  </si>
  <si>
    <t>Grand Total (incl. VAT)</t>
  </si>
  <si>
    <t>Year 1</t>
  </si>
  <si>
    <t>Year 2</t>
  </si>
  <si>
    <t>Year 3</t>
  </si>
  <si>
    <t>Total Bid price (all inclusive)</t>
  </si>
  <si>
    <t>(incl. VAT) </t>
  </si>
  <si>
    <t>In words:</t>
  </si>
  <si>
    <t>In case the Department decide to extend the contract for a period of up to one (1) year. The service provider must indicate the percentage adjustment for year 4</t>
  </si>
  <si>
    <t>We undertake to hold this offer open for acceptance for a period of 120 days from the date of submission of offers. We further undertake that upon final acceptance of our offer, we will commence with the provision of service when required to do so by the DIRCO</t>
  </si>
  <si>
    <t>We understand that DIRCO are not bound to accept the lowest or any offer and that we must bear all costs which we have incurred in connection with preparing and submitting this bid.</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</si>
  <si>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</si>
  <si>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The prices will be used as indicative prices for purposes of comparison, the final award price will be based on the usage of the contract.</t>
  </si>
  <si>
    <t>Signature</t>
  </si>
  <si>
    <t>FOR AND ON BEHALF OF: COMPANY NAME</t>
  </si>
  <si>
    <t>Name of bidder</t>
  </si>
  <si>
    <t>Dear Sir/Madam,
Having read through and examined the Request For Proposal (RFP) Document, the General Conditions, The Requirement and all other Annexures to the RFP Document, we offer to provide OFF-SITE travel management service to the DIRCO at the following total amounts (including VAT)</t>
  </si>
  <si>
    <t>SBD</t>
  </si>
  <si>
    <t>1.2    CONFERENCE TRANSACTION FEE (C) - YEAR 1</t>
  </si>
  <si>
    <t>1.2    CONFERENCE TRANSACTION FEE (C) - YEAR 3</t>
  </si>
  <si>
    <t>1.2    CONFERENCE TRANSACTION FEE (C) - YEAR 2</t>
  </si>
  <si>
    <t xml:space="preserve">CONFERENCE FEE (C) </t>
  </si>
  <si>
    <t>GRAND TOTAL
(A+B+C)</t>
  </si>
  <si>
    <t xml:space="preserve">Percentage: </t>
  </si>
  <si>
    <r>
      <rPr>
        <b/>
        <u/>
        <sz val="10"/>
        <color rgb="FF000000"/>
        <rFont val="Arial"/>
        <family val="2"/>
      </rPr>
      <t> Note:</t>
    </r>
    <r>
      <rPr>
        <b/>
        <sz val="10"/>
        <color rgb="FF000000"/>
        <rFont val="Arial"/>
        <family val="2"/>
      </rPr>
      <t xml:space="preserve"> These figures are projections based on the current trends and they may change during the tenure of the contract. The figures are meant for illustration purposes to assist the Bidder(s) to prepare their proposal.</t>
    </r>
  </si>
  <si>
    <t>Date  (YYYY-MM-DD)</t>
  </si>
  <si>
    <t>Printe Name</t>
  </si>
  <si>
    <t>Designation</t>
  </si>
  <si>
    <t>Land line number</t>
  </si>
  <si>
    <t>Mobile number</t>
  </si>
  <si>
    <t>Fax number</t>
  </si>
  <si>
    <t>Email</t>
  </si>
  <si>
    <t>SBD 3.1.4</t>
  </si>
  <si>
    <t>TEMPLATE 2: TRANSACTION FEE MODEL</t>
  </si>
  <si>
    <t xml:space="preserve">Bid number: </t>
  </si>
  <si>
    <t>TEMPLATE 3: TRANSACTION FEE MODEL</t>
  </si>
  <si>
    <t>TOTAL Price
 (incl VAT)
 (A x B = C)</t>
  </si>
  <si>
    <t>TOTAL Price 
(incl VAT)
 (A x B = C)</t>
  </si>
  <si>
    <t>% Fee</t>
  </si>
  <si>
    <t>Subtotal</t>
  </si>
  <si>
    <t>Template 1 - 3: Transaction Fee (Off-Site)</t>
  </si>
  <si>
    <t>DIRCO 08-2025/2026</t>
  </si>
  <si>
    <t>Closing date 30/01/2026 Time 11h00 AM</t>
  </si>
  <si>
    <r>
      <rPr>
        <b/>
        <sz val="12"/>
        <color theme="1"/>
        <rFont val="Arial"/>
        <family val="2"/>
      </rPr>
      <t>Conference Transaction Fee</t>
    </r>
    <r>
      <rPr>
        <sz val="12"/>
        <color theme="1"/>
        <rFont val="Arial"/>
        <family val="2"/>
      </rPr>
      <t xml:space="preserve"> 
(as a % of the Total turnover of the event) inclusive: Conference venue, support facilities; ICT equipment, ca</t>
    </r>
    <r>
      <rPr>
        <sz val="12"/>
        <rFont val="Arial"/>
        <family val="2"/>
      </rPr>
      <t>tering, laundry</t>
    </r>
    <r>
      <rPr>
        <sz val="12"/>
        <color theme="1"/>
        <rFont val="Arial"/>
        <family val="2"/>
      </rPr>
      <t>, parking,accommodation and transport[8].</t>
    </r>
  </si>
  <si>
    <r>
      <rPr>
        <sz val="11"/>
        <color rgb="FF0070C0"/>
        <rFont val="Aptos Narrow"/>
        <family val="2"/>
      </rPr>
      <t>[8]</t>
    </r>
    <r>
      <rPr>
        <sz val="11"/>
        <color rgb="FF0070C0"/>
        <rFont val="Aptos Narrow"/>
        <family val="2"/>
        <scheme val="minor"/>
      </rPr>
      <t xml:space="preserve"> DIRCO reserves the right to decide the transaction type for determination of service fee.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</si>
</sst>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R&quot;#,##0.00;\-&quot;R&quot;#,##0.00"/>
    <numFmt numFmtId="43" formatCode="_-* #,##0.00_-;\-* #,##0.00_-;_-* &quot;-&quot;??_-;_-@_-"/>
    <numFmt numFmtId="164" formatCode="&quot;R&quot;#,##0.00"/>
  </numFmts>
  <fonts count="34"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Times New Roman"/>
      <family val="1"/>
    </font>
    <font>
      <b/>
      <sz val="10"/>
      <color theme="1"/>
      <name val="Times New Roman"/>
      <family val="1"/>
    </font>
    <font>
      <u/>
      <sz val="11"/>
      <color theme="10"/>
      <name val="Aptos Narrow"/>
      <family val="2"/>
      <scheme val="minor"/>
    </font>
    <font>
      <b/>
      <sz val="10"/>
      <color theme="1"/>
      <name val="Arial"/>
      <family val="2"/>
    </font>
    <font>
      <b/>
      <sz val="12"/>
      <color theme="1"/>
      <name val="Times New Roman"/>
      <family val="1"/>
    </font>
    <font>
      <b/>
      <sz val="12"/>
      <color theme="1"/>
      <name val="Arial"/>
      <family val="2"/>
    </font>
    <font>
      <sz val="10"/>
      <color theme="1"/>
      <name val="Arial"/>
      <family val="2"/>
    </font>
    <font>
      <b/>
      <sz val="10"/>
      <color rgb="FF000000"/>
      <name val="Arial"/>
      <family val="2"/>
    </font>
    <font>
      <sz val="12"/>
      <color theme="1"/>
      <name val="Times New Roman"/>
      <family val="1"/>
    </font>
    <font>
      <sz val="12"/>
      <color theme="1"/>
      <name val="Aptos Narrow"/>
      <family val="2"/>
      <scheme val="minor"/>
    </font>
    <font>
      <b/>
      <sz val="12"/>
      <color theme="1"/>
      <name val="Aptos Narrow"/>
      <family val="2"/>
      <scheme val="minor"/>
    </font>
    <font>
      <sz val="11"/>
      <color rgb="FF0070C0"/>
      <name val="Aptos Narrow"/>
      <family val="2"/>
      <scheme val="minor"/>
    </font>
    <font>
      <b/>
      <sz val="7"/>
      <color rgb="FF000000"/>
      <name val="Times New Roman"/>
      <family val="1"/>
    </font>
    <font>
      <b/>
      <sz val="10"/>
      <color rgb="FF0000FF"/>
      <name val="Arial"/>
      <family val="2"/>
    </font>
    <font>
      <sz val="10"/>
      <color rgb="FF000000"/>
      <name val="Arial"/>
      <family val="2"/>
    </font>
    <font>
      <b/>
      <u/>
      <sz val="10"/>
      <color rgb="FF000000"/>
      <name val="Arial"/>
      <family val="2"/>
    </font>
    <font>
      <b/>
      <sz val="11"/>
      <name val="Aptos Narrow"/>
      <family val="2"/>
      <scheme val="minor"/>
    </font>
    <font>
      <b/>
      <sz val="11"/>
      <color rgb="FF0000FF"/>
      <name val="Aptos Narrow"/>
      <family val="2"/>
      <scheme val="minor"/>
    </font>
    <font>
      <sz val="12"/>
      <color rgb="FF000000"/>
      <name val="Arial"/>
      <family val="2"/>
    </font>
    <font>
      <b/>
      <sz val="10"/>
      <name val="Arial"/>
      <family val="2"/>
    </font>
    <font>
      <sz val="10"/>
      <name val="Arial"/>
      <family val="2"/>
    </font>
    <font>
      <b/>
      <sz val="12"/>
      <name val="Arial"/>
      <family val="2"/>
    </font>
    <font>
      <b/>
      <sz val="12"/>
      <color rgb="FF000000"/>
      <name val="Arial"/>
      <family val="2"/>
    </font>
    <font>
      <b/>
      <sz val="14"/>
      <color theme="1"/>
      <name val="Arial"/>
      <family val="2"/>
    </font>
    <font>
      <b/>
      <sz val="14"/>
      <color rgb="FF000000"/>
      <name val="Arial"/>
      <family val="2"/>
    </font>
    <font>
      <sz val="11"/>
      <color theme="1"/>
      <name val="Arial"/>
      <family val="2"/>
    </font>
    <font>
      <sz val="12"/>
      <color theme="1"/>
      <name val="Arial"/>
      <family val="2"/>
    </font>
    <font>
      <sz val="12"/>
      <color rgb="FF0000FF"/>
      <name val="Arial"/>
      <family val="2"/>
    </font>
    <font>
      <b/>
      <sz val="9"/>
      <color theme="1"/>
      <name val="Arial"/>
      <family val="2"/>
    </font>
    <font>
      <sz val="12"/>
      <name val="Arial"/>
      <family val="2"/>
    </font>
    <font>
      <sz val="11"/>
      <color rgb="FF0070C0"/>
      <name val="Aptos Narrow"/>
      <family val="2"/>
    </font>
  </fonts>
  <fills count="12">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
      <patternFill patternType="solid">
        <fgColor theme="4" tint="0.79998168889431442"/>
        <bgColor indexed="64"/>
      </patternFill>
    </fill>
  </fills>
  <borders count="8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rgb="FF000000"/>
      </right>
      <top style="thin">
        <color indexed="64"/>
      </top>
      <bottom style="medium">
        <color indexed="64"/>
      </bottom>
      <diagonal/>
    </border>
    <border>
      <left style="medium">
        <color rgb="FF000000"/>
      </left>
      <right/>
      <top style="thin">
        <color indexed="64"/>
      </top>
      <bottom style="medium">
        <color indexed="64"/>
      </bottom>
      <diagonal/>
    </border>
    <border>
      <left/>
      <right style="medium">
        <color rgb="FF000000"/>
      </right>
      <top style="thin">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indexed="64"/>
      </left>
      <right style="medium">
        <color indexed="64"/>
      </right>
      <top style="medium">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rgb="FF000000"/>
      </right>
      <top style="medium">
        <color indexed="64"/>
      </top>
      <bottom style="medium">
        <color indexed="64"/>
      </bottom>
      <diagonal/>
    </border>
    <border>
      <left/>
      <right/>
      <top/>
      <bottom style="medium">
        <color rgb="FF000000"/>
      </bottom>
      <diagonal/>
    </border>
    <border>
      <left/>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style="medium">
        <color indexed="64"/>
      </left>
      <right style="medium">
        <color rgb="FF000000"/>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rgb="FF000000"/>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435">
    <xf numFmtId="0" fontId="0" fillId="0" borderId="0" xfId="0"/>
    <xf numFmtId="0" fontId="0" fillId="0" borderId="0" xfId="0" applyProtection="1">
      <protection locked="0"/>
    </xf>
    <xf numFmtId="0" fontId="6" fillId="0" borderId="0" xfId="0" applyFont="1" applyAlignment="1" applyProtection="1">
      <alignment horizontal="justify" vertical="center"/>
      <protection locked="0"/>
    </xf>
    <xf numFmtId="0" fontId="6"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3" fillId="0" borderId="0" xfId="0" applyFont="1" applyAlignment="1" applyProtection="1">
      <alignment vertical="center" wrapText="1"/>
      <protection locked="0"/>
    </xf>
    <xf numFmtId="0" fontId="3" fillId="0" borderId="10" xfId="0" applyFont="1" applyBorder="1" applyAlignment="1" applyProtection="1">
      <alignment vertical="top" wrapText="1"/>
      <protection locked="0"/>
    </xf>
    <xf numFmtId="0" fontId="0" fillId="0" borderId="0" xfId="0" applyAlignment="1" applyProtection="1">
      <alignment vertical="top"/>
      <protection locked="0"/>
    </xf>
    <xf numFmtId="0" fontId="6" fillId="0" borderId="0" xfId="0" applyFont="1" applyAlignment="1">
      <alignment horizontal="justify" vertical="center"/>
    </xf>
    <xf numFmtId="0" fontId="9" fillId="0" borderId="33" xfId="0" applyFont="1" applyBorder="1" applyAlignment="1">
      <alignment vertical="center"/>
    </xf>
    <xf numFmtId="0" fontId="6" fillId="0" borderId="0" xfId="0" applyFont="1" applyAlignment="1">
      <alignment vertical="center"/>
    </xf>
    <xf numFmtId="0" fontId="11" fillId="0" borderId="0" xfId="0" applyFont="1" applyAlignment="1" applyProtection="1">
      <alignment vertical="center" wrapText="1"/>
      <protection locked="0"/>
    </xf>
    <xf numFmtId="0" fontId="12" fillId="0" borderId="0" xfId="0" applyFont="1" applyProtection="1">
      <protection locked="0"/>
    </xf>
    <xf numFmtId="0" fontId="2" fillId="0" borderId="0" xfId="0" applyFont="1" applyProtection="1">
      <protection locked="0"/>
    </xf>
    <xf numFmtId="0" fontId="7" fillId="0" borderId="0" xfId="0" applyFont="1" applyAlignment="1" applyProtection="1">
      <alignment vertical="center" wrapText="1"/>
      <protection locked="0"/>
    </xf>
    <xf numFmtId="0" fontId="13" fillId="0" borderId="0" xfId="0" applyFont="1" applyProtection="1">
      <protection locked="0"/>
    </xf>
    <xf numFmtId="0" fontId="5" fillId="0" borderId="0" xfId="2" applyAlignment="1" applyProtection="1">
      <alignment vertical="center" wrapText="1"/>
      <protection locked="0"/>
    </xf>
    <xf numFmtId="0" fontId="10" fillId="0" borderId="0" xfId="0" applyFont="1" applyAlignment="1" applyProtection="1">
      <alignment vertical="center" wrapText="1"/>
      <protection locked="0"/>
    </xf>
    <xf numFmtId="0" fontId="10" fillId="0" borderId="18" xfId="0" applyFont="1" applyBorder="1" applyAlignment="1" applyProtection="1">
      <alignment horizontal="justify" vertical="center"/>
      <protection locked="0"/>
    </xf>
    <xf numFmtId="0" fontId="16" fillId="0" borderId="18" xfId="0" applyFont="1" applyBorder="1" applyAlignment="1" applyProtection="1">
      <alignment horizontal="left" vertical="center" wrapText="1"/>
      <protection locked="0"/>
    </xf>
    <xf numFmtId="0" fontId="10" fillId="0" borderId="67" xfId="0" applyFont="1" applyBorder="1" applyAlignment="1" applyProtection="1">
      <alignment vertical="center"/>
      <protection locked="0"/>
    </xf>
    <xf numFmtId="0" fontId="10" fillId="0" borderId="23" xfId="0" applyFont="1" applyBorder="1" applyAlignment="1" applyProtection="1">
      <alignment vertical="center"/>
      <protection locked="0"/>
    </xf>
    <xf numFmtId="0" fontId="10" fillId="0" borderId="0" xfId="0" applyFont="1" applyAlignment="1" applyProtection="1">
      <alignment vertical="center"/>
      <protection locked="0"/>
    </xf>
    <xf numFmtId="0" fontId="0" fillId="0" borderId="58" xfId="0" applyBorder="1" applyProtection="1">
      <protection locked="0"/>
    </xf>
    <xf numFmtId="0" fontId="0" fillId="0" borderId="59" xfId="0" applyBorder="1" applyProtection="1">
      <protection locked="0"/>
    </xf>
    <xf numFmtId="0" fontId="0" fillId="0" borderId="37" xfId="0" applyBorder="1" applyProtection="1">
      <protection locked="0"/>
    </xf>
    <xf numFmtId="0" fontId="0" fillId="0" borderId="53" xfId="0" applyBorder="1" applyProtection="1">
      <protection locked="0"/>
    </xf>
    <xf numFmtId="0" fontId="10" fillId="0" borderId="36" xfId="0" applyFont="1" applyBorder="1" applyAlignment="1" applyProtection="1">
      <alignment horizontal="left" vertical="center" wrapText="1"/>
      <protection locked="0"/>
    </xf>
    <xf numFmtId="0" fontId="10" fillId="0" borderId="37"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center"/>
      <protection locked="0"/>
    </xf>
    <xf numFmtId="0" fontId="10" fillId="0" borderId="58" xfId="0" applyFont="1" applyBorder="1" applyAlignment="1" applyProtection="1">
      <alignment vertical="center"/>
      <protection locked="0"/>
    </xf>
    <xf numFmtId="0" fontId="0" fillId="0" borderId="0" xfId="0" applyAlignment="1" applyProtection="1">
      <alignment vertical="center"/>
      <protection locked="0"/>
    </xf>
    <xf numFmtId="0" fontId="10" fillId="0" borderId="16" xfId="0" applyFont="1" applyBorder="1" applyAlignment="1">
      <alignment horizontal="justify" vertical="center"/>
    </xf>
    <xf numFmtId="0" fontId="20" fillId="0" borderId="64" xfId="0" applyFont="1" applyBorder="1" applyAlignment="1">
      <alignment horizontal="center" wrapText="1"/>
    </xf>
    <xf numFmtId="0" fontId="20" fillId="0" borderId="64" xfId="0" applyFont="1" applyBorder="1" applyAlignment="1">
      <alignment vertical="center"/>
    </xf>
    <xf numFmtId="0" fontId="10" fillId="0" borderId="55" xfId="0" applyFont="1" applyBorder="1" applyAlignment="1">
      <alignment horizontal="justify" vertical="center"/>
    </xf>
    <xf numFmtId="0" fontId="10" fillId="0" borderId="22" xfId="0" applyFont="1" applyBorder="1" applyAlignment="1">
      <alignment vertical="center"/>
    </xf>
    <xf numFmtId="0" fontId="17" fillId="0" borderId="65" xfId="0" applyFont="1" applyBorder="1" applyAlignment="1">
      <alignment horizontal="justify" vertical="center"/>
    </xf>
    <xf numFmtId="0" fontId="17" fillId="0" borderId="49" xfId="0" applyFont="1" applyBorder="1" applyAlignment="1">
      <alignment vertical="center"/>
    </xf>
    <xf numFmtId="0" fontId="10" fillId="0" borderId="66" xfId="0" applyFont="1" applyBorder="1" applyAlignment="1">
      <alignment vertical="center"/>
    </xf>
    <xf numFmtId="0" fontId="10" fillId="0" borderId="35" xfId="0" applyFont="1" applyBorder="1" applyAlignment="1">
      <alignment horizontal="justify" vertical="center"/>
    </xf>
    <xf numFmtId="0" fontId="10" fillId="0" borderId="0" xfId="0" applyFont="1" applyAlignment="1">
      <alignment vertical="center"/>
    </xf>
    <xf numFmtId="0" fontId="9" fillId="0" borderId="0" xfId="0" applyFont="1" applyAlignment="1" applyProtection="1">
      <alignment horizontal="center" vertical="center" wrapText="1"/>
      <protection locked="0"/>
    </xf>
    <xf numFmtId="0" fontId="9" fillId="0" borderId="33" xfId="0" applyFont="1" applyBorder="1" applyAlignment="1">
      <alignment horizontal="center" vertical="center"/>
    </xf>
    <xf numFmtId="0" fontId="10" fillId="0" borderId="0" xfId="0" applyFont="1" applyAlignment="1" applyProtection="1">
      <alignment horizontal="center" vertical="center"/>
      <protection locked="0"/>
    </xf>
    <xf numFmtId="0" fontId="10" fillId="0" borderId="0" xfId="0" applyFont="1" applyAlignment="1">
      <alignment horizontal="left" vertical="center" wrapText="1"/>
    </xf>
    <xf numFmtId="0" fontId="0" fillId="0" borderId="0" xfId="0" applyAlignment="1">
      <alignment horizontal="center"/>
    </xf>
    <xf numFmtId="0" fontId="3" fillId="0" borderId="0" xfId="0" applyFont="1" applyProtection="1">
      <protection locked="0"/>
    </xf>
    <xf numFmtId="0" fontId="3" fillId="0" borderId="0" xfId="0" applyFont="1"/>
    <xf numFmtId="0" fontId="3" fillId="0" borderId="33" xfId="0" applyFont="1" applyBorder="1" applyAlignment="1">
      <alignment vertical="center"/>
    </xf>
    <xf numFmtId="0" fontId="9" fillId="0" borderId="0" xfId="0" applyFont="1" applyAlignment="1" applyProtection="1">
      <alignment horizontal="center" vertical="center"/>
      <protection locked="0"/>
    </xf>
    <xf numFmtId="0" fontId="6" fillId="0" borderId="0" xfId="0" applyFont="1" applyAlignment="1">
      <alignment horizontal="center" vertical="center"/>
    </xf>
    <xf numFmtId="0" fontId="9" fillId="0" borderId="35" xfId="0" applyFont="1" applyBorder="1" applyAlignment="1">
      <alignment horizontal="center" vertical="center"/>
    </xf>
    <xf numFmtId="0" fontId="6" fillId="0" borderId="0" xfId="0" applyFont="1" applyAlignment="1">
      <alignment horizontal="left" vertical="center"/>
    </xf>
    <xf numFmtId="0" fontId="9" fillId="0" borderId="36" xfId="0" applyFont="1" applyBorder="1" applyAlignment="1" applyProtection="1">
      <alignment horizontal="center" vertical="center"/>
      <protection locked="0"/>
    </xf>
    <xf numFmtId="0" fontId="9" fillId="0" borderId="37" xfId="0" applyFont="1" applyBorder="1" applyAlignment="1" applyProtection="1">
      <alignment vertical="center"/>
      <protection locked="0"/>
    </xf>
    <xf numFmtId="0" fontId="6" fillId="0" borderId="37" xfId="0" applyFont="1" applyBorder="1" applyAlignment="1" applyProtection="1">
      <alignment vertical="center" wrapText="1"/>
      <protection locked="0"/>
    </xf>
    <xf numFmtId="0" fontId="9" fillId="0" borderId="38" xfId="0" applyFont="1" applyBorder="1" applyAlignment="1" applyProtection="1">
      <alignment horizontal="center" vertical="center"/>
      <protection locked="0"/>
    </xf>
    <xf numFmtId="0" fontId="10" fillId="4" borderId="38" xfId="0" applyFont="1" applyFill="1" applyBorder="1" applyAlignment="1">
      <alignment horizontal="center" vertical="center" wrapText="1"/>
    </xf>
    <xf numFmtId="0" fontId="6" fillId="0" borderId="9" xfId="0" applyFont="1" applyBorder="1" applyAlignment="1" applyProtection="1">
      <alignment vertical="center" wrapText="1"/>
      <protection locked="0"/>
    </xf>
    <xf numFmtId="0" fontId="6" fillId="0" borderId="9" xfId="0" applyFont="1" applyBorder="1" applyAlignment="1">
      <alignment horizontal="center" vertical="center" wrapText="1"/>
    </xf>
    <xf numFmtId="0" fontId="10" fillId="2" borderId="9" xfId="0" applyFont="1" applyFill="1" applyBorder="1" applyAlignment="1">
      <alignment horizontal="center" vertical="center"/>
    </xf>
    <xf numFmtId="0" fontId="6" fillId="0" borderId="28" xfId="0" applyFont="1" applyBorder="1" applyAlignment="1">
      <alignment horizontal="center" vertical="top" wrapText="1"/>
    </xf>
    <xf numFmtId="0" fontId="10" fillId="2" borderId="30" xfId="0" applyFont="1" applyFill="1" applyBorder="1" applyAlignment="1">
      <alignment vertical="top" wrapText="1"/>
    </xf>
    <xf numFmtId="0" fontId="8" fillId="0" borderId="7" xfId="0" applyFont="1" applyBorder="1" applyAlignment="1">
      <alignment horizontal="center" vertical="center"/>
    </xf>
    <xf numFmtId="0" fontId="6" fillId="0" borderId="5" xfId="0" applyFont="1" applyBorder="1" applyAlignment="1" applyProtection="1">
      <alignment vertical="center" wrapText="1"/>
      <protection locked="0"/>
    </xf>
    <xf numFmtId="0" fontId="8" fillId="0" borderId="5" xfId="0" applyFont="1" applyBorder="1" applyAlignment="1" applyProtection="1">
      <alignment horizontal="center" vertical="center"/>
      <protection locked="0"/>
    </xf>
    <xf numFmtId="164" fontId="8" fillId="2" borderId="5" xfId="0" applyNumberFormat="1" applyFont="1" applyFill="1" applyBorder="1" applyAlignment="1">
      <alignment vertical="center"/>
    </xf>
    <xf numFmtId="0" fontId="9" fillId="0" borderId="8" xfId="0" applyFont="1" applyBorder="1" applyAlignment="1">
      <alignment horizontal="center" vertical="center"/>
    </xf>
    <xf numFmtId="0" fontId="9" fillId="0" borderId="9" xfId="0" applyFont="1" applyBorder="1" applyAlignment="1">
      <alignment vertical="center" wrapText="1"/>
    </xf>
    <xf numFmtId="0" fontId="6" fillId="0" borderId="9" xfId="0" applyFont="1" applyBorder="1" applyAlignment="1">
      <alignment horizontal="center" vertical="center"/>
    </xf>
    <xf numFmtId="0" fontId="9" fillId="0" borderId="41" xfId="0" applyFont="1" applyBorder="1" applyAlignment="1">
      <alignment horizontal="center" vertical="center"/>
    </xf>
    <xf numFmtId="0" fontId="9" fillId="0" borderId="43" xfId="0" applyFont="1" applyBorder="1" applyAlignment="1">
      <alignment vertical="center" wrapText="1"/>
    </xf>
    <xf numFmtId="0" fontId="6" fillId="0" borderId="43" xfId="0" applyFont="1" applyBorder="1" applyAlignment="1">
      <alignment horizontal="center" vertical="center"/>
    </xf>
    <xf numFmtId="0" fontId="22" fillId="0" borderId="43" xfId="0" applyFont="1" applyBorder="1" applyAlignment="1">
      <alignment horizontal="center" vertical="center"/>
    </xf>
    <xf numFmtId="0" fontId="9" fillId="0" borderId="41" xfId="0" applyFont="1" applyBorder="1" applyAlignment="1">
      <alignment horizontal="center" vertical="top"/>
    </xf>
    <xf numFmtId="0" fontId="22" fillId="0" borderId="41" xfId="0" applyFont="1" applyBorder="1" applyAlignment="1">
      <alignment horizontal="center" vertical="center"/>
    </xf>
    <xf numFmtId="0" fontId="9" fillId="0" borderId="8" xfId="0" applyFont="1" applyBorder="1" applyAlignment="1">
      <alignment horizontal="center" vertical="top"/>
    </xf>
    <xf numFmtId="0" fontId="22" fillId="0" borderId="8" xfId="0" applyFont="1" applyBorder="1" applyAlignment="1">
      <alignment horizontal="center" vertical="center"/>
    </xf>
    <xf numFmtId="0" fontId="17" fillId="2" borderId="8" xfId="0" applyFont="1" applyFill="1" applyBorder="1" applyAlignment="1">
      <alignment horizontal="center" vertical="center"/>
    </xf>
    <xf numFmtId="0" fontId="10" fillId="2" borderId="8" xfId="0" applyFont="1" applyFill="1" applyBorder="1" applyAlignment="1">
      <alignment horizontal="center" vertical="center"/>
    </xf>
    <xf numFmtId="0" fontId="17" fillId="2" borderId="41" xfId="0" applyFont="1" applyFill="1" applyBorder="1" applyAlignment="1">
      <alignment horizontal="center" vertical="center"/>
    </xf>
    <xf numFmtId="0" fontId="10" fillId="2" borderId="41"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5" xfId="0" applyFont="1" applyFill="1" applyBorder="1" applyAlignment="1">
      <alignment vertical="center" wrapText="1"/>
    </xf>
    <xf numFmtId="0" fontId="6" fillId="2" borderId="5" xfId="0" applyFont="1" applyFill="1" applyBorder="1" applyAlignment="1">
      <alignment horizontal="center" vertical="center"/>
    </xf>
    <xf numFmtId="0" fontId="8" fillId="0" borderId="5" xfId="0" applyFont="1" applyBorder="1" applyAlignment="1">
      <alignment horizontal="center" vertical="center"/>
    </xf>
    <xf numFmtId="164" fontId="8" fillId="2" borderId="12" xfId="0" applyNumberFormat="1" applyFont="1" applyFill="1" applyBorder="1" applyAlignment="1">
      <alignment vertical="center" wrapText="1"/>
    </xf>
    <xf numFmtId="0" fontId="9" fillId="0" borderId="25" xfId="0" applyFont="1" applyBorder="1" applyAlignment="1">
      <alignment horizontal="center" vertical="center"/>
    </xf>
    <xf numFmtId="0" fontId="9" fillId="0" borderId="25" xfId="0" applyFont="1" applyBorder="1" applyAlignment="1" applyProtection="1">
      <alignment vertical="center" wrapText="1"/>
      <protection locked="0"/>
    </xf>
    <xf numFmtId="0" fontId="6" fillId="0" borderId="25" xfId="0" applyFont="1" applyBorder="1" applyAlignment="1">
      <alignment horizontal="center" vertical="center"/>
    </xf>
    <xf numFmtId="164" fontId="25" fillId="2" borderId="5" xfId="0" applyNumberFormat="1" applyFont="1" applyFill="1" applyBorder="1" applyAlignment="1">
      <alignment vertical="center"/>
    </xf>
    <xf numFmtId="0" fontId="9" fillId="0" borderId="45" xfId="0" applyFont="1" applyBorder="1" applyAlignment="1">
      <alignment horizontal="center" vertical="center"/>
    </xf>
    <xf numFmtId="0" fontId="9" fillId="0" borderId="47" xfId="0" applyFont="1" applyBorder="1" applyAlignment="1" applyProtection="1">
      <alignment vertical="center" wrapText="1"/>
      <protection locked="0"/>
    </xf>
    <xf numFmtId="0" fontId="6" fillId="0" borderId="47"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pplyProtection="1">
      <alignment vertical="center" wrapText="1"/>
      <protection locked="0"/>
    </xf>
    <xf numFmtId="0" fontId="6" fillId="0" borderId="5" xfId="0" applyFont="1" applyBorder="1" applyAlignment="1">
      <alignment horizontal="center" vertical="center"/>
    </xf>
    <xf numFmtId="164" fontId="25" fillId="0" borderId="5" xfId="0" applyNumberFormat="1" applyFont="1" applyBorder="1" applyAlignment="1">
      <alignment vertical="center"/>
    </xf>
    <xf numFmtId="0" fontId="9" fillId="0" borderId="9" xfId="0" applyFont="1" applyBorder="1" applyAlignment="1" applyProtection="1">
      <alignment vertical="center" wrapText="1"/>
      <protection locked="0"/>
    </xf>
    <xf numFmtId="0" fontId="22" fillId="0" borderId="9" xfId="0" applyFont="1" applyBorder="1" applyAlignment="1">
      <alignment horizontal="center" vertical="center"/>
    </xf>
    <xf numFmtId="0" fontId="9" fillId="0" borderId="43" xfId="0" applyFont="1" applyBorder="1" applyAlignment="1" applyProtection="1">
      <alignment vertical="center" wrapText="1"/>
      <protection locked="0"/>
    </xf>
    <xf numFmtId="0" fontId="9" fillId="0" borderId="41" xfId="0" applyFont="1" applyBorder="1" applyAlignment="1">
      <alignment vertical="center" wrapText="1"/>
    </xf>
    <xf numFmtId="0" fontId="6" fillId="0" borderId="41" xfId="0" applyFont="1" applyBorder="1" applyAlignment="1">
      <alignment horizontal="center" vertical="center"/>
    </xf>
    <xf numFmtId="0" fontId="6" fillId="0" borderId="11" xfId="0" applyFont="1" applyBorder="1" applyAlignment="1" applyProtection="1">
      <alignment horizontal="center" vertical="center"/>
      <protection locked="0"/>
    </xf>
    <xf numFmtId="0" fontId="6" fillId="0" borderId="11" xfId="0" applyFont="1" applyBorder="1" applyAlignment="1" applyProtection="1">
      <alignment vertical="center" wrapText="1"/>
      <protection locked="0"/>
    </xf>
    <xf numFmtId="0" fontId="26" fillId="0" borderId="11" xfId="0" applyFont="1" applyBorder="1" applyAlignment="1" applyProtection="1">
      <alignment horizontal="center" vertical="center"/>
      <protection locked="0"/>
    </xf>
    <xf numFmtId="0" fontId="6" fillId="0" borderId="2" xfId="0"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8" fillId="0" borderId="13" xfId="0" applyFont="1" applyBorder="1" applyAlignment="1" applyProtection="1">
      <alignment horizontal="center" vertical="center" wrapText="1"/>
      <protection locked="0"/>
    </xf>
    <xf numFmtId="0" fontId="28" fillId="0" borderId="0" xfId="0" applyFont="1" applyProtection="1">
      <protection locked="0"/>
    </xf>
    <xf numFmtId="0" fontId="28" fillId="0" borderId="0" xfId="0" applyFont="1" applyAlignment="1" applyProtection="1">
      <alignment horizontal="center"/>
      <protection locked="0"/>
    </xf>
    <xf numFmtId="0" fontId="8" fillId="0" borderId="5" xfId="0" applyFont="1" applyBorder="1" applyAlignment="1" applyProtection="1">
      <alignment vertical="center" wrapText="1"/>
      <protection locked="0"/>
    </xf>
    <xf numFmtId="14" fontId="8" fillId="0" borderId="14" xfId="0" applyNumberFormat="1" applyFont="1" applyBorder="1" applyAlignment="1" applyProtection="1">
      <alignment horizontal="left" vertical="center" wrapText="1"/>
      <protection locked="0"/>
    </xf>
    <xf numFmtId="0" fontId="6" fillId="0" borderId="70" xfId="0" applyFont="1" applyBorder="1" applyAlignment="1">
      <alignment horizontal="center" vertical="top" wrapText="1"/>
    </xf>
    <xf numFmtId="0" fontId="10" fillId="2" borderId="72" xfId="0" applyFont="1" applyFill="1" applyBorder="1" applyAlignment="1">
      <alignment horizontal="center" vertical="top" wrapText="1"/>
    </xf>
    <xf numFmtId="0" fontId="6" fillId="0" borderId="38" xfId="0" applyFont="1" applyBorder="1" applyAlignment="1" applyProtection="1">
      <alignment vertical="center" wrapText="1"/>
      <protection locked="0"/>
    </xf>
    <xf numFmtId="0" fontId="6" fillId="0" borderId="38" xfId="0" applyFont="1" applyBorder="1" applyAlignment="1">
      <alignment horizontal="center" vertical="center" wrapText="1"/>
    </xf>
    <xf numFmtId="0" fontId="10" fillId="2" borderId="38" xfId="0" applyFont="1" applyFill="1" applyBorder="1" applyAlignment="1">
      <alignment horizontal="center" vertical="center"/>
    </xf>
    <xf numFmtId="0" fontId="10" fillId="2" borderId="73" xfId="0" applyFont="1" applyFill="1" applyBorder="1" applyAlignment="1">
      <alignment horizontal="center" vertical="center" wrapText="1"/>
    </xf>
    <xf numFmtId="9" fontId="30" fillId="4" borderId="14" xfId="3" applyFont="1" applyFill="1" applyBorder="1" applyAlignment="1" applyProtection="1">
      <alignment horizontal="center"/>
      <protection locked="0"/>
    </xf>
    <xf numFmtId="164" fontId="20" fillId="0" borderId="64" xfId="0" applyNumberFormat="1" applyFont="1" applyBorder="1" applyAlignment="1">
      <alignment horizontal="center"/>
    </xf>
    <xf numFmtId="164" fontId="20" fillId="0" borderId="69" xfId="0" applyNumberFormat="1" applyFont="1" applyBorder="1" applyAlignment="1">
      <alignment horizontal="center" vertical="center"/>
    </xf>
    <xf numFmtId="0" fontId="8" fillId="0" borderId="12" xfId="0" applyFont="1" applyBorder="1" applyAlignment="1" applyProtection="1">
      <alignment horizontal="center" vertical="center"/>
      <protection locked="0"/>
    </xf>
    <xf numFmtId="0" fontId="8" fillId="0" borderId="76" xfId="0" applyFont="1" applyBorder="1" applyAlignment="1">
      <alignment horizontal="center" vertical="center"/>
    </xf>
    <xf numFmtId="0" fontId="6" fillId="0" borderId="78" xfId="0" applyFont="1" applyBorder="1" applyAlignment="1">
      <alignment horizontal="center" vertical="center"/>
    </xf>
    <xf numFmtId="0" fontId="29" fillId="0" borderId="79" xfId="0" applyFont="1" applyBorder="1" applyAlignment="1">
      <alignment horizontal="center" vertical="center"/>
    </xf>
    <xf numFmtId="0" fontId="29" fillId="0" borderId="77" xfId="0" applyFont="1" applyBorder="1" applyAlignment="1">
      <alignment horizontal="center" vertical="center"/>
    </xf>
    <xf numFmtId="0" fontId="29" fillId="0" borderId="82" xfId="0" applyFont="1" applyBorder="1" applyAlignment="1">
      <alignment horizontal="center" vertical="center"/>
    </xf>
    <xf numFmtId="0" fontId="6" fillId="0" borderId="18" xfId="0" applyFont="1" applyBorder="1" applyAlignment="1">
      <alignment horizontal="left" vertical="center"/>
    </xf>
    <xf numFmtId="0" fontId="16" fillId="0" borderId="18" xfId="0" applyFont="1" applyBorder="1" applyAlignment="1">
      <alignment horizontal="left" vertical="center" wrapText="1"/>
    </xf>
    <xf numFmtId="0" fontId="6" fillId="0" borderId="2"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164" fontId="27" fillId="4" borderId="74" xfId="0" applyNumberFormat="1" applyFont="1" applyFill="1" applyBorder="1" applyAlignment="1" applyProtection="1">
      <alignment horizontal="center" vertical="center"/>
      <protection locked="0"/>
    </xf>
    <xf numFmtId="164" fontId="27" fillId="4" borderId="76" xfId="0" applyNumberFormat="1" applyFont="1" applyFill="1" applyBorder="1" applyAlignment="1">
      <alignment vertical="center"/>
    </xf>
    <xf numFmtId="164" fontId="27"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6" fillId="0" borderId="0" xfId="0" applyFont="1" applyAlignment="1">
      <alignment horizontal="left" vertical="center" wrapText="1"/>
    </xf>
    <xf numFmtId="0" fontId="16" fillId="0" borderId="33" xfId="0" applyFont="1" applyBorder="1" applyAlignment="1">
      <alignment horizontal="left" vertical="center" wrapText="1"/>
    </xf>
    <xf numFmtId="0" fontId="16" fillId="0" borderId="0" xfId="0" applyFont="1" applyAlignment="1">
      <alignment horizontal="center" vertical="center"/>
    </xf>
    <xf numFmtId="0" fontId="6" fillId="0" borderId="50" xfId="0" applyFont="1" applyBorder="1" applyAlignment="1">
      <alignment vertical="center" wrapText="1"/>
    </xf>
    <xf numFmtId="0" fontId="6" fillId="0" borderId="51" xfId="0" applyFont="1" applyBorder="1" applyAlignment="1">
      <alignment vertical="center" wrapText="1"/>
    </xf>
    <xf numFmtId="0" fontId="31" fillId="0" borderId="51" xfId="0" applyFont="1" applyBorder="1" applyAlignment="1">
      <alignment vertical="center" wrapText="1"/>
    </xf>
    <xf numFmtId="0" fontId="14" fillId="0" borderId="0" xfId="2" applyFont="1" applyAlignment="1" applyProtection="1">
      <alignment horizontal="left" vertical="center"/>
    </xf>
    <xf numFmtId="0" fontId="10" fillId="7" borderId="9" xfId="0" applyFont="1" applyFill="1" applyBorder="1" applyAlignment="1">
      <alignment horizontal="center" vertical="center" wrapText="1"/>
    </xf>
    <xf numFmtId="0" fontId="10" fillId="7" borderId="30" xfId="0" applyFont="1" applyFill="1" applyBorder="1" applyAlignment="1">
      <alignment horizontal="center" vertical="top" wrapText="1"/>
    </xf>
    <xf numFmtId="164" fontId="8" fillId="7" borderId="5" xfId="0" applyNumberFormat="1" applyFont="1" applyFill="1" applyBorder="1" applyAlignment="1">
      <alignment vertical="center" wrapText="1"/>
    </xf>
    <xf numFmtId="164" fontId="21" fillId="7" borderId="9" xfId="0" applyNumberFormat="1" applyFont="1" applyFill="1" applyBorder="1" applyAlignment="1">
      <alignment vertical="center" wrapText="1"/>
    </xf>
    <xf numFmtId="164" fontId="21" fillId="7" borderId="43" xfId="0" applyNumberFormat="1" applyFont="1" applyFill="1" applyBorder="1" applyAlignment="1">
      <alignment vertical="center" wrapText="1"/>
    </xf>
    <xf numFmtId="164" fontId="21" fillId="7" borderId="5" xfId="0" applyNumberFormat="1" applyFont="1" applyFill="1" applyBorder="1" applyAlignment="1">
      <alignment vertical="center" wrapText="1"/>
    </xf>
    <xf numFmtId="164" fontId="25" fillId="7" borderId="5" xfId="0" applyNumberFormat="1" applyFont="1" applyFill="1" applyBorder="1" applyAlignment="1">
      <alignment vertical="center" wrapText="1"/>
    </xf>
    <xf numFmtId="164" fontId="21" fillId="7" borderId="47" xfId="0" applyNumberFormat="1" applyFont="1" applyFill="1" applyBorder="1" applyAlignment="1">
      <alignment vertical="center" wrapText="1"/>
    </xf>
    <xf numFmtId="164" fontId="25" fillId="7" borderId="5" xfId="0" applyNumberFormat="1" applyFont="1" applyFill="1" applyBorder="1" applyAlignment="1">
      <alignment vertical="center"/>
    </xf>
    <xf numFmtId="0" fontId="10" fillId="7" borderId="10" xfId="0" applyFont="1" applyFill="1" applyBorder="1" applyAlignment="1">
      <alignment horizontal="center" vertical="center" wrapText="1"/>
    </xf>
    <xf numFmtId="0" fontId="10" fillId="7" borderId="9" xfId="0" applyFont="1" applyFill="1" applyBorder="1" applyAlignment="1" applyProtection="1">
      <alignment horizontal="center" vertical="center" wrapText="1"/>
      <protection locked="0"/>
    </xf>
    <xf numFmtId="164" fontId="8" fillId="7" borderId="5" xfId="0" applyNumberFormat="1" applyFont="1" applyFill="1" applyBorder="1" applyAlignment="1">
      <alignment vertical="center"/>
    </xf>
    <xf numFmtId="164" fontId="8" fillId="7" borderId="31" xfId="0" applyNumberFormat="1" applyFont="1" applyFill="1" applyBorder="1" applyAlignment="1">
      <alignment vertical="center"/>
    </xf>
    <xf numFmtId="164" fontId="21" fillId="7" borderId="15" xfId="0" applyNumberFormat="1" applyFont="1" applyFill="1" applyBorder="1" applyAlignment="1">
      <alignment vertical="center"/>
    </xf>
    <xf numFmtId="164" fontId="21" fillId="7" borderId="44" xfId="0" applyNumberFormat="1" applyFont="1" applyFill="1" applyBorder="1" applyAlignment="1">
      <alignment vertical="center"/>
    </xf>
    <xf numFmtId="164" fontId="21" fillId="7" borderId="32" xfId="0" applyNumberFormat="1" applyFont="1" applyFill="1" applyBorder="1" applyAlignment="1">
      <alignment vertical="center"/>
    </xf>
    <xf numFmtId="164" fontId="8" fillId="7" borderId="12" xfId="0" applyNumberFormat="1" applyFont="1" applyFill="1" applyBorder="1" applyAlignment="1">
      <alignment vertical="center" wrapText="1"/>
    </xf>
    <xf numFmtId="164" fontId="25" fillId="7" borderId="32" xfId="0" applyNumberFormat="1" applyFont="1" applyFill="1" applyBorder="1" applyAlignment="1">
      <alignment vertical="center"/>
    </xf>
    <xf numFmtId="164" fontId="21" fillId="7" borderId="48" xfId="0" applyNumberFormat="1" applyFont="1" applyFill="1" applyBorder="1" applyAlignment="1">
      <alignment vertical="center"/>
    </xf>
    <xf numFmtId="0" fontId="27" fillId="7" borderId="39" xfId="0" applyFont="1" applyFill="1" applyBorder="1" applyAlignment="1" applyProtection="1">
      <alignment horizontal="center" vertical="center" wrapText="1"/>
      <protection locked="0"/>
    </xf>
    <xf numFmtId="164" fontId="27" fillId="7" borderId="14" xfId="0" applyNumberFormat="1" applyFont="1" applyFill="1" applyBorder="1" applyAlignment="1">
      <alignment horizontal="center" vertical="center" wrapText="1"/>
    </xf>
    <xf numFmtId="164" fontId="21" fillId="8" borderId="9" xfId="0" applyNumberFormat="1" applyFont="1" applyFill="1" applyBorder="1" applyAlignment="1" applyProtection="1">
      <alignment vertical="center"/>
      <protection locked="0"/>
    </xf>
    <xf numFmtId="164" fontId="21" fillId="8" borderId="43" xfId="0" applyNumberFormat="1" applyFont="1" applyFill="1" applyBorder="1" applyAlignment="1" applyProtection="1">
      <alignment vertical="center"/>
      <protection locked="0"/>
    </xf>
    <xf numFmtId="164" fontId="21" fillId="8" borderId="41" xfId="0" applyNumberFormat="1" applyFont="1" applyFill="1" applyBorder="1" applyAlignment="1" applyProtection="1">
      <alignment vertical="center"/>
      <protection locked="0"/>
    </xf>
    <xf numFmtId="164" fontId="21" fillId="8" borderId="8" xfId="0" applyNumberFormat="1" applyFont="1" applyFill="1" applyBorder="1" applyAlignment="1" applyProtection="1">
      <alignment vertical="center"/>
      <protection locked="0"/>
    </xf>
    <xf numFmtId="164" fontId="21" fillId="8" borderId="5" xfId="0" applyNumberFormat="1" applyFont="1" applyFill="1" applyBorder="1" applyAlignment="1" applyProtection="1">
      <alignment vertical="center"/>
      <protection locked="0"/>
    </xf>
    <xf numFmtId="164" fontId="21" fillId="8" borderId="1" xfId="0" applyNumberFormat="1" applyFont="1" applyFill="1" applyBorder="1" applyAlignment="1" applyProtection="1">
      <alignment vertical="center" wrapText="1"/>
      <protection locked="0"/>
    </xf>
    <xf numFmtId="164" fontId="21" fillId="8" borderId="42" xfId="0" applyNumberFormat="1" applyFont="1" applyFill="1" applyBorder="1" applyAlignment="1" applyProtection="1">
      <alignment vertical="center" wrapText="1"/>
      <protection locked="0"/>
    </xf>
    <xf numFmtId="164" fontId="21" fillId="8" borderId="10" xfId="0" applyNumberFormat="1" applyFont="1" applyFill="1" applyBorder="1" applyAlignment="1" applyProtection="1">
      <alignment vertical="center" wrapText="1"/>
      <protection locked="0"/>
    </xf>
    <xf numFmtId="164" fontId="21" fillId="8" borderId="4" xfId="0" applyNumberFormat="1" applyFont="1" applyFill="1" applyBorder="1" applyAlignment="1" applyProtection="1">
      <alignment vertical="center" wrapText="1"/>
      <protection locked="0"/>
    </xf>
    <xf numFmtId="164" fontId="21" fillId="8" borderId="25" xfId="0" applyNumberFormat="1" applyFont="1" applyFill="1" applyBorder="1" applyAlignment="1" applyProtection="1">
      <alignment vertical="center"/>
      <protection locked="0"/>
    </xf>
    <xf numFmtId="164" fontId="21" fillId="8" borderId="26" xfId="0" applyNumberFormat="1" applyFont="1" applyFill="1" applyBorder="1" applyAlignment="1" applyProtection="1">
      <alignment vertical="center" wrapText="1"/>
      <protection locked="0"/>
    </xf>
    <xf numFmtId="164" fontId="21" fillId="8" borderId="47" xfId="0" applyNumberFormat="1" applyFont="1" applyFill="1" applyBorder="1" applyAlignment="1" applyProtection="1">
      <alignment vertical="center"/>
      <protection locked="0"/>
    </xf>
    <xf numFmtId="164" fontId="21" fillId="8" borderId="46" xfId="0" applyNumberFormat="1" applyFont="1" applyFill="1" applyBorder="1" applyAlignment="1" applyProtection="1">
      <alignment vertical="center" wrapText="1"/>
      <protection locked="0"/>
    </xf>
    <xf numFmtId="164" fontId="21" fillId="8" borderId="12" xfId="0" applyNumberFormat="1" applyFont="1" applyFill="1" applyBorder="1" applyAlignment="1" applyProtection="1">
      <alignment vertical="center" wrapText="1"/>
      <protection locked="0"/>
    </xf>
    <xf numFmtId="164" fontId="21" fillId="8" borderId="28" xfId="0" applyNumberFormat="1" applyFont="1" applyFill="1" applyBorder="1" applyAlignment="1" applyProtection="1">
      <alignment vertical="center"/>
      <protection locked="0"/>
    </xf>
    <xf numFmtId="0" fontId="28" fillId="7" borderId="0" xfId="0" applyFont="1" applyFill="1" applyProtection="1">
      <protection locked="0"/>
    </xf>
    <xf numFmtId="0" fontId="10" fillId="7" borderId="72" xfId="0" applyFont="1" applyFill="1" applyBorder="1" applyAlignment="1">
      <alignment horizontal="center" vertical="top" wrapText="1"/>
    </xf>
    <xf numFmtId="0" fontId="10" fillId="7" borderId="40" xfId="0" applyFont="1" applyFill="1" applyBorder="1" applyAlignment="1" applyProtection="1">
      <alignment horizontal="center" vertical="center" wrapText="1"/>
      <protection locked="0"/>
    </xf>
    <xf numFmtId="0" fontId="27" fillId="7" borderId="1" xfId="0" applyFont="1" applyFill="1" applyBorder="1" applyAlignment="1" applyProtection="1">
      <alignment horizontal="center" vertical="center" wrapText="1"/>
      <protection locked="0"/>
    </xf>
    <xf numFmtId="164" fontId="27" fillId="7" borderId="5" xfId="0" applyNumberFormat="1" applyFont="1" applyFill="1" applyBorder="1" applyAlignment="1" applyProtection="1">
      <alignment horizontal="center" vertical="center"/>
      <protection locked="0"/>
    </xf>
    <xf numFmtId="164" fontId="27" fillId="7" borderId="3" xfId="0" applyNumberFormat="1" applyFont="1" applyFill="1" applyBorder="1" applyAlignment="1">
      <alignment vertical="center"/>
    </xf>
    <xf numFmtId="164" fontId="21" fillId="9" borderId="9" xfId="0" applyNumberFormat="1" applyFont="1" applyFill="1" applyBorder="1" applyAlignment="1" applyProtection="1">
      <alignment vertical="center"/>
      <protection locked="0"/>
    </xf>
    <xf numFmtId="164" fontId="21" fillId="9" borderId="43" xfId="0" applyNumberFormat="1" applyFont="1" applyFill="1" applyBorder="1" applyAlignment="1" applyProtection="1">
      <alignment vertical="center"/>
      <protection locked="0"/>
    </xf>
    <xf numFmtId="164" fontId="21" fillId="9" borderId="41" xfId="0" applyNumberFormat="1" applyFont="1" applyFill="1" applyBorder="1" applyAlignment="1" applyProtection="1">
      <alignment vertical="center"/>
      <protection locked="0"/>
    </xf>
    <xf numFmtId="164" fontId="21" fillId="9" borderId="8" xfId="0" applyNumberFormat="1" applyFont="1" applyFill="1" applyBorder="1" applyAlignment="1" applyProtection="1">
      <alignment vertical="center"/>
      <protection locked="0"/>
    </xf>
    <xf numFmtId="164" fontId="21" fillId="9" borderId="5" xfId="0" applyNumberFormat="1" applyFont="1" applyFill="1" applyBorder="1" applyAlignment="1" applyProtection="1">
      <alignment vertical="center"/>
      <protection locked="0"/>
    </xf>
    <xf numFmtId="164" fontId="21" fillId="9" borderId="1" xfId="0" applyNumberFormat="1" applyFont="1" applyFill="1" applyBorder="1" applyAlignment="1" applyProtection="1">
      <alignment vertical="center" wrapText="1"/>
      <protection locked="0"/>
    </xf>
    <xf numFmtId="164" fontId="21" fillId="9" borderId="42" xfId="0" applyNumberFormat="1" applyFont="1" applyFill="1" applyBorder="1" applyAlignment="1" applyProtection="1">
      <alignment vertical="center" wrapText="1"/>
      <protection locked="0"/>
    </xf>
    <xf numFmtId="164" fontId="21" fillId="9" borderId="10" xfId="0" applyNumberFormat="1" applyFont="1" applyFill="1" applyBorder="1" applyAlignment="1" applyProtection="1">
      <alignment vertical="center" wrapText="1"/>
      <protection locked="0"/>
    </xf>
    <xf numFmtId="164" fontId="21" fillId="9" borderId="4" xfId="0" applyNumberFormat="1" applyFont="1" applyFill="1" applyBorder="1" applyAlignment="1" applyProtection="1">
      <alignment vertical="center" wrapText="1"/>
      <protection locked="0"/>
    </xf>
    <xf numFmtId="164" fontId="21" fillId="9" borderId="25" xfId="0" applyNumberFormat="1" applyFont="1" applyFill="1" applyBorder="1" applyAlignment="1" applyProtection="1">
      <alignment vertical="center"/>
      <protection locked="0"/>
    </xf>
    <xf numFmtId="164" fontId="21" fillId="9" borderId="26" xfId="0" applyNumberFormat="1" applyFont="1" applyFill="1" applyBorder="1" applyAlignment="1" applyProtection="1">
      <alignment vertical="center" wrapText="1"/>
      <protection locked="0"/>
    </xf>
    <xf numFmtId="164" fontId="21" fillId="9" borderId="47" xfId="0" applyNumberFormat="1" applyFont="1" applyFill="1" applyBorder="1" applyAlignment="1" applyProtection="1">
      <alignment vertical="center"/>
      <protection locked="0"/>
    </xf>
    <xf numFmtId="164" fontId="21" fillId="9" borderId="46" xfId="0" applyNumberFormat="1" applyFont="1" applyFill="1" applyBorder="1" applyAlignment="1" applyProtection="1">
      <alignment vertical="center" wrapText="1"/>
      <protection locked="0"/>
    </xf>
    <xf numFmtId="164" fontId="21" fillId="9" borderId="12" xfId="0" applyNumberFormat="1" applyFont="1" applyFill="1" applyBorder="1" applyAlignment="1" applyProtection="1">
      <alignment vertical="center" wrapText="1"/>
      <protection locked="0"/>
    </xf>
    <xf numFmtId="164" fontId="21" fillId="9" borderId="28" xfId="0" applyNumberFormat="1" applyFont="1" applyFill="1" applyBorder="1" applyAlignment="1" applyProtection="1">
      <alignment vertical="center"/>
      <protection locked="0"/>
    </xf>
    <xf numFmtId="0" fontId="10" fillId="7" borderId="38" xfId="0" applyFont="1" applyFill="1" applyBorder="1" applyAlignment="1">
      <alignment horizontal="center" vertical="center"/>
    </xf>
    <xf numFmtId="0" fontId="10" fillId="7" borderId="37"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9" fillId="10" borderId="14" xfId="0" applyFont="1" applyFill="1" applyBorder="1" applyAlignment="1" applyProtection="1">
      <alignment horizontal="center" vertical="center" wrapText="1"/>
      <protection locked="0"/>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3" fillId="0" borderId="33" xfId="0" applyFont="1" applyBorder="1" applyAlignment="1">
      <alignment horizontal="center" vertical="center"/>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10" fillId="0" borderId="0" xfId="0" applyFont="1" applyAlignment="1">
      <alignment horizontal="center" vertical="center"/>
    </xf>
    <xf numFmtId="0" fontId="16" fillId="8" borderId="49" xfId="0" applyFont="1" applyFill="1" applyBorder="1" applyAlignment="1" applyProtection="1">
      <alignment horizontal="left" vertical="center" wrapText="1"/>
      <protection locked="0"/>
    </xf>
    <xf numFmtId="0" fontId="16" fillId="8" borderId="50" xfId="0" applyFont="1" applyFill="1" applyBorder="1" applyAlignment="1" applyProtection="1">
      <alignment horizontal="left" vertical="center" wrapText="1"/>
      <protection locked="0"/>
    </xf>
    <xf numFmtId="0" fontId="16" fillId="8" borderId="51" xfId="0" applyFont="1" applyFill="1" applyBorder="1" applyAlignment="1" applyProtection="1">
      <alignment horizontal="left" vertical="center" wrapText="1"/>
      <protection locked="0"/>
    </xf>
    <xf numFmtId="0" fontId="9" fillId="0" borderId="20"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9" fillId="0" borderId="0" xfId="0" applyFont="1" applyAlignment="1">
      <alignment horizontal="left" vertical="center"/>
    </xf>
    <xf numFmtId="0" fontId="14" fillId="0" borderId="0" xfId="2" applyFont="1" applyAlignment="1" applyProtection="1">
      <alignment horizontal="left" vertical="center"/>
    </xf>
    <xf numFmtId="0" fontId="14" fillId="0" borderId="0" xfId="2" applyFont="1" applyAlignment="1" applyProtection="1">
      <alignment horizontal="left" vertical="center" wrapText="1"/>
    </xf>
    <xf numFmtId="0" fontId="6" fillId="0" borderId="29" xfId="0" applyFont="1" applyBorder="1" applyAlignment="1">
      <alignment horizontal="center" vertical="top" wrapText="1"/>
    </xf>
    <xf numFmtId="0" fontId="6" fillId="0" borderId="30" xfId="0" applyFont="1" applyBorder="1" applyAlignment="1">
      <alignment horizontal="center" vertical="top" wrapText="1"/>
    </xf>
    <xf numFmtId="0" fontId="24" fillId="0" borderId="12" xfId="0" applyFont="1" applyBorder="1" applyAlignment="1">
      <alignment horizontal="left" vertical="center" wrapText="1"/>
    </xf>
    <xf numFmtId="0" fontId="24" fillId="0" borderId="6" xfId="0" applyFont="1" applyBorder="1" applyAlignment="1">
      <alignment horizontal="left" vertical="center" wrapText="1"/>
    </xf>
    <xf numFmtId="0" fontId="8" fillId="0" borderId="12" xfId="0" applyFont="1" applyBorder="1" applyAlignment="1">
      <alignment horizontal="left" vertical="center" wrapText="1"/>
    </xf>
    <xf numFmtId="0" fontId="8" fillId="0" borderId="6" xfId="0" applyFont="1" applyBorder="1" applyAlignment="1">
      <alignment horizontal="left" vertical="center" wrapText="1"/>
    </xf>
    <xf numFmtId="0" fontId="23" fillId="0" borderId="4" xfId="0" applyFont="1" applyBorder="1" applyAlignment="1">
      <alignment vertical="center" wrapText="1"/>
    </xf>
    <xf numFmtId="0" fontId="23" fillId="0" borderId="5" xfId="0" applyFont="1" applyBorder="1" applyAlignment="1">
      <alignment vertical="center" wrapText="1"/>
    </xf>
    <xf numFmtId="0" fontId="24" fillId="0" borderId="12" xfId="0" applyFont="1" applyBorder="1" applyAlignment="1">
      <alignment vertical="center" wrapText="1"/>
    </xf>
    <xf numFmtId="0" fontId="24" fillId="0" borderId="6" xfId="0" applyFont="1" applyBorder="1" applyAlignment="1">
      <alignment vertical="center" wrapText="1"/>
    </xf>
    <xf numFmtId="0" fontId="23" fillId="0" borderId="46" xfId="2" applyFont="1" applyBorder="1" applyAlignment="1" applyProtection="1">
      <alignment vertical="center" wrapText="1"/>
    </xf>
    <xf numFmtId="0" fontId="23" fillId="0" borderId="47" xfId="2" applyFont="1" applyBorder="1" applyAlignment="1" applyProtection="1">
      <alignment vertical="center" wrapText="1"/>
    </xf>
    <xf numFmtId="0" fontId="24" fillId="0" borderId="4" xfId="0" applyFont="1" applyBorder="1" applyAlignment="1">
      <alignment vertical="center" wrapText="1"/>
    </xf>
    <xf numFmtId="0" fontId="24" fillId="0" borderId="5" xfId="0" applyFont="1" applyBorder="1" applyAlignment="1">
      <alignment vertical="center" wrapText="1"/>
    </xf>
    <xf numFmtId="0" fontId="23" fillId="2" borderId="4" xfId="0" applyFont="1" applyFill="1" applyBorder="1" applyAlignment="1">
      <alignment vertical="center" wrapText="1"/>
    </xf>
    <xf numFmtId="0" fontId="23" fillId="2" borderId="5" xfId="0" applyFont="1" applyFill="1" applyBorder="1" applyAlignment="1">
      <alignment vertical="center" wrapText="1"/>
    </xf>
    <xf numFmtId="0" fontId="23" fillId="0" borderId="26" xfId="2" applyFont="1" applyBorder="1" applyAlignment="1" applyProtection="1">
      <alignment vertical="center" wrapText="1"/>
    </xf>
    <xf numFmtId="0" fontId="23" fillId="0" borderId="27" xfId="2" applyFont="1" applyBorder="1" applyAlignment="1" applyProtection="1">
      <alignment vertical="center" wrapText="1"/>
    </xf>
    <xf numFmtId="0" fontId="17" fillId="2" borderId="42" xfId="0" applyFont="1" applyFill="1" applyBorder="1" applyAlignment="1">
      <alignment vertical="center" wrapText="1"/>
    </xf>
    <xf numFmtId="0" fontId="17" fillId="2" borderId="43" xfId="0" applyFont="1" applyFill="1" applyBorder="1" applyAlignment="1">
      <alignment vertical="center" wrapText="1"/>
    </xf>
    <xf numFmtId="0" fontId="17" fillId="2" borderId="10" xfId="0" applyFont="1" applyFill="1" applyBorder="1" applyAlignment="1">
      <alignment vertical="center" wrapText="1"/>
    </xf>
    <xf numFmtId="0" fontId="17" fillId="2" borderId="9" xfId="0" applyFont="1" applyFill="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6" fillId="0" borderId="16" xfId="0" applyFont="1" applyBorder="1" applyAlignment="1">
      <alignment horizontal="left" vertical="center"/>
    </xf>
    <xf numFmtId="0" fontId="6" fillId="0" borderId="16" xfId="0" applyFont="1" applyBorder="1" applyAlignment="1">
      <alignment horizontal="left" vertical="center" wrapText="1"/>
    </xf>
    <xf numFmtId="0" fontId="16" fillId="0" borderId="16" xfId="0" applyFont="1" applyBorder="1" applyAlignment="1">
      <alignment horizontal="left" vertical="center" wrapText="1"/>
    </xf>
    <xf numFmtId="0" fontId="9" fillId="0" borderId="17"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10" xfId="0" applyFont="1" applyBorder="1" applyAlignment="1">
      <alignment vertical="center" wrapText="1"/>
    </xf>
    <xf numFmtId="0" fontId="9" fillId="0" borderId="9" xfId="0" applyFont="1" applyBorder="1" applyAlignment="1">
      <alignment vertical="center" wrapText="1"/>
    </xf>
    <xf numFmtId="0" fontId="9" fillId="0" borderId="42" xfId="0" applyFont="1" applyBorder="1" applyAlignment="1" applyProtection="1">
      <alignment vertical="center" wrapText="1"/>
      <protection locked="0"/>
    </xf>
    <xf numFmtId="0" fontId="9" fillId="0" borderId="43" xfId="0" applyFont="1" applyBorder="1" applyAlignment="1" applyProtection="1">
      <alignment vertical="center"/>
      <protection locked="0"/>
    </xf>
    <xf numFmtId="0" fontId="29" fillId="0" borderId="11"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7" xfId="0" applyFont="1" applyBorder="1" applyAlignment="1" applyProtection="1">
      <alignment horizontal="center" vertical="center"/>
      <protection locked="0"/>
    </xf>
    <xf numFmtId="0" fontId="6" fillId="0" borderId="1"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8" fillId="0" borderId="36"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8" fillId="0" borderId="40" xfId="0" applyFont="1" applyBorder="1" applyAlignment="1" applyProtection="1">
      <alignment horizontal="center" vertical="center"/>
      <protection locked="0"/>
    </xf>
    <xf numFmtId="0" fontId="8" fillId="0" borderId="0" xfId="0" applyFont="1" applyAlignment="1">
      <alignment horizontal="center" vertical="center"/>
    </xf>
    <xf numFmtId="0" fontId="6" fillId="0" borderId="0" xfId="0" applyFont="1" applyAlignment="1">
      <alignment horizontal="left" vertical="top" wrapText="1"/>
    </xf>
    <xf numFmtId="0" fontId="9" fillId="0" borderId="23"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8" fillId="0" borderId="37"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29" fillId="0" borderId="10" xfId="0" applyFont="1" applyBorder="1" applyAlignment="1">
      <alignment horizontal="center" vertical="top" wrapText="1"/>
    </xf>
    <xf numFmtId="0" fontId="29" fillId="0" borderId="0" xfId="0" applyFont="1" applyAlignment="1">
      <alignment horizontal="center" vertical="top" wrapText="1"/>
    </xf>
    <xf numFmtId="0" fontId="29" fillId="0" borderId="9" xfId="0" applyFont="1" applyBorder="1" applyAlignment="1">
      <alignment horizontal="center" vertical="top" wrapText="1"/>
    </xf>
    <xf numFmtId="9" fontId="26" fillId="9" borderId="60" xfId="0" applyNumberFormat="1" applyFont="1" applyFill="1" applyBorder="1" applyAlignment="1" applyProtection="1">
      <alignment horizontal="center" vertical="center"/>
      <protection locked="0"/>
    </xf>
    <xf numFmtId="9" fontId="26" fillId="9" borderId="61" xfId="0" applyNumberFormat="1" applyFont="1" applyFill="1" applyBorder="1" applyAlignment="1" applyProtection="1">
      <alignment horizontal="center" vertical="center"/>
      <protection locked="0"/>
    </xf>
    <xf numFmtId="9" fontId="26" fillId="9" borderId="62" xfId="0" applyNumberFormat="1" applyFont="1" applyFill="1" applyBorder="1" applyAlignment="1" applyProtection="1">
      <alignment horizontal="center" vertical="center"/>
      <protection locked="0"/>
    </xf>
    <xf numFmtId="7" fontId="27" fillId="7" borderId="52" xfId="0" applyNumberFormat="1" applyFont="1" applyFill="1" applyBorder="1" applyAlignment="1">
      <alignment horizontal="center" vertical="center" wrapText="1"/>
    </xf>
    <xf numFmtId="7" fontId="27" fillId="7" borderId="53" xfId="0" applyNumberFormat="1" applyFont="1" applyFill="1" applyBorder="1" applyAlignment="1">
      <alignment horizontal="center" vertical="center" wrapText="1"/>
    </xf>
    <xf numFmtId="7" fontId="27" fillId="7" borderId="54" xfId="0" applyNumberFormat="1" applyFont="1" applyFill="1" applyBorder="1" applyAlignment="1">
      <alignment horizontal="center" vertical="center" wrapText="1"/>
    </xf>
    <xf numFmtId="7" fontId="27" fillId="7" borderId="55" xfId="0" applyNumberFormat="1" applyFont="1" applyFill="1" applyBorder="1" applyAlignment="1">
      <alignment horizontal="center" vertical="center" wrapText="1"/>
    </xf>
    <xf numFmtId="7" fontId="27" fillId="7" borderId="0" xfId="0" applyNumberFormat="1" applyFont="1" applyFill="1" applyAlignment="1">
      <alignment horizontal="center" vertical="center" wrapText="1"/>
    </xf>
    <xf numFmtId="7" fontId="27" fillId="7" borderId="56" xfId="0" applyNumberFormat="1" applyFont="1" applyFill="1" applyBorder="1" applyAlignment="1">
      <alignment horizontal="center" vertical="center" wrapText="1"/>
    </xf>
    <xf numFmtId="7" fontId="27" fillId="7" borderId="57" xfId="0" applyNumberFormat="1" applyFont="1" applyFill="1" applyBorder="1" applyAlignment="1">
      <alignment horizontal="center" vertical="center" wrapText="1"/>
    </xf>
    <xf numFmtId="7" fontId="27" fillId="7" borderId="58" xfId="0" applyNumberFormat="1" applyFont="1" applyFill="1" applyBorder="1" applyAlignment="1">
      <alignment horizontal="center" vertical="center" wrapText="1"/>
    </xf>
    <xf numFmtId="7" fontId="27" fillId="7" borderId="59" xfId="0" applyNumberFormat="1"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7" fontId="8" fillId="0" borderId="4" xfId="1" applyNumberFormat="1" applyFont="1" applyBorder="1" applyAlignment="1" applyProtection="1">
      <alignment horizontal="center" vertical="center" wrapText="1"/>
    </xf>
    <xf numFmtId="7" fontId="8" fillId="0" borderId="74" xfId="1" applyNumberFormat="1" applyFont="1" applyBorder="1" applyAlignment="1" applyProtection="1">
      <alignment horizontal="center" vertical="center" wrapText="1"/>
    </xf>
    <xf numFmtId="7" fontId="8" fillId="0" borderId="5" xfId="1" applyNumberFormat="1" applyFont="1" applyBorder="1" applyAlignment="1" applyProtection="1">
      <alignment horizontal="center" vertical="center" wrapText="1"/>
    </xf>
    <xf numFmtId="0" fontId="10" fillId="4" borderId="39"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7" borderId="39" xfId="0" applyFont="1" applyFill="1" applyBorder="1" applyAlignment="1">
      <alignment horizontal="center" vertical="center"/>
    </xf>
    <xf numFmtId="0" fontId="10" fillId="7" borderId="40" xfId="0" applyFont="1" applyFill="1" applyBorder="1" applyAlignment="1">
      <alignment horizontal="center" vertical="center"/>
    </xf>
    <xf numFmtId="0" fontId="9" fillId="0" borderId="10" xfId="0" applyFont="1" applyBorder="1" applyAlignment="1" applyProtection="1">
      <alignment vertical="center"/>
      <protection locked="0"/>
    </xf>
    <xf numFmtId="0" fontId="9" fillId="0" borderId="0" xfId="0" applyFont="1" applyAlignment="1" applyProtection="1">
      <alignment vertical="center"/>
      <protection locked="0"/>
    </xf>
    <xf numFmtId="0" fontId="9" fillId="0" borderId="9" xfId="0" applyFont="1" applyBorder="1" applyAlignment="1" applyProtection="1">
      <alignment vertical="center"/>
      <protection locked="0"/>
    </xf>
    <xf numFmtId="0" fontId="8" fillId="3" borderId="36"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3" borderId="40" xfId="0" applyFont="1" applyFill="1" applyBorder="1" applyAlignment="1" applyProtection="1">
      <alignment horizontal="center" vertical="center" wrapText="1"/>
      <protection locked="0"/>
    </xf>
    <xf numFmtId="0" fontId="9" fillId="0" borderId="10" xfId="0" applyFont="1" applyBorder="1" applyAlignment="1">
      <alignment vertical="top" wrapText="1"/>
    </xf>
    <xf numFmtId="0" fontId="9" fillId="0" borderId="9" xfId="0" applyFont="1" applyBorder="1" applyAlignment="1">
      <alignment vertical="top" wrapText="1"/>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12" xfId="0" applyFont="1" applyBorder="1" applyAlignment="1">
      <alignment vertical="center" wrapText="1"/>
    </xf>
    <xf numFmtId="0" fontId="9" fillId="0" borderId="6" xfId="0" applyFont="1" applyBorder="1" applyAlignment="1">
      <alignment vertical="center" wrapText="1"/>
    </xf>
    <xf numFmtId="7" fontId="27" fillId="6" borderId="29" xfId="0" applyNumberFormat="1" applyFont="1" applyFill="1" applyBorder="1" applyAlignment="1">
      <alignment horizontal="center" vertical="center"/>
    </xf>
    <xf numFmtId="7" fontId="27" fillId="6" borderId="33" xfId="0" applyNumberFormat="1" applyFont="1" applyFill="1" applyBorder="1" applyAlignment="1">
      <alignment horizontal="center" vertical="center"/>
    </xf>
    <xf numFmtId="7" fontId="27" fillId="6" borderId="81" xfId="0" applyNumberFormat="1" applyFont="1" applyFill="1" applyBorder="1" applyAlignment="1">
      <alignment horizontal="center" vertical="center"/>
    </xf>
    <xf numFmtId="0" fontId="26" fillId="0" borderId="26" xfId="0" applyFont="1" applyBorder="1" applyAlignment="1">
      <alignment horizontal="center" vertical="center" wrapText="1"/>
    </xf>
    <xf numFmtId="0" fontId="26" fillId="0" borderId="75" xfId="0" applyFont="1" applyBorder="1" applyAlignment="1">
      <alignment horizontal="center" vertical="center" wrapText="1"/>
    </xf>
    <xf numFmtId="0" fontId="26" fillId="0" borderId="27" xfId="0" applyFont="1" applyBorder="1" applyAlignment="1">
      <alignment horizontal="center" vertical="center" wrapText="1"/>
    </xf>
    <xf numFmtId="164" fontId="26" fillId="0" borderId="71" xfId="0" applyNumberFormat="1" applyFont="1" applyBorder="1" applyAlignment="1">
      <alignment horizontal="center" vertical="center"/>
    </xf>
    <xf numFmtId="164" fontId="26" fillId="0" borderId="58" xfId="0" applyNumberFormat="1" applyFont="1" applyBorder="1" applyAlignment="1">
      <alignment horizontal="center" vertical="center"/>
    </xf>
    <xf numFmtId="164" fontId="26" fillId="0" borderId="59" xfId="0" applyNumberFormat="1" applyFont="1" applyBorder="1" applyAlignment="1">
      <alignment horizontal="center" vertical="center"/>
    </xf>
    <xf numFmtId="0" fontId="25" fillId="0" borderId="39" xfId="0" applyFont="1" applyBorder="1" applyAlignment="1">
      <alignment horizontal="center" vertical="center"/>
    </xf>
    <xf numFmtId="0" fontId="25" fillId="0" borderId="37" xfId="0" applyFont="1" applyBorder="1" applyAlignment="1">
      <alignment horizontal="center" vertical="center"/>
    </xf>
    <xf numFmtId="0" fontId="25" fillId="0" borderId="40" xfId="0" applyFont="1" applyBorder="1" applyAlignment="1">
      <alignment horizontal="center" vertical="center"/>
    </xf>
    <xf numFmtId="0" fontId="29" fillId="0" borderId="83"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84" xfId="0" applyFont="1" applyBorder="1" applyAlignment="1">
      <alignment horizontal="center" vertical="center" wrapText="1"/>
    </xf>
    <xf numFmtId="164" fontId="27" fillId="10" borderId="83" xfId="0" applyNumberFormat="1" applyFont="1" applyFill="1" applyBorder="1" applyAlignment="1">
      <alignment horizontal="center" vertical="center"/>
    </xf>
    <xf numFmtId="164" fontId="27" fillId="10" borderId="23" xfId="0" applyNumberFormat="1" applyFont="1" applyFill="1" applyBorder="1" applyAlignment="1">
      <alignment horizontal="center" vertical="center"/>
    </xf>
    <xf numFmtId="164" fontId="27" fillId="10" borderId="85" xfId="0" applyNumberFormat="1" applyFont="1" applyFill="1" applyBorder="1" applyAlignment="1">
      <alignment horizontal="center" vertical="center"/>
    </xf>
    <xf numFmtId="0" fontId="29" fillId="0" borderId="42"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43" xfId="0" applyFont="1" applyBorder="1" applyAlignment="1">
      <alignment horizontal="center" vertical="center" wrapText="1"/>
    </xf>
    <xf numFmtId="164" fontId="27" fillId="11" borderId="42" xfId="0" applyNumberFormat="1" applyFont="1" applyFill="1" applyBorder="1" applyAlignment="1">
      <alignment horizontal="center" vertical="center"/>
    </xf>
    <xf numFmtId="164" fontId="27" fillId="11" borderId="50" xfId="0" applyNumberFormat="1" applyFont="1" applyFill="1" applyBorder="1" applyAlignment="1">
      <alignment horizontal="center" vertical="center"/>
    </xf>
    <xf numFmtId="164" fontId="27" fillId="11" borderId="80" xfId="0" applyNumberFormat="1" applyFont="1" applyFill="1" applyBorder="1" applyAlignment="1">
      <alignment horizontal="center" vertical="center"/>
    </xf>
    <xf numFmtId="0" fontId="8" fillId="0" borderId="39"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74" xfId="0" applyFont="1" applyBorder="1" applyAlignment="1">
      <alignment horizontal="center" vertical="center" wrapText="1"/>
    </xf>
    <xf numFmtId="0" fontId="29" fillId="0" borderId="5" xfId="0" applyFont="1" applyBorder="1" applyAlignment="1">
      <alignment horizontal="center" vertical="center" wrapText="1"/>
    </xf>
    <xf numFmtId="0" fontId="8" fillId="0" borderId="1" xfId="0" applyFont="1" applyBorder="1" applyAlignment="1" applyProtection="1">
      <alignment vertical="center" wrapText="1"/>
      <protection locked="0"/>
    </xf>
    <xf numFmtId="0" fontId="8" fillId="0" borderId="3" xfId="0" applyFont="1" applyBorder="1" applyAlignment="1" applyProtection="1">
      <alignment vertical="center" wrapText="1"/>
      <protection locked="0"/>
    </xf>
    <xf numFmtId="0" fontId="9" fillId="0" borderId="36" xfId="0" applyFont="1" applyBorder="1" applyAlignment="1" applyProtection="1">
      <alignment vertical="center"/>
      <protection locked="0"/>
    </xf>
    <xf numFmtId="0" fontId="9" fillId="0" borderId="37" xfId="0" applyFont="1" applyBorder="1" applyAlignment="1" applyProtection="1">
      <alignment vertical="center"/>
      <protection locked="0"/>
    </xf>
    <xf numFmtId="0" fontId="9" fillId="0" borderId="38" xfId="0" applyFont="1" applyBorder="1" applyAlignment="1" applyProtection="1">
      <alignment vertical="center"/>
      <protection locked="0"/>
    </xf>
    <xf numFmtId="0" fontId="6" fillId="0" borderId="71" xfId="0" applyFont="1" applyBorder="1" applyAlignment="1">
      <alignment horizontal="center" vertical="top" wrapText="1"/>
    </xf>
    <xf numFmtId="0" fontId="6" fillId="0" borderId="72" xfId="0" applyFont="1" applyBorder="1" applyAlignment="1">
      <alignment horizontal="center" vertical="top" wrapText="1"/>
    </xf>
    <xf numFmtId="0" fontId="9" fillId="0" borderId="33" xfId="0" applyFont="1" applyBorder="1" applyAlignment="1">
      <alignment horizontal="center" vertical="center"/>
    </xf>
    <xf numFmtId="164" fontId="26" fillId="7" borderId="71" xfId="0" applyNumberFormat="1" applyFont="1" applyFill="1" applyBorder="1" applyAlignment="1">
      <alignment horizontal="center" vertical="center"/>
    </xf>
    <xf numFmtId="164" fontId="26" fillId="7" borderId="58" xfId="0" applyNumberFormat="1" applyFont="1" applyFill="1" applyBorder="1" applyAlignment="1">
      <alignment horizontal="center" vertical="center"/>
    </xf>
    <xf numFmtId="164" fontId="26" fillId="7" borderId="59" xfId="0" applyNumberFormat="1" applyFont="1" applyFill="1" applyBorder="1" applyAlignment="1">
      <alignment horizontal="center" vertical="center"/>
    </xf>
    <xf numFmtId="0" fontId="25" fillId="7" borderId="39" xfId="0" applyFont="1" applyFill="1" applyBorder="1" applyAlignment="1">
      <alignment horizontal="center" vertical="center"/>
    </xf>
    <xf numFmtId="0" fontId="25" fillId="7" borderId="37" xfId="0" applyFont="1" applyFill="1" applyBorder="1" applyAlignment="1">
      <alignment horizontal="center" vertical="center"/>
    </xf>
    <xf numFmtId="0" fontId="25" fillId="7" borderId="40" xfId="0" applyFont="1" applyFill="1" applyBorder="1" applyAlignment="1">
      <alignment horizontal="center" vertical="center"/>
    </xf>
    <xf numFmtId="0" fontId="10" fillId="7" borderId="39" xfId="0" applyFont="1" applyFill="1" applyBorder="1" applyAlignment="1">
      <alignment horizontal="center" vertical="center" wrapText="1"/>
    </xf>
    <xf numFmtId="0" fontId="10" fillId="7" borderId="38" xfId="0" applyFont="1" applyFill="1" applyBorder="1" applyAlignment="1">
      <alignment horizontal="center" vertical="center" wrapText="1"/>
    </xf>
    <xf numFmtId="0" fontId="16" fillId="0" borderId="49" xfId="0" applyFont="1" applyBorder="1" applyAlignment="1" applyProtection="1">
      <alignment horizontal="left" vertical="center" wrapText="1"/>
      <protection locked="0"/>
    </xf>
    <xf numFmtId="0" fontId="16" fillId="0" borderId="50" xfId="0" applyFont="1" applyBorder="1" applyAlignment="1" applyProtection="1">
      <alignment horizontal="left" vertical="center" wrapText="1"/>
      <protection locked="0"/>
    </xf>
    <xf numFmtId="0" fontId="16" fillId="0" borderId="51" xfId="0" applyFont="1" applyBorder="1" applyAlignment="1" applyProtection="1">
      <alignment horizontal="left" vertical="center" wrapText="1"/>
      <protection locked="0"/>
    </xf>
    <xf numFmtId="164" fontId="27" fillId="4" borderId="83" xfId="0" applyNumberFormat="1" applyFont="1" applyFill="1" applyBorder="1" applyAlignment="1">
      <alignment horizontal="center" vertical="center"/>
    </xf>
    <xf numFmtId="164" fontId="27" fillId="4" borderId="23" xfId="0" applyNumberFormat="1" applyFont="1" applyFill="1" applyBorder="1" applyAlignment="1">
      <alignment horizontal="center" vertical="center"/>
    </xf>
    <xf numFmtId="164" fontId="27" fillId="4" borderId="85" xfId="0" applyNumberFormat="1" applyFont="1" applyFill="1" applyBorder="1" applyAlignment="1">
      <alignment horizontal="center" vertical="center"/>
    </xf>
    <xf numFmtId="164" fontId="27" fillId="5" borderId="42" xfId="0" applyNumberFormat="1" applyFont="1" applyFill="1" applyBorder="1" applyAlignment="1">
      <alignment horizontal="center" vertical="center"/>
    </xf>
    <xf numFmtId="164" fontId="27" fillId="5" borderId="50" xfId="0" applyNumberFormat="1" applyFont="1" applyFill="1" applyBorder="1" applyAlignment="1">
      <alignment horizontal="center" vertical="center"/>
    </xf>
    <xf numFmtId="164" fontId="27" fillId="5" borderId="80" xfId="0" applyNumberFormat="1" applyFont="1" applyFill="1" applyBorder="1" applyAlignment="1">
      <alignment horizontal="center" vertical="center"/>
    </xf>
    <xf numFmtId="0" fontId="6" fillId="0" borderId="0" xfId="0" applyFont="1" applyAlignment="1">
      <alignment horizontal="left" vertical="center" wrapText="1"/>
    </xf>
    <xf numFmtId="0" fontId="6" fillId="0" borderId="56" xfId="0" applyFont="1" applyBorder="1" applyAlignment="1">
      <alignment horizontal="left" vertical="center" wrapText="1"/>
    </xf>
    <xf numFmtId="0" fontId="8" fillId="0" borderId="36"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40"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0" fontId="29" fillId="0" borderId="36" xfId="0" applyFont="1" applyBorder="1" applyAlignment="1" applyProtection="1">
      <alignment horizontal="left"/>
      <protection locked="0"/>
    </xf>
    <xf numFmtId="0" fontId="29" fillId="0" borderId="37" xfId="0" applyFont="1" applyBorder="1" applyAlignment="1" applyProtection="1">
      <alignment horizontal="left"/>
      <protection locked="0"/>
    </xf>
    <xf numFmtId="0" fontId="29" fillId="0" borderId="40" xfId="0" applyFont="1" applyBorder="1" applyAlignment="1" applyProtection="1">
      <alignment horizontal="left"/>
      <protection locked="0"/>
    </xf>
    <xf numFmtId="0" fontId="6" fillId="0" borderId="55" xfId="0" applyFont="1" applyBorder="1" applyAlignment="1" applyProtection="1">
      <alignment horizontal="center" vertical="center" wrapText="1"/>
      <protection locked="0"/>
    </xf>
    <xf numFmtId="0" fontId="6" fillId="0" borderId="56" xfId="0" applyFont="1" applyBorder="1" applyAlignment="1" applyProtection="1">
      <alignment horizontal="center" vertical="center" wrapText="1"/>
      <protection locked="0"/>
    </xf>
    <xf numFmtId="0" fontId="6" fillId="0" borderId="36" xfId="0" applyFont="1" applyBorder="1" applyAlignment="1">
      <alignment horizontal="left" vertical="center" wrapText="1"/>
    </xf>
    <xf numFmtId="0" fontId="6" fillId="0" borderId="37" xfId="0" applyFont="1" applyBorder="1" applyAlignment="1">
      <alignment horizontal="left" vertical="center" wrapText="1"/>
    </xf>
    <xf numFmtId="0" fontId="6" fillId="0" borderId="40" xfId="0" applyFont="1" applyBorder="1" applyAlignment="1">
      <alignment horizontal="left" vertical="center" wrapText="1"/>
    </xf>
    <xf numFmtId="0" fontId="10" fillId="0" borderId="0" xfId="0" applyFont="1" applyAlignment="1" applyProtection="1">
      <alignment horizontal="center" vertical="center"/>
      <protection locked="0"/>
    </xf>
    <xf numFmtId="0" fontId="0" fillId="0" borderId="0" xfId="0" applyAlignment="1" applyProtection="1">
      <alignment horizontal="center"/>
      <protection locked="0"/>
    </xf>
    <xf numFmtId="0" fontId="16" fillId="0" borderId="57" xfId="0" applyFont="1" applyBorder="1" applyAlignment="1">
      <alignment horizontal="center" vertical="center"/>
    </xf>
    <xf numFmtId="0" fontId="16" fillId="0" borderId="59" xfId="0" applyFont="1" applyBorder="1" applyAlignment="1">
      <alignment horizontal="center" vertical="center"/>
    </xf>
    <xf numFmtId="0" fontId="10" fillId="4" borderId="68" xfId="0" applyFont="1" applyFill="1" applyBorder="1" applyAlignment="1">
      <alignment horizontal="center" vertical="center"/>
    </xf>
    <xf numFmtId="0" fontId="10" fillId="0" borderId="55" xfId="0" applyFont="1" applyBorder="1" applyAlignment="1">
      <alignment horizontal="left" vertical="justify" wrapText="1"/>
    </xf>
    <xf numFmtId="0" fontId="10" fillId="0" borderId="0" xfId="0" applyFont="1" applyAlignment="1">
      <alignment horizontal="left" vertical="justify" wrapText="1"/>
    </xf>
    <xf numFmtId="0" fontId="10" fillId="0" borderId="53" xfId="0" applyFont="1" applyBorder="1" applyAlignment="1">
      <alignment horizontal="left" vertical="justify" wrapText="1"/>
    </xf>
    <xf numFmtId="0" fontId="10" fillId="0" borderId="54" xfId="0" applyFont="1" applyBorder="1" applyAlignment="1">
      <alignment horizontal="left" vertical="justify" wrapText="1"/>
    </xf>
    <xf numFmtId="0" fontId="10" fillId="0" borderId="57"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36" xfId="0" applyFont="1" applyBorder="1" applyAlignment="1">
      <alignment horizontal="left" vertical="justify" wrapText="1"/>
    </xf>
    <xf numFmtId="0" fontId="10" fillId="0" borderId="37" xfId="0" applyFont="1" applyBorder="1" applyAlignment="1">
      <alignment horizontal="left" vertical="justify" wrapText="1"/>
    </xf>
    <xf numFmtId="0" fontId="10" fillId="0" borderId="40" xfId="0" applyFont="1" applyBorder="1" applyAlignment="1">
      <alignment horizontal="left" vertical="justify" wrapText="1"/>
    </xf>
    <xf numFmtId="0" fontId="2" fillId="5" borderId="16" xfId="0" applyFont="1" applyFill="1" applyBorder="1" applyAlignment="1">
      <alignment horizontal="center" vertical="center"/>
    </xf>
    <xf numFmtId="0" fontId="2" fillId="5" borderId="68" xfId="0" applyFont="1" applyFill="1" applyBorder="1" applyAlignment="1">
      <alignment horizontal="center" vertical="center"/>
    </xf>
    <xf numFmtId="0" fontId="2" fillId="6" borderId="68" xfId="0" applyFont="1" applyFill="1" applyBorder="1" applyAlignment="1">
      <alignment horizontal="center" vertical="center"/>
    </xf>
    <xf numFmtId="0" fontId="2" fillId="6" borderId="22" xfId="0" applyFont="1" applyFill="1" applyBorder="1" applyAlignment="1">
      <alignment horizontal="center" vertical="center"/>
    </xf>
    <xf numFmtId="164" fontId="17" fillId="6" borderId="16" xfId="0" applyNumberFormat="1" applyFont="1" applyFill="1" applyBorder="1" applyAlignment="1">
      <alignment horizontal="center" vertical="center"/>
    </xf>
    <xf numFmtId="164" fontId="17" fillId="6" borderId="49" xfId="0" applyNumberFormat="1" applyFont="1" applyFill="1" applyBorder="1" applyAlignment="1">
      <alignment horizontal="center" vertical="center"/>
    </xf>
    <xf numFmtId="164" fontId="10" fillId="6" borderId="35" xfId="0" applyNumberFormat="1" applyFont="1" applyFill="1" applyBorder="1" applyAlignment="1">
      <alignment horizontal="center" vertical="center"/>
    </xf>
    <xf numFmtId="164" fontId="10" fillId="6" borderId="33" xfId="0" applyNumberFormat="1" applyFont="1" applyFill="1" applyBorder="1" applyAlignment="1">
      <alignment horizontal="center" vertical="center"/>
    </xf>
    <xf numFmtId="164" fontId="17" fillId="5" borderId="16" xfId="0" applyNumberFormat="1" applyFont="1" applyFill="1" applyBorder="1" applyAlignment="1">
      <alignment horizontal="center" vertical="center"/>
    </xf>
    <xf numFmtId="164" fontId="10" fillId="5" borderId="35" xfId="0" applyNumberFormat="1" applyFont="1" applyFill="1" applyBorder="1" applyAlignment="1">
      <alignment horizontal="center" vertical="center"/>
    </xf>
    <xf numFmtId="164" fontId="10" fillId="5" borderId="34" xfId="0" applyNumberFormat="1" applyFont="1" applyFill="1" applyBorder="1" applyAlignment="1">
      <alignment horizontal="center" vertical="center"/>
    </xf>
    <xf numFmtId="0" fontId="2" fillId="6" borderId="16" xfId="0" applyFont="1" applyFill="1" applyBorder="1" applyAlignment="1">
      <alignment horizontal="center" vertical="center"/>
    </xf>
    <xf numFmtId="0" fontId="2" fillId="6" borderId="49" xfId="0" applyFont="1" applyFill="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54" xfId="0" applyFont="1" applyBorder="1" applyAlignment="1">
      <alignment horizontal="center" vertical="center"/>
    </xf>
    <xf numFmtId="164" fontId="17" fillId="4" borderId="16" xfId="0" applyNumberFormat="1" applyFont="1" applyFill="1" applyBorder="1" applyAlignment="1">
      <alignment horizontal="center" vertical="center"/>
    </xf>
    <xf numFmtId="0" fontId="10" fillId="4" borderId="49" xfId="0" applyFont="1" applyFill="1" applyBorder="1" applyAlignment="1">
      <alignment horizontal="center" vertical="center"/>
    </xf>
    <xf numFmtId="0" fontId="10" fillId="4" borderId="51" xfId="0" applyFont="1" applyFill="1" applyBorder="1" applyAlignment="1">
      <alignment horizontal="center" vertical="center"/>
    </xf>
    <xf numFmtId="0" fontId="10" fillId="0" borderId="16" xfId="0" applyFont="1" applyBorder="1" applyAlignment="1">
      <alignment horizontal="left" vertical="center" wrapText="1"/>
    </xf>
    <xf numFmtId="0" fontId="10" fillId="0" borderId="16" xfId="0" applyFont="1" applyBorder="1" applyAlignment="1">
      <alignment horizontal="center" vertical="center"/>
    </xf>
    <xf numFmtId="0" fontId="10" fillId="0" borderId="58" xfId="0" applyFont="1" applyBorder="1" applyAlignment="1" applyProtection="1">
      <alignment horizontal="center" vertical="center" wrapText="1"/>
      <protection locked="0"/>
    </xf>
    <xf numFmtId="0" fontId="10" fillId="0" borderId="10" xfId="0" applyFont="1" applyBorder="1" applyAlignment="1" applyProtection="1">
      <alignment horizontal="justify" vertical="center"/>
      <protection locked="0"/>
    </xf>
    <xf numFmtId="0" fontId="10" fillId="0" borderId="0" xfId="0" applyFont="1" applyAlignment="1" applyProtection="1">
      <alignment horizontal="justify" vertical="center"/>
      <protection locked="0"/>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40" xfId="0" applyFont="1" applyBorder="1" applyAlignment="1">
      <alignment horizontal="left" vertical="center" wrapText="1"/>
    </xf>
    <xf numFmtId="0" fontId="10" fillId="0" borderId="1" xfId="0" applyFont="1" applyBorder="1" applyAlignment="1" applyProtection="1">
      <alignment horizontal="justify" vertical="center"/>
      <protection locked="0"/>
    </xf>
    <xf numFmtId="0" fontId="10" fillId="0" borderId="2" xfId="0" applyFont="1" applyBorder="1" applyAlignment="1" applyProtection="1">
      <alignment horizontal="justify" vertical="center"/>
      <protection locked="0"/>
    </xf>
    <xf numFmtId="0" fontId="10" fillId="0" borderId="58" xfId="0" applyFont="1" applyBorder="1" applyAlignment="1" applyProtection="1">
      <alignment horizontal="justify" vertical="center" wrapText="1"/>
      <protection locked="0"/>
    </xf>
    <xf numFmtId="164" fontId="10" fillId="4" borderId="63" xfId="0" applyNumberFormat="1" applyFont="1" applyFill="1" applyBorder="1" applyAlignment="1">
      <alignment horizontal="center" vertical="center"/>
    </xf>
    <xf numFmtId="0" fontId="10" fillId="0" borderId="0" xfId="0" applyFont="1" applyAlignment="1">
      <alignment horizontal="left" vertical="center" wrapText="1"/>
    </xf>
    <xf numFmtId="0" fontId="14" fillId="0" borderId="0" xfId="2" applyFont="1" applyAlignment="1" applyProtection="1">
      <alignment horizontal="left" vertical="center"/>
      <protection locked="0"/>
    </xf>
  </cellXfs>
  <cellStyles count="4">
    <cellStyle name="Comma" xfId="1" builtinId="3"/>
    <cellStyle name="Hyperlink" xfId="2" builtinId="8"/>
    <cellStyle name="Normal" xfId="0" builtinId="0"/>
    <cellStyle name="Percent" xfId="3" builtinId="5"/>
  </cellStyles>
  <dxfs count="0"/>
  <tableStyles count="0" defaultTableStyle="TableStyleMedium2" defaultPivotStyle="PivotStyleLight16"/>
  <colors>
    <mruColors>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F29A1-517F-4EDC-AE96-45E155290C23}">
  <sheetPr>
    <pageSetUpPr fitToPage="1"/>
  </sheetPr>
  <dimension ref="A1:J86"/>
  <sheetViews>
    <sheetView tabSelected="1" view="pageBreakPreview" zoomScaleNormal="100" zoomScaleSheetLayoutView="100" workbookViewId="0">
      <selection activeCell="A14" sqref="A14:I14"/>
    </sheetView>
  </sheetViews>
  <sheetFormatPr defaultColWidth="9.109375" defaultRowHeight="14.4" x14ac:dyDescent="0.3"/>
  <cols>
    <col min="1" max="1" width="8.44140625" style="31" customWidth="1"/>
    <col min="2" max="2" width="9.109375" style="49"/>
    <col min="3" max="3" width="18.5546875" style="49" customWidth="1"/>
    <col min="4" max="4" width="20" style="49" bestFit="1" customWidth="1"/>
    <col min="5" max="5" width="13.6640625" style="31" bestFit="1" customWidth="1"/>
    <col min="6" max="6" width="11" style="1" customWidth="1"/>
    <col min="7" max="7" width="17.33203125" style="1" customWidth="1"/>
    <col min="8" max="8" width="12" style="1" customWidth="1"/>
    <col min="9" max="9" width="18.5546875" style="1" bestFit="1" customWidth="1"/>
    <col min="10" max="16384" width="9.109375" style="1"/>
  </cols>
  <sheetData>
    <row r="1" spans="1:9" x14ac:dyDescent="0.3">
      <c r="H1" s="9" t="s">
        <v>64</v>
      </c>
    </row>
    <row r="2" spans="1:9" x14ac:dyDescent="0.3">
      <c r="A2" s="3"/>
    </row>
    <row r="3" spans="1:9" ht="15.6" x14ac:dyDescent="0.3">
      <c r="A3" s="274" t="s">
        <v>65</v>
      </c>
      <c r="B3" s="274"/>
      <c r="C3" s="274"/>
      <c r="D3" s="274"/>
      <c r="E3" s="274"/>
      <c r="F3" s="274"/>
      <c r="G3" s="274"/>
      <c r="H3" s="274"/>
      <c r="I3" s="274"/>
    </row>
    <row r="4" spans="1:9" ht="15.6" x14ac:dyDescent="0.3">
      <c r="A4" s="274" t="s">
        <v>66</v>
      </c>
      <c r="B4" s="274"/>
      <c r="C4" s="274"/>
      <c r="D4" s="274"/>
      <c r="E4" s="274"/>
      <c r="F4" s="274"/>
      <c r="G4" s="274"/>
      <c r="H4" s="274"/>
      <c r="I4" s="274"/>
    </row>
    <row r="5" spans="1:9" x14ac:dyDescent="0.3">
      <c r="A5" s="52"/>
    </row>
    <row r="6" spans="1:9" ht="29.25" customHeight="1" x14ac:dyDescent="0.3">
      <c r="A6" s="53" t="s">
        <v>67</v>
      </c>
      <c r="B6" s="275" t="s">
        <v>68</v>
      </c>
      <c r="C6" s="275"/>
      <c r="D6" s="275"/>
      <c r="E6" s="275"/>
      <c r="F6" s="275"/>
      <c r="G6" s="275"/>
      <c r="H6" s="275"/>
      <c r="I6" s="275"/>
    </row>
    <row r="7" spans="1:9" x14ac:dyDescent="0.3">
      <c r="A7" s="3"/>
    </row>
    <row r="8" spans="1:9" ht="30" customHeight="1" x14ac:dyDescent="0.3">
      <c r="B8" s="275" t="s">
        <v>69</v>
      </c>
      <c r="C8" s="275"/>
      <c r="D8" s="275"/>
      <c r="E8" s="275"/>
      <c r="F8" s="275"/>
      <c r="G8" s="275"/>
      <c r="H8" s="275"/>
      <c r="I8" s="275"/>
    </row>
    <row r="9" spans="1:9" x14ac:dyDescent="0.3">
      <c r="A9" s="52"/>
    </row>
    <row r="10" spans="1:9" x14ac:dyDescent="0.3">
      <c r="A10" s="52"/>
    </row>
    <row r="11" spans="1:9" x14ac:dyDescent="0.3">
      <c r="A11" s="276"/>
      <c r="B11" s="276"/>
      <c r="C11" s="276"/>
      <c r="D11" s="276"/>
      <c r="E11" s="276"/>
      <c r="F11" s="276"/>
      <c r="G11" s="276"/>
      <c r="H11" s="276"/>
      <c r="I11" s="276"/>
    </row>
    <row r="12" spans="1:9" ht="27.75" customHeight="1" x14ac:dyDescent="0.3">
      <c r="A12" s="209" t="s">
        <v>134</v>
      </c>
      <c r="B12" s="210"/>
      <c r="C12" s="215"/>
      <c r="D12" s="216"/>
      <c r="E12" s="216"/>
      <c r="F12" s="216"/>
      <c r="G12" s="217"/>
      <c r="H12" s="144" t="s">
        <v>153</v>
      </c>
      <c r="I12" s="145" t="s">
        <v>160</v>
      </c>
    </row>
    <row r="13" spans="1:9" x14ac:dyDescent="0.3">
      <c r="A13" s="218"/>
      <c r="B13" s="219"/>
      <c r="C13" s="219"/>
      <c r="D13" s="219"/>
      <c r="E13" s="219"/>
      <c r="F13" s="219"/>
      <c r="G13" s="219"/>
      <c r="H13" s="219"/>
      <c r="I13" s="220"/>
    </row>
    <row r="14" spans="1:9" ht="20.25" customHeight="1" x14ac:dyDescent="0.3">
      <c r="A14" s="221" t="s">
        <v>161</v>
      </c>
      <c r="B14" s="222"/>
      <c r="C14" s="222"/>
      <c r="D14" s="222"/>
      <c r="E14" s="222"/>
      <c r="F14" s="222"/>
      <c r="G14" s="222"/>
      <c r="H14" s="222"/>
      <c r="I14" s="223"/>
    </row>
    <row r="15" spans="1:9" x14ac:dyDescent="0.3">
      <c r="A15" s="52"/>
    </row>
    <row r="16" spans="1:9" x14ac:dyDescent="0.3">
      <c r="A16" s="224" t="s">
        <v>70</v>
      </c>
      <c r="B16" s="224"/>
      <c r="C16" s="224"/>
      <c r="D16" s="224"/>
      <c r="E16" s="224"/>
      <c r="F16" s="224"/>
      <c r="G16" s="224"/>
      <c r="H16" s="224"/>
      <c r="I16" s="224"/>
    </row>
    <row r="17" spans="1:10" x14ac:dyDescent="0.3">
      <c r="A17" s="3"/>
    </row>
    <row r="18" spans="1:10" ht="26.25" customHeight="1" thickBot="1" x14ac:dyDescent="0.35">
      <c r="A18" s="54" t="s">
        <v>81</v>
      </c>
      <c r="B18" s="211" t="s">
        <v>72</v>
      </c>
      <c r="C18" s="211"/>
      <c r="D18" s="51" t="s">
        <v>82</v>
      </c>
      <c r="E18" s="45" t="s">
        <v>71</v>
      </c>
      <c r="F18" s="212" t="s">
        <v>88</v>
      </c>
      <c r="G18" s="212"/>
      <c r="H18" s="212"/>
      <c r="I18" s="213"/>
    </row>
    <row r="19" spans="1:10" x14ac:dyDescent="0.3">
      <c r="A19" s="52"/>
      <c r="F19" s="4"/>
    </row>
    <row r="20" spans="1:10" x14ac:dyDescent="0.3">
      <c r="A20" s="55" t="s">
        <v>73</v>
      </c>
      <c r="B20" s="50"/>
      <c r="C20" s="50"/>
      <c r="D20" s="50"/>
      <c r="E20" s="48"/>
      <c r="F20"/>
      <c r="G20"/>
    </row>
    <row r="21" spans="1:10" x14ac:dyDescent="0.3">
      <c r="A21" s="46"/>
    </row>
    <row r="22" spans="1:10" x14ac:dyDescent="0.3">
      <c r="A22" s="214" t="s">
        <v>74</v>
      </c>
      <c r="B22" s="214"/>
    </row>
    <row r="23" spans="1:10" x14ac:dyDescent="0.3">
      <c r="A23" s="52"/>
    </row>
    <row r="24" spans="1:10" ht="26.25" customHeight="1" x14ac:dyDescent="0.3">
      <c r="A24" s="256"/>
      <c r="B24" s="257"/>
      <c r="C24" s="258"/>
      <c r="D24" s="254" t="s">
        <v>75</v>
      </c>
      <c r="E24" s="254"/>
      <c r="F24" s="254"/>
      <c r="G24" s="254"/>
      <c r="H24" s="254"/>
      <c r="I24" s="254"/>
    </row>
    <row r="25" spans="1:10" ht="26.25" customHeight="1" x14ac:dyDescent="0.3">
      <c r="A25" s="259"/>
      <c r="B25" s="260"/>
      <c r="C25" s="261"/>
      <c r="D25" s="254" t="s">
        <v>76</v>
      </c>
      <c r="E25" s="254"/>
      <c r="F25" s="254"/>
      <c r="G25" s="254"/>
      <c r="H25" s="254"/>
      <c r="I25" s="254"/>
    </row>
    <row r="26" spans="1:10" ht="26.25" customHeight="1" x14ac:dyDescent="0.3">
      <c r="A26" s="253" t="s">
        <v>77</v>
      </c>
      <c r="B26" s="253"/>
      <c r="C26" s="253"/>
      <c r="D26" s="254" t="str">
        <f>I12</f>
        <v>DIRCO 08-2025/2026</v>
      </c>
      <c r="E26" s="254"/>
      <c r="F26" s="254"/>
      <c r="G26" s="254"/>
      <c r="H26" s="254"/>
      <c r="I26" s="254"/>
    </row>
    <row r="27" spans="1:10" ht="26.25" customHeight="1" x14ac:dyDescent="0.3">
      <c r="A27" s="253" t="s">
        <v>78</v>
      </c>
      <c r="B27" s="253"/>
      <c r="C27" s="253"/>
      <c r="D27" s="254" t="s">
        <v>79</v>
      </c>
      <c r="E27" s="254"/>
      <c r="F27" s="254"/>
      <c r="G27" s="254"/>
      <c r="H27" s="254"/>
      <c r="I27" s="254"/>
    </row>
    <row r="28" spans="1:10" ht="26.25" customHeight="1" x14ac:dyDescent="0.3">
      <c r="A28" s="253" t="s">
        <v>80</v>
      </c>
      <c r="B28" s="253"/>
      <c r="C28" s="253"/>
      <c r="D28" s="255">
        <f>C12</f>
        <v>0</v>
      </c>
      <c r="E28" s="255"/>
      <c r="F28" s="255"/>
      <c r="G28" s="255"/>
      <c r="H28" s="255"/>
      <c r="I28" s="255"/>
    </row>
    <row r="29" spans="1:10" ht="12" customHeight="1" thickBot="1" x14ac:dyDescent="0.35">
      <c r="A29" s="55"/>
      <c r="B29" s="55"/>
      <c r="C29" s="55"/>
      <c r="D29" s="141"/>
      <c r="E29" s="141"/>
      <c r="F29" s="141"/>
      <c r="G29" s="141"/>
      <c r="H29" s="141"/>
      <c r="I29" s="134"/>
    </row>
    <row r="30" spans="1:10" ht="26.25" customHeight="1" thickBot="1" x14ac:dyDescent="0.35">
      <c r="A30" s="308" t="s">
        <v>110</v>
      </c>
      <c r="B30" s="309"/>
      <c r="C30" s="309"/>
      <c r="D30" s="309"/>
      <c r="E30" s="309"/>
      <c r="F30" s="309"/>
      <c r="G30" s="309"/>
      <c r="H30" s="309"/>
      <c r="I30" s="310"/>
      <c r="J30" s="6"/>
    </row>
    <row r="31" spans="1:10" ht="26.25" customHeight="1" thickBot="1" x14ac:dyDescent="0.35">
      <c r="A31" s="56"/>
      <c r="B31" s="57"/>
      <c r="C31" s="57"/>
      <c r="D31" s="58"/>
      <c r="E31" s="59"/>
      <c r="F31" s="301" t="s">
        <v>0</v>
      </c>
      <c r="G31" s="302"/>
      <c r="H31" s="303" t="s">
        <v>1</v>
      </c>
      <c r="I31" s="304"/>
      <c r="J31" s="6"/>
    </row>
    <row r="32" spans="1:10" x14ac:dyDescent="0.3">
      <c r="A32" s="305"/>
      <c r="B32" s="306"/>
      <c r="C32" s="307"/>
      <c r="D32" s="61"/>
      <c r="E32" s="62" t="s">
        <v>2</v>
      </c>
      <c r="F32" s="63" t="s">
        <v>3</v>
      </c>
      <c r="G32" s="148" t="s">
        <v>4</v>
      </c>
      <c r="H32" s="157" t="s">
        <v>5</v>
      </c>
      <c r="I32" s="158" t="s">
        <v>6</v>
      </c>
      <c r="J32" s="6"/>
    </row>
    <row r="33" spans="1:10" s="8" customFormat="1" ht="53.4" thickBot="1" x14ac:dyDescent="0.35">
      <c r="A33" s="64" t="s">
        <v>7</v>
      </c>
      <c r="B33" s="227" t="s">
        <v>8</v>
      </c>
      <c r="C33" s="228"/>
      <c r="D33" s="64" t="s">
        <v>9</v>
      </c>
      <c r="E33" s="64" t="s">
        <v>92</v>
      </c>
      <c r="F33" s="65" t="s">
        <v>86</v>
      </c>
      <c r="G33" s="149" t="s">
        <v>155</v>
      </c>
      <c r="H33" s="149" t="s">
        <v>86</v>
      </c>
      <c r="I33" s="149" t="s">
        <v>87</v>
      </c>
      <c r="J33" s="7"/>
    </row>
    <row r="34" spans="1:10" s="13" customFormat="1" ht="16.2" thickBot="1" x14ac:dyDescent="0.35">
      <c r="A34" s="66">
        <v>1</v>
      </c>
      <c r="B34" s="251" t="s">
        <v>10</v>
      </c>
      <c r="C34" s="252"/>
      <c r="D34" s="67"/>
      <c r="E34" s="68"/>
      <c r="F34" s="69">
        <f>SUM(F35:F43)</f>
        <v>0</v>
      </c>
      <c r="G34" s="150">
        <f>SUM(G35:G43)</f>
        <v>0</v>
      </c>
      <c r="H34" s="159">
        <f>SUM(H35:H43)</f>
        <v>0</v>
      </c>
      <c r="I34" s="160">
        <f>SUM(I35:I43)</f>
        <v>0</v>
      </c>
      <c r="J34" s="12"/>
    </row>
    <row r="35" spans="1:10" ht="27.75" customHeight="1" x14ac:dyDescent="0.3">
      <c r="A35" s="70" t="s">
        <v>11</v>
      </c>
      <c r="B35" s="313" t="s">
        <v>12</v>
      </c>
      <c r="C35" s="314"/>
      <c r="D35" s="71" t="s">
        <v>13</v>
      </c>
      <c r="E35" s="72">
        <v>1117</v>
      </c>
      <c r="F35" s="169"/>
      <c r="G35" s="151">
        <f>E35*F35</f>
        <v>0</v>
      </c>
      <c r="H35" s="174"/>
      <c r="I35" s="161">
        <f>E35*H35</f>
        <v>0</v>
      </c>
      <c r="J35" s="6"/>
    </row>
    <row r="36" spans="1:10" ht="27.75" customHeight="1" x14ac:dyDescent="0.3">
      <c r="A36" s="73" t="s">
        <v>14</v>
      </c>
      <c r="B36" s="249" t="s">
        <v>15</v>
      </c>
      <c r="C36" s="250"/>
      <c r="D36" s="74" t="s">
        <v>13</v>
      </c>
      <c r="E36" s="75">
        <v>1214</v>
      </c>
      <c r="F36" s="170"/>
      <c r="G36" s="152">
        <f t="shared" ref="G36:G62" si="0">E36*F36</f>
        <v>0</v>
      </c>
      <c r="H36" s="175"/>
      <c r="I36" s="162">
        <f t="shared" ref="I36:I62" si="1">E36*H36</f>
        <v>0</v>
      </c>
      <c r="J36" s="6"/>
    </row>
    <row r="37" spans="1:10" ht="27.75" customHeight="1" x14ac:dyDescent="0.3">
      <c r="A37" s="73" t="s">
        <v>16</v>
      </c>
      <c r="B37" s="249" t="s">
        <v>83</v>
      </c>
      <c r="C37" s="250"/>
      <c r="D37" s="74" t="s">
        <v>13</v>
      </c>
      <c r="E37" s="76">
        <v>979</v>
      </c>
      <c r="F37" s="170"/>
      <c r="G37" s="152">
        <f t="shared" si="0"/>
        <v>0</v>
      </c>
      <c r="H37" s="175"/>
      <c r="I37" s="162">
        <f t="shared" si="1"/>
        <v>0</v>
      </c>
      <c r="J37" s="6"/>
    </row>
    <row r="38" spans="1:10" ht="27.75" customHeight="1" x14ac:dyDescent="0.3">
      <c r="A38" s="77" t="s">
        <v>17</v>
      </c>
      <c r="B38" s="249" t="s">
        <v>84</v>
      </c>
      <c r="C38" s="250"/>
      <c r="D38" s="74" t="s">
        <v>13</v>
      </c>
      <c r="E38" s="78">
        <v>425</v>
      </c>
      <c r="F38" s="171"/>
      <c r="G38" s="152">
        <f t="shared" si="0"/>
        <v>0</v>
      </c>
      <c r="H38" s="175"/>
      <c r="I38" s="162">
        <f t="shared" si="1"/>
        <v>0</v>
      </c>
      <c r="J38" s="6"/>
    </row>
    <row r="39" spans="1:10" ht="27.75" customHeight="1" x14ac:dyDescent="0.3">
      <c r="A39" s="79" t="s">
        <v>18</v>
      </c>
      <c r="B39" s="311" t="s">
        <v>19</v>
      </c>
      <c r="C39" s="312"/>
      <c r="D39" s="71" t="s">
        <v>13</v>
      </c>
      <c r="E39" s="80">
        <v>243</v>
      </c>
      <c r="F39" s="172"/>
      <c r="G39" s="151">
        <f t="shared" si="0"/>
        <v>0</v>
      </c>
      <c r="H39" s="176"/>
      <c r="I39" s="161">
        <f t="shared" si="1"/>
        <v>0</v>
      </c>
      <c r="J39" s="6"/>
    </row>
    <row r="40" spans="1:10" ht="27.75" customHeight="1" x14ac:dyDescent="0.3">
      <c r="A40" s="73" t="s">
        <v>20</v>
      </c>
      <c r="B40" s="249" t="s">
        <v>21</v>
      </c>
      <c r="C40" s="250"/>
      <c r="D40" s="74" t="s">
        <v>13</v>
      </c>
      <c r="E40" s="78">
        <v>559</v>
      </c>
      <c r="F40" s="171"/>
      <c r="G40" s="152">
        <f t="shared" si="0"/>
        <v>0</v>
      </c>
      <c r="H40" s="175"/>
      <c r="I40" s="162">
        <f t="shared" si="1"/>
        <v>0</v>
      </c>
      <c r="J40" s="6"/>
    </row>
    <row r="41" spans="1:10" ht="27.75" customHeight="1" x14ac:dyDescent="0.3">
      <c r="A41" s="81" t="s">
        <v>22</v>
      </c>
      <c r="B41" s="247" t="s">
        <v>23</v>
      </c>
      <c r="C41" s="248"/>
      <c r="D41" s="71" t="s">
        <v>13</v>
      </c>
      <c r="E41" s="82">
        <v>2</v>
      </c>
      <c r="F41" s="172"/>
      <c r="G41" s="151">
        <f t="shared" si="0"/>
        <v>0</v>
      </c>
      <c r="H41" s="176"/>
      <c r="I41" s="161">
        <f t="shared" si="1"/>
        <v>0</v>
      </c>
      <c r="J41" s="6"/>
    </row>
    <row r="42" spans="1:10" ht="27.75" customHeight="1" x14ac:dyDescent="0.3">
      <c r="A42" s="83" t="s">
        <v>24</v>
      </c>
      <c r="B42" s="245" t="s">
        <v>25</v>
      </c>
      <c r="C42" s="246"/>
      <c r="D42" s="74" t="s">
        <v>13</v>
      </c>
      <c r="E42" s="84">
        <v>102</v>
      </c>
      <c r="F42" s="171"/>
      <c r="G42" s="152">
        <f t="shared" si="0"/>
        <v>0</v>
      </c>
      <c r="H42" s="175"/>
      <c r="I42" s="162">
        <f t="shared" si="1"/>
        <v>0</v>
      </c>
      <c r="J42" s="6"/>
    </row>
    <row r="43" spans="1:10" ht="27.75" customHeight="1" thickBot="1" x14ac:dyDescent="0.35">
      <c r="A43" s="85" t="s">
        <v>26</v>
      </c>
      <c r="B43" s="241" t="s">
        <v>27</v>
      </c>
      <c r="C43" s="242"/>
      <c r="D43" s="86" t="s">
        <v>28</v>
      </c>
      <c r="E43" s="87">
        <v>1</v>
      </c>
      <c r="F43" s="173"/>
      <c r="G43" s="153">
        <f t="shared" si="0"/>
        <v>0</v>
      </c>
      <c r="H43" s="177"/>
      <c r="I43" s="163">
        <f t="shared" si="1"/>
        <v>0</v>
      </c>
      <c r="J43" s="6"/>
    </row>
    <row r="44" spans="1:10" s="16" customFormat="1" ht="16.2" thickBot="1" x14ac:dyDescent="0.35">
      <c r="A44" s="66" t="s">
        <v>29</v>
      </c>
      <c r="B44" s="235" t="s">
        <v>30</v>
      </c>
      <c r="C44" s="236"/>
      <c r="D44" s="67"/>
      <c r="E44" s="88"/>
      <c r="F44" s="69">
        <f>SUM(F45)</f>
        <v>0</v>
      </c>
      <c r="G44" s="154">
        <f>SUM(G45)</f>
        <v>0</v>
      </c>
      <c r="H44" s="164">
        <f t="shared" ref="H44:I44" si="2">SUM(H45)</f>
        <v>0</v>
      </c>
      <c r="I44" s="165">
        <f t="shared" si="2"/>
        <v>0</v>
      </c>
      <c r="J44" s="15"/>
    </row>
    <row r="45" spans="1:10" ht="27.75" customHeight="1" thickBot="1" x14ac:dyDescent="0.35">
      <c r="A45" s="90"/>
      <c r="B45" s="243" t="s">
        <v>31</v>
      </c>
      <c r="C45" s="244"/>
      <c r="D45" s="91" t="s">
        <v>32</v>
      </c>
      <c r="E45" s="92">
        <v>457</v>
      </c>
      <c r="F45" s="178"/>
      <c r="G45" s="153">
        <f t="shared" si="0"/>
        <v>0</v>
      </c>
      <c r="H45" s="179"/>
      <c r="I45" s="163">
        <f t="shared" si="1"/>
        <v>0</v>
      </c>
      <c r="J45" s="6"/>
    </row>
    <row r="46" spans="1:10" ht="16.2" thickBot="1" x14ac:dyDescent="0.35">
      <c r="A46" s="66" t="s">
        <v>33</v>
      </c>
      <c r="B46" s="239" t="s">
        <v>34</v>
      </c>
      <c r="C46" s="240"/>
      <c r="D46" s="67"/>
      <c r="E46" s="88"/>
      <c r="F46" s="93">
        <f>SUM(F47:F48)</f>
        <v>0</v>
      </c>
      <c r="G46" s="154">
        <f>SUM(G47:G48)</f>
        <v>0</v>
      </c>
      <c r="H46" s="156">
        <f>SUM(H47:H48)</f>
        <v>0</v>
      </c>
      <c r="I46" s="165">
        <f>SUM(I47:I48)</f>
        <v>0</v>
      </c>
      <c r="J46" s="6"/>
    </row>
    <row r="47" spans="1:10" ht="27.75" customHeight="1" x14ac:dyDescent="0.3">
      <c r="A47" s="94" t="s">
        <v>35</v>
      </c>
      <c r="B47" s="237" t="s">
        <v>105</v>
      </c>
      <c r="C47" s="238"/>
      <c r="D47" s="95" t="s">
        <v>32</v>
      </c>
      <c r="E47" s="96">
        <v>1307</v>
      </c>
      <c r="F47" s="180"/>
      <c r="G47" s="155">
        <f t="shared" si="0"/>
        <v>0</v>
      </c>
      <c r="H47" s="181"/>
      <c r="I47" s="166">
        <f t="shared" si="1"/>
        <v>0</v>
      </c>
      <c r="J47" s="6"/>
    </row>
    <row r="48" spans="1:10" ht="27.75" customHeight="1" thickBot="1" x14ac:dyDescent="0.35">
      <c r="A48" s="97" t="s">
        <v>36</v>
      </c>
      <c r="B48" s="233" t="s">
        <v>37</v>
      </c>
      <c r="C48" s="234"/>
      <c r="D48" s="98" t="s">
        <v>32</v>
      </c>
      <c r="E48" s="99">
        <v>5</v>
      </c>
      <c r="F48" s="173"/>
      <c r="G48" s="153">
        <f t="shared" si="0"/>
        <v>0</v>
      </c>
      <c r="H48" s="177"/>
      <c r="I48" s="163">
        <f t="shared" si="1"/>
        <v>0</v>
      </c>
      <c r="J48" s="6"/>
    </row>
    <row r="49" spans="1:10" ht="16.2" thickBot="1" x14ac:dyDescent="0.35">
      <c r="A49" s="66">
        <v>4</v>
      </c>
      <c r="B49" s="235" t="s">
        <v>85</v>
      </c>
      <c r="C49" s="236"/>
      <c r="D49" s="67"/>
      <c r="E49" s="88"/>
      <c r="F49" s="69">
        <f>SUM(F50:F51)</f>
        <v>0</v>
      </c>
      <c r="G49" s="154">
        <f>SUM(G50:G51)</f>
        <v>0</v>
      </c>
      <c r="H49" s="164">
        <f>SUM(H50:H51)</f>
        <v>0</v>
      </c>
      <c r="I49" s="165">
        <f>SUM(I50:I51)</f>
        <v>0</v>
      </c>
      <c r="J49" s="6"/>
    </row>
    <row r="50" spans="1:10" ht="27.75" customHeight="1" x14ac:dyDescent="0.3">
      <c r="A50" s="94" t="s">
        <v>38</v>
      </c>
      <c r="B50" s="237" t="s">
        <v>39</v>
      </c>
      <c r="C50" s="238"/>
      <c r="D50" s="95" t="s">
        <v>32</v>
      </c>
      <c r="E50" s="96">
        <v>1434</v>
      </c>
      <c r="F50" s="180"/>
      <c r="G50" s="155">
        <f t="shared" si="0"/>
        <v>0</v>
      </c>
      <c r="H50" s="181"/>
      <c r="I50" s="166">
        <f t="shared" si="1"/>
        <v>0</v>
      </c>
      <c r="J50" s="6"/>
    </row>
    <row r="51" spans="1:10" ht="27.75" customHeight="1" thickBot="1" x14ac:dyDescent="0.35">
      <c r="A51" s="97" t="s">
        <v>40</v>
      </c>
      <c r="B51" s="233" t="s">
        <v>108</v>
      </c>
      <c r="C51" s="234"/>
      <c r="D51" s="98" t="s">
        <v>32</v>
      </c>
      <c r="E51" s="99">
        <v>6</v>
      </c>
      <c r="F51" s="173"/>
      <c r="G51" s="153">
        <f t="shared" si="0"/>
        <v>0</v>
      </c>
      <c r="H51" s="177"/>
      <c r="I51" s="163">
        <f t="shared" si="1"/>
        <v>0</v>
      </c>
      <c r="J51" s="6"/>
    </row>
    <row r="52" spans="1:10" s="14" customFormat="1" ht="16.2" thickBot="1" x14ac:dyDescent="0.35">
      <c r="A52" s="66">
        <v>5</v>
      </c>
      <c r="B52" s="229" t="s">
        <v>94</v>
      </c>
      <c r="C52" s="230"/>
      <c r="D52" s="67"/>
      <c r="E52" s="88"/>
      <c r="F52" s="93">
        <f>SUM(F53)</f>
        <v>0</v>
      </c>
      <c r="G52" s="156">
        <f t="shared" ref="G52:I52" si="3">SUM(G53)</f>
        <v>0</v>
      </c>
      <c r="H52" s="156">
        <f t="shared" si="3"/>
        <v>0</v>
      </c>
      <c r="I52" s="165">
        <f t="shared" si="3"/>
        <v>0</v>
      </c>
      <c r="J52" s="5"/>
    </row>
    <row r="53" spans="1:10" ht="27.75" customHeight="1" thickBot="1" x14ac:dyDescent="0.35">
      <c r="A53" s="97"/>
      <c r="B53" s="315" t="s">
        <v>93</v>
      </c>
      <c r="C53" s="316"/>
      <c r="D53" s="98" t="s">
        <v>32</v>
      </c>
      <c r="E53" s="99">
        <v>8</v>
      </c>
      <c r="F53" s="173"/>
      <c r="G53" s="153">
        <f t="shared" si="0"/>
        <v>0</v>
      </c>
      <c r="H53" s="182"/>
      <c r="I53" s="163">
        <f t="shared" si="1"/>
        <v>0</v>
      </c>
      <c r="J53" s="6"/>
    </row>
    <row r="54" spans="1:10" ht="16.2" thickBot="1" x14ac:dyDescent="0.35">
      <c r="A54" s="66">
        <v>6</v>
      </c>
      <c r="B54" s="231" t="s">
        <v>95</v>
      </c>
      <c r="C54" s="232"/>
      <c r="D54" s="67"/>
      <c r="E54" s="88"/>
      <c r="F54" s="93">
        <f>SUM(F55:F62)</f>
        <v>0</v>
      </c>
      <c r="G54" s="156">
        <f>SUM(G55:G62)</f>
        <v>0</v>
      </c>
      <c r="H54" s="156">
        <f>SUM(H55:H62)</f>
        <v>0</v>
      </c>
      <c r="I54" s="165">
        <f>SUM(I55:I62)</f>
        <v>0</v>
      </c>
      <c r="J54" s="6"/>
    </row>
    <row r="55" spans="1:10" ht="27.75" customHeight="1" x14ac:dyDescent="0.3">
      <c r="A55" s="70" t="s">
        <v>97</v>
      </c>
      <c r="B55" s="313" t="s">
        <v>41</v>
      </c>
      <c r="C55" s="314"/>
      <c r="D55" s="101" t="s">
        <v>42</v>
      </c>
      <c r="E55" s="102">
        <v>518</v>
      </c>
      <c r="F55" s="169"/>
      <c r="G55" s="151">
        <f t="shared" si="0"/>
        <v>0</v>
      </c>
      <c r="H55" s="174"/>
      <c r="I55" s="161">
        <f t="shared" si="1"/>
        <v>0</v>
      </c>
      <c r="J55" s="6"/>
    </row>
    <row r="56" spans="1:10" ht="27.75" customHeight="1" x14ac:dyDescent="0.3">
      <c r="A56" s="73" t="s">
        <v>98</v>
      </c>
      <c r="B56" s="249" t="s">
        <v>43</v>
      </c>
      <c r="C56" s="250"/>
      <c r="D56" s="103" t="s">
        <v>42</v>
      </c>
      <c r="E56" s="76">
        <v>109</v>
      </c>
      <c r="F56" s="170"/>
      <c r="G56" s="152">
        <f t="shared" si="0"/>
        <v>0</v>
      </c>
      <c r="H56" s="175"/>
      <c r="I56" s="162">
        <f t="shared" si="1"/>
        <v>0</v>
      </c>
      <c r="J56" s="6"/>
    </row>
    <row r="57" spans="1:10" ht="27.75" customHeight="1" x14ac:dyDescent="0.3">
      <c r="A57" s="70" t="s">
        <v>99</v>
      </c>
      <c r="B57" s="262" t="s">
        <v>44</v>
      </c>
      <c r="C57" s="263"/>
      <c r="D57" s="101" t="s">
        <v>42</v>
      </c>
      <c r="E57" s="72">
        <v>292</v>
      </c>
      <c r="F57" s="169"/>
      <c r="G57" s="151">
        <f t="shared" si="0"/>
        <v>0</v>
      </c>
      <c r="H57" s="176"/>
      <c r="I57" s="161">
        <f t="shared" si="1"/>
        <v>0</v>
      </c>
      <c r="J57" s="6"/>
    </row>
    <row r="58" spans="1:10" ht="27.75" customHeight="1" x14ac:dyDescent="0.3">
      <c r="A58" s="73" t="s">
        <v>100</v>
      </c>
      <c r="B58" s="264" t="s">
        <v>109</v>
      </c>
      <c r="C58" s="265"/>
      <c r="D58" s="104" t="s">
        <v>49</v>
      </c>
      <c r="E58" s="105">
        <v>1</v>
      </c>
      <c r="F58" s="170"/>
      <c r="G58" s="152">
        <f>E58*F58</f>
        <v>0</v>
      </c>
      <c r="H58" s="175"/>
      <c r="I58" s="162">
        <f>E58*H58</f>
        <v>0</v>
      </c>
      <c r="J58" s="6"/>
    </row>
    <row r="59" spans="1:10" ht="27.75" customHeight="1" x14ac:dyDescent="0.3">
      <c r="A59" s="70" t="s">
        <v>101</v>
      </c>
      <c r="B59" s="249" t="s">
        <v>45</v>
      </c>
      <c r="C59" s="250"/>
      <c r="D59" s="103"/>
      <c r="E59" s="75">
        <v>4</v>
      </c>
      <c r="F59" s="170"/>
      <c r="G59" s="152">
        <f t="shared" si="0"/>
        <v>0</v>
      </c>
      <c r="H59" s="175"/>
      <c r="I59" s="162">
        <f t="shared" si="1"/>
        <v>0</v>
      </c>
      <c r="J59" s="6"/>
    </row>
    <row r="60" spans="1:10" ht="27.75" customHeight="1" x14ac:dyDescent="0.3">
      <c r="A60" s="73" t="s">
        <v>102</v>
      </c>
      <c r="B60" s="262" t="s">
        <v>46</v>
      </c>
      <c r="C60" s="263"/>
      <c r="D60" s="101"/>
      <c r="E60" s="72">
        <v>4</v>
      </c>
      <c r="F60" s="169"/>
      <c r="G60" s="151">
        <f t="shared" si="0"/>
        <v>0</v>
      </c>
      <c r="H60" s="176"/>
      <c r="I60" s="161">
        <f t="shared" si="1"/>
        <v>0</v>
      </c>
      <c r="J60" s="6"/>
    </row>
    <row r="61" spans="1:10" ht="27.75" customHeight="1" x14ac:dyDescent="0.3">
      <c r="A61" s="73" t="s">
        <v>103</v>
      </c>
      <c r="B61" s="249" t="s">
        <v>47</v>
      </c>
      <c r="C61" s="250"/>
      <c r="D61" s="103"/>
      <c r="E61" s="75">
        <v>12</v>
      </c>
      <c r="F61" s="170"/>
      <c r="G61" s="152">
        <f t="shared" si="0"/>
        <v>0</v>
      </c>
      <c r="H61" s="175"/>
      <c r="I61" s="162">
        <f t="shared" si="1"/>
        <v>0</v>
      </c>
      <c r="J61" s="6"/>
    </row>
    <row r="62" spans="1:10" ht="27.75" customHeight="1" thickBot="1" x14ac:dyDescent="0.35">
      <c r="A62" s="70" t="s">
        <v>104</v>
      </c>
      <c r="B62" s="262" t="s">
        <v>48</v>
      </c>
      <c r="C62" s="263"/>
      <c r="D62" s="101"/>
      <c r="E62" s="72">
        <v>12</v>
      </c>
      <c r="F62" s="183"/>
      <c r="G62" s="151">
        <f t="shared" si="0"/>
        <v>0</v>
      </c>
      <c r="H62" s="176"/>
      <c r="I62" s="161">
        <f t="shared" si="1"/>
        <v>0</v>
      </c>
      <c r="J62" s="6"/>
    </row>
    <row r="63" spans="1:10" ht="27" customHeight="1" thickBot="1" x14ac:dyDescent="0.35">
      <c r="A63" s="106"/>
      <c r="B63" s="269" t="s">
        <v>158</v>
      </c>
      <c r="C63" s="270"/>
      <c r="D63" s="107"/>
      <c r="E63" s="108"/>
      <c r="F63" s="137" t="s">
        <v>51</v>
      </c>
      <c r="G63" s="138">
        <f>SUM(G34:G62)/2</f>
        <v>0</v>
      </c>
      <c r="H63" s="167" t="s">
        <v>52</v>
      </c>
      <c r="I63" s="168">
        <f>SUM(I34:I62)/2</f>
        <v>0</v>
      </c>
      <c r="J63" s="6"/>
    </row>
    <row r="64" spans="1:10" ht="27" customHeight="1" x14ac:dyDescent="0.3">
      <c r="A64" s="135"/>
      <c r="B64" s="109"/>
      <c r="C64" s="109"/>
      <c r="D64" s="109"/>
      <c r="E64" s="136"/>
      <c r="F64" s="139"/>
      <c r="G64" s="139"/>
      <c r="H64" s="139"/>
      <c r="I64" s="139"/>
      <c r="J64" s="6"/>
    </row>
    <row r="65" spans="1:10" ht="15" thickBot="1" x14ac:dyDescent="0.35">
      <c r="A65" s="140"/>
      <c r="B65" s="111"/>
      <c r="C65" s="111"/>
      <c r="D65" s="111"/>
      <c r="E65" s="140"/>
      <c r="F65" s="111"/>
      <c r="G65" s="111"/>
      <c r="H65" s="111"/>
      <c r="I65" s="111"/>
      <c r="J65" s="6"/>
    </row>
    <row r="66" spans="1:10" ht="32.25" customHeight="1" thickBot="1" x14ac:dyDescent="0.35">
      <c r="A66" s="308" t="s">
        <v>137</v>
      </c>
      <c r="B66" s="309"/>
      <c r="C66" s="309"/>
      <c r="D66" s="309"/>
      <c r="E66" s="309"/>
      <c r="F66" s="309"/>
      <c r="G66" s="309"/>
      <c r="H66" s="309"/>
      <c r="I66" s="310"/>
      <c r="J66" s="6"/>
    </row>
    <row r="67" spans="1:10" ht="15" thickBot="1" x14ac:dyDescent="0.35">
      <c r="A67" s="44"/>
      <c r="B67" s="112"/>
      <c r="C67" s="112"/>
      <c r="D67" s="112"/>
      <c r="E67" s="44"/>
      <c r="F67" s="112"/>
      <c r="G67" s="112"/>
      <c r="H67" s="112"/>
      <c r="I67" s="112"/>
      <c r="J67" s="6"/>
    </row>
    <row r="68" spans="1:10" ht="32.25" customHeight="1" thickBot="1" x14ac:dyDescent="0.35">
      <c r="A68" s="127" t="s">
        <v>53</v>
      </c>
      <c r="B68" s="271" t="s">
        <v>54</v>
      </c>
      <c r="C68" s="272"/>
      <c r="D68" s="272"/>
      <c r="E68" s="273"/>
      <c r="F68" s="113" t="s">
        <v>157</v>
      </c>
      <c r="G68" s="277" t="s">
        <v>55</v>
      </c>
      <c r="H68" s="278"/>
      <c r="I68" s="279"/>
    </row>
    <row r="69" spans="1:10" ht="76.5" customHeight="1" x14ac:dyDescent="0.3">
      <c r="A69" s="266">
        <v>1</v>
      </c>
      <c r="B69" s="280" t="s">
        <v>162</v>
      </c>
      <c r="C69" s="281"/>
      <c r="D69" s="281"/>
      <c r="E69" s="282"/>
      <c r="F69" s="283"/>
      <c r="G69" s="286">
        <f>F69*B71</f>
        <v>0</v>
      </c>
      <c r="H69" s="287"/>
      <c r="I69" s="288"/>
    </row>
    <row r="70" spans="1:10" ht="25.5" customHeight="1" x14ac:dyDescent="0.3">
      <c r="A70" s="267"/>
      <c r="B70" s="295" t="s">
        <v>56</v>
      </c>
      <c r="C70" s="296"/>
      <c r="D70" s="296"/>
      <c r="E70" s="297"/>
      <c r="F70" s="284"/>
      <c r="G70" s="289"/>
      <c r="H70" s="290"/>
      <c r="I70" s="291"/>
    </row>
    <row r="71" spans="1:10" ht="26.25" customHeight="1" thickBot="1" x14ac:dyDescent="0.35">
      <c r="A71" s="268"/>
      <c r="B71" s="298">
        <v>5000000</v>
      </c>
      <c r="C71" s="299"/>
      <c r="D71" s="299"/>
      <c r="E71" s="300"/>
      <c r="F71" s="285"/>
      <c r="G71" s="292"/>
      <c r="H71" s="293"/>
      <c r="I71" s="294"/>
    </row>
    <row r="72" spans="1:10" ht="15" thickBot="1" x14ac:dyDescent="0.35">
      <c r="A72" s="52"/>
      <c r="B72" s="114"/>
      <c r="C72" s="114"/>
      <c r="D72" s="114"/>
      <c r="E72" s="115"/>
      <c r="F72" s="114"/>
      <c r="G72" s="114"/>
      <c r="H72" s="114"/>
      <c r="I72" s="114"/>
    </row>
    <row r="73" spans="1:10" ht="32.25" customHeight="1" thickBot="1" x14ac:dyDescent="0.35">
      <c r="A73" s="128" t="s">
        <v>16</v>
      </c>
      <c r="B73" s="341" t="s">
        <v>89</v>
      </c>
      <c r="C73" s="342"/>
      <c r="D73" s="342"/>
      <c r="E73" s="342"/>
      <c r="F73" s="343"/>
      <c r="G73" s="326" t="s">
        <v>91</v>
      </c>
      <c r="H73" s="327"/>
      <c r="I73" s="328"/>
    </row>
    <row r="74" spans="1:10" ht="38.25" customHeight="1" x14ac:dyDescent="0.3">
      <c r="A74" s="132" t="s">
        <v>2</v>
      </c>
      <c r="B74" s="329" t="s">
        <v>90</v>
      </c>
      <c r="C74" s="330"/>
      <c r="D74" s="330"/>
      <c r="E74" s="330"/>
      <c r="F74" s="331"/>
      <c r="G74" s="332">
        <f>G63</f>
        <v>0</v>
      </c>
      <c r="H74" s="333"/>
      <c r="I74" s="334"/>
    </row>
    <row r="75" spans="1:10" ht="38.25" customHeight="1" x14ac:dyDescent="0.3">
      <c r="A75" s="130" t="s">
        <v>3</v>
      </c>
      <c r="B75" s="335" t="s">
        <v>57</v>
      </c>
      <c r="C75" s="336"/>
      <c r="D75" s="336"/>
      <c r="E75" s="336"/>
      <c r="F75" s="337"/>
      <c r="G75" s="338">
        <f>I63</f>
        <v>0</v>
      </c>
      <c r="H75" s="339"/>
      <c r="I75" s="340"/>
    </row>
    <row r="76" spans="1:10" ht="38.25" customHeight="1" thickBot="1" x14ac:dyDescent="0.35">
      <c r="A76" s="131" t="s">
        <v>4</v>
      </c>
      <c r="B76" s="344" t="s">
        <v>58</v>
      </c>
      <c r="C76" s="345"/>
      <c r="D76" s="345"/>
      <c r="E76" s="345"/>
      <c r="F76" s="346"/>
      <c r="G76" s="317">
        <f>G69</f>
        <v>0</v>
      </c>
      <c r="H76" s="318"/>
      <c r="I76" s="319"/>
    </row>
    <row r="77" spans="1:10" ht="38.25" customHeight="1" thickBot="1" x14ac:dyDescent="0.35">
      <c r="A77" s="129"/>
      <c r="B77" s="320" t="s">
        <v>59</v>
      </c>
      <c r="C77" s="321"/>
      <c r="D77" s="321"/>
      <c r="E77" s="321"/>
      <c r="F77" s="322"/>
      <c r="G77" s="323">
        <f>SUM(G74:G76)</f>
        <v>0</v>
      </c>
      <c r="H77" s="324"/>
      <c r="I77" s="325"/>
    </row>
    <row r="79" spans="1:10" ht="28.5" customHeight="1" x14ac:dyDescent="0.3">
      <c r="A79" s="226" t="s">
        <v>60</v>
      </c>
      <c r="B79" s="226"/>
      <c r="C79" s="226"/>
      <c r="D79" s="226"/>
      <c r="E79" s="226"/>
      <c r="F79" s="226"/>
      <c r="G79" s="226"/>
      <c r="H79" s="226"/>
      <c r="I79" s="226"/>
      <c r="J79" s="17"/>
    </row>
    <row r="80" spans="1:10" x14ac:dyDescent="0.3">
      <c r="A80" s="225" t="s">
        <v>96</v>
      </c>
      <c r="B80" s="225"/>
      <c r="C80" s="225"/>
      <c r="D80" s="225"/>
      <c r="E80" s="225"/>
      <c r="F80" s="225"/>
      <c r="G80" s="225"/>
      <c r="H80" s="225"/>
      <c r="I80" s="225"/>
    </row>
    <row r="81" spans="1:9" ht="27.75" customHeight="1" x14ac:dyDescent="0.3">
      <c r="A81" s="226" t="s">
        <v>107</v>
      </c>
      <c r="B81" s="226"/>
      <c r="C81" s="226"/>
      <c r="D81" s="226"/>
      <c r="E81" s="226"/>
      <c r="F81" s="226"/>
      <c r="G81" s="226"/>
      <c r="H81" s="226"/>
      <c r="I81" s="226"/>
    </row>
    <row r="82" spans="1:9" x14ac:dyDescent="0.3">
      <c r="A82" s="226" t="s">
        <v>106</v>
      </c>
      <c r="B82" s="226"/>
      <c r="C82" s="226"/>
      <c r="D82" s="226"/>
      <c r="E82" s="226"/>
      <c r="F82" s="226"/>
      <c r="G82" s="226"/>
      <c r="H82" s="226"/>
      <c r="I82" s="226"/>
    </row>
    <row r="83" spans="1:9" x14ac:dyDescent="0.3">
      <c r="A83" s="225" t="s">
        <v>61</v>
      </c>
      <c r="B83" s="225"/>
      <c r="C83" s="225"/>
      <c r="D83" s="225"/>
      <c r="E83" s="225"/>
      <c r="F83" s="225"/>
      <c r="G83" s="225"/>
      <c r="H83" s="225"/>
      <c r="I83" s="225"/>
    </row>
    <row r="84" spans="1:9" x14ac:dyDescent="0.3">
      <c r="A84" s="225" t="s">
        <v>62</v>
      </c>
      <c r="B84" s="225"/>
      <c r="C84" s="225"/>
      <c r="D84" s="225"/>
      <c r="E84" s="225"/>
      <c r="F84" s="225"/>
      <c r="G84" s="225"/>
      <c r="H84" s="225"/>
      <c r="I84" s="225"/>
    </row>
    <row r="85" spans="1:9" x14ac:dyDescent="0.3">
      <c r="A85" s="225" t="s">
        <v>63</v>
      </c>
      <c r="B85" s="225"/>
      <c r="C85" s="225"/>
      <c r="D85" s="225"/>
      <c r="E85" s="225"/>
      <c r="F85" s="225"/>
      <c r="G85" s="225"/>
      <c r="H85" s="225"/>
      <c r="I85" s="225"/>
    </row>
    <row r="86" spans="1:9" x14ac:dyDescent="0.3">
      <c r="A86" s="147" t="s">
        <v>163</v>
      </c>
      <c r="B86" s="147"/>
      <c r="C86" s="147"/>
      <c r="D86" s="147"/>
      <c r="E86" s="147"/>
      <c r="F86" s="147"/>
      <c r="G86" s="147"/>
      <c r="H86" s="147"/>
      <c r="I86" s="147"/>
    </row>
  </sheetData>
  <sheetProtection algorithmName="SHA-512" hashValue="ktjr2m4RLMT4y8JKg6hTPjba3cD/ZsmzowrOmMriZogpAu+7ciK3PFgjKCBTyjKa4Mmxy8IgJMcFVFB/2Butig==" saltValue="EkYzczWIyJyhcEf15yRiLw==" spinCount="100000" sheet="1" formatCells="0" formatColumns="0" formatRows="0" autoFilter="0" pivotTables="0"/>
  <mergeCells count="84">
    <mergeCell ref="G76:I76"/>
    <mergeCell ref="B77:F77"/>
    <mergeCell ref="G77:I77"/>
    <mergeCell ref="G73:I73"/>
    <mergeCell ref="B74:F74"/>
    <mergeCell ref="G74:I74"/>
    <mergeCell ref="B75:F75"/>
    <mergeCell ref="G75:I75"/>
    <mergeCell ref="B73:F73"/>
    <mergeCell ref="B76:F76"/>
    <mergeCell ref="F31:G31"/>
    <mergeCell ref="H31:I31"/>
    <mergeCell ref="A32:C32"/>
    <mergeCell ref="A30:I30"/>
    <mergeCell ref="A66:I66"/>
    <mergeCell ref="B40:C40"/>
    <mergeCell ref="B39:C39"/>
    <mergeCell ref="B37:C37"/>
    <mergeCell ref="B35:C35"/>
    <mergeCell ref="B36:C36"/>
    <mergeCell ref="B60:C60"/>
    <mergeCell ref="B53:C53"/>
    <mergeCell ref="B55:C55"/>
    <mergeCell ref="B56:C56"/>
    <mergeCell ref="B57:C57"/>
    <mergeCell ref="B61:C61"/>
    <mergeCell ref="G68:I68"/>
    <mergeCell ref="B69:E69"/>
    <mergeCell ref="F69:F71"/>
    <mergeCell ref="G69:I71"/>
    <mergeCell ref="B70:E70"/>
    <mergeCell ref="B71:E71"/>
    <mergeCell ref="A3:I3"/>
    <mergeCell ref="A4:I4"/>
    <mergeCell ref="B6:I6"/>
    <mergeCell ref="B8:I8"/>
    <mergeCell ref="A11:I11"/>
    <mergeCell ref="B62:C62"/>
    <mergeCell ref="B58:C58"/>
    <mergeCell ref="A69:A71"/>
    <mergeCell ref="B63:C63"/>
    <mergeCell ref="B59:C59"/>
    <mergeCell ref="B68:E68"/>
    <mergeCell ref="A28:C28"/>
    <mergeCell ref="D24:I24"/>
    <mergeCell ref="D25:I25"/>
    <mergeCell ref="D26:I26"/>
    <mergeCell ref="D27:I27"/>
    <mergeCell ref="D28:I28"/>
    <mergeCell ref="A26:C26"/>
    <mergeCell ref="A27:C27"/>
    <mergeCell ref="A24:C24"/>
    <mergeCell ref="A25:C25"/>
    <mergeCell ref="B33:C33"/>
    <mergeCell ref="B52:C52"/>
    <mergeCell ref="B54:C54"/>
    <mergeCell ref="B48:C48"/>
    <mergeCell ref="B49:C49"/>
    <mergeCell ref="B50:C50"/>
    <mergeCell ref="B51:C51"/>
    <mergeCell ref="B46:C46"/>
    <mergeCell ref="B47:C47"/>
    <mergeCell ref="B43:C43"/>
    <mergeCell ref="B44:C44"/>
    <mergeCell ref="B45:C45"/>
    <mergeCell ref="B42:C42"/>
    <mergeCell ref="B41:C41"/>
    <mergeCell ref="B38:C38"/>
    <mergeCell ref="B34:C34"/>
    <mergeCell ref="A84:I84"/>
    <mergeCell ref="A85:I85"/>
    <mergeCell ref="A79:I79"/>
    <mergeCell ref="A80:I80"/>
    <mergeCell ref="A81:I81"/>
    <mergeCell ref="A82:I82"/>
    <mergeCell ref="A83:I83"/>
    <mergeCell ref="A12:B12"/>
    <mergeCell ref="B18:C18"/>
    <mergeCell ref="F18:I18"/>
    <mergeCell ref="A22:B22"/>
    <mergeCell ref="C12:G12"/>
    <mergeCell ref="A13:I13"/>
    <mergeCell ref="A14:I14"/>
    <mergeCell ref="A16:I16"/>
  </mergeCells>
  <hyperlinks>
    <hyperlink ref="B44" location="_ftn1" display="_ftn1" xr:uid="{D12F695F-6F85-45E0-90F2-8B28C349030E}"/>
    <hyperlink ref="B45" location="_ftn2" display="_ftn2" xr:uid="{DC054EDB-948F-423B-A693-E483B21B8606}"/>
    <hyperlink ref="B46" location="_ftn3" display="_ftn3" xr:uid="{80BC4B18-4AF6-4A53-8290-98BF166AD8DB}"/>
    <hyperlink ref="B47" location="_ftn4" display="_ftn4" xr:uid="{284A182A-CB17-4CDC-9FB2-DD3BE831ACB7}"/>
    <hyperlink ref="B50" location="_ftn7" display="_ftn7" xr:uid="{A3CC884D-90D0-496D-9BAC-C80D74782C6B}"/>
    <hyperlink ref="A79" location="_ftnref1" display="_ftnref1" xr:uid="{CF9607D0-43F0-48E5-8ABF-EFF8F4767EF0}"/>
    <hyperlink ref="A80" location="_ftnref2" display="_ftnref2" xr:uid="{241B0C95-580F-4C45-8797-A3A6080DBEB3}"/>
    <hyperlink ref="A81" location="_ftnref3" display="_ftnref3" xr:uid="{D5D68757-3E07-4B49-B715-0569A14543EA}"/>
    <hyperlink ref="A82" location="_ftnref4" display="_ftnref4" xr:uid="{56AA6962-606C-4962-9B68-99CA80366F4C}"/>
    <hyperlink ref="A83" location="_ftnref5" display="_ftnref5" xr:uid="{13D53D3A-9699-468F-AB38-78895C0CA8DD}"/>
    <hyperlink ref="A84" location="_ftnref6" display="_ftnref6" xr:uid="{7758F0A5-2843-4F0B-891C-0DAA45E74B02}"/>
    <hyperlink ref="A85" location="_ftnref7" display="_ftnref7" xr:uid="{997A6293-A021-41D6-84E3-78A898E59634}"/>
  </hyperlinks>
  <printOptions horizontalCentered="1"/>
  <pageMargins left="0.70866141732283472" right="0.23622047244094491" top="0.74803149606299213" bottom="0.55118110236220474" header="0.31496062992125984" footer="0.19685039370078741"/>
  <pageSetup paperSize="9" scale="72" fitToHeight="0" orientation="portrait" r:id="rId1"/>
  <headerFooter>
    <oddHeader>&amp;CPRICING SCHEDULE – FIRM PRICES&amp;RSBD 3.1.1</oddHeader>
    <oddFooter xml:space="preserve">&amp;C Page &amp;P of &amp;N&amp;R
&amp;14Initial: __________  &amp;11        &amp;14 </oddFooter>
  </headerFooter>
  <rowBreaks count="2" manualBreakCount="2">
    <brk id="28" max="8" man="1"/>
    <brk id="6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FB69-2729-4BDB-A638-63BD213DCFAF}">
  <sheetPr>
    <pageSetUpPr fitToPage="1"/>
  </sheetPr>
  <dimension ref="A1:J86"/>
  <sheetViews>
    <sheetView view="pageBreakPreview" topLeftCell="A71" zoomScaleNormal="100" zoomScaleSheetLayoutView="100" workbookViewId="0">
      <selection activeCell="B69" sqref="B69:E69"/>
    </sheetView>
  </sheetViews>
  <sheetFormatPr defaultColWidth="9.109375" defaultRowHeight="14.4" x14ac:dyDescent="0.3"/>
  <cols>
    <col min="1" max="1" width="8.44140625" style="31" customWidth="1"/>
    <col min="2" max="2" width="9.109375" style="1"/>
    <col min="3" max="3" width="18.5546875" style="1" customWidth="1"/>
    <col min="4" max="4" width="20" style="1" bestFit="1" customWidth="1"/>
    <col min="5" max="5" width="12.5546875" style="31" customWidth="1"/>
    <col min="6" max="6" width="11" style="1" customWidth="1"/>
    <col min="7" max="7" width="17.33203125" style="1" customWidth="1"/>
    <col min="8" max="8" width="12" style="1" customWidth="1"/>
    <col min="9" max="9" width="17.88671875" style="1" customWidth="1"/>
    <col min="10" max="16384" width="9.109375" style="1"/>
  </cols>
  <sheetData>
    <row r="1" spans="1:9" x14ac:dyDescent="0.3">
      <c r="H1" s="9" t="s">
        <v>115</v>
      </c>
    </row>
    <row r="2" spans="1:9" x14ac:dyDescent="0.3">
      <c r="A2" s="3"/>
    </row>
    <row r="3" spans="1:9" ht="15.6" x14ac:dyDescent="0.3">
      <c r="A3" s="274" t="s">
        <v>65</v>
      </c>
      <c r="B3" s="274"/>
      <c r="C3" s="274"/>
      <c r="D3" s="274"/>
      <c r="E3" s="274"/>
      <c r="F3" s="274"/>
      <c r="G3" s="274"/>
      <c r="H3" s="274"/>
      <c r="I3" s="274"/>
    </row>
    <row r="4" spans="1:9" ht="15.6" x14ac:dyDescent="0.3">
      <c r="A4" s="274" t="s">
        <v>66</v>
      </c>
      <c r="B4" s="274"/>
      <c r="C4" s="274"/>
      <c r="D4" s="274"/>
      <c r="E4" s="274"/>
      <c r="F4" s="274"/>
      <c r="G4" s="274"/>
      <c r="H4" s="274"/>
      <c r="I4" s="274"/>
    </row>
    <row r="5" spans="1:9" x14ac:dyDescent="0.3">
      <c r="A5" s="52"/>
    </row>
    <row r="6" spans="1:9" ht="29.25" customHeight="1" x14ac:dyDescent="0.3">
      <c r="A6" s="53" t="s">
        <v>67</v>
      </c>
      <c r="B6" s="275" t="s">
        <v>68</v>
      </c>
      <c r="C6" s="275"/>
      <c r="D6" s="275"/>
      <c r="E6" s="275"/>
      <c r="F6" s="275"/>
      <c r="G6" s="275"/>
      <c r="H6" s="275"/>
      <c r="I6" s="275"/>
    </row>
    <row r="7" spans="1:9" x14ac:dyDescent="0.3">
      <c r="A7" s="3"/>
    </row>
    <row r="8" spans="1:9" ht="30" customHeight="1" x14ac:dyDescent="0.3">
      <c r="B8" s="275" t="s">
        <v>69</v>
      </c>
      <c r="C8" s="275"/>
      <c r="D8" s="275"/>
      <c r="E8" s="275"/>
      <c r="F8" s="275"/>
      <c r="G8" s="275"/>
      <c r="H8" s="275"/>
      <c r="I8" s="275"/>
    </row>
    <row r="9" spans="1:9" x14ac:dyDescent="0.3">
      <c r="A9" s="52"/>
    </row>
    <row r="10" spans="1:9" x14ac:dyDescent="0.3">
      <c r="A10" s="52"/>
    </row>
    <row r="11" spans="1:9" x14ac:dyDescent="0.3">
      <c r="A11" s="276"/>
      <c r="B11" s="276"/>
      <c r="C11" s="276"/>
      <c r="D11" s="276"/>
      <c r="E11" s="276"/>
      <c r="F11" s="276"/>
      <c r="G11" s="276"/>
      <c r="H11" s="276"/>
      <c r="I11" s="276"/>
    </row>
    <row r="12" spans="1:9" ht="27.75" customHeight="1" x14ac:dyDescent="0.3">
      <c r="A12" s="209" t="s">
        <v>134</v>
      </c>
      <c r="B12" s="210"/>
      <c r="C12" s="215">
        <f>' SBD3.1.1 , Year 1'!C12</f>
        <v>0</v>
      </c>
      <c r="D12" s="216"/>
      <c r="E12" s="216"/>
      <c r="F12" s="216"/>
      <c r="G12" s="217"/>
      <c r="H12" s="144" t="s">
        <v>153</v>
      </c>
      <c r="I12" s="146" t="str">
        <f>' SBD3.1.1 , Year 1'!I12</f>
        <v>DIRCO 08-2025/2026</v>
      </c>
    </row>
    <row r="13" spans="1:9" x14ac:dyDescent="0.3">
      <c r="A13" s="218"/>
      <c r="B13" s="219"/>
      <c r="C13" s="219"/>
      <c r="D13" s="219"/>
      <c r="E13" s="219"/>
      <c r="F13" s="219"/>
      <c r="G13" s="219"/>
      <c r="H13" s="219"/>
      <c r="I13" s="220"/>
    </row>
    <row r="14" spans="1:9" ht="20.25" customHeight="1" x14ac:dyDescent="0.3">
      <c r="A14" s="221" t="str">
        <f>' SBD3.1.1 , Year 1'!A14</f>
        <v>Closing date 30/01/2026 Time 11h00 AM</v>
      </c>
      <c r="B14" s="222"/>
      <c r="C14" s="222"/>
      <c r="D14" s="222"/>
      <c r="E14" s="222"/>
      <c r="F14" s="222"/>
      <c r="G14" s="222"/>
      <c r="H14" s="222"/>
      <c r="I14" s="223"/>
    </row>
    <row r="15" spans="1:9" x14ac:dyDescent="0.3">
      <c r="A15" s="52"/>
    </row>
    <row r="16" spans="1:9" x14ac:dyDescent="0.3">
      <c r="A16" s="224" t="str">
        <f>' SBD3.1.1 , Year 1'!A16</f>
        <v>OFFER TO BE VALID FOR 120 DAYS FROM THE CLOSING DATE OF BID.</v>
      </c>
      <c r="B16" s="224"/>
      <c r="C16" s="224"/>
      <c r="D16" s="224"/>
      <c r="E16" s="224"/>
      <c r="F16" s="224"/>
      <c r="G16" s="224"/>
      <c r="H16" s="224"/>
      <c r="I16" s="224"/>
    </row>
    <row r="17" spans="1:10" x14ac:dyDescent="0.3">
      <c r="A17" s="3"/>
    </row>
    <row r="18" spans="1:10" ht="26.25" customHeight="1" thickBot="1" x14ac:dyDescent="0.35">
      <c r="A18" s="54" t="s">
        <v>81</v>
      </c>
      <c r="B18" s="354" t="s">
        <v>72</v>
      </c>
      <c r="C18" s="354"/>
      <c r="D18" s="45" t="s">
        <v>82</v>
      </c>
      <c r="E18" s="45" t="s">
        <v>71</v>
      </c>
      <c r="F18" s="212" t="s">
        <v>88</v>
      </c>
      <c r="G18" s="212"/>
      <c r="H18" s="212"/>
      <c r="I18" s="213"/>
    </row>
    <row r="19" spans="1:10" x14ac:dyDescent="0.3">
      <c r="A19" s="52"/>
      <c r="F19" s="4"/>
    </row>
    <row r="20" spans="1:10" x14ac:dyDescent="0.3">
      <c r="A20" s="55" t="s">
        <v>73</v>
      </c>
      <c r="B20"/>
      <c r="C20"/>
      <c r="D20"/>
      <c r="E20" s="48"/>
      <c r="F20"/>
      <c r="G20"/>
    </row>
    <row r="21" spans="1:10" x14ac:dyDescent="0.3">
      <c r="A21" s="46"/>
    </row>
    <row r="22" spans="1:10" x14ac:dyDescent="0.3">
      <c r="A22" s="214" t="s">
        <v>111</v>
      </c>
      <c r="B22" s="214"/>
    </row>
    <row r="23" spans="1:10" x14ac:dyDescent="0.3">
      <c r="A23" s="52"/>
    </row>
    <row r="24" spans="1:10" ht="26.25" customHeight="1" x14ac:dyDescent="0.3">
      <c r="A24" s="256"/>
      <c r="B24" s="257"/>
      <c r="C24" s="258"/>
      <c r="D24" s="254" t="s">
        <v>152</v>
      </c>
      <c r="E24" s="254"/>
      <c r="F24" s="254"/>
      <c r="G24" s="254"/>
      <c r="H24" s="254"/>
      <c r="I24" s="254"/>
    </row>
    <row r="25" spans="1:10" ht="26.25" customHeight="1" x14ac:dyDescent="0.3">
      <c r="A25" s="259"/>
      <c r="B25" s="260"/>
      <c r="C25" s="261"/>
      <c r="D25" s="254" t="str">
        <f>' SBD3.1.1 , Year 1'!D25</f>
        <v>OFF-SITE SERVICES</v>
      </c>
      <c r="E25" s="254"/>
      <c r="F25" s="254"/>
      <c r="G25" s="254"/>
      <c r="H25" s="254"/>
      <c r="I25" s="254"/>
    </row>
    <row r="26" spans="1:10" ht="26.25" customHeight="1" x14ac:dyDescent="0.3">
      <c r="A26" s="253" t="s">
        <v>77</v>
      </c>
      <c r="B26" s="253"/>
      <c r="C26" s="253"/>
      <c r="D26" s="254" t="str">
        <f>' SBD3.1.1 , Year 1'!D26</f>
        <v>DIRCO 08-2025/2026</v>
      </c>
      <c r="E26" s="254"/>
      <c r="F26" s="254"/>
      <c r="G26" s="254"/>
      <c r="H26" s="254"/>
      <c r="I26" s="254"/>
    </row>
    <row r="27" spans="1:10" ht="26.25" customHeight="1" x14ac:dyDescent="0.3">
      <c r="A27" s="253" t="s">
        <v>78</v>
      </c>
      <c r="B27" s="253"/>
      <c r="C27" s="253"/>
      <c r="D27" s="254" t="str">
        <f>' SBD3.1.1 , Year 1'!D27</f>
        <v>THE PROVISION OF TRAVEL MANAGEMENT SERVICES FOR A PERIOD OF 36 MONTHS</v>
      </c>
      <c r="E27" s="254"/>
      <c r="F27" s="254"/>
      <c r="G27" s="254"/>
      <c r="H27" s="254"/>
      <c r="I27" s="254"/>
    </row>
    <row r="28" spans="1:10" ht="26.25" customHeight="1" x14ac:dyDescent="0.3">
      <c r="A28" s="253" t="s">
        <v>80</v>
      </c>
      <c r="B28" s="253"/>
      <c r="C28" s="253"/>
      <c r="D28" s="255">
        <f>' SBD3.1.1 , Year 1'!C12</f>
        <v>0</v>
      </c>
      <c r="E28" s="255"/>
      <c r="F28" s="255"/>
      <c r="G28" s="255"/>
      <c r="H28" s="255"/>
      <c r="I28" s="255"/>
    </row>
    <row r="29" spans="1:10" ht="12" customHeight="1" thickBot="1" x14ac:dyDescent="0.35">
      <c r="A29" s="133"/>
      <c r="B29" s="133"/>
      <c r="C29" s="133"/>
      <c r="D29" s="134"/>
      <c r="E29" s="134"/>
      <c r="F29" s="134"/>
      <c r="G29" s="134"/>
      <c r="H29" s="134"/>
      <c r="I29" s="142"/>
    </row>
    <row r="30" spans="1:10" ht="26.25" customHeight="1" thickBot="1" x14ac:dyDescent="0.35">
      <c r="A30" s="308" t="s">
        <v>112</v>
      </c>
      <c r="B30" s="309"/>
      <c r="C30" s="309"/>
      <c r="D30" s="309"/>
      <c r="E30" s="309"/>
      <c r="F30" s="309"/>
      <c r="G30" s="309"/>
      <c r="H30" s="309"/>
      <c r="I30" s="310"/>
      <c r="J30" s="6"/>
    </row>
    <row r="31" spans="1:10" ht="26.25" customHeight="1" thickBot="1" x14ac:dyDescent="0.35">
      <c r="A31" s="56"/>
      <c r="B31" s="57"/>
      <c r="C31" s="57"/>
      <c r="D31" s="58"/>
      <c r="E31" s="59"/>
      <c r="F31" s="301" t="s">
        <v>0</v>
      </c>
      <c r="G31" s="302"/>
      <c r="H31" s="303" t="s">
        <v>1</v>
      </c>
      <c r="I31" s="304"/>
      <c r="J31" s="6"/>
    </row>
    <row r="32" spans="1:10" ht="15" thickBot="1" x14ac:dyDescent="0.35">
      <c r="A32" s="349"/>
      <c r="B32" s="350"/>
      <c r="C32" s="351"/>
      <c r="D32" s="120"/>
      <c r="E32" s="121" t="s">
        <v>2</v>
      </c>
      <c r="F32" s="122" t="s">
        <v>3</v>
      </c>
      <c r="G32" s="60" t="s">
        <v>4</v>
      </c>
      <c r="H32" s="123" t="s">
        <v>5</v>
      </c>
      <c r="I32" s="186" t="s">
        <v>6</v>
      </c>
      <c r="J32" s="6"/>
    </row>
    <row r="33" spans="1:10" s="8" customFormat="1" ht="53.4" thickBot="1" x14ac:dyDescent="0.35">
      <c r="A33" s="118" t="s">
        <v>7</v>
      </c>
      <c r="B33" s="352" t="s">
        <v>8</v>
      </c>
      <c r="C33" s="353"/>
      <c r="D33" s="118" t="s">
        <v>9</v>
      </c>
      <c r="E33" s="118" t="s">
        <v>92</v>
      </c>
      <c r="F33" s="119" t="s">
        <v>86</v>
      </c>
      <c r="G33" s="185" t="s">
        <v>155</v>
      </c>
      <c r="H33" s="119" t="s">
        <v>86</v>
      </c>
      <c r="I33" s="185" t="s">
        <v>87</v>
      </c>
      <c r="J33" s="7"/>
    </row>
    <row r="34" spans="1:10" s="13" customFormat="1" ht="16.2" thickBot="1" x14ac:dyDescent="0.35">
      <c r="A34" s="66">
        <v>1</v>
      </c>
      <c r="B34" s="251" t="s">
        <v>10</v>
      </c>
      <c r="C34" s="252"/>
      <c r="D34" s="116"/>
      <c r="E34" s="68"/>
      <c r="F34" s="69">
        <f>SUM(F35:F43)</f>
        <v>0</v>
      </c>
      <c r="G34" s="150">
        <f>SUM(G35:G43)</f>
        <v>0</v>
      </c>
      <c r="H34" s="69">
        <f>SUM(H35:H43)</f>
        <v>0</v>
      </c>
      <c r="I34" s="160">
        <f>SUM(I35:I43)</f>
        <v>0</v>
      </c>
      <c r="J34" s="12"/>
    </row>
    <row r="35" spans="1:10" ht="27.75" customHeight="1" x14ac:dyDescent="0.3">
      <c r="A35" s="70" t="s">
        <v>11</v>
      </c>
      <c r="B35" s="313" t="s">
        <v>12</v>
      </c>
      <c r="C35" s="314"/>
      <c r="D35" s="71" t="s">
        <v>13</v>
      </c>
      <c r="E35" s="72">
        <v>1117</v>
      </c>
      <c r="F35" s="190"/>
      <c r="G35" s="151">
        <f>E35*F35</f>
        <v>0</v>
      </c>
      <c r="H35" s="195"/>
      <c r="I35" s="161">
        <f>E35*H35</f>
        <v>0</v>
      </c>
      <c r="J35" s="6"/>
    </row>
    <row r="36" spans="1:10" ht="27.75" customHeight="1" x14ac:dyDescent="0.3">
      <c r="A36" s="73" t="s">
        <v>14</v>
      </c>
      <c r="B36" s="249" t="s">
        <v>15</v>
      </c>
      <c r="C36" s="250"/>
      <c r="D36" s="74" t="s">
        <v>13</v>
      </c>
      <c r="E36" s="75">
        <v>1214</v>
      </c>
      <c r="F36" s="191"/>
      <c r="G36" s="152">
        <f t="shared" ref="G36:G62" si="0">E36*F36</f>
        <v>0</v>
      </c>
      <c r="H36" s="196"/>
      <c r="I36" s="162">
        <f t="shared" ref="I36:I62" si="1">E36*H36</f>
        <v>0</v>
      </c>
      <c r="J36" s="6"/>
    </row>
    <row r="37" spans="1:10" ht="27.75" customHeight="1" x14ac:dyDescent="0.3">
      <c r="A37" s="73" t="s">
        <v>16</v>
      </c>
      <c r="B37" s="249" t="s">
        <v>83</v>
      </c>
      <c r="C37" s="250"/>
      <c r="D37" s="74" t="s">
        <v>13</v>
      </c>
      <c r="E37" s="76">
        <v>979</v>
      </c>
      <c r="F37" s="191"/>
      <c r="G37" s="152">
        <f t="shared" si="0"/>
        <v>0</v>
      </c>
      <c r="H37" s="196"/>
      <c r="I37" s="162">
        <f t="shared" si="1"/>
        <v>0</v>
      </c>
      <c r="J37" s="6"/>
    </row>
    <row r="38" spans="1:10" ht="27.75" customHeight="1" x14ac:dyDescent="0.3">
      <c r="A38" s="77" t="s">
        <v>17</v>
      </c>
      <c r="B38" s="249" t="s">
        <v>84</v>
      </c>
      <c r="C38" s="250"/>
      <c r="D38" s="74" t="s">
        <v>13</v>
      </c>
      <c r="E38" s="78">
        <v>425</v>
      </c>
      <c r="F38" s="192"/>
      <c r="G38" s="152">
        <f t="shared" si="0"/>
        <v>0</v>
      </c>
      <c r="H38" s="196"/>
      <c r="I38" s="162">
        <f t="shared" si="1"/>
        <v>0</v>
      </c>
      <c r="J38" s="6"/>
    </row>
    <row r="39" spans="1:10" ht="27.75" customHeight="1" x14ac:dyDescent="0.3">
      <c r="A39" s="70" t="s">
        <v>18</v>
      </c>
      <c r="B39" s="262" t="s">
        <v>19</v>
      </c>
      <c r="C39" s="263"/>
      <c r="D39" s="71" t="s">
        <v>13</v>
      </c>
      <c r="E39" s="80">
        <v>243</v>
      </c>
      <c r="F39" s="193"/>
      <c r="G39" s="151">
        <f t="shared" si="0"/>
        <v>0</v>
      </c>
      <c r="H39" s="197"/>
      <c r="I39" s="161">
        <f t="shared" si="1"/>
        <v>0</v>
      </c>
      <c r="J39" s="6"/>
    </row>
    <row r="40" spans="1:10" ht="27.75" customHeight="1" x14ac:dyDescent="0.3">
      <c r="A40" s="73" t="s">
        <v>20</v>
      </c>
      <c r="B40" s="249" t="s">
        <v>21</v>
      </c>
      <c r="C40" s="250"/>
      <c r="D40" s="74" t="s">
        <v>13</v>
      </c>
      <c r="E40" s="78">
        <v>559</v>
      </c>
      <c r="F40" s="192"/>
      <c r="G40" s="152">
        <f t="shared" si="0"/>
        <v>0</v>
      </c>
      <c r="H40" s="196"/>
      <c r="I40" s="162">
        <f t="shared" si="1"/>
        <v>0</v>
      </c>
      <c r="J40" s="6"/>
    </row>
    <row r="41" spans="1:10" ht="27.75" customHeight="1" x14ac:dyDescent="0.3">
      <c r="A41" s="81" t="s">
        <v>22</v>
      </c>
      <c r="B41" s="247" t="s">
        <v>23</v>
      </c>
      <c r="C41" s="248"/>
      <c r="D41" s="71" t="s">
        <v>13</v>
      </c>
      <c r="E41" s="82">
        <v>2</v>
      </c>
      <c r="F41" s="193"/>
      <c r="G41" s="151">
        <f t="shared" si="0"/>
        <v>0</v>
      </c>
      <c r="H41" s="197"/>
      <c r="I41" s="161">
        <f t="shared" si="1"/>
        <v>0</v>
      </c>
      <c r="J41" s="6"/>
    </row>
    <row r="42" spans="1:10" ht="27.75" customHeight="1" x14ac:dyDescent="0.3">
      <c r="A42" s="83" t="s">
        <v>24</v>
      </c>
      <c r="B42" s="245" t="s">
        <v>25</v>
      </c>
      <c r="C42" s="246"/>
      <c r="D42" s="74" t="s">
        <v>13</v>
      </c>
      <c r="E42" s="84">
        <v>102</v>
      </c>
      <c r="F42" s="192"/>
      <c r="G42" s="152">
        <f t="shared" si="0"/>
        <v>0</v>
      </c>
      <c r="H42" s="196"/>
      <c r="I42" s="162">
        <f t="shared" si="1"/>
        <v>0</v>
      </c>
      <c r="J42" s="6"/>
    </row>
    <row r="43" spans="1:10" ht="27.75" customHeight="1" thickBot="1" x14ac:dyDescent="0.35">
      <c r="A43" s="85" t="s">
        <v>26</v>
      </c>
      <c r="B43" s="241" t="s">
        <v>27</v>
      </c>
      <c r="C43" s="242"/>
      <c r="D43" s="86" t="s">
        <v>28</v>
      </c>
      <c r="E43" s="87">
        <v>1</v>
      </c>
      <c r="F43" s="194"/>
      <c r="G43" s="153">
        <f t="shared" si="0"/>
        <v>0</v>
      </c>
      <c r="H43" s="198"/>
      <c r="I43" s="163">
        <f t="shared" si="1"/>
        <v>0</v>
      </c>
      <c r="J43" s="6"/>
    </row>
    <row r="44" spans="1:10" s="16" customFormat="1" ht="16.2" thickBot="1" x14ac:dyDescent="0.35">
      <c r="A44" s="66" t="s">
        <v>29</v>
      </c>
      <c r="B44" s="235" t="s">
        <v>30</v>
      </c>
      <c r="C44" s="236"/>
      <c r="D44" s="116"/>
      <c r="E44" s="88"/>
      <c r="F44" s="69">
        <f>SUM(F45)</f>
        <v>0</v>
      </c>
      <c r="G44" s="154">
        <f>SUM(G45)</f>
        <v>0</v>
      </c>
      <c r="H44" s="89">
        <f t="shared" ref="H44:I44" si="2">SUM(H45)</f>
        <v>0</v>
      </c>
      <c r="I44" s="165">
        <f t="shared" si="2"/>
        <v>0</v>
      </c>
      <c r="J44" s="15"/>
    </row>
    <row r="45" spans="1:10" ht="27.75" customHeight="1" thickBot="1" x14ac:dyDescent="0.35">
      <c r="A45" s="90"/>
      <c r="B45" s="243" t="s">
        <v>31</v>
      </c>
      <c r="C45" s="244"/>
      <c r="D45" s="91" t="s">
        <v>32</v>
      </c>
      <c r="E45" s="92">
        <v>457</v>
      </c>
      <c r="F45" s="199"/>
      <c r="G45" s="153">
        <f t="shared" si="0"/>
        <v>0</v>
      </c>
      <c r="H45" s="200"/>
      <c r="I45" s="163">
        <f t="shared" si="1"/>
        <v>0</v>
      </c>
      <c r="J45" s="6"/>
    </row>
    <row r="46" spans="1:10" ht="16.2" thickBot="1" x14ac:dyDescent="0.35">
      <c r="A46" s="66" t="s">
        <v>33</v>
      </c>
      <c r="B46" s="239" t="s">
        <v>34</v>
      </c>
      <c r="C46" s="240"/>
      <c r="D46" s="116"/>
      <c r="E46" s="88"/>
      <c r="F46" s="93">
        <f>SUM(F47:F48)</f>
        <v>0</v>
      </c>
      <c r="G46" s="154">
        <f>SUM(G47:G48)</f>
        <v>0</v>
      </c>
      <c r="H46" s="93">
        <f>SUM(H47:H48)</f>
        <v>0</v>
      </c>
      <c r="I46" s="165">
        <f>SUM(I47:I48)</f>
        <v>0</v>
      </c>
      <c r="J46" s="6"/>
    </row>
    <row r="47" spans="1:10" ht="27.75" customHeight="1" x14ac:dyDescent="0.3">
      <c r="A47" s="94" t="s">
        <v>35</v>
      </c>
      <c r="B47" s="237" t="s">
        <v>105</v>
      </c>
      <c r="C47" s="238"/>
      <c r="D47" s="95" t="s">
        <v>32</v>
      </c>
      <c r="E47" s="96">
        <v>1307</v>
      </c>
      <c r="F47" s="201"/>
      <c r="G47" s="155">
        <f t="shared" si="0"/>
        <v>0</v>
      </c>
      <c r="H47" s="202"/>
      <c r="I47" s="166">
        <f t="shared" si="1"/>
        <v>0</v>
      </c>
      <c r="J47" s="6"/>
    </row>
    <row r="48" spans="1:10" ht="27.75" customHeight="1" thickBot="1" x14ac:dyDescent="0.35">
      <c r="A48" s="97" t="s">
        <v>36</v>
      </c>
      <c r="B48" s="233" t="s">
        <v>37</v>
      </c>
      <c r="C48" s="234"/>
      <c r="D48" s="98" t="s">
        <v>32</v>
      </c>
      <c r="E48" s="99">
        <v>5</v>
      </c>
      <c r="F48" s="194"/>
      <c r="G48" s="153">
        <f t="shared" si="0"/>
        <v>0</v>
      </c>
      <c r="H48" s="198"/>
      <c r="I48" s="163">
        <f t="shared" si="1"/>
        <v>0</v>
      </c>
      <c r="J48" s="6"/>
    </row>
    <row r="49" spans="1:10" ht="16.2" thickBot="1" x14ac:dyDescent="0.35">
      <c r="A49" s="66">
        <v>4</v>
      </c>
      <c r="B49" s="235" t="s">
        <v>85</v>
      </c>
      <c r="C49" s="236"/>
      <c r="D49" s="116"/>
      <c r="E49" s="88"/>
      <c r="F49" s="69">
        <f>SUM(F50:F51)</f>
        <v>0</v>
      </c>
      <c r="G49" s="154">
        <f>SUM(G50:G51)</f>
        <v>0</v>
      </c>
      <c r="H49" s="89">
        <f>SUM(H50:H51)</f>
        <v>0</v>
      </c>
      <c r="I49" s="165">
        <f>SUM(I50:I51)</f>
        <v>0</v>
      </c>
      <c r="J49" s="6"/>
    </row>
    <row r="50" spans="1:10" ht="27.75" customHeight="1" x14ac:dyDescent="0.3">
      <c r="A50" s="94" t="s">
        <v>38</v>
      </c>
      <c r="B50" s="237" t="s">
        <v>39</v>
      </c>
      <c r="C50" s="238"/>
      <c r="D50" s="95" t="s">
        <v>32</v>
      </c>
      <c r="E50" s="96">
        <v>1434</v>
      </c>
      <c r="F50" s="201"/>
      <c r="G50" s="155">
        <f t="shared" si="0"/>
        <v>0</v>
      </c>
      <c r="H50" s="202"/>
      <c r="I50" s="166">
        <f t="shared" si="1"/>
        <v>0</v>
      </c>
      <c r="J50" s="6"/>
    </row>
    <row r="51" spans="1:10" ht="27.75" customHeight="1" thickBot="1" x14ac:dyDescent="0.35">
      <c r="A51" s="97" t="s">
        <v>40</v>
      </c>
      <c r="B51" s="233" t="s">
        <v>108</v>
      </c>
      <c r="C51" s="234"/>
      <c r="D51" s="98" t="s">
        <v>32</v>
      </c>
      <c r="E51" s="99">
        <v>6</v>
      </c>
      <c r="F51" s="194"/>
      <c r="G51" s="153">
        <f t="shared" si="0"/>
        <v>0</v>
      </c>
      <c r="H51" s="198"/>
      <c r="I51" s="163">
        <f t="shared" si="1"/>
        <v>0</v>
      </c>
      <c r="J51" s="6"/>
    </row>
    <row r="52" spans="1:10" s="14" customFormat="1" ht="16.2" thickBot="1" x14ac:dyDescent="0.35">
      <c r="A52" s="66">
        <v>5</v>
      </c>
      <c r="B52" s="229" t="s">
        <v>94</v>
      </c>
      <c r="C52" s="230"/>
      <c r="D52" s="116"/>
      <c r="E52" s="88"/>
      <c r="F52" s="93">
        <f>SUM(F53)</f>
        <v>0</v>
      </c>
      <c r="G52" s="156">
        <f t="shared" ref="G52:I52" si="3">SUM(G53)</f>
        <v>0</v>
      </c>
      <c r="H52" s="100">
        <f t="shared" si="3"/>
        <v>0</v>
      </c>
      <c r="I52" s="165">
        <f t="shared" si="3"/>
        <v>0</v>
      </c>
      <c r="J52" s="5"/>
    </row>
    <row r="53" spans="1:10" ht="27.75" customHeight="1" thickBot="1" x14ac:dyDescent="0.35">
      <c r="A53" s="97"/>
      <c r="B53" s="315" t="s">
        <v>93</v>
      </c>
      <c r="C53" s="316"/>
      <c r="D53" s="98" t="s">
        <v>32</v>
      </c>
      <c r="E53" s="99">
        <v>8</v>
      </c>
      <c r="F53" s="194"/>
      <c r="G53" s="153">
        <f t="shared" si="0"/>
        <v>0</v>
      </c>
      <c r="H53" s="203"/>
      <c r="I53" s="163">
        <f t="shared" si="1"/>
        <v>0</v>
      </c>
      <c r="J53" s="6"/>
    </row>
    <row r="54" spans="1:10" ht="16.2" thickBot="1" x14ac:dyDescent="0.35">
      <c r="A54" s="66">
        <v>6</v>
      </c>
      <c r="B54" s="231" t="s">
        <v>95</v>
      </c>
      <c r="C54" s="232"/>
      <c r="D54" s="116"/>
      <c r="E54" s="88"/>
      <c r="F54" s="156">
        <f>SUM(F55:F62)</f>
        <v>0</v>
      </c>
      <c r="G54" s="156">
        <f>SUM(G55:G62)</f>
        <v>0</v>
      </c>
      <c r="H54" s="93">
        <f>SUM(H55:H62)</f>
        <v>0</v>
      </c>
      <c r="I54" s="165">
        <f>SUM(I55:I62)</f>
        <v>0</v>
      </c>
      <c r="J54" s="6"/>
    </row>
    <row r="55" spans="1:10" ht="27.75" customHeight="1" x14ac:dyDescent="0.3">
      <c r="A55" s="70" t="s">
        <v>97</v>
      </c>
      <c r="B55" s="313" t="s">
        <v>41</v>
      </c>
      <c r="C55" s="314"/>
      <c r="D55" s="101" t="s">
        <v>42</v>
      </c>
      <c r="E55" s="102">
        <v>518</v>
      </c>
      <c r="F55" s="190"/>
      <c r="G55" s="151">
        <f t="shared" si="0"/>
        <v>0</v>
      </c>
      <c r="H55" s="195"/>
      <c r="I55" s="161">
        <f t="shared" si="1"/>
        <v>0</v>
      </c>
      <c r="J55" s="6"/>
    </row>
    <row r="56" spans="1:10" ht="27.75" customHeight="1" x14ac:dyDescent="0.3">
      <c r="A56" s="73" t="s">
        <v>98</v>
      </c>
      <c r="B56" s="249" t="s">
        <v>43</v>
      </c>
      <c r="C56" s="250"/>
      <c r="D56" s="103" t="s">
        <v>42</v>
      </c>
      <c r="E56" s="76">
        <v>109</v>
      </c>
      <c r="F56" s="191"/>
      <c r="G56" s="152">
        <f t="shared" si="0"/>
        <v>0</v>
      </c>
      <c r="H56" s="196"/>
      <c r="I56" s="162">
        <f t="shared" si="1"/>
        <v>0</v>
      </c>
      <c r="J56" s="6"/>
    </row>
    <row r="57" spans="1:10" ht="27.75" customHeight="1" x14ac:dyDescent="0.3">
      <c r="A57" s="70" t="s">
        <v>99</v>
      </c>
      <c r="B57" s="262" t="s">
        <v>44</v>
      </c>
      <c r="C57" s="263"/>
      <c r="D57" s="101" t="s">
        <v>42</v>
      </c>
      <c r="E57" s="72">
        <v>292</v>
      </c>
      <c r="F57" s="190"/>
      <c r="G57" s="151">
        <f t="shared" si="0"/>
        <v>0</v>
      </c>
      <c r="H57" s="197"/>
      <c r="I57" s="161">
        <f t="shared" si="1"/>
        <v>0</v>
      </c>
      <c r="J57" s="6"/>
    </row>
    <row r="58" spans="1:10" ht="27.75" customHeight="1" x14ac:dyDescent="0.3">
      <c r="A58" s="73" t="s">
        <v>100</v>
      </c>
      <c r="B58" s="264" t="s">
        <v>109</v>
      </c>
      <c r="C58" s="265"/>
      <c r="D58" s="104" t="s">
        <v>49</v>
      </c>
      <c r="E58" s="105">
        <v>1</v>
      </c>
      <c r="F58" s="191"/>
      <c r="G58" s="152">
        <f>E58*F58</f>
        <v>0</v>
      </c>
      <c r="H58" s="196"/>
      <c r="I58" s="162">
        <f>E58*H58</f>
        <v>0</v>
      </c>
      <c r="J58" s="6"/>
    </row>
    <row r="59" spans="1:10" ht="27.75" customHeight="1" x14ac:dyDescent="0.3">
      <c r="A59" s="70" t="s">
        <v>101</v>
      </c>
      <c r="B59" s="249" t="s">
        <v>45</v>
      </c>
      <c r="C59" s="250"/>
      <c r="D59" s="103"/>
      <c r="E59" s="75">
        <v>4</v>
      </c>
      <c r="F59" s="191"/>
      <c r="G59" s="152">
        <f t="shared" si="0"/>
        <v>0</v>
      </c>
      <c r="H59" s="196"/>
      <c r="I59" s="162">
        <f t="shared" si="1"/>
        <v>0</v>
      </c>
      <c r="J59" s="6"/>
    </row>
    <row r="60" spans="1:10" ht="27.75" customHeight="1" x14ac:dyDescent="0.3">
      <c r="A60" s="73" t="s">
        <v>102</v>
      </c>
      <c r="B60" s="262" t="s">
        <v>46</v>
      </c>
      <c r="C60" s="263"/>
      <c r="D60" s="101"/>
      <c r="E60" s="72">
        <v>4</v>
      </c>
      <c r="F60" s="190"/>
      <c r="G60" s="151">
        <f t="shared" si="0"/>
        <v>0</v>
      </c>
      <c r="H60" s="197"/>
      <c r="I60" s="161">
        <f t="shared" si="1"/>
        <v>0</v>
      </c>
      <c r="J60" s="6"/>
    </row>
    <row r="61" spans="1:10" ht="27.75" customHeight="1" x14ac:dyDescent="0.3">
      <c r="A61" s="73" t="s">
        <v>103</v>
      </c>
      <c r="B61" s="249" t="s">
        <v>47</v>
      </c>
      <c r="C61" s="250"/>
      <c r="D61" s="103"/>
      <c r="E61" s="75">
        <v>12</v>
      </c>
      <c r="F61" s="191"/>
      <c r="G61" s="152">
        <f t="shared" si="0"/>
        <v>0</v>
      </c>
      <c r="H61" s="196"/>
      <c r="I61" s="162">
        <f t="shared" si="1"/>
        <v>0</v>
      </c>
      <c r="J61" s="6"/>
    </row>
    <row r="62" spans="1:10" ht="27.75" customHeight="1" thickBot="1" x14ac:dyDescent="0.35">
      <c r="A62" s="70" t="s">
        <v>104</v>
      </c>
      <c r="B62" s="262" t="s">
        <v>48</v>
      </c>
      <c r="C62" s="263"/>
      <c r="D62" s="101"/>
      <c r="E62" s="72">
        <v>12</v>
      </c>
      <c r="F62" s="204"/>
      <c r="G62" s="151">
        <f t="shared" si="0"/>
        <v>0</v>
      </c>
      <c r="H62" s="197"/>
      <c r="I62" s="161">
        <f t="shared" si="1"/>
        <v>0</v>
      </c>
      <c r="J62" s="6"/>
    </row>
    <row r="63" spans="1:10" ht="27" customHeight="1" thickBot="1" x14ac:dyDescent="0.35">
      <c r="A63" s="106"/>
      <c r="B63" s="347" t="s">
        <v>50</v>
      </c>
      <c r="C63" s="348"/>
      <c r="D63" s="107"/>
      <c r="E63" s="108"/>
      <c r="F63" s="188" t="s">
        <v>51</v>
      </c>
      <c r="G63" s="189">
        <f>SUM(G34:G62)/2</f>
        <v>0</v>
      </c>
      <c r="H63" s="187" t="s">
        <v>52</v>
      </c>
      <c r="I63" s="168">
        <f>SUM(I34:I62)/2</f>
        <v>0</v>
      </c>
      <c r="J63" s="6"/>
    </row>
    <row r="64" spans="1:10" x14ac:dyDescent="0.3">
      <c r="A64" s="110"/>
      <c r="B64" s="109"/>
      <c r="C64" s="109"/>
      <c r="D64" s="109"/>
      <c r="E64" s="110"/>
      <c r="F64" s="109"/>
      <c r="G64" s="109"/>
      <c r="H64" s="109"/>
      <c r="I64" s="111"/>
      <c r="J64" s="6"/>
    </row>
    <row r="65" spans="1:10" ht="15" thickBot="1" x14ac:dyDescent="0.35">
      <c r="A65" s="140"/>
      <c r="B65" s="111"/>
      <c r="C65" s="111"/>
      <c r="D65" s="111"/>
      <c r="E65" s="140"/>
      <c r="F65" s="111"/>
      <c r="G65" s="111"/>
      <c r="H65" s="111"/>
      <c r="I65" s="111"/>
      <c r="J65" s="6"/>
    </row>
    <row r="66" spans="1:10" ht="32.25" customHeight="1" thickBot="1" x14ac:dyDescent="0.35">
      <c r="A66" s="308" t="s">
        <v>139</v>
      </c>
      <c r="B66" s="309"/>
      <c r="C66" s="309"/>
      <c r="D66" s="309"/>
      <c r="E66" s="309"/>
      <c r="F66" s="309"/>
      <c r="G66" s="309"/>
      <c r="H66" s="309"/>
      <c r="I66" s="310"/>
      <c r="J66" s="6"/>
    </row>
    <row r="67" spans="1:10" ht="15" thickBot="1" x14ac:dyDescent="0.35">
      <c r="A67" s="44"/>
      <c r="B67" s="112"/>
      <c r="C67" s="112"/>
      <c r="D67" s="112"/>
      <c r="E67" s="44"/>
      <c r="F67" s="112"/>
      <c r="G67" s="112"/>
      <c r="H67" s="112"/>
      <c r="I67" s="112"/>
      <c r="J67" s="6"/>
    </row>
    <row r="68" spans="1:10" ht="32.25" customHeight="1" thickBot="1" x14ac:dyDescent="0.35">
      <c r="A68" s="127" t="s">
        <v>53</v>
      </c>
      <c r="B68" s="271" t="s">
        <v>54</v>
      </c>
      <c r="C68" s="272"/>
      <c r="D68" s="272"/>
      <c r="E68" s="273"/>
      <c r="F68" s="113" t="s">
        <v>157</v>
      </c>
      <c r="G68" s="277" t="s">
        <v>55</v>
      </c>
      <c r="H68" s="278"/>
      <c r="I68" s="279"/>
    </row>
    <row r="69" spans="1:10" ht="76.5" customHeight="1" x14ac:dyDescent="0.3">
      <c r="A69" s="266">
        <v>1</v>
      </c>
      <c r="B69" s="280" t="s">
        <v>162</v>
      </c>
      <c r="C69" s="281"/>
      <c r="D69" s="281"/>
      <c r="E69" s="282"/>
      <c r="F69" s="283"/>
      <c r="G69" s="286">
        <f>F69*B71</f>
        <v>0</v>
      </c>
      <c r="H69" s="287"/>
      <c r="I69" s="288"/>
    </row>
    <row r="70" spans="1:10" ht="25.5" customHeight="1" x14ac:dyDescent="0.3">
      <c r="A70" s="267"/>
      <c r="B70" s="295" t="s">
        <v>56</v>
      </c>
      <c r="C70" s="296"/>
      <c r="D70" s="296"/>
      <c r="E70" s="297"/>
      <c r="F70" s="284"/>
      <c r="G70" s="289"/>
      <c r="H70" s="290"/>
      <c r="I70" s="291"/>
    </row>
    <row r="71" spans="1:10" ht="26.25" customHeight="1" thickBot="1" x14ac:dyDescent="0.35">
      <c r="A71" s="268"/>
      <c r="B71" s="298">
        <v>5000000</v>
      </c>
      <c r="C71" s="299"/>
      <c r="D71" s="299"/>
      <c r="E71" s="300"/>
      <c r="F71" s="285"/>
      <c r="G71" s="292"/>
      <c r="H71" s="293"/>
      <c r="I71" s="294"/>
    </row>
    <row r="72" spans="1:10" ht="15" thickBot="1" x14ac:dyDescent="0.35">
      <c r="A72" s="52"/>
      <c r="B72" s="114"/>
      <c r="C72" s="114"/>
      <c r="D72" s="114"/>
      <c r="E72" s="115"/>
      <c r="F72" s="114"/>
      <c r="G72" s="184"/>
      <c r="H72" s="184"/>
      <c r="I72" s="184"/>
    </row>
    <row r="73" spans="1:10" ht="32.25" customHeight="1" thickBot="1" x14ac:dyDescent="0.35">
      <c r="A73" s="128" t="s">
        <v>16</v>
      </c>
      <c r="B73" s="341" t="s">
        <v>89</v>
      </c>
      <c r="C73" s="342"/>
      <c r="D73" s="342"/>
      <c r="E73" s="342"/>
      <c r="F73" s="343"/>
      <c r="G73" s="358" t="s">
        <v>91</v>
      </c>
      <c r="H73" s="359"/>
      <c r="I73" s="360"/>
    </row>
    <row r="74" spans="1:10" ht="38.25" customHeight="1" x14ac:dyDescent="0.3">
      <c r="A74" s="132" t="s">
        <v>2</v>
      </c>
      <c r="B74" s="329" t="s">
        <v>90</v>
      </c>
      <c r="C74" s="330"/>
      <c r="D74" s="330"/>
      <c r="E74" s="330"/>
      <c r="F74" s="331"/>
      <c r="G74" s="332">
        <f>G63</f>
        <v>0</v>
      </c>
      <c r="H74" s="333"/>
      <c r="I74" s="334"/>
    </row>
    <row r="75" spans="1:10" ht="38.25" customHeight="1" x14ac:dyDescent="0.3">
      <c r="A75" s="130" t="s">
        <v>3</v>
      </c>
      <c r="B75" s="335" t="s">
        <v>57</v>
      </c>
      <c r="C75" s="336"/>
      <c r="D75" s="336"/>
      <c r="E75" s="336"/>
      <c r="F75" s="337"/>
      <c r="G75" s="338">
        <f>I63</f>
        <v>0</v>
      </c>
      <c r="H75" s="339"/>
      <c r="I75" s="340"/>
    </row>
    <row r="76" spans="1:10" ht="38.25" customHeight="1" thickBot="1" x14ac:dyDescent="0.35">
      <c r="A76" s="131" t="s">
        <v>4</v>
      </c>
      <c r="B76" s="344" t="s">
        <v>58</v>
      </c>
      <c r="C76" s="345"/>
      <c r="D76" s="345"/>
      <c r="E76" s="345"/>
      <c r="F76" s="346"/>
      <c r="G76" s="317">
        <f>G69</f>
        <v>0</v>
      </c>
      <c r="H76" s="318"/>
      <c r="I76" s="319"/>
    </row>
    <row r="77" spans="1:10" ht="38.25" customHeight="1" thickBot="1" x14ac:dyDescent="0.35">
      <c r="A77" s="129"/>
      <c r="B77" s="320" t="s">
        <v>59</v>
      </c>
      <c r="C77" s="321"/>
      <c r="D77" s="321"/>
      <c r="E77" s="321"/>
      <c r="F77" s="322"/>
      <c r="G77" s="355">
        <f>SUM(G74:G76)</f>
        <v>0</v>
      </c>
      <c r="H77" s="356"/>
      <c r="I77" s="357"/>
    </row>
    <row r="79" spans="1:10" ht="28.5" customHeight="1" x14ac:dyDescent="0.3">
      <c r="A79" s="226" t="s">
        <v>60</v>
      </c>
      <c r="B79" s="226"/>
      <c r="C79" s="226"/>
      <c r="D79" s="226"/>
      <c r="E79" s="226"/>
      <c r="F79" s="226"/>
      <c r="G79" s="226"/>
      <c r="H79" s="226"/>
      <c r="I79" s="226"/>
      <c r="J79" s="17"/>
    </row>
    <row r="80" spans="1:10" x14ac:dyDescent="0.3">
      <c r="A80" s="225" t="s">
        <v>96</v>
      </c>
      <c r="B80" s="225"/>
      <c r="C80" s="225"/>
      <c r="D80" s="225"/>
      <c r="E80" s="225"/>
      <c r="F80" s="225"/>
      <c r="G80" s="225"/>
      <c r="H80" s="225"/>
      <c r="I80" s="225"/>
    </row>
    <row r="81" spans="1:9" ht="27.75" customHeight="1" x14ac:dyDescent="0.3">
      <c r="A81" s="226" t="s">
        <v>107</v>
      </c>
      <c r="B81" s="226"/>
      <c r="C81" s="226"/>
      <c r="D81" s="226"/>
      <c r="E81" s="226"/>
      <c r="F81" s="226"/>
      <c r="G81" s="226"/>
      <c r="H81" s="226"/>
      <c r="I81" s="226"/>
    </row>
    <row r="82" spans="1:9" x14ac:dyDescent="0.3">
      <c r="A82" s="226" t="s">
        <v>106</v>
      </c>
      <c r="B82" s="226"/>
      <c r="C82" s="226"/>
      <c r="D82" s="226"/>
      <c r="E82" s="226"/>
      <c r="F82" s="226"/>
      <c r="G82" s="226"/>
      <c r="H82" s="226"/>
      <c r="I82" s="226"/>
    </row>
    <row r="83" spans="1:9" x14ac:dyDescent="0.3">
      <c r="A83" s="225" t="s">
        <v>61</v>
      </c>
      <c r="B83" s="225"/>
      <c r="C83" s="225"/>
      <c r="D83" s="225"/>
      <c r="E83" s="225"/>
      <c r="F83" s="225"/>
      <c r="G83" s="225"/>
      <c r="H83" s="225"/>
      <c r="I83" s="225"/>
    </row>
    <row r="84" spans="1:9" x14ac:dyDescent="0.3">
      <c r="A84" s="225" t="s">
        <v>62</v>
      </c>
      <c r="B84" s="225"/>
      <c r="C84" s="225"/>
      <c r="D84" s="225"/>
      <c r="E84" s="225"/>
      <c r="F84" s="225"/>
      <c r="G84" s="225"/>
      <c r="H84" s="225"/>
      <c r="I84" s="225"/>
    </row>
    <row r="85" spans="1:9" x14ac:dyDescent="0.3">
      <c r="A85" s="225" t="s">
        <v>63</v>
      </c>
      <c r="B85" s="225"/>
      <c r="C85" s="225"/>
      <c r="D85" s="225"/>
      <c r="E85" s="225"/>
      <c r="F85" s="225"/>
      <c r="G85" s="225"/>
      <c r="H85" s="225"/>
      <c r="I85" s="225"/>
    </row>
    <row r="86" spans="1:9" x14ac:dyDescent="0.3">
      <c r="A86" s="434" t="str">
        <f>' SBD3.1.1 , Year 1'!A86</f>
        <v>[8] DIRCO reserves the right to decide the transaction type for determination of service fee.</v>
      </c>
    </row>
  </sheetData>
  <sheetProtection algorithmName="SHA-512" hashValue="xTW928X6MitGbNQ6tnGwQer1e9A7+8J9tq+aoo53VjDhxYrh1BHCWjiIWQfE+zzSRMFFDDq4paSXYrker7nDJg==" saltValue="jkn4fIf0D83HbcaDAn4A3g==" spinCount="100000" sheet="1" formatCells="0" formatColumns="0" formatRows="0"/>
  <mergeCells count="84">
    <mergeCell ref="B77:F77"/>
    <mergeCell ref="G77:I77"/>
    <mergeCell ref="B71:E71"/>
    <mergeCell ref="B73:F73"/>
    <mergeCell ref="G73:I73"/>
    <mergeCell ref="B74:F74"/>
    <mergeCell ref="G74:I74"/>
    <mergeCell ref="B75:F75"/>
    <mergeCell ref="G75:I75"/>
    <mergeCell ref="B76:F76"/>
    <mergeCell ref="G76:I76"/>
    <mergeCell ref="A22:B22"/>
    <mergeCell ref="A3:I3"/>
    <mergeCell ref="A4:I4"/>
    <mergeCell ref="B6:I6"/>
    <mergeCell ref="B8:I8"/>
    <mergeCell ref="A11:I11"/>
    <mergeCell ref="A12:B12"/>
    <mergeCell ref="A13:I13"/>
    <mergeCell ref="A14:I14"/>
    <mergeCell ref="A16:I16"/>
    <mergeCell ref="B18:C18"/>
    <mergeCell ref="F18:I18"/>
    <mergeCell ref="C12:G12"/>
    <mergeCell ref="A24:C24"/>
    <mergeCell ref="D24:I24"/>
    <mergeCell ref="A25:C25"/>
    <mergeCell ref="D25:I25"/>
    <mergeCell ref="A26:C26"/>
    <mergeCell ref="D26:I26"/>
    <mergeCell ref="B37:C37"/>
    <mergeCell ref="A27:C27"/>
    <mergeCell ref="D27:I27"/>
    <mergeCell ref="A28:C28"/>
    <mergeCell ref="D28:I28"/>
    <mergeCell ref="A30:I30"/>
    <mergeCell ref="F31:G31"/>
    <mergeCell ref="H31:I31"/>
    <mergeCell ref="A32:C32"/>
    <mergeCell ref="B33:C33"/>
    <mergeCell ref="B34:C34"/>
    <mergeCell ref="B35:C35"/>
    <mergeCell ref="B36:C36"/>
    <mergeCell ref="B49:C49"/>
    <mergeCell ref="B38:C38"/>
    <mergeCell ref="B39:C39"/>
    <mergeCell ref="B40:C40"/>
    <mergeCell ref="B41:C41"/>
    <mergeCell ref="B42:C42"/>
    <mergeCell ref="B43:C43"/>
    <mergeCell ref="B44:C44"/>
    <mergeCell ref="B45:C45"/>
    <mergeCell ref="B46:C46"/>
    <mergeCell ref="B47:C47"/>
    <mergeCell ref="B48:C48"/>
    <mergeCell ref="B61:C61"/>
    <mergeCell ref="B50:C50"/>
    <mergeCell ref="B51:C51"/>
    <mergeCell ref="B52:C52"/>
    <mergeCell ref="B53:C53"/>
    <mergeCell ref="B54:C54"/>
    <mergeCell ref="B55:C55"/>
    <mergeCell ref="B56:C56"/>
    <mergeCell ref="B57:C57"/>
    <mergeCell ref="B58:C58"/>
    <mergeCell ref="B59:C59"/>
    <mergeCell ref="B60:C60"/>
    <mergeCell ref="B62:C62"/>
    <mergeCell ref="B63:C63"/>
    <mergeCell ref="A66:I66"/>
    <mergeCell ref="A69:A71"/>
    <mergeCell ref="B68:E68"/>
    <mergeCell ref="G68:I68"/>
    <mergeCell ref="B69:E69"/>
    <mergeCell ref="F69:F71"/>
    <mergeCell ref="G69:I71"/>
    <mergeCell ref="B70:E70"/>
    <mergeCell ref="A85:I85"/>
    <mergeCell ref="A79:I79"/>
    <mergeCell ref="A80:I80"/>
    <mergeCell ref="A81:I81"/>
    <mergeCell ref="A82:I82"/>
    <mergeCell ref="A83:I83"/>
    <mergeCell ref="A84:I84"/>
  </mergeCells>
  <hyperlinks>
    <hyperlink ref="B44" location="_ftn1" display="_ftn1" xr:uid="{3EA540A3-F5B8-4896-90A5-65615AC9EB1F}"/>
    <hyperlink ref="B45" location="_ftn2" display="_ftn2" xr:uid="{8FB5833E-7497-4ECA-9048-208B105476CE}"/>
    <hyperlink ref="B46" location="_ftn3" display="_ftn3" xr:uid="{4DC1D28A-85F7-48E3-A9FD-D46A85AD4DD4}"/>
    <hyperlink ref="B47" location="_ftn4" display="_ftn4" xr:uid="{737133A3-5D44-445E-9842-6A30706A4FD6}"/>
    <hyperlink ref="B50" location="_ftn7" display="_ftn7" xr:uid="{55ABA76A-1AFA-46F4-AF1A-1B2CBB03EA3A}"/>
    <hyperlink ref="A79" location="_ftnref1" display="_ftnref1" xr:uid="{4E5D2D27-0E10-4C32-B673-9B2AEA6C86C7}"/>
    <hyperlink ref="A80" location="_ftnref2" display="_ftnref2" xr:uid="{9D9C157C-F86E-4CF4-A619-27539BD41B8C}"/>
    <hyperlink ref="A81" location="_ftnref3" display="_ftnref3" xr:uid="{ECC8E123-79D8-4656-906A-20F5A2DD3473}"/>
    <hyperlink ref="A82" location="_ftnref4" display="_ftnref4" xr:uid="{CF4EC20F-2C30-4A2F-B113-5B88C3CB14DD}"/>
    <hyperlink ref="A83" location="_ftnref5" display="_ftnref5" xr:uid="{0F6C9CA1-8D14-4715-946D-00F0F4A655CA}"/>
    <hyperlink ref="A84" location="_ftnref6" display="_ftnref6" xr:uid="{702B1FA9-7AFD-4DD2-98CD-29B7760B4D2B}"/>
    <hyperlink ref="A85" location="_ftnref7" display="_ftnref7" xr:uid="{D552A1EF-093F-4E11-86D5-2292DB8BBD07}"/>
  </hyperlinks>
  <printOptions horizontalCentered="1"/>
  <pageMargins left="0.70866141732283472" right="0.23622047244094491" top="0.74803149606299213" bottom="0.55118110236220474" header="0.31496062992125984" footer="0.19685039370078741"/>
  <pageSetup paperSize="9" scale="73" fitToHeight="0" orientation="portrait" r:id="rId1"/>
  <headerFooter>
    <oddHeader>&amp;CPRICING SCHEDULE – FIRM PRICES&amp;RSBD 3.1.2</oddHeader>
    <oddFooter xml:space="preserve">&amp;C Page &amp;P of &amp;N&amp;R
&amp;14Initial: __________  &amp;11        &amp;14 </oddFooter>
  </headerFooter>
  <rowBreaks count="2" manualBreakCount="2">
    <brk id="28" max="8" man="1"/>
    <brk id="6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B24F-9A2A-48C0-938F-259BFAD957C0}">
  <sheetPr>
    <pageSetUpPr fitToPage="1"/>
  </sheetPr>
  <dimension ref="A1:L86"/>
  <sheetViews>
    <sheetView view="pageBreakPreview" topLeftCell="A71" zoomScaleNormal="100" zoomScaleSheetLayoutView="100" workbookViewId="0">
      <selection activeCell="A86" sqref="A86"/>
    </sheetView>
  </sheetViews>
  <sheetFormatPr defaultColWidth="9.109375" defaultRowHeight="14.4" x14ac:dyDescent="0.3"/>
  <cols>
    <col min="1" max="1" width="8.44140625" style="31" customWidth="1"/>
    <col min="2" max="2" width="9.109375" style="1"/>
    <col min="3" max="3" width="18.5546875" style="1" customWidth="1"/>
    <col min="4" max="4" width="20" style="1" bestFit="1" customWidth="1"/>
    <col min="5" max="5" width="12.33203125" style="31" customWidth="1"/>
    <col min="6" max="6" width="11" style="1" customWidth="1"/>
    <col min="7" max="7" width="17.33203125" style="1" customWidth="1"/>
    <col min="8" max="8" width="12" style="1" customWidth="1"/>
    <col min="9" max="9" width="17.88671875" style="1" customWidth="1"/>
    <col min="10" max="16384" width="9.109375" style="1"/>
  </cols>
  <sheetData>
    <row r="1" spans="1:9" x14ac:dyDescent="0.3">
      <c r="H1" s="9" t="s">
        <v>116</v>
      </c>
    </row>
    <row r="2" spans="1:9" x14ac:dyDescent="0.3">
      <c r="A2" s="3"/>
    </row>
    <row r="3" spans="1:9" ht="15.6" x14ac:dyDescent="0.3">
      <c r="A3" s="274" t="s">
        <v>65</v>
      </c>
      <c r="B3" s="274"/>
      <c r="C3" s="274"/>
      <c r="D3" s="274"/>
      <c r="E3" s="274"/>
      <c r="F3" s="274"/>
      <c r="G3" s="274"/>
      <c r="H3" s="274"/>
      <c r="I3" s="274"/>
    </row>
    <row r="4" spans="1:9" ht="15.6" x14ac:dyDescent="0.3">
      <c r="A4" s="274" t="s">
        <v>66</v>
      </c>
      <c r="B4" s="274"/>
      <c r="C4" s="274"/>
      <c r="D4" s="274"/>
      <c r="E4" s="274"/>
      <c r="F4" s="274"/>
      <c r="G4" s="274"/>
      <c r="H4" s="274"/>
      <c r="I4" s="274"/>
    </row>
    <row r="5" spans="1:9" x14ac:dyDescent="0.3">
      <c r="A5" s="52"/>
    </row>
    <row r="6" spans="1:9" ht="29.25" customHeight="1" x14ac:dyDescent="0.3">
      <c r="A6" s="53" t="s">
        <v>67</v>
      </c>
      <c r="B6" s="275" t="s">
        <v>68</v>
      </c>
      <c r="C6" s="275"/>
      <c r="D6" s="275"/>
      <c r="E6" s="275"/>
      <c r="F6" s="275"/>
      <c r="G6" s="275"/>
      <c r="H6" s="275"/>
      <c r="I6" s="275"/>
    </row>
    <row r="7" spans="1:9" x14ac:dyDescent="0.3">
      <c r="A7" s="3"/>
    </row>
    <row r="8" spans="1:9" ht="30" customHeight="1" x14ac:dyDescent="0.3">
      <c r="B8" s="275" t="s">
        <v>69</v>
      </c>
      <c r="C8" s="275"/>
      <c r="D8" s="275"/>
      <c r="E8" s="275"/>
      <c r="F8" s="275"/>
      <c r="G8" s="275"/>
      <c r="H8" s="275"/>
      <c r="I8" s="275"/>
    </row>
    <row r="9" spans="1:9" x14ac:dyDescent="0.3">
      <c r="A9" s="52"/>
    </row>
    <row r="10" spans="1:9" x14ac:dyDescent="0.3">
      <c r="A10" s="52"/>
    </row>
    <row r="11" spans="1:9" x14ac:dyDescent="0.3">
      <c r="A11" s="276"/>
      <c r="B11" s="276"/>
      <c r="C11" s="276"/>
      <c r="D11" s="276"/>
      <c r="E11" s="276"/>
      <c r="F11" s="276"/>
      <c r="G11" s="276"/>
      <c r="H11" s="276"/>
      <c r="I11" s="276"/>
    </row>
    <row r="12" spans="1:9" ht="27.75" customHeight="1" x14ac:dyDescent="0.3">
      <c r="A12" s="209" t="s">
        <v>134</v>
      </c>
      <c r="B12" s="210"/>
      <c r="C12" s="363">
        <f>' SBD3.1.1 , Year 1'!C12</f>
        <v>0</v>
      </c>
      <c r="D12" s="364"/>
      <c r="E12" s="364"/>
      <c r="F12" s="364"/>
      <c r="G12" s="365"/>
      <c r="H12" s="144" t="s">
        <v>153</v>
      </c>
      <c r="I12" s="146" t="str">
        <f>' SBD3.1.1 , Year 1'!I12</f>
        <v>DIRCO 08-2025/2026</v>
      </c>
    </row>
    <row r="13" spans="1:9" x14ac:dyDescent="0.3">
      <c r="A13" s="218"/>
      <c r="B13" s="219"/>
      <c r="C13" s="219"/>
      <c r="D13" s="219"/>
      <c r="E13" s="219"/>
      <c r="F13" s="219"/>
      <c r="G13" s="219"/>
      <c r="H13" s="219"/>
      <c r="I13" s="220"/>
    </row>
    <row r="14" spans="1:9" ht="20.25" customHeight="1" x14ac:dyDescent="0.3">
      <c r="A14" s="221" t="str">
        <f>' SBD3.1.1 , Year 1'!A14</f>
        <v>Closing date 30/01/2026 Time 11h00 AM</v>
      </c>
      <c r="B14" s="222"/>
      <c r="C14" s="222"/>
      <c r="D14" s="222"/>
      <c r="E14" s="222"/>
      <c r="F14" s="222"/>
      <c r="G14" s="222"/>
      <c r="H14" s="222"/>
      <c r="I14" s="223"/>
    </row>
    <row r="15" spans="1:9" x14ac:dyDescent="0.3">
      <c r="A15" s="52"/>
    </row>
    <row r="16" spans="1:9" x14ac:dyDescent="0.3">
      <c r="A16" s="224" t="str">
        <f>' SBD3.1.1 , Year 1'!A16</f>
        <v>OFFER TO BE VALID FOR 120 DAYS FROM THE CLOSING DATE OF BID.</v>
      </c>
      <c r="B16" s="224"/>
      <c r="C16" s="224"/>
      <c r="D16" s="224"/>
      <c r="E16" s="224"/>
      <c r="F16" s="224"/>
      <c r="G16" s="224"/>
      <c r="H16" s="224"/>
      <c r="I16" s="224"/>
    </row>
    <row r="17" spans="1:10" x14ac:dyDescent="0.3">
      <c r="A17" s="3"/>
    </row>
    <row r="18" spans="1:10" ht="26.25" customHeight="1" thickBot="1" x14ac:dyDescent="0.35">
      <c r="A18" s="54" t="s">
        <v>81</v>
      </c>
      <c r="B18" s="354" t="s">
        <v>72</v>
      </c>
      <c r="C18" s="354"/>
      <c r="D18" s="10" t="s">
        <v>82</v>
      </c>
      <c r="E18" s="45" t="s">
        <v>71</v>
      </c>
      <c r="F18" s="212" t="s">
        <v>88</v>
      </c>
      <c r="G18" s="212"/>
      <c r="H18" s="212"/>
      <c r="I18" s="213"/>
    </row>
    <row r="19" spans="1:10" x14ac:dyDescent="0.3">
      <c r="A19" s="52"/>
      <c r="F19" s="4"/>
    </row>
    <row r="20" spans="1:10" x14ac:dyDescent="0.3">
      <c r="A20" s="55" t="s">
        <v>73</v>
      </c>
      <c r="B20"/>
      <c r="C20"/>
      <c r="D20"/>
      <c r="E20" s="48"/>
      <c r="F20"/>
      <c r="G20"/>
    </row>
    <row r="21" spans="1:10" x14ac:dyDescent="0.3">
      <c r="A21" s="46"/>
    </row>
    <row r="22" spans="1:10" x14ac:dyDescent="0.3">
      <c r="A22" s="214" t="s">
        <v>113</v>
      </c>
      <c r="B22" s="214"/>
    </row>
    <row r="23" spans="1:10" x14ac:dyDescent="0.3">
      <c r="A23" s="52"/>
    </row>
    <row r="24" spans="1:10" ht="26.25" customHeight="1" x14ac:dyDescent="0.3">
      <c r="A24" s="256"/>
      <c r="B24" s="257"/>
      <c r="C24" s="258"/>
      <c r="D24" s="254" t="s">
        <v>154</v>
      </c>
      <c r="E24" s="254"/>
      <c r="F24" s="254"/>
      <c r="G24" s="254"/>
      <c r="H24" s="254"/>
      <c r="I24" s="254"/>
    </row>
    <row r="25" spans="1:10" ht="26.25" customHeight="1" x14ac:dyDescent="0.3">
      <c r="A25" s="259"/>
      <c r="B25" s="260"/>
      <c r="C25" s="261"/>
      <c r="D25" s="254" t="str">
        <f>' SBD3.1.1 , Year 1'!D25</f>
        <v>OFF-SITE SERVICES</v>
      </c>
      <c r="E25" s="254"/>
      <c r="F25" s="254"/>
      <c r="G25" s="254"/>
      <c r="H25" s="254"/>
      <c r="I25" s="254"/>
    </row>
    <row r="26" spans="1:10" ht="26.25" customHeight="1" x14ac:dyDescent="0.3">
      <c r="A26" s="253" t="s">
        <v>77</v>
      </c>
      <c r="B26" s="253"/>
      <c r="C26" s="253"/>
      <c r="D26" s="254" t="str">
        <f>' SBD3.1.1 , Year 1'!D26</f>
        <v>DIRCO 08-2025/2026</v>
      </c>
      <c r="E26" s="254"/>
      <c r="F26" s="254"/>
      <c r="G26" s="254"/>
      <c r="H26" s="254"/>
      <c r="I26" s="254"/>
    </row>
    <row r="27" spans="1:10" ht="26.25" customHeight="1" x14ac:dyDescent="0.3">
      <c r="A27" s="253" t="s">
        <v>78</v>
      </c>
      <c r="B27" s="253"/>
      <c r="C27" s="253"/>
      <c r="D27" s="254" t="str">
        <f>' SBD3.1.1 , Year 1'!D27</f>
        <v>THE PROVISION OF TRAVEL MANAGEMENT SERVICES FOR A PERIOD OF 36 MONTHS</v>
      </c>
      <c r="E27" s="254"/>
      <c r="F27" s="254"/>
      <c r="G27" s="254"/>
      <c r="H27" s="254"/>
      <c r="I27" s="254"/>
    </row>
    <row r="28" spans="1:10" ht="26.25" customHeight="1" x14ac:dyDescent="0.3">
      <c r="A28" s="253" t="s">
        <v>80</v>
      </c>
      <c r="B28" s="253"/>
      <c r="C28" s="253"/>
      <c r="D28" s="255">
        <f>' SBD3.1.1 , Year 1'!C12</f>
        <v>0</v>
      </c>
      <c r="E28" s="255"/>
      <c r="F28" s="255"/>
      <c r="G28" s="255"/>
      <c r="H28" s="255"/>
      <c r="I28" s="255"/>
    </row>
    <row r="29" spans="1:10" ht="12" customHeight="1" thickBot="1" x14ac:dyDescent="0.35">
      <c r="A29" s="133"/>
      <c r="B29" s="133"/>
      <c r="C29" s="133"/>
      <c r="D29" s="134"/>
      <c r="E29" s="134"/>
      <c r="F29" s="134"/>
      <c r="G29" s="134"/>
      <c r="H29" s="134"/>
      <c r="I29" s="134"/>
    </row>
    <row r="30" spans="1:10" ht="26.25" customHeight="1" thickBot="1" x14ac:dyDescent="0.35">
      <c r="A30" s="308" t="s">
        <v>114</v>
      </c>
      <c r="B30" s="309"/>
      <c r="C30" s="309"/>
      <c r="D30" s="309"/>
      <c r="E30" s="309"/>
      <c r="F30" s="309"/>
      <c r="G30" s="309"/>
      <c r="H30" s="309"/>
      <c r="I30" s="310"/>
      <c r="J30" s="6"/>
    </row>
    <row r="31" spans="1:10" ht="26.25" customHeight="1" thickBot="1" x14ac:dyDescent="0.35">
      <c r="A31" s="56"/>
      <c r="B31" s="57"/>
      <c r="C31" s="57"/>
      <c r="D31" s="58"/>
      <c r="E31" s="59"/>
      <c r="F31" s="361" t="s">
        <v>0</v>
      </c>
      <c r="G31" s="362"/>
      <c r="H31" s="303" t="s">
        <v>1</v>
      </c>
      <c r="I31" s="304"/>
      <c r="J31" s="6"/>
    </row>
    <row r="32" spans="1:10" ht="15" thickBot="1" x14ac:dyDescent="0.35">
      <c r="A32" s="349"/>
      <c r="B32" s="350"/>
      <c r="C32" s="351"/>
      <c r="D32" s="120"/>
      <c r="E32" s="121" t="s">
        <v>2</v>
      </c>
      <c r="F32" s="205" t="s">
        <v>3</v>
      </c>
      <c r="G32" s="206" t="s">
        <v>4</v>
      </c>
      <c r="H32" s="207" t="s">
        <v>5</v>
      </c>
      <c r="I32" s="186" t="s">
        <v>6</v>
      </c>
      <c r="J32" s="6"/>
    </row>
    <row r="33" spans="1:10" s="8" customFormat="1" ht="53.4" thickBot="1" x14ac:dyDescent="0.35">
      <c r="A33" s="118" t="s">
        <v>7</v>
      </c>
      <c r="B33" s="352" t="s">
        <v>8</v>
      </c>
      <c r="C33" s="353"/>
      <c r="D33" s="118" t="s">
        <v>9</v>
      </c>
      <c r="E33" s="118" t="s">
        <v>92</v>
      </c>
      <c r="F33" s="185" t="s">
        <v>86</v>
      </c>
      <c r="G33" s="185" t="s">
        <v>156</v>
      </c>
      <c r="H33" s="185" t="s">
        <v>86</v>
      </c>
      <c r="I33" s="185" t="s">
        <v>87</v>
      </c>
      <c r="J33" s="7"/>
    </row>
    <row r="34" spans="1:10" s="13" customFormat="1" ht="16.2" thickBot="1" x14ac:dyDescent="0.35">
      <c r="A34" s="66">
        <v>1</v>
      </c>
      <c r="B34" s="251" t="s">
        <v>10</v>
      </c>
      <c r="C34" s="252"/>
      <c r="D34" s="116"/>
      <c r="E34" s="68"/>
      <c r="F34" s="159">
        <f>SUM(F35:F43)</f>
        <v>0</v>
      </c>
      <c r="G34" s="150">
        <f>SUM(G35:G43)</f>
        <v>0</v>
      </c>
      <c r="H34" s="159">
        <f>SUM(H35:H43)</f>
        <v>0</v>
      </c>
      <c r="I34" s="160">
        <f>SUM(I35:I43)</f>
        <v>0</v>
      </c>
      <c r="J34" s="12"/>
    </row>
    <row r="35" spans="1:10" ht="22.5" customHeight="1" x14ac:dyDescent="0.3">
      <c r="A35" s="70" t="s">
        <v>11</v>
      </c>
      <c r="B35" s="313" t="s">
        <v>12</v>
      </c>
      <c r="C35" s="314"/>
      <c r="D35" s="71" t="s">
        <v>13</v>
      </c>
      <c r="E35" s="72">
        <v>1117</v>
      </c>
      <c r="F35" s="190"/>
      <c r="G35" s="151">
        <f>E35*F35</f>
        <v>0</v>
      </c>
      <c r="H35" s="195"/>
      <c r="I35" s="161">
        <f>E35*H35</f>
        <v>0</v>
      </c>
      <c r="J35" s="6"/>
    </row>
    <row r="36" spans="1:10" ht="27.75" customHeight="1" x14ac:dyDescent="0.3">
      <c r="A36" s="73" t="s">
        <v>14</v>
      </c>
      <c r="B36" s="249" t="s">
        <v>15</v>
      </c>
      <c r="C36" s="250"/>
      <c r="D36" s="74" t="s">
        <v>13</v>
      </c>
      <c r="E36" s="75">
        <v>1214</v>
      </c>
      <c r="F36" s="191"/>
      <c r="G36" s="152">
        <f t="shared" ref="G36:G62" si="0">E36*F36</f>
        <v>0</v>
      </c>
      <c r="H36" s="196"/>
      <c r="I36" s="162">
        <f t="shared" ref="I36:I62" si="1">E36*H36</f>
        <v>0</v>
      </c>
      <c r="J36" s="6"/>
    </row>
    <row r="37" spans="1:10" ht="27.75" customHeight="1" x14ac:dyDescent="0.3">
      <c r="A37" s="73" t="s">
        <v>16</v>
      </c>
      <c r="B37" s="249" t="s">
        <v>83</v>
      </c>
      <c r="C37" s="250"/>
      <c r="D37" s="74" t="s">
        <v>13</v>
      </c>
      <c r="E37" s="76">
        <v>979</v>
      </c>
      <c r="F37" s="191"/>
      <c r="G37" s="152">
        <f t="shared" si="0"/>
        <v>0</v>
      </c>
      <c r="H37" s="196"/>
      <c r="I37" s="162">
        <f t="shared" si="1"/>
        <v>0</v>
      </c>
      <c r="J37" s="6"/>
    </row>
    <row r="38" spans="1:10" ht="27.75" customHeight="1" x14ac:dyDescent="0.3">
      <c r="A38" s="77" t="s">
        <v>17</v>
      </c>
      <c r="B38" s="249" t="s">
        <v>84</v>
      </c>
      <c r="C38" s="250"/>
      <c r="D38" s="74" t="s">
        <v>13</v>
      </c>
      <c r="E38" s="78">
        <v>425</v>
      </c>
      <c r="F38" s="192"/>
      <c r="G38" s="152">
        <f t="shared" si="0"/>
        <v>0</v>
      </c>
      <c r="H38" s="196"/>
      <c r="I38" s="162">
        <f t="shared" si="1"/>
        <v>0</v>
      </c>
      <c r="J38" s="6"/>
    </row>
    <row r="39" spans="1:10" ht="27.75" customHeight="1" x14ac:dyDescent="0.3">
      <c r="A39" s="79" t="s">
        <v>18</v>
      </c>
      <c r="B39" s="311" t="s">
        <v>19</v>
      </c>
      <c r="C39" s="312"/>
      <c r="D39" s="71" t="s">
        <v>13</v>
      </c>
      <c r="E39" s="80">
        <v>243</v>
      </c>
      <c r="F39" s="193"/>
      <c r="G39" s="151">
        <f t="shared" si="0"/>
        <v>0</v>
      </c>
      <c r="H39" s="197"/>
      <c r="I39" s="161">
        <f t="shared" si="1"/>
        <v>0</v>
      </c>
      <c r="J39" s="6"/>
    </row>
    <row r="40" spans="1:10" ht="27.75" customHeight="1" x14ac:dyDescent="0.3">
      <c r="A40" s="73" t="s">
        <v>20</v>
      </c>
      <c r="B40" s="249" t="s">
        <v>21</v>
      </c>
      <c r="C40" s="250"/>
      <c r="D40" s="74" t="s">
        <v>13</v>
      </c>
      <c r="E40" s="78">
        <v>559</v>
      </c>
      <c r="F40" s="192"/>
      <c r="G40" s="152">
        <f t="shared" si="0"/>
        <v>0</v>
      </c>
      <c r="H40" s="196"/>
      <c r="I40" s="162">
        <f t="shared" si="1"/>
        <v>0</v>
      </c>
      <c r="J40" s="6"/>
    </row>
    <row r="41" spans="1:10" ht="27.75" customHeight="1" x14ac:dyDescent="0.3">
      <c r="A41" s="81" t="s">
        <v>22</v>
      </c>
      <c r="B41" s="247" t="s">
        <v>23</v>
      </c>
      <c r="C41" s="248"/>
      <c r="D41" s="71" t="s">
        <v>13</v>
      </c>
      <c r="E41" s="82">
        <v>2</v>
      </c>
      <c r="F41" s="193"/>
      <c r="G41" s="151">
        <f t="shared" si="0"/>
        <v>0</v>
      </c>
      <c r="H41" s="197"/>
      <c r="I41" s="161">
        <f t="shared" si="1"/>
        <v>0</v>
      </c>
      <c r="J41" s="6"/>
    </row>
    <row r="42" spans="1:10" ht="27.75" customHeight="1" x14ac:dyDescent="0.3">
      <c r="A42" s="83" t="s">
        <v>24</v>
      </c>
      <c r="B42" s="245" t="s">
        <v>25</v>
      </c>
      <c r="C42" s="246"/>
      <c r="D42" s="74" t="s">
        <v>13</v>
      </c>
      <c r="E42" s="84">
        <v>102</v>
      </c>
      <c r="F42" s="192"/>
      <c r="G42" s="152">
        <f t="shared" si="0"/>
        <v>0</v>
      </c>
      <c r="H42" s="196"/>
      <c r="I42" s="162">
        <f t="shared" si="1"/>
        <v>0</v>
      </c>
      <c r="J42" s="6"/>
    </row>
    <row r="43" spans="1:10" ht="27.75" customHeight="1" thickBot="1" x14ac:dyDescent="0.35">
      <c r="A43" s="85" t="s">
        <v>26</v>
      </c>
      <c r="B43" s="241" t="s">
        <v>27</v>
      </c>
      <c r="C43" s="242"/>
      <c r="D43" s="86" t="s">
        <v>28</v>
      </c>
      <c r="E43" s="87">
        <v>1</v>
      </c>
      <c r="F43" s="194"/>
      <c r="G43" s="153">
        <f t="shared" si="0"/>
        <v>0</v>
      </c>
      <c r="H43" s="198"/>
      <c r="I43" s="163">
        <f t="shared" si="1"/>
        <v>0</v>
      </c>
      <c r="J43" s="6"/>
    </row>
    <row r="44" spans="1:10" s="16" customFormat="1" ht="27.75" customHeight="1" thickBot="1" x14ac:dyDescent="0.35">
      <c r="A44" s="66" t="s">
        <v>29</v>
      </c>
      <c r="B44" s="235" t="s">
        <v>30</v>
      </c>
      <c r="C44" s="236"/>
      <c r="D44" s="116"/>
      <c r="E44" s="88"/>
      <c r="F44" s="159">
        <f>SUM(F45)</f>
        <v>0</v>
      </c>
      <c r="G44" s="154">
        <f>SUM(G45)</f>
        <v>0</v>
      </c>
      <c r="H44" s="164">
        <f t="shared" ref="H44:I44" si="2">SUM(H45)</f>
        <v>0</v>
      </c>
      <c r="I44" s="165">
        <f t="shared" si="2"/>
        <v>0</v>
      </c>
      <c r="J44" s="15"/>
    </row>
    <row r="45" spans="1:10" ht="22.5" customHeight="1" thickBot="1" x14ac:dyDescent="0.35">
      <c r="A45" s="90"/>
      <c r="B45" s="243" t="s">
        <v>31</v>
      </c>
      <c r="C45" s="244"/>
      <c r="D45" s="91" t="s">
        <v>32</v>
      </c>
      <c r="E45" s="92">
        <v>457</v>
      </c>
      <c r="F45" s="199"/>
      <c r="G45" s="153">
        <f t="shared" si="0"/>
        <v>0</v>
      </c>
      <c r="H45" s="200"/>
      <c r="I45" s="163">
        <f t="shared" si="1"/>
        <v>0</v>
      </c>
      <c r="J45" s="6"/>
    </row>
    <row r="46" spans="1:10" ht="27.75" customHeight="1" thickBot="1" x14ac:dyDescent="0.35">
      <c r="A46" s="66" t="s">
        <v>33</v>
      </c>
      <c r="B46" s="239" t="s">
        <v>34</v>
      </c>
      <c r="C46" s="240"/>
      <c r="D46" s="116"/>
      <c r="E46" s="88"/>
      <c r="F46" s="156">
        <f>SUM(F47:F48)</f>
        <v>0</v>
      </c>
      <c r="G46" s="154">
        <f>SUM(G47:G48)</f>
        <v>0</v>
      </c>
      <c r="H46" s="156">
        <f>SUM(H47:H48)</f>
        <v>0</v>
      </c>
      <c r="I46" s="165">
        <f>SUM(I47:I48)</f>
        <v>0</v>
      </c>
      <c r="J46" s="6"/>
    </row>
    <row r="47" spans="1:10" ht="22.5" customHeight="1" x14ac:dyDescent="0.3">
      <c r="A47" s="94" t="s">
        <v>35</v>
      </c>
      <c r="B47" s="237" t="s">
        <v>105</v>
      </c>
      <c r="C47" s="238"/>
      <c r="D47" s="95" t="s">
        <v>32</v>
      </c>
      <c r="E47" s="96">
        <v>1307</v>
      </c>
      <c r="F47" s="201"/>
      <c r="G47" s="155">
        <f t="shared" si="0"/>
        <v>0</v>
      </c>
      <c r="H47" s="202"/>
      <c r="I47" s="166">
        <f t="shared" si="1"/>
        <v>0</v>
      </c>
      <c r="J47" s="6"/>
    </row>
    <row r="48" spans="1:10" ht="27.75" customHeight="1" thickBot="1" x14ac:dyDescent="0.35">
      <c r="A48" s="97" t="s">
        <v>36</v>
      </c>
      <c r="B48" s="233" t="s">
        <v>37</v>
      </c>
      <c r="C48" s="234"/>
      <c r="D48" s="98" t="s">
        <v>32</v>
      </c>
      <c r="E48" s="99">
        <v>5</v>
      </c>
      <c r="F48" s="194"/>
      <c r="G48" s="153">
        <f t="shared" si="0"/>
        <v>0</v>
      </c>
      <c r="H48" s="198"/>
      <c r="I48" s="163">
        <f t="shared" si="1"/>
        <v>0</v>
      </c>
      <c r="J48" s="6"/>
    </row>
    <row r="49" spans="1:10" ht="27.75" customHeight="1" thickBot="1" x14ac:dyDescent="0.35">
      <c r="A49" s="66">
        <v>4</v>
      </c>
      <c r="B49" s="235" t="s">
        <v>85</v>
      </c>
      <c r="C49" s="236"/>
      <c r="D49" s="116"/>
      <c r="E49" s="88"/>
      <c r="F49" s="159">
        <f>SUM(F50:F51)</f>
        <v>0</v>
      </c>
      <c r="G49" s="154">
        <f>SUM(G50:G51)</f>
        <v>0</v>
      </c>
      <c r="H49" s="164">
        <f>SUM(H50:H51)</f>
        <v>0</v>
      </c>
      <c r="I49" s="165">
        <f>SUM(I50:I51)</f>
        <v>0</v>
      </c>
      <c r="J49" s="6"/>
    </row>
    <row r="50" spans="1:10" ht="22.5" customHeight="1" x14ac:dyDescent="0.3">
      <c r="A50" s="94" t="s">
        <v>38</v>
      </c>
      <c r="B50" s="237" t="s">
        <v>39</v>
      </c>
      <c r="C50" s="238"/>
      <c r="D50" s="95" t="s">
        <v>32</v>
      </c>
      <c r="E50" s="96">
        <v>1434</v>
      </c>
      <c r="F50" s="201"/>
      <c r="G50" s="155">
        <f t="shared" si="0"/>
        <v>0</v>
      </c>
      <c r="H50" s="202"/>
      <c r="I50" s="166">
        <f t="shared" si="1"/>
        <v>0</v>
      </c>
      <c r="J50" s="6"/>
    </row>
    <row r="51" spans="1:10" ht="27.75" customHeight="1" thickBot="1" x14ac:dyDescent="0.35">
      <c r="A51" s="97" t="s">
        <v>40</v>
      </c>
      <c r="B51" s="233" t="s">
        <v>108</v>
      </c>
      <c r="C51" s="234"/>
      <c r="D51" s="98" t="s">
        <v>32</v>
      </c>
      <c r="E51" s="99">
        <v>6</v>
      </c>
      <c r="F51" s="194"/>
      <c r="G51" s="153">
        <f t="shared" si="0"/>
        <v>0</v>
      </c>
      <c r="H51" s="198"/>
      <c r="I51" s="163">
        <f t="shared" si="1"/>
        <v>0</v>
      </c>
      <c r="J51" s="6"/>
    </row>
    <row r="52" spans="1:10" s="14" customFormat="1" ht="27.75" customHeight="1" thickBot="1" x14ac:dyDescent="0.35">
      <c r="A52" s="66">
        <v>5</v>
      </c>
      <c r="B52" s="229" t="s">
        <v>94</v>
      </c>
      <c r="C52" s="230"/>
      <c r="D52" s="116"/>
      <c r="E52" s="88"/>
      <c r="F52" s="156">
        <f>SUM(F53)</f>
        <v>0</v>
      </c>
      <c r="G52" s="156">
        <f t="shared" ref="G52:I52" si="3">SUM(G53)</f>
        <v>0</v>
      </c>
      <c r="H52" s="156">
        <f t="shared" si="3"/>
        <v>0</v>
      </c>
      <c r="I52" s="165">
        <f t="shared" si="3"/>
        <v>0</v>
      </c>
      <c r="J52" s="5"/>
    </row>
    <row r="53" spans="1:10" ht="22.5" customHeight="1" thickBot="1" x14ac:dyDescent="0.35">
      <c r="A53" s="97"/>
      <c r="B53" s="315" t="s">
        <v>93</v>
      </c>
      <c r="C53" s="316"/>
      <c r="D53" s="98" t="s">
        <v>32</v>
      </c>
      <c r="E53" s="99">
        <v>8</v>
      </c>
      <c r="F53" s="194"/>
      <c r="G53" s="153">
        <f t="shared" si="0"/>
        <v>0</v>
      </c>
      <c r="H53" s="203"/>
      <c r="I53" s="163">
        <f t="shared" si="1"/>
        <v>0</v>
      </c>
      <c r="J53" s="6"/>
    </row>
    <row r="54" spans="1:10" ht="27.75" customHeight="1" thickBot="1" x14ac:dyDescent="0.35">
      <c r="A54" s="66">
        <v>6</v>
      </c>
      <c r="B54" s="231" t="s">
        <v>95</v>
      </c>
      <c r="C54" s="232"/>
      <c r="D54" s="116"/>
      <c r="E54" s="88"/>
      <c r="F54" s="156">
        <f>SUM(F55:F62)</f>
        <v>0</v>
      </c>
      <c r="G54" s="156">
        <f>SUM(G55:G62)</f>
        <v>0</v>
      </c>
      <c r="H54" s="156">
        <f>SUM(H55:H62)</f>
        <v>0</v>
      </c>
      <c r="I54" s="165">
        <f>SUM(I55:I62)</f>
        <v>0</v>
      </c>
      <c r="J54" s="6"/>
    </row>
    <row r="55" spans="1:10" ht="22.5" customHeight="1" x14ac:dyDescent="0.3">
      <c r="A55" s="70" t="s">
        <v>97</v>
      </c>
      <c r="B55" s="313" t="s">
        <v>41</v>
      </c>
      <c r="C55" s="314"/>
      <c r="D55" s="101" t="s">
        <v>42</v>
      </c>
      <c r="E55" s="102">
        <v>518</v>
      </c>
      <c r="F55" s="190"/>
      <c r="G55" s="151">
        <f t="shared" si="0"/>
        <v>0</v>
      </c>
      <c r="H55" s="195"/>
      <c r="I55" s="161">
        <f t="shared" si="1"/>
        <v>0</v>
      </c>
      <c r="J55" s="6"/>
    </row>
    <row r="56" spans="1:10" ht="27.75" customHeight="1" x14ac:dyDescent="0.3">
      <c r="A56" s="73" t="s">
        <v>98</v>
      </c>
      <c r="B56" s="249" t="s">
        <v>43</v>
      </c>
      <c r="C56" s="250"/>
      <c r="D56" s="103" t="s">
        <v>42</v>
      </c>
      <c r="E56" s="76">
        <v>109</v>
      </c>
      <c r="F56" s="191"/>
      <c r="G56" s="152">
        <f t="shared" si="0"/>
        <v>0</v>
      </c>
      <c r="H56" s="196"/>
      <c r="I56" s="162">
        <f t="shared" si="1"/>
        <v>0</v>
      </c>
      <c r="J56" s="6"/>
    </row>
    <row r="57" spans="1:10" ht="27.75" customHeight="1" x14ac:dyDescent="0.3">
      <c r="A57" s="70" t="s">
        <v>99</v>
      </c>
      <c r="B57" s="262" t="s">
        <v>44</v>
      </c>
      <c r="C57" s="263"/>
      <c r="D57" s="101" t="s">
        <v>42</v>
      </c>
      <c r="E57" s="72">
        <v>292</v>
      </c>
      <c r="F57" s="190"/>
      <c r="G57" s="151">
        <f t="shared" si="0"/>
        <v>0</v>
      </c>
      <c r="H57" s="197"/>
      <c r="I57" s="161">
        <f t="shared" si="1"/>
        <v>0</v>
      </c>
      <c r="J57" s="6"/>
    </row>
    <row r="58" spans="1:10" ht="27.75" customHeight="1" x14ac:dyDescent="0.3">
      <c r="A58" s="73" t="s">
        <v>100</v>
      </c>
      <c r="B58" s="264" t="s">
        <v>109</v>
      </c>
      <c r="C58" s="265"/>
      <c r="D58" s="104" t="s">
        <v>49</v>
      </c>
      <c r="E58" s="105">
        <v>1</v>
      </c>
      <c r="F58" s="191"/>
      <c r="G58" s="152">
        <f>E58*F58</f>
        <v>0</v>
      </c>
      <c r="H58" s="196"/>
      <c r="I58" s="162">
        <f>E58*H58</f>
        <v>0</v>
      </c>
      <c r="J58" s="6"/>
    </row>
    <row r="59" spans="1:10" ht="27.75" customHeight="1" x14ac:dyDescent="0.3">
      <c r="A59" s="70" t="s">
        <v>101</v>
      </c>
      <c r="B59" s="249" t="s">
        <v>45</v>
      </c>
      <c r="C59" s="250"/>
      <c r="D59" s="103"/>
      <c r="E59" s="75">
        <v>4</v>
      </c>
      <c r="F59" s="191"/>
      <c r="G59" s="152">
        <f t="shared" si="0"/>
        <v>0</v>
      </c>
      <c r="H59" s="196"/>
      <c r="I59" s="162">
        <f t="shared" si="1"/>
        <v>0</v>
      </c>
      <c r="J59" s="6"/>
    </row>
    <row r="60" spans="1:10" ht="27.75" customHeight="1" x14ac:dyDescent="0.3">
      <c r="A60" s="73" t="s">
        <v>102</v>
      </c>
      <c r="B60" s="262" t="s">
        <v>46</v>
      </c>
      <c r="C60" s="263"/>
      <c r="D60" s="101"/>
      <c r="E60" s="72">
        <v>4</v>
      </c>
      <c r="F60" s="190"/>
      <c r="G60" s="151">
        <f t="shared" si="0"/>
        <v>0</v>
      </c>
      <c r="H60" s="197"/>
      <c r="I60" s="161">
        <f t="shared" si="1"/>
        <v>0</v>
      </c>
      <c r="J60" s="6"/>
    </row>
    <row r="61" spans="1:10" ht="27.75" customHeight="1" x14ac:dyDescent="0.3">
      <c r="A61" s="73" t="s">
        <v>103</v>
      </c>
      <c r="B61" s="249" t="s">
        <v>47</v>
      </c>
      <c r="C61" s="250"/>
      <c r="D61" s="103"/>
      <c r="E61" s="75">
        <v>12</v>
      </c>
      <c r="F61" s="191"/>
      <c r="G61" s="152">
        <f t="shared" si="0"/>
        <v>0</v>
      </c>
      <c r="H61" s="196"/>
      <c r="I61" s="162">
        <f t="shared" si="1"/>
        <v>0</v>
      </c>
      <c r="J61" s="6"/>
    </row>
    <row r="62" spans="1:10" ht="27.75" customHeight="1" thickBot="1" x14ac:dyDescent="0.35">
      <c r="A62" s="70" t="s">
        <v>104</v>
      </c>
      <c r="B62" s="262" t="s">
        <v>48</v>
      </c>
      <c r="C62" s="263"/>
      <c r="D62" s="101"/>
      <c r="E62" s="72">
        <v>12</v>
      </c>
      <c r="F62" s="204"/>
      <c r="G62" s="151">
        <f t="shared" si="0"/>
        <v>0</v>
      </c>
      <c r="H62" s="197"/>
      <c r="I62" s="161">
        <f t="shared" si="1"/>
        <v>0</v>
      </c>
      <c r="J62" s="6"/>
    </row>
    <row r="63" spans="1:10" ht="27.75" customHeight="1" thickBot="1" x14ac:dyDescent="0.35">
      <c r="A63" s="106"/>
      <c r="B63" s="347" t="s">
        <v>50</v>
      </c>
      <c r="C63" s="348"/>
      <c r="D63" s="107"/>
      <c r="E63" s="108"/>
      <c r="F63" s="188" t="s">
        <v>51</v>
      </c>
      <c r="G63" s="189">
        <f>SUM(G34:G62)/2</f>
        <v>0</v>
      </c>
      <c r="H63" s="187" t="s">
        <v>52</v>
      </c>
      <c r="I63" s="168">
        <f>SUM(I34:I62)/2</f>
        <v>0</v>
      </c>
      <c r="J63" s="6"/>
    </row>
    <row r="64" spans="1:10" x14ac:dyDescent="0.3">
      <c r="A64" s="110"/>
      <c r="B64" s="109"/>
      <c r="C64" s="109"/>
      <c r="D64" s="109"/>
      <c r="E64" s="110"/>
      <c r="F64" s="109"/>
      <c r="G64" s="109"/>
      <c r="H64" s="109"/>
      <c r="I64" s="111"/>
      <c r="J64" s="6"/>
    </row>
    <row r="65" spans="1:12" ht="15" thickBot="1" x14ac:dyDescent="0.35">
      <c r="A65" s="140"/>
      <c r="B65" s="111"/>
      <c r="C65" s="111"/>
      <c r="D65" s="111"/>
      <c r="E65" s="140"/>
      <c r="F65" s="111"/>
      <c r="G65" s="111"/>
      <c r="H65" s="111"/>
      <c r="I65" s="111"/>
      <c r="J65" s="6"/>
    </row>
    <row r="66" spans="1:12" ht="32.25" customHeight="1" thickBot="1" x14ac:dyDescent="0.35">
      <c r="A66" s="308" t="s">
        <v>138</v>
      </c>
      <c r="B66" s="309"/>
      <c r="C66" s="309"/>
      <c r="D66" s="309"/>
      <c r="E66" s="309"/>
      <c r="F66" s="309"/>
      <c r="G66" s="309"/>
      <c r="H66" s="309"/>
      <c r="I66" s="310"/>
      <c r="J66" s="6"/>
    </row>
    <row r="67" spans="1:12" ht="15" thickBot="1" x14ac:dyDescent="0.35">
      <c r="A67" s="44"/>
      <c r="B67" s="112"/>
      <c r="C67" s="112"/>
      <c r="D67" s="112"/>
      <c r="E67" s="44"/>
      <c r="F67" s="112"/>
      <c r="G67" s="112"/>
      <c r="H67" s="112"/>
      <c r="I67" s="112"/>
      <c r="J67" s="6"/>
    </row>
    <row r="68" spans="1:12" ht="32.25" customHeight="1" thickBot="1" x14ac:dyDescent="0.35">
      <c r="A68" s="127" t="s">
        <v>53</v>
      </c>
      <c r="B68" s="271" t="s">
        <v>54</v>
      </c>
      <c r="C68" s="272"/>
      <c r="D68" s="272"/>
      <c r="E68" s="273"/>
      <c r="F68" s="113" t="s">
        <v>157</v>
      </c>
      <c r="G68" s="277" t="s">
        <v>55</v>
      </c>
      <c r="H68" s="278"/>
      <c r="I68" s="279"/>
      <c r="J68" s="114"/>
      <c r="K68" s="114"/>
    </row>
    <row r="69" spans="1:12" ht="76.5" customHeight="1" x14ac:dyDescent="0.3">
      <c r="A69" s="266">
        <v>1</v>
      </c>
      <c r="B69" s="280" t="s">
        <v>162</v>
      </c>
      <c r="C69" s="281"/>
      <c r="D69" s="281"/>
      <c r="E69" s="282"/>
      <c r="F69" s="283"/>
      <c r="G69" s="286">
        <f>F69*B71</f>
        <v>0</v>
      </c>
      <c r="H69" s="287"/>
      <c r="I69" s="288"/>
      <c r="J69" s="114"/>
      <c r="K69" s="114"/>
    </row>
    <row r="70" spans="1:12" ht="25.5" customHeight="1" x14ac:dyDescent="0.3">
      <c r="A70" s="267"/>
      <c r="B70" s="295" t="s">
        <v>56</v>
      </c>
      <c r="C70" s="296"/>
      <c r="D70" s="296"/>
      <c r="E70" s="297"/>
      <c r="F70" s="284"/>
      <c r="G70" s="289"/>
      <c r="H70" s="290"/>
      <c r="I70" s="291"/>
      <c r="J70" s="114"/>
      <c r="K70" s="114"/>
    </row>
    <row r="71" spans="1:12" ht="26.25" customHeight="1" thickBot="1" x14ac:dyDescent="0.35">
      <c r="A71" s="268"/>
      <c r="B71" s="298">
        <v>5000000</v>
      </c>
      <c r="C71" s="299"/>
      <c r="D71" s="299"/>
      <c r="E71" s="300"/>
      <c r="F71" s="285"/>
      <c r="G71" s="292"/>
      <c r="H71" s="293"/>
      <c r="I71" s="294"/>
      <c r="J71" s="114"/>
      <c r="K71" s="114"/>
    </row>
    <row r="72" spans="1:12" ht="15" thickBot="1" x14ac:dyDescent="0.35">
      <c r="A72" s="52"/>
      <c r="B72" s="114"/>
      <c r="C72" s="114"/>
      <c r="D72" s="114"/>
      <c r="E72" s="115"/>
      <c r="F72" s="114"/>
      <c r="G72" s="114"/>
      <c r="H72" s="114"/>
      <c r="I72" s="114"/>
    </row>
    <row r="73" spans="1:12" ht="38.25" customHeight="1" thickBot="1" x14ac:dyDescent="0.35">
      <c r="A73" s="128" t="s">
        <v>16</v>
      </c>
      <c r="B73" s="341" t="s">
        <v>89</v>
      </c>
      <c r="C73" s="342"/>
      <c r="D73" s="342"/>
      <c r="E73" s="342"/>
      <c r="F73" s="343"/>
      <c r="G73" s="326" t="s">
        <v>91</v>
      </c>
      <c r="H73" s="327"/>
      <c r="I73" s="328"/>
      <c r="J73" s="114"/>
      <c r="K73" s="114"/>
      <c r="L73" s="114"/>
    </row>
    <row r="74" spans="1:12" ht="38.25" customHeight="1" x14ac:dyDescent="0.3">
      <c r="A74" s="132" t="s">
        <v>2</v>
      </c>
      <c r="B74" s="329" t="s">
        <v>90</v>
      </c>
      <c r="C74" s="330"/>
      <c r="D74" s="330"/>
      <c r="E74" s="330"/>
      <c r="F74" s="331"/>
      <c r="G74" s="366">
        <f>G63</f>
        <v>0</v>
      </c>
      <c r="H74" s="367"/>
      <c r="I74" s="368"/>
      <c r="J74" s="114"/>
      <c r="K74" s="114"/>
      <c r="L74" s="114"/>
    </row>
    <row r="75" spans="1:12" ht="38.25" customHeight="1" x14ac:dyDescent="0.3">
      <c r="A75" s="130" t="s">
        <v>3</v>
      </c>
      <c r="B75" s="335" t="s">
        <v>57</v>
      </c>
      <c r="C75" s="336"/>
      <c r="D75" s="336"/>
      <c r="E75" s="336"/>
      <c r="F75" s="337"/>
      <c r="G75" s="369">
        <f>I63</f>
        <v>0</v>
      </c>
      <c r="H75" s="370"/>
      <c r="I75" s="371"/>
      <c r="J75" s="114"/>
      <c r="K75" s="114"/>
      <c r="L75" s="114"/>
    </row>
    <row r="76" spans="1:12" ht="38.25" customHeight="1" thickBot="1" x14ac:dyDescent="0.35">
      <c r="A76" s="131" t="s">
        <v>4</v>
      </c>
      <c r="B76" s="344" t="s">
        <v>58</v>
      </c>
      <c r="C76" s="345"/>
      <c r="D76" s="345"/>
      <c r="E76" s="345"/>
      <c r="F76" s="346"/>
      <c r="G76" s="317">
        <f>G69</f>
        <v>0</v>
      </c>
      <c r="H76" s="318"/>
      <c r="I76" s="319"/>
      <c r="J76" s="114"/>
      <c r="K76" s="114"/>
      <c r="L76" s="114"/>
    </row>
    <row r="77" spans="1:12" ht="38.25" customHeight="1" thickBot="1" x14ac:dyDescent="0.35">
      <c r="A77" s="129"/>
      <c r="B77" s="320" t="s">
        <v>59</v>
      </c>
      <c r="C77" s="321"/>
      <c r="D77" s="321"/>
      <c r="E77" s="321"/>
      <c r="F77" s="322"/>
      <c r="G77" s="323">
        <f>SUM(G74:G76)</f>
        <v>0</v>
      </c>
      <c r="H77" s="324"/>
      <c r="I77" s="325"/>
      <c r="J77" s="114"/>
      <c r="K77" s="114"/>
      <c r="L77" s="114"/>
    </row>
    <row r="79" spans="1:12" ht="28.5" customHeight="1" x14ac:dyDescent="0.3">
      <c r="A79" s="226" t="s">
        <v>60</v>
      </c>
      <c r="B79" s="226"/>
      <c r="C79" s="226"/>
      <c r="D79" s="226"/>
      <c r="E79" s="226"/>
      <c r="F79" s="226"/>
      <c r="G79" s="226"/>
      <c r="H79" s="226"/>
      <c r="I79" s="226"/>
      <c r="J79" s="17"/>
    </row>
    <row r="80" spans="1:12" x14ac:dyDescent="0.3">
      <c r="A80" s="225" t="s">
        <v>96</v>
      </c>
      <c r="B80" s="225"/>
      <c r="C80" s="225"/>
      <c r="D80" s="225"/>
      <c r="E80" s="225"/>
      <c r="F80" s="225"/>
      <c r="G80" s="225"/>
      <c r="H80" s="225"/>
      <c r="I80" s="225"/>
    </row>
    <row r="81" spans="1:9" ht="27.75" customHeight="1" x14ac:dyDescent="0.3">
      <c r="A81" s="226" t="s">
        <v>107</v>
      </c>
      <c r="B81" s="226"/>
      <c r="C81" s="226"/>
      <c r="D81" s="226"/>
      <c r="E81" s="226"/>
      <c r="F81" s="226"/>
      <c r="G81" s="226"/>
      <c r="H81" s="226"/>
      <c r="I81" s="226"/>
    </row>
    <row r="82" spans="1:9" x14ac:dyDescent="0.3">
      <c r="A82" s="226" t="s">
        <v>106</v>
      </c>
      <c r="B82" s="226"/>
      <c r="C82" s="226"/>
      <c r="D82" s="226"/>
      <c r="E82" s="226"/>
      <c r="F82" s="226"/>
      <c r="G82" s="226"/>
      <c r="H82" s="226"/>
      <c r="I82" s="226"/>
    </row>
    <row r="83" spans="1:9" x14ac:dyDescent="0.3">
      <c r="A83" s="225" t="s">
        <v>61</v>
      </c>
      <c r="B83" s="225"/>
      <c r="C83" s="225"/>
      <c r="D83" s="225"/>
      <c r="E83" s="225"/>
      <c r="F83" s="225"/>
      <c r="G83" s="225"/>
      <c r="H83" s="225"/>
      <c r="I83" s="225"/>
    </row>
    <row r="84" spans="1:9" x14ac:dyDescent="0.3">
      <c r="A84" s="225" t="s">
        <v>62</v>
      </c>
      <c r="B84" s="225"/>
      <c r="C84" s="225"/>
      <c r="D84" s="225"/>
      <c r="E84" s="225"/>
      <c r="F84" s="225"/>
      <c r="G84" s="225"/>
      <c r="H84" s="225"/>
      <c r="I84" s="225"/>
    </row>
    <row r="85" spans="1:9" x14ac:dyDescent="0.3">
      <c r="A85" s="225" t="s">
        <v>63</v>
      </c>
      <c r="B85" s="225"/>
      <c r="C85" s="225"/>
      <c r="D85" s="225"/>
      <c r="E85" s="225"/>
      <c r="F85" s="225"/>
      <c r="G85" s="225"/>
      <c r="H85" s="225"/>
      <c r="I85" s="225"/>
    </row>
    <row r="86" spans="1:9" x14ac:dyDescent="0.3">
      <c r="A86" s="434" t="str">
        <f>' SBD3.1.1 , Year 1'!A86</f>
        <v>[8] DIRCO reserves the right to decide the transaction type for determination of service fee.</v>
      </c>
    </row>
  </sheetData>
  <sheetProtection algorithmName="SHA-512" hashValue="+vcsDuS2gutHX64hZO1YZt5HZTbo5zWy4S8KEPZLxXD3gZ96Kvtcye66SvZbJFodmQQEjfvR8BljrROq+lmWEw==" saltValue="ceOjTHiPJ+jfuaq/u/0Ufw==" spinCount="100000" sheet="1" formatCells="0" formatColumns="0" formatRows="0"/>
  <mergeCells count="84">
    <mergeCell ref="G77:I77"/>
    <mergeCell ref="B73:F73"/>
    <mergeCell ref="B74:F74"/>
    <mergeCell ref="B75:F75"/>
    <mergeCell ref="B76:F76"/>
    <mergeCell ref="B77:F77"/>
    <mergeCell ref="G73:I73"/>
    <mergeCell ref="G74:I74"/>
    <mergeCell ref="G75:I75"/>
    <mergeCell ref="G76:I76"/>
    <mergeCell ref="A22:B22"/>
    <mergeCell ref="A3:I3"/>
    <mergeCell ref="A4:I4"/>
    <mergeCell ref="B6:I6"/>
    <mergeCell ref="B8:I8"/>
    <mergeCell ref="A11:I11"/>
    <mergeCell ref="A12:B12"/>
    <mergeCell ref="A13:I13"/>
    <mergeCell ref="A14:I14"/>
    <mergeCell ref="A16:I16"/>
    <mergeCell ref="B18:C18"/>
    <mergeCell ref="F18:I18"/>
    <mergeCell ref="C12:G12"/>
    <mergeCell ref="A24:C24"/>
    <mergeCell ref="D24:I24"/>
    <mergeCell ref="A25:C25"/>
    <mergeCell ref="D25:I25"/>
    <mergeCell ref="A26:C26"/>
    <mergeCell ref="D26:I26"/>
    <mergeCell ref="B37:C37"/>
    <mergeCell ref="A27:C27"/>
    <mergeCell ref="D27:I27"/>
    <mergeCell ref="A28:C28"/>
    <mergeCell ref="D28:I28"/>
    <mergeCell ref="A30:I30"/>
    <mergeCell ref="F31:G31"/>
    <mergeCell ref="H31:I31"/>
    <mergeCell ref="A32:C32"/>
    <mergeCell ref="B33:C33"/>
    <mergeCell ref="B34:C34"/>
    <mergeCell ref="B35:C35"/>
    <mergeCell ref="B36:C36"/>
    <mergeCell ref="B49:C49"/>
    <mergeCell ref="B38:C38"/>
    <mergeCell ref="B39:C39"/>
    <mergeCell ref="B40:C40"/>
    <mergeCell ref="B41:C41"/>
    <mergeCell ref="B42:C42"/>
    <mergeCell ref="B43:C43"/>
    <mergeCell ref="B44:C44"/>
    <mergeCell ref="B45:C45"/>
    <mergeCell ref="B46:C46"/>
    <mergeCell ref="B47:C47"/>
    <mergeCell ref="B48:C48"/>
    <mergeCell ref="B61:C61"/>
    <mergeCell ref="B50:C50"/>
    <mergeCell ref="B51:C51"/>
    <mergeCell ref="B52:C52"/>
    <mergeCell ref="B53:C53"/>
    <mergeCell ref="B54:C54"/>
    <mergeCell ref="B55:C55"/>
    <mergeCell ref="B56:C56"/>
    <mergeCell ref="B57:C57"/>
    <mergeCell ref="B58:C58"/>
    <mergeCell ref="B59:C59"/>
    <mergeCell ref="B60:C60"/>
    <mergeCell ref="B62:C62"/>
    <mergeCell ref="B63:C63"/>
    <mergeCell ref="A66:I66"/>
    <mergeCell ref="A69:A71"/>
    <mergeCell ref="G68:I68"/>
    <mergeCell ref="G69:I71"/>
    <mergeCell ref="F69:F71"/>
    <mergeCell ref="B68:E68"/>
    <mergeCell ref="B69:E69"/>
    <mergeCell ref="B70:E70"/>
    <mergeCell ref="B71:E71"/>
    <mergeCell ref="A85:I85"/>
    <mergeCell ref="A79:I79"/>
    <mergeCell ref="A80:I80"/>
    <mergeCell ref="A81:I81"/>
    <mergeCell ref="A82:I82"/>
    <mergeCell ref="A83:I83"/>
    <mergeCell ref="A84:I84"/>
  </mergeCells>
  <hyperlinks>
    <hyperlink ref="B44" location="_ftn1" display="_ftn1" xr:uid="{41DC6336-9581-44C9-9680-261C3D46BF1F}"/>
    <hyperlink ref="B45" location="_ftn2" display="_ftn2" xr:uid="{39E6C633-D9CB-4A7C-A1C0-A1B754B1F3C9}"/>
    <hyperlink ref="B46" location="_ftn3" display="_ftn3" xr:uid="{2EEC8D2F-05B4-44B7-AB2E-A3CF6642B877}"/>
    <hyperlink ref="B47" location="_ftn4" display="_ftn4" xr:uid="{47DF6CD5-F747-411A-8C47-38E0B6594121}"/>
    <hyperlink ref="B50" location="_ftn7" display="_ftn7" xr:uid="{2BD9CBDA-095D-4749-A3EC-6B688998EA49}"/>
    <hyperlink ref="A79" location="_ftnref1" display="_ftnref1" xr:uid="{93F681C4-42EC-4965-8599-E1C4937A6ADC}"/>
    <hyperlink ref="A80" location="_ftnref2" display="_ftnref2" xr:uid="{857C10ED-2663-4D43-A3F9-EF300C9BF533}"/>
    <hyperlink ref="A81" location="_ftnref3" display="_ftnref3" xr:uid="{16C8CB9E-228B-469B-A02B-09527013E854}"/>
    <hyperlink ref="A82" location="_ftnref4" display="_ftnref4" xr:uid="{13451C1F-2F21-4737-9E10-0F96A3260363}"/>
    <hyperlink ref="A83" location="_ftnref5" display="_ftnref5" xr:uid="{1F534A91-8511-4FE5-B86C-01BD957DBBD4}"/>
    <hyperlink ref="A84" location="_ftnref6" display="_ftnref6" xr:uid="{2BD8FEFD-042D-4814-8EBA-C6F9824AB839}"/>
    <hyperlink ref="A85" location="_ftnref7" display="_ftnref7" xr:uid="{C85815D4-7BAC-4851-933A-8BBB5343E2F6}"/>
  </hyperlinks>
  <printOptions horizontalCentered="1"/>
  <pageMargins left="0.70866141732283472" right="0.23622047244094491" top="0.74803149606299213" bottom="0.55118110236220474" header="0.31496062992125984" footer="0.19685039370078741"/>
  <pageSetup paperSize="9" scale="73" fitToHeight="0" orientation="portrait" r:id="rId1"/>
  <headerFooter>
    <oddHeader>&amp;CPRICING SCHEDULE – FIRM PRICES&amp;RSBD 3.1.3</oddHeader>
    <oddFooter xml:space="preserve">&amp;C Page &amp;P of &amp;N&amp;R
&amp;14Initial: __________  &amp;11        &amp;14 </oddFooter>
  </headerFooter>
  <rowBreaks count="2" manualBreakCount="2">
    <brk id="28" max="8" man="1"/>
    <brk id="6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9F98-9705-4C85-A953-4C9C86257E44}">
  <sheetPr>
    <pageSetUpPr fitToPage="1"/>
  </sheetPr>
  <dimension ref="A1:J70"/>
  <sheetViews>
    <sheetView view="pageBreakPreview" topLeftCell="A31" zoomScaleNormal="100" zoomScaleSheetLayoutView="100" workbookViewId="0">
      <selection activeCell="A40" sqref="A39:I40"/>
    </sheetView>
  </sheetViews>
  <sheetFormatPr defaultColWidth="9.109375" defaultRowHeight="14.4" x14ac:dyDescent="0.3"/>
  <cols>
    <col min="1" max="2" width="9.109375" style="1"/>
    <col min="3" max="4" width="13.5546875" style="1" customWidth="1"/>
    <col min="5" max="5" width="9.33203125" style="1" customWidth="1"/>
    <col min="6" max="6" width="11.44140625" style="1" customWidth="1"/>
    <col min="7" max="8" width="13" style="1" customWidth="1"/>
    <col min="9" max="9" width="21" style="1" customWidth="1"/>
    <col min="10" max="16384" width="9.109375" style="1"/>
  </cols>
  <sheetData>
    <row r="1" spans="1:9" x14ac:dyDescent="0.3">
      <c r="H1" s="9" t="s">
        <v>151</v>
      </c>
    </row>
    <row r="2" spans="1:9" x14ac:dyDescent="0.3">
      <c r="A2" s="3"/>
    </row>
    <row r="3" spans="1:9" ht="15.6" x14ac:dyDescent="0.3">
      <c r="A3" s="274" t="s">
        <v>65</v>
      </c>
      <c r="B3" s="274"/>
      <c r="C3" s="274"/>
      <c r="D3" s="274"/>
      <c r="E3" s="274"/>
      <c r="F3" s="274"/>
      <c r="G3" s="274"/>
      <c r="H3" s="274"/>
      <c r="I3" s="274"/>
    </row>
    <row r="4" spans="1:9" ht="15.6" x14ac:dyDescent="0.3">
      <c r="A4" s="274" t="s">
        <v>66</v>
      </c>
      <c r="B4" s="274"/>
      <c r="C4" s="274"/>
      <c r="D4" s="274"/>
      <c r="E4" s="274"/>
      <c r="F4" s="274"/>
      <c r="G4" s="274"/>
      <c r="H4" s="274"/>
      <c r="I4" s="274"/>
    </row>
    <row r="5" spans="1:9" x14ac:dyDescent="0.3">
      <c r="A5" s="4"/>
    </row>
    <row r="6" spans="1:9" ht="29.25" customHeight="1" x14ac:dyDescent="0.3">
      <c r="A6" s="2" t="s">
        <v>67</v>
      </c>
      <c r="B6" s="275" t="s">
        <v>68</v>
      </c>
      <c r="C6" s="275"/>
      <c r="D6" s="275"/>
      <c r="E6" s="275"/>
      <c r="F6" s="275"/>
      <c r="G6" s="275"/>
      <c r="H6" s="275"/>
      <c r="I6" s="275"/>
    </row>
    <row r="7" spans="1:9" x14ac:dyDescent="0.3">
      <c r="A7" s="2"/>
    </row>
    <row r="8" spans="1:9" ht="30" customHeight="1" x14ac:dyDescent="0.3">
      <c r="B8" s="275" t="s">
        <v>69</v>
      </c>
      <c r="C8" s="275"/>
      <c r="D8" s="275"/>
      <c r="E8" s="275"/>
      <c r="F8" s="275"/>
      <c r="G8" s="275"/>
      <c r="H8" s="275"/>
      <c r="I8" s="275"/>
    </row>
    <row r="9" spans="1:9" x14ac:dyDescent="0.3">
      <c r="A9" s="4"/>
    </row>
    <row r="10" spans="1:9" x14ac:dyDescent="0.3">
      <c r="A10" s="4"/>
    </row>
    <row r="11" spans="1:9" x14ac:dyDescent="0.3">
      <c r="A11" s="276"/>
      <c r="B11" s="276"/>
      <c r="C11" s="276"/>
      <c r="D11" s="276"/>
      <c r="E11" s="276"/>
      <c r="F11" s="276"/>
      <c r="G11" s="276"/>
      <c r="H11" s="276"/>
      <c r="I11" s="276"/>
    </row>
    <row r="12" spans="1:9" ht="27.75" customHeight="1" x14ac:dyDescent="0.3">
      <c r="A12" s="209" t="s">
        <v>134</v>
      </c>
      <c r="B12" s="210"/>
      <c r="C12" s="363">
        <f>' SBD3.1.1 , Year 1'!C12</f>
        <v>0</v>
      </c>
      <c r="D12" s="364"/>
      <c r="E12" s="364"/>
      <c r="F12" s="364"/>
      <c r="G12" s="365"/>
      <c r="H12" s="144" t="s">
        <v>153</v>
      </c>
      <c r="I12" s="145" t="str">
        <f>' SBD3.1.1 , Year 1'!I12</f>
        <v>DIRCO 08-2025/2026</v>
      </c>
    </row>
    <row r="13" spans="1:9" x14ac:dyDescent="0.3">
      <c r="A13" s="218"/>
      <c r="B13" s="219"/>
      <c r="C13" s="219"/>
      <c r="D13" s="219"/>
      <c r="E13" s="219"/>
      <c r="F13" s="219"/>
      <c r="G13" s="219"/>
      <c r="H13" s="219"/>
      <c r="I13" s="220"/>
    </row>
    <row r="14" spans="1:9" ht="20.25" customHeight="1" x14ac:dyDescent="0.3">
      <c r="A14" s="221" t="str">
        <f>' SBD3.1.1 , Year 1'!A14</f>
        <v>Closing date 30/01/2026 Time 11h00 AM</v>
      </c>
      <c r="B14" s="222"/>
      <c r="C14" s="222"/>
      <c r="D14" s="222"/>
      <c r="E14" s="222"/>
      <c r="F14" s="222"/>
      <c r="G14" s="222"/>
      <c r="H14" s="222"/>
      <c r="I14" s="223"/>
    </row>
    <row r="15" spans="1:9" x14ac:dyDescent="0.3">
      <c r="A15" s="52"/>
      <c r="E15" s="31"/>
    </row>
    <row r="16" spans="1:9" x14ac:dyDescent="0.3">
      <c r="A16" s="224" t="str">
        <f>' SBD3.1.1 , Year 1'!A16</f>
        <v>OFFER TO BE VALID FOR 120 DAYS FROM THE CLOSING DATE OF BID.</v>
      </c>
      <c r="B16" s="224"/>
      <c r="C16" s="224"/>
      <c r="D16" s="224"/>
      <c r="E16" s="224"/>
      <c r="F16" s="224"/>
      <c r="G16" s="224"/>
      <c r="H16" s="224"/>
      <c r="I16" s="224"/>
    </row>
    <row r="17" spans="1:10" x14ac:dyDescent="0.3">
      <c r="A17" s="2"/>
    </row>
    <row r="18" spans="1:10" x14ac:dyDescent="0.3">
      <c r="A18" s="11" t="s">
        <v>73</v>
      </c>
      <c r="B18"/>
      <c r="C18"/>
      <c r="D18"/>
      <c r="E18"/>
      <c r="F18"/>
      <c r="G18"/>
    </row>
    <row r="20" spans="1:10" ht="28.5" customHeight="1" x14ac:dyDescent="0.3">
      <c r="A20" s="433" t="s">
        <v>117</v>
      </c>
      <c r="B20" s="433"/>
      <c r="C20" s="433"/>
      <c r="D20" s="433"/>
      <c r="E20" s="433"/>
      <c r="F20" s="433"/>
      <c r="G20" s="433"/>
      <c r="H20" s="433"/>
      <c r="I20" s="433"/>
      <c r="J20" s="18"/>
    </row>
    <row r="22" spans="1:10" ht="15.75" customHeight="1" x14ac:dyDescent="0.3">
      <c r="A22" s="34" t="s">
        <v>77</v>
      </c>
      <c r="B22" s="421" t="str">
        <f>' SBD3.1.1 , Year 1'!I12</f>
        <v>DIRCO 08-2025/2026</v>
      </c>
      <c r="C22" s="421"/>
      <c r="D22" s="421"/>
      <c r="E22" s="421"/>
      <c r="F22" s="421"/>
      <c r="G22" s="421"/>
      <c r="H22" s="421"/>
      <c r="I22" s="421"/>
    </row>
    <row r="23" spans="1:10" ht="76.5" customHeight="1" x14ac:dyDescent="0.3">
      <c r="A23" s="34" t="s">
        <v>78</v>
      </c>
      <c r="B23" s="421" t="s">
        <v>79</v>
      </c>
      <c r="C23" s="421"/>
      <c r="D23" s="421"/>
      <c r="E23" s="421"/>
      <c r="F23" s="421"/>
      <c r="G23" s="421"/>
      <c r="H23" s="421"/>
      <c r="I23" s="421"/>
    </row>
    <row r="24" spans="1:10" ht="26.4" x14ac:dyDescent="0.3">
      <c r="A24" s="34" t="s">
        <v>80</v>
      </c>
      <c r="B24" s="255">
        <f>' SBD3.1.1 , Year 1'!D28</f>
        <v>0</v>
      </c>
      <c r="C24" s="255"/>
      <c r="D24" s="255"/>
      <c r="E24" s="255"/>
      <c r="F24" s="255"/>
      <c r="G24" s="255"/>
      <c r="H24" s="255"/>
      <c r="I24" s="255"/>
    </row>
    <row r="25" spans="1:10" x14ac:dyDescent="0.3">
      <c r="A25" s="19"/>
      <c r="B25" s="20"/>
      <c r="C25" s="20"/>
      <c r="D25" s="20"/>
      <c r="E25" s="20"/>
      <c r="F25" s="20"/>
      <c r="G25" s="20"/>
      <c r="H25" s="20"/>
      <c r="I25" s="20"/>
    </row>
    <row r="26" spans="1:10" x14ac:dyDescent="0.3">
      <c r="A26" s="422" t="s">
        <v>118</v>
      </c>
      <c r="B26" s="422"/>
      <c r="C26" s="422"/>
      <c r="D26" s="422"/>
      <c r="E26" s="422"/>
      <c r="F26" s="422"/>
      <c r="G26" s="422"/>
      <c r="H26" s="422"/>
      <c r="I26" s="422"/>
    </row>
    <row r="27" spans="1:10" ht="65.25" customHeight="1" x14ac:dyDescent="0.3">
      <c r="A27" s="421" t="s">
        <v>135</v>
      </c>
      <c r="B27" s="421"/>
      <c r="C27" s="421"/>
      <c r="D27" s="421"/>
      <c r="E27" s="421"/>
      <c r="F27" s="421"/>
      <c r="G27" s="421"/>
      <c r="H27" s="421"/>
      <c r="I27" s="421"/>
    </row>
    <row r="28" spans="1:10" ht="12" customHeight="1" x14ac:dyDescent="0.3">
      <c r="A28" s="47"/>
      <c r="B28" s="47"/>
      <c r="C28" s="47"/>
      <c r="D28" s="47"/>
      <c r="E28" s="47"/>
      <c r="F28" s="47"/>
      <c r="G28" s="47"/>
      <c r="H28" s="47"/>
      <c r="I28" s="47"/>
    </row>
    <row r="29" spans="1:10" ht="15" thickBot="1" x14ac:dyDescent="0.35">
      <c r="A29" s="423"/>
      <c r="B29" s="423"/>
      <c r="C29" s="423"/>
      <c r="D29" s="423"/>
      <c r="E29" s="423"/>
      <c r="F29" s="423"/>
      <c r="G29" s="423"/>
      <c r="H29" s="423"/>
      <c r="I29" s="423"/>
    </row>
    <row r="30" spans="1:10" ht="15.75" customHeight="1" thickBot="1" x14ac:dyDescent="0.35">
      <c r="A30" s="415" t="s">
        <v>159</v>
      </c>
      <c r="B30" s="416"/>
      <c r="C30" s="416"/>
      <c r="D30" s="416"/>
      <c r="E30" s="416"/>
      <c r="F30" s="416"/>
      <c r="G30" s="416"/>
      <c r="H30" s="416"/>
      <c r="I30" s="417"/>
    </row>
    <row r="31" spans="1:10" ht="28.8" x14ac:dyDescent="0.3">
      <c r="A31" s="21"/>
      <c r="B31" s="22"/>
      <c r="C31" s="392" t="str">
        <f>'SBD3.1.3 Year 3'!F31</f>
        <v>TRADITIONAL BOOKINGS (A)</v>
      </c>
      <c r="D31" s="392"/>
      <c r="E31" s="403" t="str">
        <f>'SBD3.1.3 Year 3'!H31</f>
        <v>ONLINE BOOKING(B)</v>
      </c>
      <c r="F31" s="403"/>
      <c r="G31" s="404" t="s">
        <v>140</v>
      </c>
      <c r="H31" s="405"/>
      <c r="I31" s="35" t="s">
        <v>141</v>
      </c>
    </row>
    <row r="32" spans="1:10" ht="26.25" customHeight="1" x14ac:dyDescent="0.3">
      <c r="A32" s="37" t="s">
        <v>119</v>
      </c>
      <c r="B32" s="38" t="s">
        <v>136</v>
      </c>
      <c r="C32" s="419" t="s">
        <v>120</v>
      </c>
      <c r="D32" s="420"/>
      <c r="E32" s="402" t="s">
        <v>120</v>
      </c>
      <c r="F32" s="402"/>
      <c r="G32" s="413" t="s">
        <v>120</v>
      </c>
      <c r="H32" s="414"/>
      <c r="I32" s="36" t="s">
        <v>120</v>
      </c>
    </row>
    <row r="33" spans="1:9" x14ac:dyDescent="0.3">
      <c r="A33" s="39" t="s">
        <v>121</v>
      </c>
      <c r="B33" s="40" t="s">
        <v>64</v>
      </c>
      <c r="C33" s="418">
        <f>' SBD3.1.1 , Year 1'!G74</f>
        <v>0</v>
      </c>
      <c r="D33" s="418"/>
      <c r="E33" s="410">
        <f>' SBD3.1.1 , Year 1'!G75</f>
        <v>0</v>
      </c>
      <c r="F33" s="410"/>
      <c r="G33" s="406">
        <f>' SBD3.1.1 , Year 1'!G76</f>
        <v>0</v>
      </c>
      <c r="H33" s="407"/>
      <c r="I33" s="125">
        <f>SUM(C33:H33)</f>
        <v>0</v>
      </c>
    </row>
    <row r="34" spans="1:9" x14ac:dyDescent="0.3">
      <c r="A34" s="39" t="s">
        <v>122</v>
      </c>
      <c r="B34" s="40" t="s">
        <v>115</v>
      </c>
      <c r="C34" s="418">
        <f>'SBD3.1.2 Year 2 '!G74</f>
        <v>0</v>
      </c>
      <c r="D34" s="418"/>
      <c r="E34" s="410">
        <f>'SBD3.1.2 Year 2 '!G75</f>
        <v>0</v>
      </c>
      <c r="F34" s="410"/>
      <c r="G34" s="406">
        <f>'SBD3.1.2 Year 2 '!G76</f>
        <v>0</v>
      </c>
      <c r="H34" s="407"/>
      <c r="I34" s="125">
        <f t="shared" ref="I34:I36" si="0">SUM(C34:H34)</f>
        <v>0</v>
      </c>
    </row>
    <row r="35" spans="1:9" x14ac:dyDescent="0.3">
      <c r="A35" s="39" t="s">
        <v>123</v>
      </c>
      <c r="B35" s="40" t="s">
        <v>116</v>
      </c>
      <c r="C35" s="418">
        <f>'SBD3.1.3 Year 3'!G74</f>
        <v>0</v>
      </c>
      <c r="D35" s="418"/>
      <c r="E35" s="410">
        <f>'SBD3.1.3 Year 3'!G75</f>
        <v>0</v>
      </c>
      <c r="F35" s="410"/>
      <c r="G35" s="406">
        <f>'SBD3.1.3 Year 3'!G76</f>
        <v>0</v>
      </c>
      <c r="H35" s="407"/>
      <c r="I35" s="125">
        <f t="shared" si="0"/>
        <v>0</v>
      </c>
    </row>
    <row r="36" spans="1:9" ht="27" thickBot="1" x14ac:dyDescent="0.35">
      <c r="A36" s="41" t="s">
        <v>124</v>
      </c>
      <c r="B36" s="42" t="s">
        <v>125</v>
      </c>
      <c r="C36" s="432">
        <f>SUM(C33:D35)</f>
        <v>0</v>
      </c>
      <c r="D36" s="432"/>
      <c r="E36" s="411">
        <f>SUM(E33:F35)</f>
        <v>0</v>
      </c>
      <c r="F36" s="412"/>
      <c r="G36" s="408">
        <f>SUM(G33:H35)</f>
        <v>0</v>
      </c>
      <c r="H36" s="409"/>
      <c r="I36" s="126">
        <f t="shared" si="0"/>
        <v>0</v>
      </c>
    </row>
    <row r="37" spans="1:9" ht="78.75" customHeight="1" thickBot="1" x14ac:dyDescent="0.35">
      <c r="A37" s="23"/>
      <c r="B37" s="23"/>
      <c r="C37" s="18"/>
      <c r="D37" s="18"/>
      <c r="E37" s="18"/>
      <c r="F37" s="18"/>
      <c r="G37" s="390" t="s">
        <v>126</v>
      </c>
      <c r="H37" s="391"/>
      <c r="I37" s="208"/>
    </row>
    <row r="38" spans="1:9" ht="12" customHeight="1" x14ac:dyDescent="0.3">
      <c r="A38" s="23"/>
      <c r="B38" s="23"/>
      <c r="C38" s="18"/>
      <c r="D38" s="18"/>
      <c r="E38" s="18"/>
      <c r="F38" s="18"/>
      <c r="G38" s="143"/>
      <c r="H38" s="143"/>
      <c r="I38" s="143"/>
    </row>
    <row r="39" spans="1:9" ht="15" thickBot="1" x14ac:dyDescent="0.35">
      <c r="A39" s="431"/>
      <c r="B39" s="431"/>
      <c r="C39" s="431"/>
    </row>
    <row r="40" spans="1:9" ht="28.5" customHeight="1" thickBot="1" x14ac:dyDescent="0.35">
      <c r="A40" s="393" t="s">
        <v>127</v>
      </c>
      <c r="B40" s="394"/>
      <c r="C40" s="394"/>
      <c r="D40" s="395"/>
      <c r="E40" s="395"/>
      <c r="F40" s="395"/>
      <c r="G40" s="395"/>
      <c r="H40" s="395"/>
      <c r="I40" s="396"/>
    </row>
    <row r="41" spans="1:9" ht="15.75" customHeight="1" thickBot="1" x14ac:dyDescent="0.35">
      <c r="A41" s="397" t="s">
        <v>142</v>
      </c>
      <c r="B41" s="398"/>
      <c r="C41" s="124"/>
      <c r="D41" s="24"/>
      <c r="E41" s="24"/>
      <c r="F41" s="24"/>
      <c r="G41" s="24"/>
      <c r="H41" s="24"/>
      <c r="I41" s="25"/>
    </row>
    <row r="42" spans="1:9" ht="15.75" customHeight="1" thickBot="1" x14ac:dyDescent="0.35">
      <c r="A42" s="429"/>
      <c r="B42" s="430"/>
      <c r="C42" s="430"/>
      <c r="D42" s="26"/>
    </row>
    <row r="43" spans="1:9" ht="43.5" customHeight="1" thickBot="1" x14ac:dyDescent="0.35">
      <c r="A43" s="399" t="s">
        <v>128</v>
      </c>
      <c r="B43" s="400"/>
      <c r="C43" s="400"/>
      <c r="D43" s="400"/>
      <c r="E43" s="400"/>
      <c r="F43" s="400"/>
      <c r="G43" s="400"/>
      <c r="H43" s="400"/>
      <c r="I43" s="401"/>
    </row>
    <row r="44" spans="1:9" ht="15.75" customHeight="1" thickBot="1" x14ac:dyDescent="0.35">
      <c r="A44" s="429"/>
      <c r="B44" s="430"/>
      <c r="C44" s="430"/>
      <c r="D44" s="27"/>
    </row>
    <row r="45" spans="1:9" ht="36.75" customHeight="1" thickBot="1" x14ac:dyDescent="0.35">
      <c r="A45" s="426" t="s">
        <v>129</v>
      </c>
      <c r="B45" s="427"/>
      <c r="C45" s="427"/>
      <c r="D45" s="427"/>
      <c r="E45" s="427"/>
      <c r="F45" s="427"/>
      <c r="G45" s="427"/>
      <c r="H45" s="427"/>
      <c r="I45" s="428"/>
    </row>
    <row r="46" spans="1:9" ht="15.75" customHeight="1" thickBot="1" x14ac:dyDescent="0.35">
      <c r="A46" s="424"/>
      <c r="B46" s="425"/>
      <c r="C46" s="425"/>
    </row>
    <row r="47" spans="1:9" ht="38.25" customHeight="1" thickBot="1" x14ac:dyDescent="0.35">
      <c r="A47" s="426" t="s">
        <v>130</v>
      </c>
      <c r="B47" s="427"/>
      <c r="C47" s="427"/>
      <c r="D47" s="427"/>
      <c r="E47" s="427"/>
      <c r="F47" s="427"/>
      <c r="G47" s="427"/>
      <c r="H47" s="427"/>
      <c r="I47" s="428"/>
    </row>
    <row r="48" spans="1:9" ht="15.75" customHeight="1" thickBot="1" x14ac:dyDescent="0.35">
      <c r="A48" s="28"/>
      <c r="B48" s="29"/>
      <c r="C48" s="29"/>
      <c r="D48" s="29"/>
      <c r="E48" s="29"/>
      <c r="F48" s="29"/>
      <c r="G48" s="29"/>
      <c r="H48" s="29"/>
    </row>
    <row r="49" spans="1:9" ht="35.25" customHeight="1" thickBot="1" x14ac:dyDescent="0.35">
      <c r="A49" s="426" t="s">
        <v>143</v>
      </c>
      <c r="B49" s="427"/>
      <c r="C49" s="427"/>
      <c r="D49" s="427"/>
      <c r="E49" s="427"/>
      <c r="F49" s="427"/>
      <c r="G49" s="427"/>
      <c r="H49" s="427"/>
      <c r="I49" s="428"/>
    </row>
    <row r="50" spans="1:9" ht="15.75" customHeight="1" thickBot="1" x14ac:dyDescent="0.35">
      <c r="A50" s="28"/>
      <c r="B50" s="29"/>
      <c r="C50" s="29"/>
      <c r="D50" s="29"/>
      <c r="E50" s="29"/>
      <c r="F50" s="29"/>
      <c r="G50" s="29"/>
      <c r="H50" s="29"/>
    </row>
    <row r="51" spans="1:9" ht="30.75" customHeight="1" thickBot="1" x14ac:dyDescent="0.35">
      <c r="A51" s="385" t="s">
        <v>131</v>
      </c>
      <c r="B51" s="386"/>
      <c r="C51" s="386"/>
      <c r="D51" s="386"/>
      <c r="E51" s="386"/>
      <c r="F51" s="386"/>
      <c r="G51" s="386"/>
      <c r="H51" s="386"/>
      <c r="I51" s="387"/>
    </row>
    <row r="52" spans="1:9" ht="11.25" customHeight="1" thickBot="1" x14ac:dyDescent="0.35">
      <c r="A52" s="30"/>
      <c r="B52" s="30"/>
      <c r="C52" s="30"/>
      <c r="D52" s="30"/>
      <c r="E52" s="30"/>
      <c r="F52" s="30"/>
      <c r="G52" s="30"/>
      <c r="H52" s="30"/>
      <c r="I52" s="30"/>
    </row>
    <row r="53" spans="1:9" ht="30.75" customHeight="1" thickBot="1" x14ac:dyDescent="0.35">
      <c r="A53" s="372" t="s">
        <v>132</v>
      </c>
      <c r="B53" s="373"/>
      <c r="C53" s="377"/>
      <c r="D53" s="378"/>
      <c r="E53" s="378"/>
      <c r="F53" s="379"/>
      <c r="G53" s="383" t="s">
        <v>144</v>
      </c>
      <c r="H53" s="384"/>
      <c r="I53" s="117"/>
    </row>
    <row r="54" spans="1:9" ht="15.75" customHeight="1" thickBot="1" x14ac:dyDescent="0.35">
      <c r="A54" s="388"/>
      <c r="B54" s="388"/>
      <c r="C54" s="388"/>
      <c r="D54" s="388"/>
      <c r="E54" s="388"/>
      <c r="F54" s="389"/>
      <c r="G54" s="389"/>
    </row>
    <row r="55" spans="1:9" ht="30.75" customHeight="1" thickBot="1" x14ac:dyDescent="0.35">
      <c r="A55" s="372" t="s">
        <v>145</v>
      </c>
      <c r="B55" s="373"/>
      <c r="C55" s="374"/>
      <c r="D55" s="375"/>
      <c r="E55" s="375"/>
      <c r="F55" s="375"/>
      <c r="G55" s="375"/>
      <c r="H55" s="376"/>
    </row>
    <row r="56" spans="1:9" ht="18.75" customHeight="1" thickBot="1" x14ac:dyDescent="0.35">
      <c r="A56" s="23"/>
      <c r="B56" s="23"/>
      <c r="C56" s="32"/>
      <c r="D56" s="32"/>
      <c r="E56" s="32"/>
      <c r="F56" s="27"/>
    </row>
    <row r="57" spans="1:9" ht="30" customHeight="1" thickBot="1" x14ac:dyDescent="0.35">
      <c r="A57" s="372" t="s">
        <v>146</v>
      </c>
      <c r="B57" s="373"/>
      <c r="C57" s="374"/>
      <c r="D57" s="375"/>
      <c r="E57" s="375"/>
      <c r="F57" s="375"/>
      <c r="G57" s="375"/>
      <c r="H57" s="376"/>
    </row>
    <row r="58" spans="1:9" ht="15.75" customHeight="1" thickBot="1" x14ac:dyDescent="0.35">
      <c r="A58" s="23"/>
      <c r="B58" s="23"/>
      <c r="C58" s="23"/>
      <c r="D58" s="23"/>
      <c r="E58" s="23"/>
    </row>
    <row r="59" spans="1:9" ht="30" customHeight="1" thickBot="1" x14ac:dyDescent="0.35">
      <c r="A59" s="43" t="s">
        <v>133</v>
      </c>
      <c r="B59" s="23"/>
      <c r="C59" s="23"/>
      <c r="D59" s="33"/>
      <c r="E59" s="380"/>
      <c r="F59" s="381"/>
      <c r="G59" s="381"/>
      <c r="H59" s="381"/>
      <c r="I59" s="382"/>
    </row>
    <row r="60" spans="1:9" ht="15.75" customHeight="1" thickBot="1" x14ac:dyDescent="0.35">
      <c r="A60" s="23"/>
      <c r="B60" s="23"/>
      <c r="C60" s="23"/>
    </row>
    <row r="61" spans="1:9" ht="30" customHeight="1" thickBot="1" x14ac:dyDescent="0.35">
      <c r="A61" s="372" t="s">
        <v>147</v>
      </c>
      <c r="B61" s="373"/>
      <c r="C61" s="374"/>
      <c r="D61" s="375"/>
      <c r="E61" s="375"/>
      <c r="F61" s="376"/>
    </row>
    <row r="62" spans="1:9" ht="15" thickBot="1" x14ac:dyDescent="0.35">
      <c r="A62" s="23"/>
      <c r="B62" s="23"/>
      <c r="C62" s="23"/>
    </row>
    <row r="63" spans="1:9" ht="30" customHeight="1" thickBot="1" x14ac:dyDescent="0.35">
      <c r="A63" s="372" t="s">
        <v>149</v>
      </c>
      <c r="B63" s="373"/>
      <c r="C63" s="374"/>
      <c r="D63" s="375"/>
      <c r="E63" s="375"/>
      <c r="F63" s="376"/>
    </row>
    <row r="64" spans="1:9" ht="15" thickBot="1" x14ac:dyDescent="0.35">
      <c r="A64" s="23"/>
      <c r="B64" s="23"/>
      <c r="C64" s="23"/>
      <c r="H64" s="31"/>
    </row>
    <row r="65" spans="1:6" ht="30" customHeight="1" thickBot="1" x14ac:dyDescent="0.35">
      <c r="A65" s="372" t="s">
        <v>148</v>
      </c>
      <c r="B65" s="373"/>
      <c r="C65" s="374"/>
      <c r="D65" s="375"/>
      <c r="E65" s="375"/>
      <c r="F65" s="376"/>
    </row>
    <row r="66" spans="1:6" ht="15" thickBot="1" x14ac:dyDescent="0.35">
      <c r="A66" s="23"/>
      <c r="B66" s="23"/>
      <c r="C66" s="23"/>
    </row>
    <row r="67" spans="1:6" ht="30" customHeight="1" thickBot="1" x14ac:dyDescent="0.35">
      <c r="A67" s="372" t="s">
        <v>150</v>
      </c>
      <c r="B67" s="373"/>
      <c r="C67" s="374"/>
      <c r="D67" s="375"/>
      <c r="E67" s="375"/>
      <c r="F67" s="376"/>
    </row>
    <row r="68" spans="1:6" x14ac:dyDescent="0.3">
      <c r="A68" s="23"/>
      <c r="B68" s="23"/>
      <c r="C68" s="23"/>
    </row>
    <row r="69" spans="1:6" ht="15.75" customHeight="1" x14ac:dyDescent="0.3">
      <c r="A69" s="23"/>
      <c r="B69" s="23"/>
      <c r="C69" s="23"/>
    </row>
    <row r="70" spans="1:6" x14ac:dyDescent="0.3">
      <c r="A70" s="23"/>
      <c r="B70" s="23"/>
      <c r="C70" s="23"/>
    </row>
  </sheetData>
  <sheetProtection algorithmName="SHA-512" hashValue="JCrqyzzOTtKzKVhWIfcjIGmw+BWpzyJR9kU9ioteJ4+PCSw5Pnf6UWXqB+TtY+vR14IUt2VK7DAm/Fpbic/sZA==" saltValue="6tmiCS+x/ZiiTvt8Yl95BA==" spinCount="100000" sheet="1" formatCells="0" formatColumns="0"/>
  <mergeCells count="66">
    <mergeCell ref="A13:I13"/>
    <mergeCell ref="A14:I14"/>
    <mergeCell ref="A16:I16"/>
    <mergeCell ref="A20:I20"/>
    <mergeCell ref="A3:I3"/>
    <mergeCell ref="A4:I4"/>
    <mergeCell ref="B6:I6"/>
    <mergeCell ref="B8:I8"/>
    <mergeCell ref="A11:I11"/>
    <mergeCell ref="A12:B12"/>
    <mergeCell ref="C12:G12"/>
    <mergeCell ref="A29:I29"/>
    <mergeCell ref="A61:B61"/>
    <mergeCell ref="C61:F61"/>
    <mergeCell ref="A63:B63"/>
    <mergeCell ref="C63:F63"/>
    <mergeCell ref="A46:C46"/>
    <mergeCell ref="A47:I47"/>
    <mergeCell ref="A45:I45"/>
    <mergeCell ref="A49:I49"/>
    <mergeCell ref="A42:C42"/>
    <mergeCell ref="A44:C44"/>
    <mergeCell ref="A39:C39"/>
    <mergeCell ref="C35:D35"/>
    <mergeCell ref="C36:D36"/>
    <mergeCell ref="E34:F34"/>
    <mergeCell ref="E35:F35"/>
    <mergeCell ref="B22:I22"/>
    <mergeCell ref="B23:I23"/>
    <mergeCell ref="B24:I24"/>
    <mergeCell ref="A26:I26"/>
    <mergeCell ref="A27:I27"/>
    <mergeCell ref="E36:F36"/>
    <mergeCell ref="G32:H32"/>
    <mergeCell ref="A30:I30"/>
    <mergeCell ref="C33:D33"/>
    <mergeCell ref="C34:D34"/>
    <mergeCell ref="C32:D32"/>
    <mergeCell ref="A51:I51"/>
    <mergeCell ref="A54:E54"/>
    <mergeCell ref="F54:G54"/>
    <mergeCell ref="G37:H37"/>
    <mergeCell ref="C31:D31"/>
    <mergeCell ref="A40:I40"/>
    <mergeCell ref="A41:B41"/>
    <mergeCell ref="A43:I43"/>
    <mergeCell ref="E32:F32"/>
    <mergeCell ref="E31:F31"/>
    <mergeCell ref="G31:H31"/>
    <mergeCell ref="G33:H33"/>
    <mergeCell ref="G34:H34"/>
    <mergeCell ref="G35:H35"/>
    <mergeCell ref="G36:H36"/>
    <mergeCell ref="E33:F33"/>
    <mergeCell ref="A65:B65"/>
    <mergeCell ref="C65:F65"/>
    <mergeCell ref="A67:B67"/>
    <mergeCell ref="C67:F67"/>
    <mergeCell ref="A53:B53"/>
    <mergeCell ref="C53:F53"/>
    <mergeCell ref="E59:I59"/>
    <mergeCell ref="G53:H53"/>
    <mergeCell ref="A55:B55"/>
    <mergeCell ref="C55:H55"/>
    <mergeCell ref="A57:B57"/>
    <mergeCell ref="C57:H57"/>
  </mergeCells>
  <printOptions horizontalCentered="1"/>
  <pageMargins left="0.70866141732283472" right="0.23622047244094491" top="0.74803149606299213" bottom="0.55118110236220474" header="0.31496062992125984" footer="0.19685039370078741"/>
  <pageSetup paperSize="9" scale="82" fitToHeight="0" orientation="portrait" r:id="rId1"/>
  <headerFooter>
    <oddHeader>&amp;CPRICING SCHEDULE – FIRM PRICES&amp;RSBD 3.1.4</oddHeader>
    <oddFooter xml:space="preserve">&amp;C Page &amp;P of &amp;N&amp;R
&amp;14Initial: __________  &amp;11        &amp;14 </oddFooter>
  </headerFooter>
  <rowBreaks count="1" manualBreakCount="1">
    <brk id="3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 SBD3.1.1 , Year 1</vt:lpstr>
      <vt:lpstr>SBD3.1.2 Year 2 </vt:lpstr>
      <vt:lpstr>SBD3.1.3 Year 3</vt:lpstr>
      <vt:lpstr>SBD3.1.4 Price total</vt:lpstr>
      <vt:lpstr>' SBD3.1.1 , Year 1'!Print_Area</vt:lpstr>
      <vt:lpstr>'SBD3.1.2 Year 2 '!Print_Area</vt:lpstr>
      <vt:lpstr>'SBD3.1.3 Year 3'!Print_Area</vt:lpstr>
      <vt:lpstr>'SBD3.1.4 Price total'!Print_Area</vt:lpstr>
      <vt:lpstr>' SBD3.1.1 , Year 1'!Print_Titles</vt:lpstr>
      <vt:lpstr>'SBD3.1.2 Year 2 '!Print_Titles</vt:lpstr>
      <vt:lpstr>'SBD3.1.3 Year 3'!Print_Titles</vt:lpstr>
      <vt:lpstr>'SBD3.1.4 Price total'!Print_Titles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Castle, SJ Ms : Contract Management &amp; Policy, DIRCO</dc:creator>
  <cp:lastModifiedBy>Rakhoale, H Mr : Supply Chain Management</cp:lastModifiedBy>
  <cp:lastPrinted>2025-12-08T14:18:08Z</cp:lastPrinted>
  <dcterms:created xsi:type="dcterms:W3CDTF">2025-12-01T20:47:54Z</dcterms:created>
  <dcterms:modified xsi:type="dcterms:W3CDTF">2025-12-08T14:27:13Z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ea4d308-7b0a-45d1-8227-d28a129f3dd4_Enabled">
    <vt:lpwstr>true</vt:lpwstr>
  </property>
  <property fmtid="{D5CDD505-2E9C-101B-9397-08002B2CF9AE}" pid="3" name="MSIP_Label_9ea4d308-7b0a-45d1-8227-d28a129f3dd4_SetDate">
    <vt:lpwstr>2025-12-01T22:25:49Z</vt:lpwstr>
  </property>
  <property fmtid="{D5CDD505-2E9C-101B-9397-08002B2CF9AE}" pid="4" name="MSIP_Label_9ea4d308-7b0a-45d1-8227-d28a129f3dd4_Method">
    <vt:lpwstr>Standard</vt:lpwstr>
  </property>
  <property fmtid="{D5CDD505-2E9C-101B-9397-08002B2CF9AE}" pid="5" name="MSIP_Label_9ea4d308-7b0a-45d1-8227-d28a129f3dd4_Name">
    <vt:lpwstr>Enclair</vt:lpwstr>
  </property>
  <property fmtid="{D5CDD505-2E9C-101B-9397-08002B2CF9AE}" pid="6" name="MSIP_Label_9ea4d308-7b0a-45d1-8227-d28a129f3dd4_SiteId">
    <vt:lpwstr>14450b3f-942f-4f12-b2e1-0197504c6a5e</vt:lpwstr>
  </property>
  <property fmtid="{D5CDD505-2E9C-101B-9397-08002B2CF9AE}" pid="7" name="MSIP_Label_9ea4d308-7b0a-45d1-8227-d28a129f3dd4_ActionId">
    <vt:lpwstr>1d6e6bba-a3e2-4de5-9f42-207e036e2b21</vt:lpwstr>
  </property>
  <property fmtid="{D5CDD505-2E9C-101B-9397-08002B2CF9AE}" pid="8" name="MSIP_Label_9ea4d308-7b0a-45d1-8227-d28a129f3dd4_ContentBits">
    <vt:lpwstr>0</vt:lpwstr>
  </property>
  <property fmtid="{D5CDD505-2E9C-101B-9397-08002B2CF9AE}" pid="9" name="MSIP_Label_9ea4d308-7b0a-45d1-8227-d28a129f3dd4_Tag">
    <vt:lpwstr>10, 3, 0, 1</vt:lpwstr>
  </property>
</Properties>
</file>