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defaultThemeVersion="124226"/>
  <mc:AlternateContent xmlns:mc="http://schemas.openxmlformats.org/markup-compatibility/2006">
    <mc:Choice Requires="x15">
      <x15ac:absPath xmlns:x15ac="http://schemas.microsoft.com/office/spreadsheetml/2010/11/ac" url="https://randwater-my.sharepoint.com/personal/bramohla_randwater_co_za/Documents/Desktop/Tender 2024/RW 10390641 23 Tender for the design and construction of an additional pumpset at Townlands pumping station/revised documents for next BSC/"/>
    </mc:Choice>
  </mc:AlternateContent>
  <xr:revisionPtr revIDLastSave="0" documentId="8_{DEC1882E-11EF-4CD1-84EF-E9654BE9FA0E}" xr6:coauthVersionLast="47" xr6:coauthVersionMax="47" xr10:uidLastSave="{00000000-0000-0000-0000-000000000000}"/>
  <bookViews>
    <workbookView xWindow="-108" yWindow="-108" windowWidth="23256" windowHeight="12576" tabRatio="941" firstSheet="4" activeTab="8" xr2:uid="{00000000-000D-0000-FFFF-FFFF00000000}"/>
  </bookViews>
  <sheets>
    <sheet name="BOQ Cover Page" sheetId="55" r:id="rId1"/>
    <sheet name="Schedule A - P&amp;G" sheetId="35" r:id="rId2"/>
    <sheet name="Schedule B - ENVIRONMENTAL " sheetId="62" r:id="rId3"/>
    <sheet name="Schedule C - SHEQ" sheetId="64" r:id="rId4"/>
    <sheet name="Schedule D -  QUALITY" sheetId="53" r:id="rId5"/>
    <sheet name="Schedule F - AUTOMATION" sheetId="59" r:id="rId6"/>
    <sheet name="Schedule G - CIVIL" sheetId="58" r:id="rId7"/>
    <sheet name="Shedule  H -  ELECTRICAL" sheetId="78" r:id="rId8"/>
    <sheet name="Schedule J - MECHANICAL " sheetId="68" r:id="rId9"/>
    <sheet name="Shedule K-SED" sheetId="79" r:id="rId10"/>
    <sheet name="CSDG (0.25% factor)" sheetId="80" r:id="rId11"/>
    <sheet name="Summary" sheetId="23" r:id="rId12"/>
    <sheet name="Mechanical" sheetId="56" state="hidden" r:id="rId13"/>
  </sheets>
  <externalReferences>
    <externalReference r:id="rId14"/>
    <externalReference r:id="rId15"/>
    <externalReference r:id="rId16"/>
    <externalReference r:id="rId17"/>
  </externalReferences>
  <definedNames>
    <definedName name="__1NEW_PROJECT" localSheetId="2">#REF!</definedName>
    <definedName name="__1NEW_PROJECT" localSheetId="3">#REF!</definedName>
    <definedName name="__1NEW_PROJECT" localSheetId="4">#REF!</definedName>
    <definedName name="__1NEW_PROJECT" localSheetId="5">#REF!</definedName>
    <definedName name="__1NEW_PROJECT" localSheetId="6">#REF!</definedName>
    <definedName name="__1NEW_PROJECT" localSheetId="8">#REF!</definedName>
    <definedName name="__1NEW_PROJECT" localSheetId="11">#REF!</definedName>
    <definedName name="__1NEW_PROJECT">#REF!</definedName>
    <definedName name="__2P_PAY_CERTIFICA" localSheetId="2">#REF!</definedName>
    <definedName name="__2P_PAY_CERTIFICA" localSheetId="3">#REF!</definedName>
    <definedName name="__2P_PAY_CERTIFICA" localSheetId="4">#REF!</definedName>
    <definedName name="__2P_PAY_CERTIFICA" localSheetId="5">#REF!</definedName>
    <definedName name="__2P_PAY_CERTIFICA" localSheetId="6">#REF!</definedName>
    <definedName name="__2P_PAY_CERTIFICA" localSheetId="8">#REF!</definedName>
    <definedName name="__2P_PAY_CERTIFICA">#REF!</definedName>
    <definedName name="__3PRINT_ESCAL" localSheetId="2">#REF!</definedName>
    <definedName name="__3PRINT_ESCAL" localSheetId="3">#REF!</definedName>
    <definedName name="__3PRINT_ESCAL" localSheetId="4">#REF!</definedName>
    <definedName name="__3PRINT_ESCAL" localSheetId="5">#REF!</definedName>
    <definedName name="__3PRINT_ESCAL" localSheetId="6">#REF!</definedName>
    <definedName name="__3PRINT_ESCAL" localSheetId="8">#REF!</definedName>
    <definedName name="__3PRINT_ESCAL">#REF!</definedName>
    <definedName name="__4PRINT_PENALTIES" localSheetId="2">#REF!</definedName>
    <definedName name="__4PRINT_PENALTIES" localSheetId="3">#REF!</definedName>
    <definedName name="__4PRINT_PENALTIES" localSheetId="4">#REF!</definedName>
    <definedName name="__4PRINT_PENALTIES" localSheetId="5">#REF!</definedName>
    <definedName name="__4PRINT_PENALTIES" localSheetId="6">#REF!</definedName>
    <definedName name="__4PRINT_PENALTIES" localSheetId="8">#REF!</definedName>
    <definedName name="__4PRINT_PENALTIES">#REF!</definedName>
    <definedName name="__5PRINT_PROJECT_C" localSheetId="2">#REF!</definedName>
    <definedName name="__5PRINT_PROJECT_C" localSheetId="3">#REF!</definedName>
    <definedName name="__5PRINT_PROJECT_C" localSheetId="4">#REF!</definedName>
    <definedName name="__5PRINT_PROJECT_C" localSheetId="5">#REF!</definedName>
    <definedName name="__5PRINT_PROJECT_C" localSheetId="6">#REF!</definedName>
    <definedName name="__5PRINT_PROJECT_C" localSheetId="8">#REF!</definedName>
    <definedName name="__5PRINT_PROJECT_C">#REF!</definedName>
    <definedName name="__6PRINT_SPEC_SUBC" localSheetId="2">#REF!</definedName>
    <definedName name="__6PRINT_SPEC_SUBC" localSheetId="3">#REF!</definedName>
    <definedName name="__6PRINT_SPEC_SUBC" localSheetId="4">#REF!</definedName>
    <definedName name="__6PRINT_SPEC_SUBC" localSheetId="5">#REF!</definedName>
    <definedName name="__6PRINT_SPEC_SUBC" localSheetId="6">#REF!</definedName>
    <definedName name="__6PRINT_SPEC_SUBC" localSheetId="8">#REF!</definedName>
    <definedName name="__6PRINT_SPEC_SUBC">#REF!</definedName>
    <definedName name="__7SUM_FORMULAR" localSheetId="2">#REF!</definedName>
    <definedName name="__7SUM_FORMULAR" localSheetId="3">#REF!</definedName>
    <definedName name="__7SUM_FORMULAR" localSheetId="4">#REF!</definedName>
    <definedName name="__7SUM_FORMULAR" localSheetId="5">#REF!</definedName>
    <definedName name="__7SUM_FORMULAR" localSheetId="6">#REF!</definedName>
    <definedName name="__7SUM_FORMULAR" localSheetId="8">#REF!</definedName>
    <definedName name="__7SUM_FORMULAR">#REF!</definedName>
    <definedName name="_1NEW_PROJECT" localSheetId="2">#REF!</definedName>
    <definedName name="_1NEW_PROJECT" localSheetId="3">#REF!</definedName>
    <definedName name="_1NEW_PROJECT" localSheetId="4">#REF!</definedName>
    <definedName name="_1NEW_PROJECT" localSheetId="5">#REF!</definedName>
    <definedName name="_1NEW_PROJECT" localSheetId="6">#REF!</definedName>
    <definedName name="_1NEW_PROJECT" localSheetId="8">#REF!</definedName>
    <definedName name="_1NEW_PROJECT">#REF!</definedName>
    <definedName name="_2P_PAY_CERTIFICA" localSheetId="2">#REF!</definedName>
    <definedName name="_2P_PAY_CERTIFICA" localSheetId="3">#REF!</definedName>
    <definedName name="_2P_PAY_CERTIFICA" localSheetId="4">#REF!</definedName>
    <definedName name="_2P_PAY_CERTIFICA" localSheetId="5">#REF!</definedName>
    <definedName name="_2P_PAY_CERTIFICA" localSheetId="6">#REF!</definedName>
    <definedName name="_2P_PAY_CERTIFICA" localSheetId="8">#REF!</definedName>
    <definedName name="_2P_PAY_CERTIFICA">#REF!</definedName>
    <definedName name="_3PRINT_ESCAL" localSheetId="2">#REF!</definedName>
    <definedName name="_3PRINT_ESCAL" localSheetId="3">#REF!</definedName>
    <definedName name="_3PRINT_ESCAL" localSheetId="4">#REF!</definedName>
    <definedName name="_3PRINT_ESCAL" localSheetId="5">#REF!</definedName>
    <definedName name="_3PRINT_ESCAL" localSheetId="6">#REF!</definedName>
    <definedName name="_3PRINT_ESCAL" localSheetId="8">#REF!</definedName>
    <definedName name="_3PRINT_ESCAL">#REF!</definedName>
    <definedName name="_4PRINT_PENALTIES" localSheetId="2">#REF!</definedName>
    <definedName name="_4PRINT_PENALTIES" localSheetId="3">#REF!</definedName>
    <definedName name="_4PRINT_PENALTIES" localSheetId="4">#REF!</definedName>
    <definedName name="_4PRINT_PENALTIES" localSheetId="5">#REF!</definedName>
    <definedName name="_4PRINT_PENALTIES" localSheetId="6">#REF!</definedName>
    <definedName name="_4PRINT_PENALTIES" localSheetId="8">#REF!</definedName>
    <definedName name="_4PRINT_PENALTIES">#REF!</definedName>
    <definedName name="_5PRINT_PROJECT_C" localSheetId="2">#REF!</definedName>
    <definedName name="_5PRINT_PROJECT_C" localSheetId="3">#REF!</definedName>
    <definedName name="_5PRINT_PROJECT_C" localSheetId="4">#REF!</definedName>
    <definedName name="_5PRINT_PROJECT_C" localSheetId="5">#REF!</definedName>
    <definedName name="_5PRINT_PROJECT_C" localSheetId="6">#REF!</definedName>
    <definedName name="_5PRINT_PROJECT_C" localSheetId="8">#REF!</definedName>
    <definedName name="_5PRINT_PROJECT_C">#REF!</definedName>
    <definedName name="_6PRINT_SPEC_SUBC" localSheetId="2">#REF!</definedName>
    <definedName name="_6PRINT_SPEC_SUBC" localSheetId="3">#REF!</definedName>
    <definedName name="_6PRINT_SPEC_SUBC" localSheetId="4">#REF!</definedName>
    <definedName name="_6PRINT_SPEC_SUBC" localSheetId="5">#REF!</definedName>
    <definedName name="_6PRINT_SPEC_SUBC" localSheetId="6">#REF!</definedName>
    <definedName name="_6PRINT_SPEC_SUBC" localSheetId="8">#REF!</definedName>
    <definedName name="_6PRINT_SPEC_SUBC">#REF!</definedName>
    <definedName name="_7SUM_FORMULAR" localSheetId="2">#REF!</definedName>
    <definedName name="_7SUM_FORMULAR" localSheetId="3">#REF!</definedName>
    <definedName name="_7SUM_FORMULAR" localSheetId="4">#REF!</definedName>
    <definedName name="_7SUM_FORMULAR" localSheetId="5">#REF!</definedName>
    <definedName name="_7SUM_FORMULAR" localSheetId="6">#REF!</definedName>
    <definedName name="_7SUM_FORMULAR" localSheetId="8">#REF!</definedName>
    <definedName name="_7SUM_FORMULAR">#REF!</definedName>
    <definedName name="_Order1" hidden="1">255</definedName>
    <definedName name="_Order2" hidden="1">255</definedName>
    <definedName name="a">'[1]CPA-GroupF2-F3'!$A$1:$J$59</definedName>
    <definedName name="Additions" localSheetId="2">#REF!</definedName>
    <definedName name="Additions" localSheetId="3">#REF!</definedName>
    <definedName name="Additions">#REF!</definedName>
    <definedName name="Alt" localSheetId="3">#REF!</definedName>
    <definedName name="Alt">#REF!</definedName>
    <definedName name="Alterations" localSheetId="2">#REF!</definedName>
    <definedName name="Alterations" localSheetId="3">#REF!</definedName>
    <definedName name="Alterations">#REF!</definedName>
    <definedName name="Amangcoya_Constr._cc" localSheetId="2">#REF!</definedName>
    <definedName name="Amangcoya_Constr._cc" localSheetId="3">#REF!</definedName>
    <definedName name="Amangcoya_Constr._cc" localSheetId="4">#REF!</definedName>
    <definedName name="Amangcoya_Constr._cc" localSheetId="5">#REF!</definedName>
    <definedName name="Amangcoya_Constr._cc" localSheetId="6">#REF!</definedName>
    <definedName name="Amangcoya_Constr._cc" localSheetId="8">#REF!</definedName>
    <definedName name="Amangcoya_Constr._cc" localSheetId="11">#REF!</definedName>
    <definedName name="Amangcoya_Constr._cc">#REF!</definedName>
    <definedName name="b" localSheetId="2">#REF!</definedName>
    <definedName name="b" localSheetId="3">#REF!</definedName>
    <definedName name="b" localSheetId="4">#REF!</definedName>
    <definedName name="b" localSheetId="5">#REF!</definedName>
    <definedName name="b" localSheetId="6">#REF!</definedName>
    <definedName name="b" localSheetId="8">#REF!</definedName>
    <definedName name="b" localSheetId="11">#REF!</definedName>
    <definedName name="b">#REF!</definedName>
    <definedName name="Building" localSheetId="2">#REF!</definedName>
    <definedName name="Building" localSheetId="3">#REF!</definedName>
    <definedName name="Building" localSheetId="4">#REF!</definedName>
    <definedName name="Building" localSheetId="5">#REF!</definedName>
    <definedName name="Building" localSheetId="6">#REF!</definedName>
    <definedName name="Building">#REF!</definedName>
    <definedName name="Critical_Path_Construction" localSheetId="2">#REF!</definedName>
    <definedName name="Critical_Path_Construction" localSheetId="3">#REF!</definedName>
    <definedName name="Critical_Path_Construction" localSheetId="4">#REF!</definedName>
    <definedName name="Critical_Path_Construction" localSheetId="5">#REF!</definedName>
    <definedName name="Critical_Path_Construction" localSheetId="6">#REF!</definedName>
    <definedName name="Critical_Path_Construction" localSheetId="8">#REF!</definedName>
    <definedName name="Critical_Path_Construction" localSheetId="11">#REF!</definedName>
    <definedName name="Critical_Path_Construction">#REF!</definedName>
    <definedName name="DGH">#REF!</definedName>
    <definedName name="Extenral_Works" localSheetId="2">#REF!</definedName>
    <definedName name="Extenral_Works" localSheetId="3">#REF!</definedName>
    <definedName name="Extenral_Works">#REF!</definedName>
    <definedName name="External_Works" localSheetId="3">#REF!</definedName>
    <definedName name="External_Works">#REF!</definedName>
    <definedName name="f">'[2]Any size'!$C$5:$P$80</definedName>
    <definedName name="g" localSheetId="2">#REF!</definedName>
    <definedName name="g" localSheetId="3">#REF!</definedName>
    <definedName name="g" localSheetId="4">#REF!</definedName>
    <definedName name="g" localSheetId="5">#REF!</definedName>
    <definedName name="g" localSheetId="6">#REF!</definedName>
    <definedName name="g" localSheetId="8">#REF!</definedName>
    <definedName name="g" localSheetId="11">#REF!</definedName>
    <definedName name="g">#REF!</definedName>
    <definedName name="Group_5___BoTT_JV" localSheetId="2">#REF!</definedName>
    <definedName name="Group_5___BoTT_JV" localSheetId="3">#REF!</definedName>
    <definedName name="Group_5___BoTT_JV" localSheetId="4">#REF!</definedName>
    <definedName name="Group_5___BoTT_JV" localSheetId="5">#REF!</definedName>
    <definedName name="Group_5___BoTT_JV" localSheetId="6">#REF!</definedName>
    <definedName name="Group_5___BoTT_JV" localSheetId="8">#REF!</definedName>
    <definedName name="Group_5___BoTT_JV" localSheetId="11">#REF!</definedName>
    <definedName name="Group_5___BoTT_JV">#REF!</definedName>
    <definedName name="Guard_House" localSheetId="2">#REF!</definedName>
    <definedName name="Guard_House" localSheetId="3">#REF!</definedName>
    <definedName name="Guard_House" localSheetId="5">#REF!</definedName>
    <definedName name="Guard_House">#REF!</definedName>
    <definedName name="HELP" localSheetId="2">#REF!</definedName>
    <definedName name="HELP" localSheetId="3">#REF!</definedName>
    <definedName name="HELP" localSheetId="4">#REF!</definedName>
    <definedName name="HELP" localSheetId="5">#REF!</definedName>
    <definedName name="HELP" localSheetId="6">#REF!</definedName>
    <definedName name="HELP" localSheetId="8">#REF!</definedName>
    <definedName name="HELP" localSheetId="11">#REF!</definedName>
    <definedName name="HELP">#REF!</definedName>
    <definedName name="Inkonka_Construction" localSheetId="2">#REF!</definedName>
    <definedName name="Inkonka_Construction" localSheetId="3">#REF!</definedName>
    <definedName name="Inkonka_Construction" localSheetId="4">#REF!</definedName>
    <definedName name="Inkonka_Construction" localSheetId="5">#REF!</definedName>
    <definedName name="Inkonka_Construction" localSheetId="6">#REF!</definedName>
    <definedName name="Inkonka_Construction" localSheetId="8">#REF!</definedName>
    <definedName name="Inkonka_Construction">#REF!</definedName>
    <definedName name="Items_01" localSheetId="2">#REF!</definedName>
    <definedName name="Items_01" localSheetId="3">#REF!</definedName>
    <definedName name="Items_01" localSheetId="4">#REF!</definedName>
    <definedName name="Items_01" localSheetId="5">#REF!</definedName>
    <definedName name="Items_01" localSheetId="6">#REF!</definedName>
    <definedName name="Items_01" localSheetId="8">#REF!</definedName>
    <definedName name="Items_01">#REF!</definedName>
    <definedName name="Kala_Civils" localSheetId="2">#REF!</definedName>
    <definedName name="Kala_Civils" localSheetId="3">#REF!</definedName>
    <definedName name="Kala_Civils" localSheetId="4">#REF!</definedName>
    <definedName name="Kala_Civils" localSheetId="5">#REF!</definedName>
    <definedName name="Kala_Civils" localSheetId="6">#REF!</definedName>
    <definedName name="Kala_Civils" localSheetId="8">#REF!</definedName>
    <definedName name="Kala_Civils">#REF!</definedName>
    <definedName name="Makhubu_Civil_Eng._Cc" localSheetId="2">#REF!</definedName>
    <definedName name="Makhubu_Civil_Eng._Cc" localSheetId="3">#REF!</definedName>
    <definedName name="Makhubu_Civil_Eng._Cc" localSheetId="4">#REF!</definedName>
    <definedName name="Makhubu_Civil_Eng._Cc" localSheetId="5">#REF!</definedName>
    <definedName name="Makhubu_Civil_Eng._Cc" localSheetId="6">#REF!</definedName>
    <definedName name="Makhubu_Civil_Eng._Cc" localSheetId="8">#REF!</definedName>
    <definedName name="Makhubu_Civil_Eng._Cc">#REF!</definedName>
    <definedName name="Melki_Civils___Plant_Hire" localSheetId="2">#REF!</definedName>
    <definedName name="Melki_Civils___Plant_Hire" localSheetId="3">#REF!</definedName>
    <definedName name="Melki_Civils___Plant_Hire" localSheetId="4">#REF!</definedName>
    <definedName name="Melki_Civils___Plant_Hire" localSheetId="5">#REF!</definedName>
    <definedName name="Melki_Civils___Plant_Hire" localSheetId="6">#REF!</definedName>
    <definedName name="Melki_Civils___Plant_Hire" localSheetId="8">#REF!</definedName>
    <definedName name="Melki_Civils___Plant_Hire">#REF!</definedName>
    <definedName name="Mxoli_Civil_Constrution" localSheetId="2">#REF!</definedName>
    <definedName name="Mxoli_Civil_Constrution" localSheetId="3">#REF!</definedName>
    <definedName name="Mxoli_Civil_Constrution" localSheetId="4">#REF!</definedName>
    <definedName name="Mxoli_Civil_Constrution" localSheetId="5">#REF!</definedName>
    <definedName name="Mxoli_Civil_Constrution" localSheetId="6">#REF!</definedName>
    <definedName name="Mxoli_Civil_Constrution" localSheetId="8">#REF!</definedName>
    <definedName name="Mxoli_Civil_Constrution">#REF!</definedName>
    <definedName name="NEW" localSheetId="2">#REF!</definedName>
    <definedName name="NEW" localSheetId="3">#REF!</definedName>
    <definedName name="NEW" localSheetId="4">#REF!</definedName>
    <definedName name="NEW" localSheetId="5">#REF!</definedName>
    <definedName name="NEW" localSheetId="6">#REF!</definedName>
    <definedName name="NEW" localSheetId="8">#REF!</definedName>
    <definedName name="NEW">#REF!</definedName>
    <definedName name="NIL" localSheetId="2">#REF!</definedName>
    <definedName name="NIL" localSheetId="3">#REF!</definedName>
    <definedName name="NIL" localSheetId="4">#REF!</definedName>
    <definedName name="NIL" localSheetId="5">#REF!</definedName>
    <definedName name="NIL" localSheetId="6">#REF!</definedName>
    <definedName name="NIL" localSheetId="8">#REF!</definedName>
    <definedName name="NIL">#REF!</definedName>
    <definedName name="none" localSheetId="2">#REF!</definedName>
    <definedName name="none" localSheetId="3">#REF!</definedName>
    <definedName name="none" localSheetId="4">#REF!</definedName>
    <definedName name="none" localSheetId="5">#REF!</definedName>
    <definedName name="none" localSheetId="6">#REF!</definedName>
    <definedName name="none" localSheetId="8">#REF!</definedName>
    <definedName name="none">#REF!</definedName>
    <definedName name="p">'[3]Reticulation Ph2'!$A$1:$N$58</definedName>
    <definedName name="_xlnm.Print_Area" localSheetId="10">'CSDG (0.25% factor)'!$A$1:$H$15</definedName>
    <definedName name="_xlnm.Print_Area" localSheetId="1">'Schedule A - P&amp;G'!$A$1:$H$154</definedName>
    <definedName name="_xlnm.Print_Area" localSheetId="2">'Schedule B - ENVIRONMENTAL '!$A$1:$G$54</definedName>
    <definedName name="_xlnm.Print_Area" localSheetId="3">'Schedule C - SHEQ'!#REF!</definedName>
    <definedName name="_xlnm.Print_Area" localSheetId="4">'Schedule D -  QUALITY'!$A$1:$H$41</definedName>
    <definedName name="_xlnm.Print_Area" localSheetId="5">'Schedule F - AUTOMATION'!$A$1:$G$680</definedName>
    <definedName name="_xlnm.Print_Area" localSheetId="6">'Schedule G - CIVIL'!$A$1:$H$39</definedName>
    <definedName name="_xlnm.Print_Area" localSheetId="8">'Schedule J - MECHANICAL '!$A$1:$G$50</definedName>
    <definedName name="_xlnm.Print_Area" localSheetId="11">Summary!$A$1:$L$23</definedName>
    <definedName name="_xlnm.Print_Area">#REF!</definedName>
    <definedName name="_xlnm.Print_Titles" localSheetId="1">'Schedule A - P&amp;G'!$1:$7</definedName>
    <definedName name="_xlnm.Print_Titles" localSheetId="2">'Schedule B - ENVIRONMENTAL '!$1:$3</definedName>
    <definedName name="_xlnm.Print_Titles" localSheetId="3">'Schedule C - SHEQ'!#REF!</definedName>
    <definedName name="_xlnm.Print_Titles" localSheetId="4">'Schedule D -  QUALITY'!$1:$6</definedName>
    <definedName name="_xlnm.Print_Titles" localSheetId="5">'Schedule F - AUTOMATION'!$1:$4</definedName>
    <definedName name="_xlnm.Print_Titles" localSheetId="6">'Schedule G - CIVIL'!$1:$6</definedName>
    <definedName name="_xlnm.Print_Titles" localSheetId="8">'Schedule J - MECHANICAL '!$1:$4</definedName>
    <definedName name="RANGE1" localSheetId="2">#REF!</definedName>
    <definedName name="RANGE1" localSheetId="3">#REF!</definedName>
    <definedName name="RANGE1" localSheetId="4">#REF!</definedName>
    <definedName name="RANGE1" localSheetId="5">#REF!</definedName>
    <definedName name="RANGE1" localSheetId="6">#REF!</definedName>
    <definedName name="RANGE1" localSheetId="8">#REF!</definedName>
    <definedName name="RANGE1" localSheetId="11">#REF!</definedName>
    <definedName name="RANGE1">#REF!</definedName>
    <definedName name="SHEQ">#REF!</definedName>
    <definedName name="TEST" localSheetId="2">#REF!</definedName>
    <definedName name="TEST" localSheetId="3">#REF!</definedName>
    <definedName name="TEST" localSheetId="4">#REF!</definedName>
    <definedName name="TEST" localSheetId="5">#REF!</definedName>
    <definedName name="TEST" localSheetId="6">#REF!</definedName>
    <definedName name="TEST">#REF!</definedName>
    <definedName name="Unam__Constr._cc" localSheetId="2">#REF!</definedName>
    <definedName name="Unam__Constr._cc" localSheetId="3">#REF!</definedName>
    <definedName name="Unam__Constr._cc" localSheetId="4">#REF!</definedName>
    <definedName name="Unam__Constr._cc" localSheetId="5">#REF!</definedName>
    <definedName name="Unam__Constr._cc" localSheetId="6">#REF!</definedName>
    <definedName name="Unam__Constr._cc" localSheetId="8">#REF!</definedName>
    <definedName name="Unam__Constr._cc" localSheetId="11">#REF!</definedName>
    <definedName name="Unam__Constr._cc">#REF!</definedName>
    <definedName name="UPDATE" localSheetId="2">#REF!</definedName>
    <definedName name="UPDATE" localSheetId="3">#REF!</definedName>
    <definedName name="UPDATE" localSheetId="4">#REF!</definedName>
    <definedName name="UPDATE" localSheetId="5">#REF!</definedName>
    <definedName name="UPDATE" localSheetId="6">#REF!</definedName>
    <definedName name="UPDATE" localSheetId="8">#REF!</definedName>
    <definedName name="UPDATE" localSheetId="11">#REF!</definedName>
    <definedName name="UPDA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H38" i="64" l="1"/>
  <c r="H35" i="64"/>
  <c r="H34" i="64"/>
  <c r="A2" i="80"/>
  <c r="G1" i="80"/>
  <c r="A2" i="59"/>
  <c r="B2" i="23" l="1"/>
  <c r="A2" i="23"/>
  <c r="A2" i="78" l="1"/>
  <c r="A2" i="58" l="1"/>
  <c r="A2" i="53"/>
  <c r="G1" i="58" l="1"/>
  <c r="C1" i="23" l="1"/>
  <c r="D10" i="23" l="1"/>
  <c r="D11" i="23" l="1"/>
  <c r="A1" i="23" l="1"/>
  <c r="P49" i="35" l="1"/>
  <c r="Q49" i="35" s="1"/>
  <c r="D14" i="23" l="1"/>
  <c r="D13" i="23" l="1"/>
  <c r="D12" i="23" l="1"/>
  <c r="D9" i="23" l="1"/>
  <c r="D18" i="23"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Ntsako Ngobeni</author>
  </authors>
  <commentList>
    <comment ref="A49" authorId="0" shapeId="0" xr:uid="{00000000-0006-0000-0800-000001000000}">
      <text>
        <r>
          <rPr>
            <b/>
            <sz val="9"/>
            <color indexed="81"/>
            <rFont val="Tahoma"/>
            <charset val="1"/>
          </rPr>
          <t>Ntsako Ngobeni:</t>
        </r>
        <r>
          <rPr>
            <sz val="9"/>
            <color indexed="81"/>
            <rFont val="Tahoma"/>
            <charset val="1"/>
          </rPr>
          <t xml:space="preserve">
</t>
        </r>
      </text>
    </comment>
  </commentList>
</comments>
</file>

<file path=xl/sharedStrings.xml><?xml version="1.0" encoding="utf-8"?>
<sst xmlns="http://schemas.openxmlformats.org/spreadsheetml/2006/main" count="2497" uniqueCount="1387">
  <si>
    <t>DESCRIPTION</t>
  </si>
  <si>
    <t>A</t>
  </si>
  <si>
    <t>B</t>
  </si>
  <si>
    <t>C</t>
  </si>
  <si>
    <t>D</t>
  </si>
  <si>
    <t>SUMMARY OF BILL OF QUANTITIES</t>
  </si>
  <si>
    <t>SCHEDULE</t>
  </si>
  <si>
    <t>SUB TOTAL A</t>
  </si>
  <si>
    <t>TOTAL</t>
  </si>
  <si>
    <t>Unit</t>
  </si>
  <si>
    <t>Rate</t>
  </si>
  <si>
    <t>AMOUNT</t>
  </si>
  <si>
    <t>Preliminary and General</t>
  </si>
  <si>
    <t>Description</t>
  </si>
  <si>
    <t>Item</t>
  </si>
  <si>
    <t>Payment</t>
  </si>
  <si>
    <t>Qty</t>
  </si>
  <si>
    <t>Amount</t>
  </si>
  <si>
    <t>No.</t>
  </si>
  <si>
    <t>Refers</t>
  </si>
  <si>
    <t>SABS 1200A</t>
  </si>
  <si>
    <t>FIXED CHARGES</t>
  </si>
  <si>
    <t>F</t>
  </si>
  <si>
    <t xml:space="preserve">PRELIMINARY &amp; GENERAL </t>
  </si>
  <si>
    <t>ADD 15% FOR VAT</t>
  </si>
  <si>
    <t>Schedule A: P&amp;G</t>
  </si>
  <si>
    <t>Total Amount</t>
  </si>
  <si>
    <t>Item   No.</t>
  </si>
  <si>
    <t>Payment Refers</t>
  </si>
  <si>
    <t>Mechanical</t>
  </si>
  <si>
    <t>Total Carried forward to the Form of Offer Page xx of xx of the Commercial Document</t>
  </si>
  <si>
    <t>Electrical</t>
  </si>
  <si>
    <t>No</t>
  </si>
  <si>
    <t xml:space="preserve">Total amount excluding Value-Added Tax (VAT) to be carried to Summary of Price Schedules </t>
  </si>
  <si>
    <t>FIXED CHARGED ITEMS</t>
  </si>
  <si>
    <t>Contractual requirements</t>
  </si>
  <si>
    <t>SUM</t>
  </si>
  <si>
    <t>Surety or bank guarantee</t>
  </si>
  <si>
    <t>Common law liability insurance</t>
  </si>
  <si>
    <t>Third party insurance</t>
  </si>
  <si>
    <t>Insurance of construction plant and equipment</t>
  </si>
  <si>
    <t>Other (detail………………………………………………………………………)</t>
  </si>
  <si>
    <t>ESTABLISH FACILITIES ON THE SITE FACILITIES FOR THE ENGINEER (SANS 1200AB)</t>
  </si>
  <si>
    <t>Engineer's offices and facilities</t>
  </si>
  <si>
    <t>Survey Instruments</t>
  </si>
  <si>
    <t>SERVICES</t>
  </si>
  <si>
    <t>Services for offices and for cooking and ablution facilities on site for the Engineer's site staff</t>
  </si>
  <si>
    <t>Treatment and maintenance of areas surrounding offices</t>
  </si>
  <si>
    <t>Name board (including posts and erection)</t>
  </si>
  <si>
    <t>SANS 1200 Standardized Specifications</t>
  </si>
  <si>
    <t>FACILITIES FOR CONTRACTOR</t>
  </si>
  <si>
    <t>Offices and storage sheds</t>
  </si>
  <si>
    <t>Workshops</t>
  </si>
  <si>
    <t>Living accommodation</t>
  </si>
  <si>
    <t>Ablution and latrine facilities</t>
  </si>
  <si>
    <t>Tools and equipment</t>
  </si>
  <si>
    <t>Water supply, electric power, communications, dealing with water and access</t>
  </si>
  <si>
    <t>Provision of safety manager</t>
  </si>
  <si>
    <t>Removal of Engineer's and Contractor's site establishment on completion</t>
  </si>
  <si>
    <t>HEALTH AND SAFETY</t>
  </si>
  <si>
    <t>General costs for Health and Safety (not covered)</t>
  </si>
  <si>
    <t>Risk assessment</t>
  </si>
  <si>
    <t>Health and safety plan</t>
  </si>
  <si>
    <t>Construction safety officer and other appointments</t>
  </si>
  <si>
    <t>Training</t>
  </si>
  <si>
    <t>Medical assessment</t>
  </si>
  <si>
    <t>TIME RELATED ITEMS</t>
  </si>
  <si>
    <t>OPERATE AND MAINTAIN FACILITIES ON THE SITE FOR ENGINEER FOR THE DURATION OF CONSTRUCTION</t>
  </si>
  <si>
    <t>Services for offices and for cooking and facilities on site for the Engineer's staff</t>
  </si>
  <si>
    <t>Survey assistants</t>
  </si>
  <si>
    <t xml:space="preserve">Treatment and maintenance of areas surrounding offices </t>
  </si>
  <si>
    <t>Name board</t>
  </si>
  <si>
    <t>FACILITIES FOR CONTRACTOR FOR THE DURATION OF CONSTRUCTION</t>
  </si>
  <si>
    <t>Supervision</t>
  </si>
  <si>
    <t>Company and head office overhead costs</t>
  </si>
  <si>
    <t>Testing and commissioning of equipment</t>
  </si>
  <si>
    <t>TEMPORARY WORKS</t>
  </si>
  <si>
    <t>EXISTING SERVICES</t>
  </si>
  <si>
    <t>Excavate by hand to expose existing services (provisional)</t>
  </si>
  <si>
    <t>m2</t>
  </si>
  <si>
    <t>Protection of existing services</t>
  </si>
  <si>
    <t>SURVEY AND REFERENCE PEGS</t>
  </si>
  <si>
    <t>Protect and re-establish all reference pegs and bench marks</t>
  </si>
  <si>
    <t>PUBLIC LIAISON OFFICER (Provisional Item)</t>
  </si>
  <si>
    <t>Remuneration of public liaison officer for the duration of the contract</t>
  </si>
  <si>
    <t>1.00</t>
  </si>
  <si>
    <t>Contractor's charges to provisional amount above</t>
  </si>
  <si>
    <t>%</t>
  </si>
  <si>
    <t>15.00</t>
  </si>
  <si>
    <t>ITEMS NOT MENTIONED</t>
  </si>
  <si>
    <t>Should the Contractor wish to price any items mentioned in the General Conditions of Contract, Specifications or Drawings but not specifically mentioned in the Schedule, he should do so hereunder. Full descriptions, quantities, units and rates are to be stated.</t>
  </si>
  <si>
    <t>Site visits for assessment of equipment</t>
  </si>
  <si>
    <t>Compiling of documentation</t>
  </si>
  <si>
    <t>G</t>
  </si>
  <si>
    <t>H</t>
  </si>
  <si>
    <t>J</t>
  </si>
  <si>
    <t>8.3.1</t>
  </si>
  <si>
    <t>8.3.2.1</t>
  </si>
  <si>
    <t>8.4.2.1 (d)</t>
  </si>
  <si>
    <t>8.3.2.2</t>
  </si>
  <si>
    <t>8.3.2.1(c )</t>
  </si>
  <si>
    <t>8.3.2.2 (a)</t>
  </si>
  <si>
    <t>8.3.2.2 (b)</t>
  </si>
  <si>
    <t>8.3.2.2 (d)</t>
  </si>
  <si>
    <t>8.3.2.2 (e)</t>
  </si>
  <si>
    <t>8.3.2.2 (f)</t>
  </si>
  <si>
    <t>8.3.2.2 (g)</t>
  </si>
  <si>
    <t>8.3.3</t>
  </si>
  <si>
    <t>8.3.4</t>
  </si>
  <si>
    <t>8.4.1</t>
  </si>
  <si>
    <t>8.4.2.1 (a)</t>
  </si>
  <si>
    <t>8.4.2.1 (c)</t>
  </si>
  <si>
    <t>8.4.2.2 (a)</t>
  </si>
  <si>
    <t>8.4.2.2 (b)</t>
  </si>
  <si>
    <t>8.4.2.2 (d)</t>
  </si>
  <si>
    <t>8.4.2.2 (e)</t>
  </si>
  <si>
    <t>8.4.2.2 (f)</t>
  </si>
  <si>
    <t>8.4.2.2 (g)</t>
  </si>
  <si>
    <t>8.4.3</t>
  </si>
  <si>
    <t>8.4.4</t>
  </si>
  <si>
    <t>8.4.5</t>
  </si>
  <si>
    <t>8.8.4</t>
  </si>
  <si>
    <t>8.8.5</t>
  </si>
  <si>
    <t>Payment refers</t>
  </si>
  <si>
    <t>SHEQ</t>
  </si>
  <si>
    <t>K</t>
  </si>
  <si>
    <t>Environmental</t>
  </si>
  <si>
    <t>Automation</t>
  </si>
  <si>
    <t>Civil</t>
  </si>
  <si>
    <t>Quality</t>
  </si>
  <si>
    <t>Schedule G: CIVIL</t>
  </si>
  <si>
    <t>Schedule D: QUALITY</t>
  </si>
  <si>
    <t>SED</t>
  </si>
  <si>
    <t xml:space="preserve">Each </t>
  </si>
  <si>
    <t>All other equipment /consumables/service  not stated above which are  required to complete and commission the Installation</t>
  </si>
  <si>
    <t>Sum</t>
  </si>
  <si>
    <t xml:space="preserve">Townlands Pump Station Engine Room 1 - Additional Pump  </t>
  </si>
  <si>
    <t>3.5.1.5</t>
  </si>
  <si>
    <t>3.5.1.6</t>
  </si>
  <si>
    <t>3.5.1.7</t>
  </si>
  <si>
    <t>3.5.1.3</t>
  </si>
  <si>
    <t>3.5.1.2</t>
  </si>
  <si>
    <t>3.5.1.8</t>
  </si>
  <si>
    <t xml:space="preserve">INSTALLATION AND COMMISSIONING &amp; PUTTING INTO OPERATION </t>
  </si>
  <si>
    <t xml:space="preserve">Installations of pump set complete with motor, valves, meters, piping and ancillarry equipment </t>
  </si>
  <si>
    <t xml:space="preserve">Commissioning of pump set complete with motor, valves, meters, piping and ancillarry equipment </t>
  </si>
  <si>
    <t>Maintenance during the defects &amp; liability period.</t>
  </si>
  <si>
    <t>The contractor shall allow for trimming of the new pump impellor to match the existing pumps.</t>
  </si>
  <si>
    <t xml:space="preserve">Drawings </t>
  </si>
  <si>
    <t>Training of Rand Water Personnel</t>
  </si>
  <si>
    <t>Operation &amp; Maintenance Manuals  (six copies)</t>
  </si>
  <si>
    <t>All other equipment /consumables/service  not stated above which are  required to complete and hand over the Installation</t>
  </si>
  <si>
    <t>Payment Refers to Automation System Specification</t>
  </si>
  <si>
    <t xml:space="preserve">Rate </t>
  </si>
  <si>
    <t>BILL No.1</t>
  </si>
  <si>
    <t>B1</t>
  </si>
  <si>
    <t>DETAILED DESIGN</t>
  </si>
  <si>
    <t>B1.1</t>
  </si>
  <si>
    <t>Design Automation design requirements and quality documents including, but not limited to all the items .</t>
  </si>
  <si>
    <t>B1.2</t>
  </si>
  <si>
    <t>Produce all drawings according to Electrical Drawings Standards Specification (RW_EES_002-REV-A).</t>
  </si>
  <si>
    <t>B1.3</t>
  </si>
  <si>
    <t>Schedule B1 Carried Forward</t>
  </si>
  <si>
    <t>BILL No.2</t>
  </si>
  <si>
    <t>B2</t>
  </si>
  <si>
    <t>MANUFACTURE, SUPPLY AND DELIVER</t>
  </si>
  <si>
    <t>Schedule B2 Carried Forward</t>
  </si>
  <si>
    <t>BILL No.3</t>
  </si>
  <si>
    <t>B3</t>
  </si>
  <si>
    <t>INSTALLATION AND TESTING</t>
  </si>
  <si>
    <t>B3.1</t>
  </si>
  <si>
    <t>SS 3.2.1.2</t>
  </si>
  <si>
    <t>Responsible for the correctness of the installation (comply with Automation Asset Management Standard Specification (SAM-AAM-00003-Rev-01).</t>
  </si>
  <si>
    <t>B3.2</t>
  </si>
  <si>
    <t>Schedule B3 Carried Forward</t>
  </si>
  <si>
    <t>BILL No.4</t>
  </si>
  <si>
    <t>B4</t>
  </si>
  <si>
    <t>COMMISSIONING AND PUT INTO OPERATION</t>
  </si>
  <si>
    <t>B4.1</t>
  </si>
  <si>
    <t>Detailed design</t>
  </si>
  <si>
    <t>Manufacture, supply and deliver</t>
  </si>
  <si>
    <t xml:space="preserve">Installation and Testing </t>
  </si>
  <si>
    <t>Commissioning and Put into Operation</t>
  </si>
  <si>
    <t>SS 3.1.1</t>
  </si>
  <si>
    <t>SS 3.1.1.1</t>
  </si>
  <si>
    <t>Detailed design of the thirty-two (32) new Profibus PA compliant motor and pump bearing RTD’s.</t>
  </si>
  <si>
    <t>Detailed design of the new cooling water flow switches for all pumpset as indicated in the pumpset P&amp;ID drawing RA 26869.</t>
  </si>
  <si>
    <t>Detailed design of the new level switches for all pumpset as indicated in the pumpset P&amp;ID drawing RA 26869.</t>
  </si>
  <si>
    <t xml:space="preserve">Detailed design of the four (4) Profibus DP copper magnetic flow transmitters </t>
  </si>
  <si>
    <t xml:space="preserve">Detailed design of the four (4) PLC systems (complete with all the modules and auxiliary items) in the pumpset PLC panels </t>
  </si>
  <si>
    <t>Detailed design of the put into operation four (4) HMI software program necessary to control, monitor the pumpset.</t>
  </si>
  <si>
    <t>Detailed design of the complete lengths of new Profibus DP cables together with termination connectors</t>
  </si>
  <si>
    <t>Detailed design of the complete lengths of new Profibus PA cables together with termination connectors</t>
  </si>
  <si>
    <t>Detailed design of the four (4) field checks pushbuttons</t>
  </si>
  <si>
    <t>Detailed design of the one (1) tower light with built-in buzzer</t>
  </si>
  <si>
    <t>Detailed design of the trace and label the existing I/O multicore cable between (feeders, incomer, transformer and bus-section) and the existing PLC.</t>
  </si>
  <si>
    <t>Detailed design of the supply and present complete detailed HAZOP studies and will be subject to approval by the Rand Water before commencement of any work.</t>
  </si>
  <si>
    <t>Detailed design of the decommission the existing Quantum PLC.</t>
  </si>
  <si>
    <t>Detailed design of the one (1) PLC systems (complete with all the modules and auxiliary items) in the common service PLC panel</t>
  </si>
  <si>
    <t>Detailed design of the put into operation one (1) pumpset PLC program necessary to control, monitor and run all operations of the pumpsets.</t>
  </si>
  <si>
    <t>Detailed design of the all the required SCADA license suit.</t>
  </si>
  <si>
    <t>Detailed design of the Ethernet network management software</t>
  </si>
  <si>
    <t>Preparation of the Contractor's site specific Health and Safety Plan</t>
  </si>
  <si>
    <t xml:space="preserve">  lump sum</t>
  </si>
  <si>
    <t>Principal Contractor's initial obligations in respect of the Occupational Health and Safety Act and Construction Regulations</t>
  </si>
  <si>
    <t>Principal Contractor's time related obligations in respect of the Occupational Health and Safety Act and Construction Regulations</t>
  </si>
  <si>
    <t>Provision of Personal Protective Equipment (PPE)</t>
  </si>
  <si>
    <t>Provision of a full-time Construction Health and Safety Officer</t>
  </si>
  <si>
    <t>Cost of medical certificates and medical surveillance</t>
  </si>
  <si>
    <t>(a) Initial (baseline) medical examinations</t>
  </si>
  <si>
    <t>(b) Periodic  examinations</t>
  </si>
  <si>
    <t>Induction training</t>
  </si>
  <si>
    <t>Provision of First Aid Boxes to GSR requirements and other emergency safety equipment such as fire extinguishers.</t>
  </si>
  <si>
    <t>Transportation of Workers</t>
  </si>
  <si>
    <t>Welfare Facilities</t>
  </si>
  <si>
    <t>Occupational Hygiene Surveys</t>
  </si>
  <si>
    <t>Security requirements including the security risk assessment (before site establishment)</t>
  </si>
  <si>
    <t>Employee wellness programs</t>
  </si>
  <si>
    <t>Drug and Alcohol Testing, Policies and Procedures</t>
  </si>
  <si>
    <t>Barricading</t>
  </si>
  <si>
    <t>Safety notices and signs</t>
  </si>
  <si>
    <t>SHE  Incentives</t>
  </si>
  <si>
    <t>Adequate ventilation and lighting during construction</t>
  </si>
  <si>
    <t>PSA 8.12</t>
  </si>
  <si>
    <t>D.1</t>
  </si>
  <si>
    <t xml:space="preserve">Preparation and submission of Contractors Quality Management Plan (CQMP), for review and approval prior to commencement of works </t>
  </si>
  <si>
    <t>D.2</t>
  </si>
  <si>
    <t>Provision of Qualified Quality Officer ( The contractor shall provide RW with relevant to the scope of work  qualified Quality Officer )</t>
  </si>
  <si>
    <t xml:space="preserve">Month </t>
  </si>
  <si>
    <t xml:space="preserve">Contract Duration </t>
  </si>
  <si>
    <t>D.3</t>
  </si>
  <si>
    <t xml:space="preserve">Maintenance of documents and final documentation for submission - Provision of Document controller </t>
  </si>
  <si>
    <t xml:space="preserve">  Month</t>
  </si>
  <si>
    <t>D.4</t>
  </si>
  <si>
    <t xml:space="preserve">Provision of Quality Officers relevant training ( The contractor to provide related training for the quality officer ) </t>
  </si>
  <si>
    <t>D.5</t>
  </si>
  <si>
    <t xml:space="preserve">Provision of Compliance Audits ( The contractor to audit the project once a year for the duration of the project ) </t>
  </si>
  <si>
    <t xml:space="preserve">Quartely for the duration of contract </t>
  </si>
  <si>
    <t>D.6</t>
  </si>
  <si>
    <t xml:space="preserve">Testing Equipment calibration ( The testing Equipments should be calibrated as per the manual ) </t>
  </si>
  <si>
    <t xml:space="preserve">Annually </t>
  </si>
  <si>
    <t>D.7</t>
  </si>
  <si>
    <t>Provision of any other  testing and inspections requested by the Engineer</t>
  </si>
  <si>
    <t xml:space="preserve">Lump sum </t>
  </si>
  <si>
    <t>Item No</t>
  </si>
  <si>
    <t>Design electrical installation (and all plant components) in accordance with the design criteria. To include preparation of drawings and documents, as-built (record) drawings, reports and certificates</t>
  </si>
  <si>
    <t>Carry out a power system study with proprietary software to determine all pump starter circuit fault and continuous ratings and submission of report with results and calculations</t>
  </si>
  <si>
    <r>
      <t>1.2</t>
    </r>
    <r>
      <rPr>
        <b/>
        <sz val="7"/>
        <rFont val="Times New Roman"/>
        <family val="1"/>
      </rPr>
      <t xml:space="preserve">       </t>
    </r>
    <r>
      <rPr>
        <b/>
        <sz val="11"/>
        <rFont val="Arial"/>
        <family val="2"/>
      </rPr>
      <t> </t>
    </r>
  </si>
  <si>
    <t>Auto Transformer Starter Circuit complete in existing 400 V MCC Spare Tier as per drawings and specifications</t>
  </si>
  <si>
    <r>
      <t>1.3</t>
    </r>
    <r>
      <rPr>
        <b/>
        <sz val="7"/>
        <rFont val="Times New Roman"/>
        <family val="1"/>
      </rPr>
      <t xml:space="preserve">       </t>
    </r>
    <r>
      <rPr>
        <b/>
        <sz val="11"/>
        <rFont val="Arial"/>
        <family val="2"/>
      </rPr>
      <t> </t>
    </r>
  </si>
  <si>
    <t>Valve Isolating Panels</t>
  </si>
  <si>
    <r>
      <t>1.4</t>
    </r>
    <r>
      <rPr>
        <b/>
        <sz val="7"/>
        <rFont val="Times New Roman"/>
        <family val="1"/>
      </rPr>
      <t xml:space="preserve">       </t>
    </r>
    <r>
      <rPr>
        <b/>
        <sz val="11"/>
        <rFont val="Arial"/>
        <family val="2"/>
      </rPr>
      <t> </t>
    </r>
  </si>
  <si>
    <t>Unit Power Factor Correction</t>
  </si>
  <si>
    <r>
      <t>1.5</t>
    </r>
    <r>
      <rPr>
        <b/>
        <sz val="7"/>
        <rFont val="Times New Roman"/>
        <family val="1"/>
      </rPr>
      <t xml:space="preserve">       </t>
    </r>
    <r>
      <rPr>
        <b/>
        <sz val="11"/>
        <rFont val="Arial"/>
        <family val="2"/>
      </rPr>
      <t> </t>
    </r>
  </si>
  <si>
    <r>
      <t>1.6</t>
    </r>
    <r>
      <rPr>
        <b/>
        <sz val="7"/>
        <rFont val="Times New Roman"/>
        <family val="1"/>
      </rPr>
      <t xml:space="preserve">       </t>
    </r>
    <r>
      <rPr>
        <b/>
        <sz val="11"/>
        <rFont val="Arial"/>
        <family val="2"/>
      </rPr>
      <t> </t>
    </r>
  </si>
  <si>
    <t>Mimic Panel alterations</t>
  </si>
  <si>
    <r>
      <t>1.7</t>
    </r>
    <r>
      <rPr>
        <b/>
        <sz val="7"/>
        <rFont val="Times New Roman"/>
        <family val="1"/>
      </rPr>
      <t xml:space="preserve">       </t>
    </r>
    <r>
      <rPr>
        <b/>
        <sz val="11"/>
        <rFont val="Arial"/>
        <family val="2"/>
      </rPr>
      <t> </t>
    </r>
  </si>
  <si>
    <t>Complete cable installation including routing, comprehensive and detailed cable schedules with all termination details, cable numbering for a complete installation</t>
  </si>
  <si>
    <r>
      <t>1.8</t>
    </r>
    <r>
      <rPr>
        <b/>
        <sz val="7"/>
        <rFont val="Times New Roman"/>
        <family val="1"/>
      </rPr>
      <t xml:space="preserve">       </t>
    </r>
    <r>
      <rPr>
        <b/>
        <sz val="11"/>
        <rFont val="Arial"/>
        <family val="2"/>
      </rPr>
      <t> </t>
    </r>
  </si>
  <si>
    <t xml:space="preserve">Alterations and additions to cable racking for Pump Set 4 in Engine Room </t>
  </si>
  <si>
    <r>
      <t>1.9</t>
    </r>
    <r>
      <rPr>
        <b/>
        <sz val="7"/>
        <rFont val="Times New Roman"/>
        <family val="1"/>
      </rPr>
      <t xml:space="preserve">       </t>
    </r>
    <r>
      <rPr>
        <b/>
        <sz val="11"/>
        <rFont val="Arial"/>
        <family val="2"/>
      </rPr>
      <t> </t>
    </r>
  </si>
  <si>
    <t>Earthing system</t>
  </si>
  <si>
    <r>
      <t>1.10</t>
    </r>
    <r>
      <rPr>
        <b/>
        <sz val="7"/>
        <rFont val="Times New Roman"/>
        <family val="1"/>
      </rPr>
      <t xml:space="preserve">    </t>
    </r>
    <r>
      <rPr>
        <b/>
        <sz val="11"/>
        <rFont val="Arial"/>
        <family val="2"/>
      </rPr>
      <t> </t>
    </r>
  </si>
  <si>
    <t>Other (details to be provided)</t>
  </si>
  <si>
    <t>Construction supervision of the complete electrical installation (and all plant components) in accordance with the requirements in the System Specification.</t>
  </si>
  <si>
    <r>
      <t>1.11</t>
    </r>
    <r>
      <rPr>
        <b/>
        <sz val="7"/>
        <rFont val="Times New Roman"/>
        <family val="1"/>
      </rPr>
      <t xml:space="preserve">    </t>
    </r>
    <r>
      <rPr>
        <b/>
        <sz val="11"/>
        <rFont val="Arial"/>
        <family val="2"/>
      </rPr>
      <t> </t>
    </r>
  </si>
  <si>
    <r>
      <t>1.12</t>
    </r>
    <r>
      <rPr>
        <b/>
        <sz val="7"/>
        <rFont val="Times New Roman"/>
        <family val="1"/>
      </rPr>
      <t xml:space="preserve">    </t>
    </r>
    <r>
      <rPr>
        <b/>
        <sz val="11"/>
        <rFont val="Arial"/>
        <family val="2"/>
      </rPr>
      <t> </t>
    </r>
  </si>
  <si>
    <r>
      <t>1.13</t>
    </r>
    <r>
      <rPr>
        <b/>
        <sz val="7"/>
        <rFont val="Times New Roman"/>
        <family val="1"/>
      </rPr>
      <t xml:space="preserve">    </t>
    </r>
    <r>
      <rPr>
        <b/>
        <sz val="11"/>
        <rFont val="Arial"/>
        <family val="2"/>
      </rPr>
      <t> </t>
    </r>
  </si>
  <si>
    <r>
      <t>1.14</t>
    </r>
    <r>
      <rPr>
        <b/>
        <sz val="7"/>
        <rFont val="Times New Roman"/>
        <family val="1"/>
      </rPr>
      <t xml:space="preserve">    </t>
    </r>
    <r>
      <rPr>
        <b/>
        <sz val="11"/>
        <rFont val="Arial"/>
        <family val="2"/>
      </rPr>
      <t> </t>
    </r>
  </si>
  <si>
    <r>
      <t>1.15</t>
    </r>
    <r>
      <rPr>
        <b/>
        <sz val="7"/>
        <rFont val="Times New Roman"/>
        <family val="1"/>
      </rPr>
      <t xml:space="preserve">    </t>
    </r>
    <r>
      <rPr>
        <b/>
        <sz val="11"/>
        <rFont val="Arial"/>
        <family val="2"/>
      </rPr>
      <t> </t>
    </r>
  </si>
  <si>
    <r>
      <t>1.16</t>
    </r>
    <r>
      <rPr>
        <b/>
        <sz val="7"/>
        <rFont val="Times New Roman"/>
        <family val="1"/>
      </rPr>
      <t xml:space="preserve">    </t>
    </r>
    <r>
      <rPr>
        <b/>
        <sz val="11"/>
        <rFont val="Arial"/>
        <family val="2"/>
      </rPr>
      <t> </t>
    </r>
  </si>
  <si>
    <r>
      <t>1.17</t>
    </r>
    <r>
      <rPr>
        <b/>
        <sz val="7"/>
        <rFont val="Times New Roman"/>
        <family val="1"/>
      </rPr>
      <t xml:space="preserve">    </t>
    </r>
    <r>
      <rPr>
        <b/>
        <sz val="11"/>
        <rFont val="Arial"/>
        <family val="2"/>
      </rPr>
      <t> </t>
    </r>
  </si>
  <si>
    <r>
      <t>1.18</t>
    </r>
    <r>
      <rPr>
        <b/>
        <sz val="7"/>
        <rFont val="Times New Roman"/>
        <family val="1"/>
      </rPr>
      <t xml:space="preserve">    </t>
    </r>
    <r>
      <rPr>
        <b/>
        <sz val="11"/>
        <rFont val="Arial"/>
        <family val="2"/>
      </rPr>
      <t> </t>
    </r>
  </si>
  <si>
    <r>
      <t>1.19</t>
    </r>
    <r>
      <rPr>
        <b/>
        <sz val="7"/>
        <rFont val="Times New Roman"/>
        <family val="1"/>
      </rPr>
      <t xml:space="preserve">    </t>
    </r>
    <r>
      <rPr>
        <b/>
        <sz val="11"/>
        <rFont val="Arial"/>
        <family val="2"/>
      </rPr>
      <t> </t>
    </r>
  </si>
  <si>
    <r>
      <t>2.1</t>
    </r>
    <r>
      <rPr>
        <b/>
        <sz val="7"/>
        <rFont val="Times New Roman"/>
        <family val="1"/>
      </rPr>
      <t xml:space="preserve">       </t>
    </r>
    <r>
      <rPr>
        <b/>
        <sz val="11"/>
        <rFont val="Arial"/>
        <family val="2"/>
      </rPr>
      <t> </t>
    </r>
  </si>
  <si>
    <t>SUPPLY AUTO TRANSFORMER STARTER FOR PUMP SET 4</t>
  </si>
  <si>
    <r>
      <t>2.1.1</t>
    </r>
    <r>
      <rPr>
        <b/>
        <sz val="7"/>
        <rFont val="Times New Roman"/>
        <family val="1"/>
      </rPr>
      <t xml:space="preserve">       </t>
    </r>
    <r>
      <rPr>
        <b/>
        <sz val="11"/>
        <rFont val="Arial"/>
        <family val="2"/>
      </rPr>
      <t> </t>
    </r>
  </si>
  <si>
    <t>Supply and manufacture an auto transformer starter and all ancillaries fully equipped as per drawings, specification and specific requirements and in accordance with Rand Water standard specification. Inclusive of an additional tier if required to house all the equipment as specified.</t>
  </si>
  <si>
    <r>
      <t>2.2</t>
    </r>
    <r>
      <rPr>
        <b/>
        <sz val="7"/>
        <rFont val="Times New Roman"/>
        <family val="1"/>
      </rPr>
      <t xml:space="preserve">       </t>
    </r>
    <r>
      <rPr>
        <b/>
        <sz val="11"/>
        <rFont val="Arial"/>
        <family val="2"/>
      </rPr>
      <t> </t>
    </r>
  </si>
  <si>
    <t>FACTORY ACCEPTANCE TEST THE AUTO TRANSFORMER STARTER FOR PUMP SET 4</t>
  </si>
  <si>
    <r>
      <t>2.2.1</t>
    </r>
    <r>
      <rPr>
        <b/>
        <sz val="7"/>
        <rFont val="Times New Roman"/>
        <family val="1"/>
      </rPr>
      <t xml:space="preserve">       </t>
    </r>
    <r>
      <rPr>
        <b/>
        <sz val="11"/>
        <rFont val="Arial"/>
        <family val="2"/>
      </rPr>
      <t> </t>
    </r>
  </si>
  <si>
    <t>Test a auto transformer starter and all ancillaries fully equipped as per drawings, specification and specific requirements and in accordance with Rand Water standard specification in the factory</t>
  </si>
  <si>
    <r>
      <t>2.3</t>
    </r>
    <r>
      <rPr>
        <b/>
        <sz val="7"/>
        <rFont val="Times New Roman"/>
        <family val="1"/>
      </rPr>
      <t xml:space="preserve">       </t>
    </r>
    <r>
      <rPr>
        <b/>
        <sz val="11"/>
        <rFont val="Arial"/>
        <family val="2"/>
      </rPr>
      <t> </t>
    </r>
  </si>
  <si>
    <t>DELIVER AND OFF-LOAD THE AUTO TRANSFORMER STARTER FOR PUMP SET 4</t>
  </si>
  <si>
    <t>Deliver and off load an auto transformer starter and all ancillaries to site</t>
  </si>
  <si>
    <r>
      <t>2.4</t>
    </r>
    <r>
      <rPr>
        <b/>
        <sz val="7"/>
        <rFont val="Times New Roman"/>
        <family val="1"/>
      </rPr>
      <t xml:space="preserve">       </t>
    </r>
    <r>
      <rPr>
        <b/>
        <sz val="11"/>
        <rFont val="Arial"/>
        <family val="2"/>
      </rPr>
      <t> </t>
    </r>
  </si>
  <si>
    <t>INSTALL THE AUTO TRANSFORMER STARTER FOR PUMP SET 4</t>
  </si>
  <si>
    <r>
      <t>2.4.1</t>
    </r>
    <r>
      <rPr>
        <b/>
        <sz val="7"/>
        <rFont val="Times New Roman"/>
        <family val="1"/>
      </rPr>
      <t xml:space="preserve">       </t>
    </r>
    <r>
      <rPr>
        <b/>
        <sz val="11"/>
        <rFont val="Arial"/>
        <family val="2"/>
      </rPr>
      <t> </t>
    </r>
  </si>
  <si>
    <t>Install on site an auto transformer starter and all ancillaries fully equipped including tie-in to the existing LV MCC, all door mounted equipment, all chassis mounted equipment and an additional panel tier if required and inclusive of all isolations, permits and re-energisation</t>
  </si>
  <si>
    <r>
      <t>2.5</t>
    </r>
    <r>
      <rPr>
        <b/>
        <sz val="7"/>
        <rFont val="Times New Roman"/>
        <family val="1"/>
      </rPr>
      <t xml:space="preserve">       </t>
    </r>
    <r>
      <rPr>
        <b/>
        <sz val="11"/>
        <rFont val="Arial"/>
        <family val="2"/>
      </rPr>
      <t> </t>
    </r>
  </si>
  <si>
    <t>TEST AND COMMISSION THE AUTO TRANSFORMER STARTER FOR PUMP SET 4</t>
  </si>
  <si>
    <r>
      <t>2.5.1</t>
    </r>
    <r>
      <rPr>
        <b/>
        <sz val="7"/>
        <rFont val="Times New Roman"/>
        <family val="1"/>
      </rPr>
      <t xml:space="preserve">       </t>
    </r>
    <r>
      <rPr>
        <b/>
        <sz val="11"/>
        <rFont val="Arial"/>
        <family val="2"/>
      </rPr>
      <t> </t>
    </r>
  </si>
  <si>
    <t>Test and commission an auto transformer starter and all ancillaries</t>
  </si>
  <si>
    <r>
      <t>2.6</t>
    </r>
    <r>
      <rPr>
        <b/>
        <sz val="7"/>
        <rFont val="Times New Roman"/>
        <family val="1"/>
      </rPr>
      <t xml:space="preserve">       </t>
    </r>
    <r>
      <rPr>
        <b/>
        <sz val="11"/>
        <rFont val="Arial"/>
        <family val="2"/>
      </rPr>
      <t> </t>
    </r>
  </si>
  <si>
    <t>CONFIGURATION OF AUTO TRANSFORMER STARTER</t>
  </si>
  <si>
    <r>
      <t>2.6.1</t>
    </r>
    <r>
      <rPr>
        <b/>
        <sz val="7"/>
        <rFont val="Times New Roman"/>
        <family val="1"/>
      </rPr>
      <t xml:space="preserve">       </t>
    </r>
    <r>
      <rPr>
        <b/>
        <sz val="11"/>
        <rFont val="Arial"/>
        <family val="2"/>
      </rPr>
      <t> </t>
    </r>
  </si>
  <si>
    <t>Development of auto transformer starter configuration and motor protection  relay settings for the auto transformer starter and testing of all functionality and settings on site in conjunction with hot commissioning</t>
  </si>
  <si>
    <r>
      <t>3.1</t>
    </r>
    <r>
      <rPr>
        <b/>
        <sz val="7"/>
        <rFont val="Times New Roman"/>
        <family val="1"/>
      </rPr>
      <t xml:space="preserve">       </t>
    </r>
    <r>
      <rPr>
        <b/>
        <sz val="11"/>
        <rFont val="Arial"/>
        <family val="2"/>
      </rPr>
      <t> </t>
    </r>
  </si>
  <si>
    <t>SUPPLY VALVE ISOLATING PANELS</t>
  </si>
  <si>
    <r>
      <t>3.1.1</t>
    </r>
    <r>
      <rPr>
        <b/>
        <sz val="7"/>
        <rFont val="Times New Roman"/>
        <family val="1"/>
      </rPr>
      <t xml:space="preserve">       </t>
    </r>
    <r>
      <rPr>
        <b/>
        <sz val="11"/>
        <rFont val="Arial"/>
        <family val="2"/>
      </rPr>
      <t> </t>
    </r>
  </si>
  <si>
    <t>Design, supply and manufacture a valve isolating panel fully equipped as per drawings, specification and specific requirements and in accordance with Rand Water specification</t>
  </si>
  <si>
    <r>
      <t>3.2</t>
    </r>
    <r>
      <rPr>
        <b/>
        <sz val="7"/>
        <rFont val="Times New Roman"/>
        <family val="1"/>
      </rPr>
      <t xml:space="preserve">       </t>
    </r>
    <r>
      <rPr>
        <b/>
        <sz val="11"/>
        <rFont val="Arial"/>
        <family val="2"/>
      </rPr>
      <t> </t>
    </r>
  </si>
  <si>
    <t>FACTORY ACCEPTANCE TEST VALVE ISOLATING PANELS</t>
  </si>
  <si>
    <r>
      <t>3.2.1</t>
    </r>
    <r>
      <rPr>
        <b/>
        <sz val="7"/>
        <rFont val="Times New Roman"/>
        <family val="1"/>
      </rPr>
      <t xml:space="preserve">       </t>
    </r>
    <r>
      <rPr>
        <b/>
        <sz val="11"/>
        <rFont val="Arial"/>
        <family val="2"/>
      </rPr>
      <t> </t>
    </r>
  </si>
  <si>
    <t>Test a valve isolating panel fully equipped as per drawings, specification and specific requirements and in accordance with Rand Water specification in the factory</t>
  </si>
  <si>
    <r>
      <t>3.3</t>
    </r>
    <r>
      <rPr>
        <b/>
        <sz val="7"/>
        <rFont val="Times New Roman"/>
        <family val="1"/>
      </rPr>
      <t xml:space="preserve">       </t>
    </r>
    <r>
      <rPr>
        <b/>
        <sz val="11"/>
        <rFont val="Arial"/>
        <family val="2"/>
      </rPr>
      <t> </t>
    </r>
  </si>
  <si>
    <t>DELIVER AND OFF-LOAD VALVE ISOLATING PANELS</t>
  </si>
  <si>
    <r>
      <t>3.3.1</t>
    </r>
    <r>
      <rPr>
        <b/>
        <sz val="7"/>
        <rFont val="Times New Roman"/>
        <family val="1"/>
      </rPr>
      <t xml:space="preserve">       </t>
    </r>
    <r>
      <rPr>
        <b/>
        <sz val="11"/>
        <rFont val="Arial"/>
        <family val="2"/>
      </rPr>
      <t> </t>
    </r>
  </si>
  <si>
    <t>Deliver and off load to site a valve isolating panel fully equipped as per drawings, specification and specific requirements and in accordance with Rand Water specification</t>
  </si>
  <si>
    <r>
      <t>3.4</t>
    </r>
    <r>
      <rPr>
        <b/>
        <sz val="7"/>
        <rFont val="Times New Roman"/>
        <family val="1"/>
      </rPr>
      <t xml:space="preserve">       </t>
    </r>
    <r>
      <rPr>
        <b/>
        <sz val="11"/>
        <rFont val="Arial"/>
        <family val="2"/>
      </rPr>
      <t> </t>
    </r>
  </si>
  <si>
    <t>INSTALL VALVE ISOLATING PANELS</t>
  </si>
  <si>
    <r>
      <t>3.4.1</t>
    </r>
    <r>
      <rPr>
        <b/>
        <sz val="7"/>
        <rFont val="Times New Roman"/>
        <family val="1"/>
      </rPr>
      <t xml:space="preserve">       </t>
    </r>
    <r>
      <rPr>
        <b/>
        <sz val="11"/>
        <rFont val="Arial"/>
        <family val="2"/>
      </rPr>
      <t> </t>
    </r>
  </si>
  <si>
    <t>Install on site a valve isolating panel fully equipped as per drawings, specification and specific requirements and in accordance with Rand Water specification. Inclusive of pedestal or mounting.</t>
  </si>
  <si>
    <r>
      <t>3.5</t>
    </r>
    <r>
      <rPr>
        <b/>
        <sz val="7"/>
        <rFont val="Times New Roman"/>
        <family val="1"/>
      </rPr>
      <t xml:space="preserve">       </t>
    </r>
    <r>
      <rPr>
        <b/>
        <sz val="11"/>
        <rFont val="Arial"/>
        <family val="2"/>
      </rPr>
      <t> </t>
    </r>
  </si>
  <si>
    <t>TEST AND COMMISSION VALVE ISOLATING PANELS ON SITE</t>
  </si>
  <si>
    <r>
      <t>3.5.1</t>
    </r>
    <r>
      <rPr>
        <b/>
        <sz val="7"/>
        <rFont val="Times New Roman"/>
        <family val="1"/>
      </rPr>
      <t xml:space="preserve">       </t>
    </r>
    <r>
      <rPr>
        <b/>
        <sz val="11"/>
        <rFont val="Arial"/>
        <family val="2"/>
      </rPr>
      <t> </t>
    </r>
  </si>
  <si>
    <t>Test and commission a valve isolating panel fully equipped as per drawings, specification and specific requirements and in accordance with Rand Water specification on site</t>
  </si>
  <si>
    <r>
      <t>4.1</t>
    </r>
    <r>
      <rPr>
        <b/>
        <sz val="7"/>
        <rFont val="Times New Roman"/>
        <family val="1"/>
      </rPr>
      <t xml:space="preserve">       </t>
    </r>
    <r>
      <rPr>
        <b/>
        <sz val="11"/>
        <rFont val="Arial"/>
        <family val="2"/>
      </rPr>
      <t> </t>
    </r>
  </si>
  <si>
    <t>PRE INSTALLATION SITE POWER QUALITY AND HARMONIC MEASUREMENTS</t>
  </si>
  <si>
    <r>
      <t>4.1.1</t>
    </r>
    <r>
      <rPr>
        <b/>
        <sz val="7"/>
        <rFont val="Times New Roman"/>
        <family val="1"/>
      </rPr>
      <t xml:space="preserve">       </t>
    </r>
    <r>
      <rPr>
        <b/>
        <sz val="11"/>
        <rFont val="Arial"/>
        <family val="2"/>
      </rPr>
      <t> </t>
    </r>
  </si>
  <si>
    <r>
      <t>Carry out site measurements of power quality, power factor on the 11kV incomer and voltage and current harmonics up to the 25</t>
    </r>
    <r>
      <rPr>
        <vertAlign val="superscript"/>
        <sz val="11"/>
        <rFont val="Arial"/>
        <family val="2"/>
      </rPr>
      <t>th</t>
    </r>
    <r>
      <rPr>
        <sz val="11"/>
        <rFont val="Arial"/>
        <family val="2"/>
      </rPr>
      <t xml:space="preserve"> harmonic for a period of two weeks before installation of pump set 4. Prepare a report to with regard to above parameters and findings of the site measurements</t>
    </r>
  </si>
  <si>
    <r>
      <t>4.2</t>
    </r>
    <r>
      <rPr>
        <b/>
        <sz val="7"/>
        <rFont val="Times New Roman"/>
        <family val="1"/>
      </rPr>
      <t xml:space="preserve">       </t>
    </r>
    <r>
      <rPr>
        <b/>
        <sz val="11"/>
        <rFont val="Arial"/>
        <family val="2"/>
      </rPr>
      <t> </t>
    </r>
  </si>
  <si>
    <t>SUPPLY THE POWER FACTOR CORRECTION UNIT</t>
  </si>
  <si>
    <r>
      <t>4.2.1</t>
    </r>
    <r>
      <rPr>
        <b/>
        <sz val="7"/>
        <rFont val="Times New Roman"/>
        <family val="1"/>
      </rPr>
      <t xml:space="preserve">       </t>
    </r>
    <r>
      <rPr>
        <b/>
        <sz val="11"/>
        <rFont val="Arial"/>
        <family val="2"/>
      </rPr>
      <t> </t>
    </r>
  </si>
  <si>
    <t>Supply and manufacture a 150 kVAr power factor correction unit fully equipped as per drawings, specification and specific requirements and in accordance with Rand Water specification</t>
  </si>
  <si>
    <r>
      <t>4.3</t>
    </r>
    <r>
      <rPr>
        <b/>
        <sz val="7"/>
        <rFont val="Times New Roman"/>
        <family val="1"/>
      </rPr>
      <t xml:space="preserve">       </t>
    </r>
    <r>
      <rPr>
        <b/>
        <sz val="11"/>
        <rFont val="Arial"/>
        <family val="2"/>
      </rPr>
      <t> </t>
    </r>
  </si>
  <si>
    <t>FACTORY ACCEPTANCE TEST THE POWER FACTOR CORRECTION UNIT</t>
  </si>
  <si>
    <t>Test a 150 kVAr power factor correction unit fully equipped as per drawings, specification and specific requirements and in accordance with Rand Water specification</t>
  </si>
  <si>
    <t>DELIVER AND OFF-LOAD THE POWER FACTOR CORRECTION UNIT</t>
  </si>
  <si>
    <t>Deliver and off load to site a 150 kVAr power factor correction unit</t>
  </si>
  <si>
    <t>INSTALL THE POWER FACTOR CORRECTION UNIT</t>
  </si>
  <si>
    <t>Install on site a 150 kVAr power factor correction unit on site</t>
  </si>
  <si>
    <t>TEST AND COMMISSION THE POWER FACTOR CORRECTION UNIT ON SITE</t>
  </si>
  <si>
    <t>Test and commission a 150 kVAr power factor correction unit on site</t>
  </si>
  <si>
    <t>POST INSTALLATION SITE POWER QUALITY AND HARMONIC MEASUREMENTS</t>
  </si>
  <si>
    <r>
      <t>Carry out site measurements of power quality, power factor on the 11kV incomer and voltage and current harmonics up to the 25</t>
    </r>
    <r>
      <rPr>
        <vertAlign val="superscript"/>
        <sz val="11"/>
        <rFont val="Arial"/>
        <family val="2"/>
      </rPr>
      <t>th</t>
    </r>
    <r>
      <rPr>
        <sz val="11"/>
        <rFont val="Arial"/>
        <family val="2"/>
      </rPr>
      <t xml:space="preserve"> harmonic for a period of two weeks one month after the commissioning and acceptance of pump set 4. Prepare a report to with regard to above parameters and findings of the site measurements</t>
    </r>
  </si>
  <si>
    <t>MODIFY ARTWORK OF MIMIC PANEL</t>
  </si>
  <si>
    <t>Modify artwork and wiring where required of existing mimic for pump set 4</t>
  </si>
  <si>
    <t xml:space="preserve">MIMIC PANEL INDICATION FOR PUMP SET 4 </t>
  </si>
  <si>
    <t>Test and commission the pump set 4 indication on the mimic panel</t>
  </si>
  <si>
    <t>UPS SUPPLY CIRCUIT FOR PUMP SET 4</t>
  </si>
  <si>
    <t>Supply and install an additional circuit for UPS supply for pump set 4</t>
  </si>
  <si>
    <t>TEST UPS SUPPLY CIRCUIT FOR PUMP SET 4</t>
  </si>
  <si>
    <t>Test and commission the pump set 4 UPS supply circuit</t>
  </si>
  <si>
    <r>
      <t>7.1</t>
    </r>
    <r>
      <rPr>
        <b/>
        <sz val="7"/>
        <rFont val="Times New Roman"/>
        <family val="1"/>
      </rPr>
      <t xml:space="preserve">       </t>
    </r>
    <r>
      <rPr>
        <b/>
        <sz val="11"/>
        <rFont val="Arial"/>
        <family val="2"/>
      </rPr>
      <t> </t>
    </r>
  </si>
  <si>
    <t>SUPPLY CABLE</t>
  </si>
  <si>
    <r>
      <t>7.1.1</t>
    </r>
    <r>
      <rPr>
        <b/>
        <sz val="7"/>
        <rFont val="Times New Roman"/>
        <family val="1"/>
      </rPr>
      <t xml:space="preserve">       </t>
    </r>
    <r>
      <rPr>
        <b/>
        <sz val="11"/>
        <rFont val="Arial"/>
        <family val="2"/>
      </rPr>
      <t> </t>
    </r>
  </si>
  <si>
    <r>
      <t>240 mm</t>
    </r>
    <r>
      <rPr>
        <vertAlign val="superscript"/>
        <sz val="11"/>
        <rFont val="Arial"/>
        <family val="2"/>
      </rPr>
      <t>2</t>
    </r>
    <r>
      <rPr>
        <sz val="11"/>
        <rFont val="Arial"/>
        <family val="2"/>
      </rPr>
      <t>, 4 core 600/1000 V PVCPVCSWAPVC Cu cable to SANS 1507</t>
    </r>
  </si>
  <si>
    <t>m</t>
  </si>
  <si>
    <r>
      <t>7.1.2</t>
    </r>
    <r>
      <rPr>
        <b/>
        <sz val="7"/>
        <rFont val="Times New Roman"/>
        <family val="1"/>
      </rPr>
      <t xml:space="preserve">       </t>
    </r>
    <r>
      <rPr>
        <b/>
        <sz val="11"/>
        <rFont val="Arial"/>
        <family val="2"/>
      </rPr>
      <t> </t>
    </r>
  </si>
  <si>
    <r>
      <t>120 mm</t>
    </r>
    <r>
      <rPr>
        <vertAlign val="superscript"/>
        <sz val="11"/>
        <rFont val="Arial"/>
        <family val="2"/>
      </rPr>
      <t>2</t>
    </r>
    <r>
      <rPr>
        <sz val="11"/>
        <rFont val="Arial"/>
        <family val="2"/>
      </rPr>
      <t>, 4 core 600/1000 V PVCPVCSWAPVC Cu cable to SANS 1507</t>
    </r>
  </si>
  <si>
    <r>
      <t>7.1.3</t>
    </r>
    <r>
      <rPr>
        <b/>
        <sz val="7"/>
        <rFont val="Times New Roman"/>
        <family val="1"/>
      </rPr>
      <t xml:space="preserve">       </t>
    </r>
    <r>
      <rPr>
        <b/>
        <sz val="11"/>
        <rFont val="Arial"/>
        <family val="2"/>
      </rPr>
      <t> </t>
    </r>
  </si>
  <si>
    <r>
      <t>6 mm</t>
    </r>
    <r>
      <rPr>
        <vertAlign val="superscript"/>
        <sz val="11"/>
        <rFont val="Arial"/>
        <family val="2"/>
      </rPr>
      <t>2</t>
    </r>
    <r>
      <rPr>
        <sz val="11"/>
        <rFont val="Arial"/>
        <family val="2"/>
      </rPr>
      <t>, 4 core 600/1000V PVCPVCSWAPVC Cu cable to SANS 1507</t>
    </r>
  </si>
  <si>
    <r>
      <t>7.1.4</t>
    </r>
    <r>
      <rPr>
        <b/>
        <sz val="7"/>
        <rFont val="Times New Roman"/>
        <family val="1"/>
      </rPr>
      <t xml:space="preserve">       </t>
    </r>
    <r>
      <rPr>
        <b/>
        <sz val="11"/>
        <rFont val="Arial"/>
        <family val="2"/>
      </rPr>
      <t> </t>
    </r>
  </si>
  <si>
    <r>
      <t>4 mm</t>
    </r>
    <r>
      <rPr>
        <vertAlign val="superscript"/>
        <sz val="11"/>
        <rFont val="Arial"/>
        <family val="2"/>
      </rPr>
      <t>2</t>
    </r>
    <r>
      <rPr>
        <sz val="11"/>
        <rFont val="Arial"/>
        <family val="2"/>
      </rPr>
      <t>, 4 core 600/1000V PVCPVCSWAPVC Cu cable to SANS 1507</t>
    </r>
  </si>
  <si>
    <r>
      <t>2,5 mm</t>
    </r>
    <r>
      <rPr>
        <vertAlign val="superscript"/>
        <sz val="11"/>
        <rFont val="Arial"/>
        <family val="2"/>
      </rPr>
      <t>2</t>
    </r>
    <r>
      <rPr>
        <sz val="11"/>
        <rFont val="Arial"/>
        <family val="2"/>
      </rPr>
      <t>, 4 core 600/1000V PVCPVCSWAPVC Cu cable to SANS 1507</t>
    </r>
  </si>
  <si>
    <r>
      <t>70 mm</t>
    </r>
    <r>
      <rPr>
        <vertAlign val="superscript"/>
        <sz val="11"/>
        <rFont val="Arial"/>
        <family val="2"/>
      </rPr>
      <t>2</t>
    </r>
    <r>
      <rPr>
        <sz val="11"/>
        <rFont val="Arial"/>
        <family val="2"/>
      </rPr>
      <t xml:space="preserve"> copper coated steel earth conductor to SANS specifications </t>
    </r>
  </si>
  <si>
    <r>
      <t>2,5 mm</t>
    </r>
    <r>
      <rPr>
        <vertAlign val="superscript"/>
        <sz val="11"/>
        <rFont val="Arial"/>
        <family val="2"/>
      </rPr>
      <t>2</t>
    </r>
    <r>
      <rPr>
        <sz val="11"/>
        <rFont val="Arial"/>
        <family val="2"/>
      </rPr>
      <t xml:space="preserve"> copper coated steel conductor to SANS specifications </t>
    </r>
  </si>
  <si>
    <r>
      <t>1.5 mm</t>
    </r>
    <r>
      <rPr>
        <vertAlign val="superscript"/>
        <sz val="11"/>
        <rFont val="Arial"/>
        <family val="2"/>
      </rPr>
      <t>2</t>
    </r>
    <r>
      <rPr>
        <sz val="11"/>
        <rFont val="Arial"/>
        <family val="2"/>
      </rPr>
      <t>, 12 core 600/1000V PVCPVCSWAPVC Cu cable to SANS 1507</t>
    </r>
  </si>
  <si>
    <r>
      <t>1.5 mm</t>
    </r>
    <r>
      <rPr>
        <vertAlign val="superscript"/>
        <sz val="11"/>
        <rFont val="Arial"/>
        <family val="2"/>
      </rPr>
      <t>2</t>
    </r>
    <r>
      <rPr>
        <sz val="11"/>
        <rFont val="Arial"/>
        <family val="2"/>
      </rPr>
      <t>, 7 core 600/1000V PVCPVCSWAPVC Cu cable to SANS 1507</t>
    </r>
  </si>
  <si>
    <r>
      <t>1 mm</t>
    </r>
    <r>
      <rPr>
        <vertAlign val="superscript"/>
        <sz val="11"/>
        <rFont val="Arial"/>
        <family val="2"/>
      </rPr>
      <t>2</t>
    </r>
    <r>
      <rPr>
        <sz val="11"/>
        <rFont val="Arial"/>
        <family val="2"/>
      </rPr>
      <t>, 4 triad, individual and overall screened, PVCSWAPVC 300 V cable</t>
    </r>
  </si>
  <si>
    <r>
      <t>7.2</t>
    </r>
    <r>
      <rPr>
        <b/>
        <sz val="7"/>
        <rFont val="Times New Roman"/>
        <family val="1"/>
      </rPr>
      <t xml:space="preserve">       </t>
    </r>
    <r>
      <rPr>
        <b/>
        <sz val="11"/>
        <rFont val="Arial"/>
        <family val="2"/>
      </rPr>
      <t> </t>
    </r>
  </si>
  <si>
    <t>INSTALL CABLES</t>
  </si>
  <si>
    <t xml:space="preserve">Install the following cables in ducts, trenches, on cable ladder and through cable sleeves on site </t>
  </si>
  <si>
    <t>CABLE TERMINATIONS</t>
  </si>
  <si>
    <r>
      <t>Supply and install cable terminations for 600/1 000 V PVC PVC SWA PVC cable with Cu conductors.</t>
    </r>
    <r>
      <rPr>
        <sz val="11"/>
        <rFont val="Arial"/>
        <family val="2"/>
      </rPr>
      <t xml:space="preserve"> Refer to preamble item.</t>
    </r>
  </si>
  <si>
    <t>Supply and install terminations for copper coated steel conductors.</t>
  </si>
  <si>
    <t>CONTINUITY AND INSULATION RESISTANCE TESTS</t>
  </si>
  <si>
    <t>Carry out continuity and insulation resistance tests on all cores of a 600/1000V PVCPVCSWAPVC cable and provide signed test certificate</t>
  </si>
  <si>
    <t>CONTINUITY TESTS ON EARTH CONDUCTORS</t>
  </si>
  <si>
    <t>Carry out continuity tests on earth conductors and provide signed test certificate</t>
  </si>
  <si>
    <t>MISCELLANEOUS WORKS</t>
  </si>
  <si>
    <t>Reinforcing bar detection before core drilling for a reinforced concrete valve chamber</t>
  </si>
  <si>
    <t>110 mm diameter core drilling in 300 mm deep reinforced concrete floors or walls</t>
  </si>
  <si>
    <t>Supply and install foam sealing of a core drilled hole after core drilling and cable installation</t>
  </si>
  <si>
    <r>
      <t xml:space="preserve">Supply and install </t>
    </r>
    <r>
      <rPr>
        <b/>
        <sz val="11"/>
        <rFont val="Arial"/>
        <family val="2"/>
      </rPr>
      <t>Emergency stop/start</t>
    </r>
    <r>
      <rPr>
        <sz val="11"/>
        <rFont val="Arial"/>
        <family val="2"/>
      </rPr>
      <t xml:space="preserve"> control stations complete with </t>
    </r>
    <r>
      <rPr>
        <b/>
        <sz val="11"/>
        <rFont val="Arial"/>
        <family val="2"/>
      </rPr>
      <t>auto-off-main selector</t>
    </r>
    <r>
      <rPr>
        <sz val="11"/>
        <rFont val="Arial"/>
        <family val="2"/>
      </rPr>
      <t xml:space="preserve"> </t>
    </r>
    <r>
      <rPr>
        <b/>
        <sz val="11"/>
        <rFont val="Arial"/>
        <family val="2"/>
      </rPr>
      <t>switch</t>
    </r>
    <r>
      <rPr>
        <sz val="11"/>
        <rFont val="Arial"/>
        <family val="2"/>
      </rPr>
      <t xml:space="preserve"> – Cutler Hammer or equivalent switches in die cast AL or GRP IP55 enclosure (emergency stop to be latched, twist to release with red mushroom head operator).</t>
    </r>
  </si>
  <si>
    <t>LADDER TYPE CABLE RACKING</t>
  </si>
  <si>
    <t>Supply and install O-Line or equivalent heavy duty galvanised ladder type cable racking</t>
  </si>
  <si>
    <t>800 mm wide straight run</t>
  </si>
  <si>
    <r>
      <t>800 mm wide 90</t>
    </r>
    <r>
      <rPr>
        <sz val="11"/>
        <rFont val="Symbol"/>
        <family val="1"/>
        <charset val="2"/>
      </rPr>
      <t>°</t>
    </r>
    <r>
      <rPr>
        <sz val="11"/>
        <rFont val="Arial"/>
        <family val="2"/>
      </rPr>
      <t xml:space="preserve"> internal bends</t>
    </r>
  </si>
  <si>
    <r>
      <t>800 mm wide 90</t>
    </r>
    <r>
      <rPr>
        <sz val="11"/>
        <rFont val="Symbol"/>
        <family val="1"/>
        <charset val="2"/>
      </rPr>
      <t>°</t>
    </r>
    <r>
      <rPr>
        <sz val="11"/>
        <rFont val="Arial"/>
        <family val="2"/>
      </rPr>
      <t xml:space="preserve"> external bends</t>
    </r>
  </si>
  <si>
    <t>800 mm wide horizontal bends</t>
  </si>
  <si>
    <t>800 mm wide vertical tee</t>
  </si>
  <si>
    <t>800 mm wide to 500 mm wide reducer</t>
  </si>
  <si>
    <t>500 mm wide straight run</t>
  </si>
  <si>
    <r>
      <t>500 mm wide 90</t>
    </r>
    <r>
      <rPr>
        <sz val="11"/>
        <rFont val="Symbol"/>
        <family val="1"/>
        <charset val="2"/>
      </rPr>
      <t>°</t>
    </r>
    <r>
      <rPr>
        <sz val="11"/>
        <rFont val="Arial"/>
        <family val="2"/>
      </rPr>
      <t xml:space="preserve"> internal bends</t>
    </r>
  </si>
  <si>
    <r>
      <t>500 mm wide 90</t>
    </r>
    <r>
      <rPr>
        <sz val="11"/>
        <rFont val="Symbol"/>
        <family val="1"/>
        <charset val="2"/>
      </rPr>
      <t>°</t>
    </r>
    <r>
      <rPr>
        <sz val="11"/>
        <rFont val="Arial"/>
        <family val="2"/>
      </rPr>
      <t xml:space="preserve"> external bends</t>
    </r>
  </si>
  <si>
    <t>500 mm wide horizontal bends</t>
  </si>
  <si>
    <t>500 mm wide vertical tee</t>
  </si>
  <si>
    <t>500 mm wide to 300 mm wide reducer</t>
  </si>
  <si>
    <t>300 mm wide straight run</t>
  </si>
  <si>
    <r>
      <t>300 mm wide 90</t>
    </r>
    <r>
      <rPr>
        <sz val="11"/>
        <rFont val="Symbol"/>
        <family val="1"/>
        <charset val="2"/>
      </rPr>
      <t>°</t>
    </r>
    <r>
      <rPr>
        <sz val="11"/>
        <rFont val="Arial"/>
        <family val="2"/>
      </rPr>
      <t xml:space="preserve"> internal bends</t>
    </r>
  </si>
  <si>
    <r>
      <t>300 mm wide 90</t>
    </r>
    <r>
      <rPr>
        <sz val="11"/>
        <rFont val="Symbol"/>
        <family val="1"/>
        <charset val="2"/>
      </rPr>
      <t>°</t>
    </r>
    <r>
      <rPr>
        <sz val="11"/>
        <rFont val="Arial"/>
        <family val="2"/>
      </rPr>
      <t xml:space="preserve"> external bends</t>
    </r>
  </si>
  <si>
    <t>300 mm wide horizontal bends</t>
  </si>
  <si>
    <t>150 mm wide straight run</t>
  </si>
  <si>
    <r>
      <t>150 mm wide 90</t>
    </r>
    <r>
      <rPr>
        <sz val="11"/>
        <rFont val="Symbol"/>
        <family val="1"/>
        <charset val="2"/>
      </rPr>
      <t>°</t>
    </r>
    <r>
      <rPr>
        <sz val="11"/>
        <rFont val="Arial"/>
        <family val="2"/>
      </rPr>
      <t xml:space="preserve"> internal bends</t>
    </r>
  </si>
  <si>
    <r>
      <t>150 mm wide 90</t>
    </r>
    <r>
      <rPr>
        <sz val="11"/>
        <rFont val="Symbol"/>
        <family val="1"/>
        <charset val="2"/>
      </rPr>
      <t>°</t>
    </r>
    <r>
      <rPr>
        <sz val="11"/>
        <rFont val="Arial"/>
        <family val="2"/>
      </rPr>
      <t xml:space="preserve"> external bends</t>
    </r>
  </si>
  <si>
    <t>650 mm wide cantilever brackets</t>
  </si>
  <si>
    <t>350 mm wide cantilever brackets</t>
  </si>
  <si>
    <t>200 mm wide cantilever brackets</t>
  </si>
  <si>
    <t>Unistrut columns for cable ladders complete with fittings for attachment to cable ladder</t>
  </si>
  <si>
    <t>Post bases for unistrut columns</t>
  </si>
  <si>
    <t>SUPPLY AND INSTALL ANGLE IRON BRACKETS FOR SUPPORTING INDIVIDUAL CABLES AS PER RAND WATER SPECIFICATION</t>
  </si>
  <si>
    <t>25 x 25 x 3 angle iron painted as per Rand Water specifications and supported to valve structure or concrete wall</t>
  </si>
  <si>
    <t>meter</t>
  </si>
  <si>
    <t>30 x 30 x 3 angle iron painted as per Rand Water specifications and supported to valve structure or concrete wall</t>
  </si>
  <si>
    <t>40 x 40 x 3 angle iron painted as per Rand Water specifications and supported to valve structure or concrete wall</t>
  </si>
  <si>
    <t>SUPPLY AND INSTALL ANGLE IRON 90˚ BENDS FOR SUPPORTING INDIVIDUAL CABLES AS PER RAND WATER SPECIFICATION</t>
  </si>
  <si>
    <t>Each</t>
  </si>
  <si>
    <t>SOIL RESISTIVITY SURVEY</t>
  </si>
  <si>
    <t>Carry out a test on the existing earthing and lightning protection system on site and submit findings in a report to Rand Water</t>
  </si>
  <si>
    <t>EARTHING AND LIGHTNING PROTECTION SYSTEM</t>
  </si>
  <si>
    <t>Provisional sum to remedy the earthing and lightning protection system for the Pumping Station as per SANS standards if required</t>
  </si>
  <si>
    <t>Earthing of the cable racking additions and alterations every 10 meters along its length</t>
  </si>
  <si>
    <t>Work specifically ordered at the sole discretion of the Engineer</t>
  </si>
  <si>
    <t>Electrician</t>
  </si>
  <si>
    <t>hour</t>
  </si>
  <si>
    <t>Instrument Technician</t>
  </si>
  <si>
    <t>Skilled labourer</t>
  </si>
  <si>
    <t>Semi-skilled labourer</t>
  </si>
  <si>
    <t>Labourer</t>
  </si>
  <si>
    <t>Inclusive of the supply of skilled persons, test equipment and completion of test and commissioning certificates</t>
  </si>
  <si>
    <t>Commissioning of completed and connected Pump Set 4 Soft Starter</t>
  </si>
  <si>
    <t>Commissioning certificates complete</t>
  </si>
  <si>
    <t>Lot</t>
  </si>
  <si>
    <t>Supply of all As-Built (Supplied and generated) general arrangement and schematic drawings in electronic and hard copy formats, all test certificates and maintenance and operating instructions in a prepared manual with the required hard and electronic copies as specified</t>
  </si>
  <si>
    <t>Provide Assembly Assessors Certificate for the LV MCC addition</t>
  </si>
  <si>
    <t>Provide COC for the completed additional installation at the Pumping Station</t>
  </si>
  <si>
    <t>Provide the details of any additional spares, design, supply, manufacture, testing, delivery, installation and commissioning work that in the opinion of the tenderer is required to complete all the work as specified as required on the applicable drawings and the system specification. If no details are provided below, the contractor shall not be allowed any claims to complete any outstanding work which may be identified as being part of the specification during contract execution as specified.</t>
  </si>
  <si>
    <r>
      <t>7.1.5</t>
    </r>
    <r>
      <rPr>
        <b/>
        <sz val="7"/>
        <rFont val="Times New Roman"/>
        <family val="1"/>
      </rPr>
      <t xml:space="preserve">    </t>
    </r>
    <r>
      <rPr>
        <b/>
        <sz val="11"/>
        <rFont val="Arial"/>
        <family val="2"/>
      </rPr>
      <t> </t>
    </r>
  </si>
  <si>
    <r>
      <t>7.1.6</t>
    </r>
    <r>
      <rPr>
        <b/>
        <sz val="7"/>
        <rFont val="Times New Roman"/>
        <family val="1"/>
      </rPr>
      <t xml:space="preserve">   </t>
    </r>
    <r>
      <rPr>
        <b/>
        <sz val="11"/>
        <rFont val="Arial"/>
        <family val="2"/>
      </rPr>
      <t> </t>
    </r>
  </si>
  <si>
    <r>
      <t>7.1.7</t>
    </r>
    <r>
      <rPr>
        <b/>
        <sz val="7"/>
        <rFont val="Times New Roman"/>
        <family val="1"/>
      </rPr>
      <t xml:space="preserve">    </t>
    </r>
    <r>
      <rPr>
        <b/>
        <sz val="11"/>
        <rFont val="Arial"/>
        <family val="2"/>
      </rPr>
      <t> </t>
    </r>
  </si>
  <si>
    <r>
      <t>7.1.8</t>
    </r>
    <r>
      <rPr>
        <b/>
        <sz val="7"/>
        <rFont val="Times New Roman"/>
        <family val="1"/>
      </rPr>
      <t xml:space="preserve">  </t>
    </r>
    <r>
      <rPr>
        <b/>
        <sz val="11"/>
        <rFont val="Arial"/>
        <family val="2"/>
      </rPr>
      <t> </t>
    </r>
  </si>
  <si>
    <r>
      <t>7.1.9</t>
    </r>
    <r>
      <rPr>
        <b/>
        <sz val="7"/>
        <rFont val="Times New Roman"/>
        <family val="1"/>
      </rPr>
      <t xml:space="preserve">   </t>
    </r>
    <r>
      <rPr>
        <b/>
        <sz val="11"/>
        <rFont val="Arial"/>
        <family val="2"/>
      </rPr>
      <t> </t>
    </r>
  </si>
  <si>
    <r>
      <t>7.1.10</t>
    </r>
    <r>
      <rPr>
        <b/>
        <sz val="7"/>
        <rFont val="Times New Roman"/>
        <family val="1"/>
      </rPr>
      <t xml:space="preserve">     </t>
    </r>
    <r>
      <rPr>
        <b/>
        <sz val="11"/>
        <rFont val="Arial"/>
        <family val="2"/>
      </rPr>
      <t> </t>
    </r>
  </si>
  <si>
    <t>8.1.1</t>
  </si>
  <si>
    <t>8.1.2</t>
  </si>
  <si>
    <t>8.1.3</t>
  </si>
  <si>
    <t>8.1.4</t>
  </si>
  <si>
    <t>8.2.1</t>
  </si>
  <si>
    <t>8.2.2</t>
  </si>
  <si>
    <t>8.2.3</t>
  </si>
  <si>
    <t>8.2.4</t>
  </si>
  <si>
    <t>8.2.5</t>
  </si>
  <si>
    <t>8.2.6</t>
  </si>
  <si>
    <t>8.2.7</t>
  </si>
  <si>
    <t>8.2.8</t>
  </si>
  <si>
    <t>8.2.9</t>
  </si>
  <si>
    <t>8.2.10</t>
  </si>
  <si>
    <t>8.2.11</t>
  </si>
  <si>
    <t>8.2.12</t>
  </si>
  <si>
    <t>8.2.13</t>
  </si>
  <si>
    <t>8.2.14</t>
  </si>
  <si>
    <t>8.2.15</t>
  </si>
  <si>
    <t>8.2.16</t>
  </si>
  <si>
    <t>8.2.17</t>
  </si>
  <si>
    <t>8.2.18</t>
  </si>
  <si>
    <t>8.2.19</t>
  </si>
  <si>
    <t>8.2.20</t>
  </si>
  <si>
    <t>8.2.21</t>
  </si>
  <si>
    <t>8.2.22</t>
  </si>
  <si>
    <t>8.2.23</t>
  </si>
  <si>
    <t>8.2.24</t>
  </si>
  <si>
    <t>8.2.25</t>
  </si>
  <si>
    <t>7.2.1</t>
  </si>
  <si>
    <t>7.2.2</t>
  </si>
  <si>
    <t>7.2.3</t>
  </si>
  <si>
    <t>7.2.4</t>
  </si>
  <si>
    <t>7.2.5</t>
  </si>
  <si>
    <t>7.2.6</t>
  </si>
  <si>
    <t>7.2.7</t>
  </si>
  <si>
    <t>7.2.8</t>
  </si>
  <si>
    <t>7.2.9</t>
  </si>
  <si>
    <t>7.2.10</t>
  </si>
  <si>
    <t>7.3.1</t>
  </si>
  <si>
    <t>7.3.2</t>
  </si>
  <si>
    <t>7.3.3</t>
  </si>
  <si>
    <t>7.3.4</t>
  </si>
  <si>
    <t>7.3.5</t>
  </si>
  <si>
    <t>7.3.6</t>
  </si>
  <si>
    <t>7.3.7</t>
  </si>
  <si>
    <t>7.3.8</t>
  </si>
  <si>
    <t>7.3.9</t>
  </si>
  <si>
    <t>7.3.10</t>
  </si>
  <si>
    <t>7.4.1</t>
  </si>
  <si>
    <t>7.4.2</t>
  </si>
  <si>
    <t>7.4.3</t>
  </si>
  <si>
    <t>7.4.4</t>
  </si>
  <si>
    <t>7.4.5</t>
  </si>
  <si>
    <t>7.4.6</t>
  </si>
  <si>
    <t>7.4.7</t>
  </si>
  <si>
    <t>7.5.1</t>
  </si>
  <si>
    <t>7.5.2</t>
  </si>
  <si>
    <t>8.3.2</t>
  </si>
  <si>
    <t>8.3.5</t>
  </si>
  <si>
    <t>8.3.6</t>
  </si>
  <si>
    <t>8.3.7</t>
  </si>
  <si>
    <t>9.1.1</t>
  </si>
  <si>
    <t>9.2.1</t>
  </si>
  <si>
    <t>9.2.2</t>
  </si>
  <si>
    <t>4.4.1</t>
  </si>
  <si>
    <t>4.5.1</t>
  </si>
  <si>
    <t>4.6.1</t>
  </si>
  <si>
    <t>4.7.1</t>
  </si>
  <si>
    <t>5.1.1</t>
  </si>
  <si>
    <t>5.2.1</t>
  </si>
  <si>
    <t>5.2.2</t>
  </si>
  <si>
    <t>6.1.1</t>
  </si>
  <si>
    <t>6.2.1</t>
  </si>
  <si>
    <t>Payment Refers to Electrical System Specification</t>
  </si>
  <si>
    <r>
      <rPr>
        <b/>
        <sz val="7"/>
        <rFont val="Times New Roman"/>
        <family val="1"/>
      </rPr>
      <t xml:space="preserve">    </t>
    </r>
    <r>
      <rPr>
        <b/>
        <sz val="11"/>
        <rFont val="Arial"/>
        <family val="2"/>
      </rPr>
      <t>MIMIC PANEL MODIFICATIONS</t>
    </r>
  </si>
  <si>
    <t>AUTO TRANSFORMER STARTER FOR PUMP SET 4</t>
  </si>
  <si>
    <t> VALVE ISOLATING PANEL</t>
  </si>
  <si>
    <t> CABLE INSTALLATION</t>
  </si>
  <si>
    <r>
      <rPr>
        <b/>
        <sz val="7"/>
        <rFont val="Times New Roman"/>
        <family val="1"/>
      </rPr>
      <t xml:space="preserve">  </t>
    </r>
    <r>
      <rPr>
        <b/>
        <sz val="11"/>
        <rFont val="Arial"/>
        <family val="2"/>
      </rPr>
      <t>DOCUMENTATION</t>
    </r>
  </si>
  <si>
    <t> EARTHING AND LIGHTNING PROTECTION</t>
  </si>
  <si>
    <t>CABLE INSTALLATION WORKS</t>
  </si>
  <si>
    <t>POWER FACTOR CORRECTION UNIT FOR PUMP SET 4</t>
  </si>
  <si>
    <t>UPS SUPPLY ADDITION</t>
  </si>
  <si>
    <t>SS 6.1</t>
  </si>
  <si>
    <t>Partial demolition of existing masonry walls for cables and service pipes, including but not limited to necessary QCP and application of standard specifications</t>
  </si>
  <si>
    <t>Material testing of completed works and material certificates for items to be installed.</t>
  </si>
  <si>
    <t>R</t>
  </si>
  <si>
    <t>SS 3.2.1.1.</t>
  </si>
  <si>
    <t>SS 3.2.1.2.</t>
  </si>
  <si>
    <t>Detailed design of the sixteen (16) new 4-20mA vibration sensors for all pumpset</t>
  </si>
  <si>
    <t>Complete</t>
  </si>
  <si>
    <t>SS 3.2.2.1.</t>
  </si>
  <si>
    <t>SS 3.2.3.1.</t>
  </si>
  <si>
    <t>SS 3.2.3.4.1</t>
  </si>
  <si>
    <t xml:space="preserve">Detailed design of the eight (8) new Profibus PA compliant Pressure transmitters. </t>
  </si>
  <si>
    <t>SS 3.2.5.1</t>
  </si>
  <si>
    <t>SS 3.2.6.1.</t>
  </si>
  <si>
    <t>Detailed design of the four (4) stacker lights complete with cabling</t>
  </si>
  <si>
    <t>Detailed design of the one (1) new PLC panel for the common services PLC</t>
  </si>
  <si>
    <t>SS 3.3.1.1.</t>
  </si>
  <si>
    <t>SS 3.3.2.1.</t>
  </si>
  <si>
    <t>SS 3.3.2.2.</t>
  </si>
  <si>
    <t>SS 3.3.2.3.</t>
  </si>
  <si>
    <t>SS 3.3.2.4.</t>
  </si>
  <si>
    <t>SS 3.3.2.5.</t>
  </si>
  <si>
    <t>SS 3.3.2.6.</t>
  </si>
  <si>
    <t>Detailed design of theone (1) HMI software program necessary to control, monitor and run all pumpsets and equipment’s connected to the PLC system.</t>
  </si>
  <si>
    <t>Detailed design of the one (1) OT firewall.</t>
  </si>
  <si>
    <t>Detailed design of the UPS signals network communication interface via Modbus TCP/IP into the PLC, HIM and SCADA for monitoring purposes.</t>
  </si>
  <si>
    <t>Detailed design of the all new and existing protection relays and power meter signals network communication interface via Modbus TCP/IP into the PLC, HMI and SCADA for monitoring purposes.</t>
  </si>
  <si>
    <t>Detailed design of the low and medium generators signals into the PLC, HMI amd SCADA for monitoring purposes on each site.</t>
  </si>
  <si>
    <t>Detailed design of the complete historian system to log all selected tags as may be directed by Rand Water into the Historian server. (InSQL data logging for historical and real-time purposes).</t>
  </si>
  <si>
    <t>Detailed design of the one (1) Wi-Fi communication system with all accessories including the antenna cable and surge arrestors for the mobile generator.</t>
  </si>
  <si>
    <t xml:space="preserve">Detailed design of the complete length of blown fiber optic cable together with route markers, manholes, PVC sleeves, trenching, excavation, and backfilling to complete the ring network architecture. </t>
  </si>
  <si>
    <t>B1.4</t>
  </si>
  <si>
    <t>B1.5</t>
  </si>
  <si>
    <t>B1.6</t>
  </si>
  <si>
    <t>B1.7</t>
  </si>
  <si>
    <t>B1.8</t>
  </si>
  <si>
    <t>B1.9</t>
  </si>
  <si>
    <t>B1.10</t>
  </si>
  <si>
    <t>B1.11</t>
  </si>
  <si>
    <t>B1.12</t>
  </si>
  <si>
    <t>B1.13</t>
  </si>
  <si>
    <t>B1.14</t>
  </si>
  <si>
    <t>B1.15</t>
  </si>
  <si>
    <t>B1.16</t>
  </si>
  <si>
    <t>B1.17</t>
  </si>
  <si>
    <t>B1.18</t>
  </si>
  <si>
    <t>B1.19</t>
  </si>
  <si>
    <t>B1.20</t>
  </si>
  <si>
    <t>B1.22</t>
  </si>
  <si>
    <t>B1.23</t>
  </si>
  <si>
    <t>B1.24</t>
  </si>
  <si>
    <t>B1.25</t>
  </si>
  <si>
    <t>B1.26</t>
  </si>
  <si>
    <t>B1.27</t>
  </si>
  <si>
    <t>B1.28</t>
  </si>
  <si>
    <t>B1.29</t>
  </si>
  <si>
    <t>B1.30</t>
  </si>
  <si>
    <t>B1.31</t>
  </si>
  <si>
    <t>B1.32</t>
  </si>
  <si>
    <t>B1.33</t>
  </si>
  <si>
    <t>B1.34</t>
  </si>
  <si>
    <t>B1.35</t>
  </si>
  <si>
    <t>B1.36</t>
  </si>
  <si>
    <t>B1.37</t>
  </si>
  <si>
    <t>B1.39</t>
  </si>
  <si>
    <t>B1.40</t>
  </si>
  <si>
    <t>B1.41</t>
  </si>
  <si>
    <t>B1.42</t>
  </si>
  <si>
    <t>B1.43</t>
  </si>
  <si>
    <t>B1.44</t>
  </si>
  <si>
    <t>B1.45</t>
  </si>
  <si>
    <t>B1.46</t>
  </si>
  <si>
    <t>B1.47</t>
  </si>
  <si>
    <t>B1.48</t>
  </si>
  <si>
    <t>B1.49</t>
  </si>
  <si>
    <t>B1.50</t>
  </si>
  <si>
    <t>B1.51</t>
  </si>
  <si>
    <t>B1.52</t>
  </si>
  <si>
    <t>B1.53</t>
  </si>
  <si>
    <t>B1.54</t>
  </si>
  <si>
    <t>B1.55</t>
  </si>
  <si>
    <t>B1.56</t>
  </si>
  <si>
    <t>B1.57</t>
  </si>
  <si>
    <t>B1.58</t>
  </si>
  <si>
    <t>B1.60</t>
  </si>
  <si>
    <t>B1.61</t>
  </si>
  <si>
    <t>B1.62</t>
  </si>
  <si>
    <t>B1.63</t>
  </si>
  <si>
    <t>B1.64</t>
  </si>
  <si>
    <t>B1.65</t>
  </si>
  <si>
    <t>B1.66</t>
  </si>
  <si>
    <t>B1.67</t>
  </si>
  <si>
    <t>B1.68</t>
  </si>
  <si>
    <t>B1.69</t>
  </si>
  <si>
    <t>B1.70</t>
  </si>
  <si>
    <t>B1.71</t>
  </si>
  <si>
    <t>B1.72</t>
  </si>
  <si>
    <t>B1.73</t>
  </si>
  <si>
    <t>B1.74</t>
  </si>
  <si>
    <t>B1.75</t>
  </si>
  <si>
    <t>B1.76</t>
  </si>
  <si>
    <t>B1.77</t>
  </si>
  <si>
    <t>B1.78</t>
  </si>
  <si>
    <t>B1.79</t>
  </si>
  <si>
    <t>B1.80</t>
  </si>
  <si>
    <t>B2.4</t>
  </si>
  <si>
    <t>B2.5</t>
  </si>
  <si>
    <t>B2.6</t>
  </si>
  <si>
    <t>B2.7</t>
  </si>
  <si>
    <t>B2.8</t>
  </si>
  <si>
    <t>B2.9</t>
  </si>
  <si>
    <t>B2.3</t>
  </si>
  <si>
    <t>B2.10</t>
  </si>
  <si>
    <t>B2.12</t>
  </si>
  <si>
    <t>B2.13</t>
  </si>
  <si>
    <t>B2.14</t>
  </si>
  <si>
    <t>B2.15</t>
  </si>
  <si>
    <t>B2.16</t>
  </si>
  <si>
    <t>B2.17</t>
  </si>
  <si>
    <t>B2.18</t>
  </si>
  <si>
    <t>B2.19</t>
  </si>
  <si>
    <t>B2.20</t>
  </si>
  <si>
    <t>B2.22</t>
  </si>
  <si>
    <t>B2.23</t>
  </si>
  <si>
    <t>B2.24</t>
  </si>
  <si>
    <t>B2.25</t>
  </si>
  <si>
    <t>B2.26</t>
  </si>
  <si>
    <t>B2.27</t>
  </si>
  <si>
    <t>B2.28</t>
  </si>
  <si>
    <t>B2.29</t>
  </si>
  <si>
    <t>B2.30</t>
  </si>
  <si>
    <t>B2.31</t>
  </si>
  <si>
    <t>B2.32</t>
  </si>
  <si>
    <t>B2.33</t>
  </si>
  <si>
    <t>B2.34</t>
  </si>
  <si>
    <t>B2.35</t>
  </si>
  <si>
    <t>B2.36</t>
  </si>
  <si>
    <t>B2.37</t>
  </si>
  <si>
    <t>B2.39</t>
  </si>
  <si>
    <t>B2.40</t>
  </si>
  <si>
    <t>B2.41</t>
  </si>
  <si>
    <t>B2.42</t>
  </si>
  <si>
    <t>B2.43</t>
  </si>
  <si>
    <t>B2.44</t>
  </si>
  <si>
    <t>B2.46</t>
  </si>
  <si>
    <t>B2.48</t>
  </si>
  <si>
    <t>B2.49</t>
  </si>
  <si>
    <t>B2.50</t>
  </si>
  <si>
    <t>B2.51</t>
  </si>
  <si>
    <t>B2.52</t>
  </si>
  <si>
    <t>B2.53</t>
  </si>
  <si>
    <t>B2.54</t>
  </si>
  <si>
    <t>B2.55</t>
  </si>
  <si>
    <t>B2.56</t>
  </si>
  <si>
    <t>B2.57</t>
  </si>
  <si>
    <t>B2.58</t>
  </si>
  <si>
    <t>B2.59</t>
  </si>
  <si>
    <t>B2.60</t>
  </si>
  <si>
    <t>B2.61</t>
  </si>
  <si>
    <t>B2.62</t>
  </si>
  <si>
    <t>B2.63</t>
  </si>
  <si>
    <t>B2.64</t>
  </si>
  <si>
    <t>B2.65</t>
  </si>
  <si>
    <t>B2.66</t>
  </si>
  <si>
    <t>B2.67</t>
  </si>
  <si>
    <t>B2.68</t>
  </si>
  <si>
    <t>B2.69</t>
  </si>
  <si>
    <t>B2.70</t>
  </si>
  <si>
    <t>B2.71</t>
  </si>
  <si>
    <t>B2.72</t>
  </si>
  <si>
    <t>B2.73</t>
  </si>
  <si>
    <t>B2.74</t>
  </si>
  <si>
    <t>B2.75</t>
  </si>
  <si>
    <t>B2.76</t>
  </si>
  <si>
    <t>B2.77</t>
  </si>
  <si>
    <t>B2.78</t>
  </si>
  <si>
    <t>B2.2</t>
  </si>
  <si>
    <t>B2.21</t>
  </si>
  <si>
    <t>B2.38</t>
  </si>
  <si>
    <t>B2.47</t>
  </si>
  <si>
    <t>B3.3</t>
  </si>
  <si>
    <t>B3.4</t>
  </si>
  <si>
    <t>B3.5</t>
  </si>
  <si>
    <t>B3.6</t>
  </si>
  <si>
    <t>B3.7</t>
  </si>
  <si>
    <t>B3.8</t>
  </si>
  <si>
    <t>B3.9</t>
  </si>
  <si>
    <t>B3.10</t>
  </si>
  <si>
    <t>B3.11</t>
  </si>
  <si>
    <t>B3.12</t>
  </si>
  <si>
    <t>B3.13</t>
  </si>
  <si>
    <t>B3.14</t>
  </si>
  <si>
    <t>B3.15</t>
  </si>
  <si>
    <t>B3.16</t>
  </si>
  <si>
    <t>B3.17</t>
  </si>
  <si>
    <t>B3.18</t>
  </si>
  <si>
    <t>B3.19</t>
  </si>
  <si>
    <t>B3.20</t>
  </si>
  <si>
    <t>B3.21</t>
  </si>
  <si>
    <t>B3.22</t>
  </si>
  <si>
    <t>B3.23</t>
  </si>
  <si>
    <t>B3.24</t>
  </si>
  <si>
    <t>B3.25</t>
  </si>
  <si>
    <t>B3.26</t>
  </si>
  <si>
    <t>B3.27</t>
  </si>
  <si>
    <t>B3.28</t>
  </si>
  <si>
    <t>B3.29</t>
  </si>
  <si>
    <t>B3.30</t>
  </si>
  <si>
    <t>B3.31</t>
  </si>
  <si>
    <t>B3.32</t>
  </si>
  <si>
    <t>B3.33</t>
  </si>
  <si>
    <t>B3.34</t>
  </si>
  <si>
    <t>B3.35</t>
  </si>
  <si>
    <t>B3.36</t>
  </si>
  <si>
    <t>B3.37</t>
  </si>
  <si>
    <t>B3.38</t>
  </si>
  <si>
    <t>B3.39</t>
  </si>
  <si>
    <t>B3.40</t>
  </si>
  <si>
    <t>B3.41</t>
  </si>
  <si>
    <t>B3.42</t>
  </si>
  <si>
    <t>B3.43</t>
  </si>
  <si>
    <t>B3.44</t>
  </si>
  <si>
    <t>B3.45</t>
  </si>
  <si>
    <t>B3.46</t>
  </si>
  <si>
    <t>B3.47</t>
  </si>
  <si>
    <t>B3.48</t>
  </si>
  <si>
    <t>B3.49</t>
  </si>
  <si>
    <t>B3.50</t>
  </si>
  <si>
    <t>B3.51</t>
  </si>
  <si>
    <t>B3.52</t>
  </si>
  <si>
    <t>B3.53</t>
  </si>
  <si>
    <t>B3.54</t>
  </si>
  <si>
    <t>B3.55</t>
  </si>
  <si>
    <t>B3.56</t>
  </si>
  <si>
    <t>B3.57</t>
  </si>
  <si>
    <t>B3.58</t>
  </si>
  <si>
    <t>B3.59</t>
  </si>
  <si>
    <t>B3.60</t>
  </si>
  <si>
    <t>B3.61</t>
  </si>
  <si>
    <t>B3.62</t>
  </si>
  <si>
    <t>B3.64</t>
  </si>
  <si>
    <t>B3.65</t>
  </si>
  <si>
    <t>B3.66</t>
  </si>
  <si>
    <t>B3.68</t>
  </si>
  <si>
    <t>B3.67</t>
  </si>
  <si>
    <t>B3.69</t>
  </si>
  <si>
    <t>B3.70</t>
  </si>
  <si>
    <t>B3.71</t>
  </si>
  <si>
    <t>B3.72</t>
  </si>
  <si>
    <t>B3.73</t>
  </si>
  <si>
    <t>B3.74</t>
  </si>
  <si>
    <t>B3.75</t>
  </si>
  <si>
    <t>B3.76</t>
  </si>
  <si>
    <t>B3.77</t>
  </si>
  <si>
    <t>B3.78</t>
  </si>
  <si>
    <t>Installation and Testing of the thirty-two (32) new Profibus PA compliant motor and pump bearing RTD’s.</t>
  </si>
  <si>
    <t>Installation and Testing of the sixteen (16) new 4-20mA vibration sensors for all pumpset</t>
  </si>
  <si>
    <t>Installation and Testing of the new cooling water flow switches for all pumpset as indicated in the pumpset P&amp;ID drawing RA 26869.</t>
  </si>
  <si>
    <t>Installation and Testing of the new level switches for all pumpset as indicated in the pumpset P&amp;ID drawing RA 26869.</t>
  </si>
  <si>
    <t xml:space="preserve">Installation and Testing of the eight (8) new Profibus PA compliant Pressure transmitters. </t>
  </si>
  <si>
    <t xml:space="preserve">Installation and Testing of the four (4) Profibus DP copper magnetic flow transmitters </t>
  </si>
  <si>
    <t xml:space="preserve">Installation and Testing of the four (4) PLC systems (complete with all the modules and auxiliary items) in the pumpset PLC panels </t>
  </si>
  <si>
    <t>Installation and Testing of the put into operation four (4) HMI software program necessary to control, monitor the pumpset.</t>
  </si>
  <si>
    <t>Installation and Testing of the complete lengths of new Profibus DP cables together with termination connectors</t>
  </si>
  <si>
    <t>Installation and Testing of the complete lengths of new Profibus PA cables together with termination connectors</t>
  </si>
  <si>
    <t>Installation and Testing of the four (4) field checks pushbuttons</t>
  </si>
  <si>
    <t>Installation and Testing of the one (1) tower light with built-in buzzer</t>
  </si>
  <si>
    <t>Installation and Testing of the four (4) stacker lights complete with cabling</t>
  </si>
  <si>
    <t>Installation and Testing of the one (1) new PLC panel for the common services PLC</t>
  </si>
  <si>
    <t>Installation and Testing of the trace and label the existing I/O multicore cable between (feeders, incomer, transformer and bus-section) and the existing PLC.</t>
  </si>
  <si>
    <t>Installation and Testing of the generate and supply as built drawings of the existing Automation loop drawings for the existing switchboard before the design for the new pumpset control system and decommissioning of the existing PLC.</t>
  </si>
  <si>
    <t>Installation and Testing of the supply and present complete detailed HAZOP studies and will be subject to approval by the Rand Water before commencement of any work.</t>
  </si>
  <si>
    <t>Installation and Testing of the decommission the existing Quantum PLC.</t>
  </si>
  <si>
    <t>Installation and Testing of the one (1) PLC systems (complete with all the modules and auxiliary items) in the common service PLC panel</t>
  </si>
  <si>
    <t>Installation and Testing of the put into operation one (1) pumpset PLC program necessary to control, monitor and run all operations of the pumpsets.</t>
  </si>
  <si>
    <t>Installation and Testing of theone (1) HMI software program necessary to control, monitor and run all pumpsets and equipment’s connected to the PLC system.</t>
  </si>
  <si>
    <t>Installation and Testing of the Ethernet network management software</t>
  </si>
  <si>
    <t>Installation and Testing of the one (1) OT firewall.</t>
  </si>
  <si>
    <t>Installation and Testing of the all new and existing protection relays and power meter signals network communication interface via Modbus TCP/IP into the PLC, HMI and SCADA for monitoring purposes.</t>
  </si>
  <si>
    <t>Installation and Testing of the UPS signals network communication interface via Modbus TCP/IP into the PLC, HIM and SCADA for monitoring purposes.</t>
  </si>
  <si>
    <t>Installation and Testing of the low and medium generators signals into the PLC, HMI amd SCADA for monitoring purposes on each site.</t>
  </si>
  <si>
    <t>Installation and Testing of the complete historian system to log all selected tags as may be directed by Rand Water into the Historian server. (InSQL data logging for historical and real-time purposes).</t>
  </si>
  <si>
    <t>Installation and Testing of the one (1) Wi-Fi communication system with all accessories including the antenna cable and surge arrestors for the mobile generator.</t>
  </si>
  <si>
    <t xml:space="preserve">Installation and Testing of the complete length of blown fiber optic cable together with route markers, manholes, PVC sleeves, trenching, excavation, and backfilling to complete the ring network architecture. </t>
  </si>
  <si>
    <t>Commisssionig and put into operation of the thirty-two (32) new Profibus PA compliant motor and pump bearing RTD’s.</t>
  </si>
  <si>
    <t>Commisssionig and put into operation of the sixteen (16) new 4-20mA vibration sensors for all pumpset</t>
  </si>
  <si>
    <t>Commisssionig and put into operation of the new cooling water flow switches for all pumpset as indicated in the pumpset P&amp;ID drawing RA 26869.</t>
  </si>
  <si>
    <t>Commisssionig and put into operation of the new level switches for all pumpset as indicated in the pumpset P&amp;ID drawing RA 26869.</t>
  </si>
  <si>
    <t xml:space="preserve">Commisssionig and put into operation of the eight (8) new Profibus PA compliant Pressure transmitters. </t>
  </si>
  <si>
    <t xml:space="preserve">Commisssionig and put into operation of the four (4) Profibus DP copper magnetic flow transmitters </t>
  </si>
  <si>
    <t xml:space="preserve">Commisssionig and put into operation of the four (4) PLC systems (complete with all the modules and auxiliary items) in the pumpset PLC panels </t>
  </si>
  <si>
    <t>Commisssionig and put into operation of the put into operation four (4) HMI software program necessary to control, monitor the pumpset.</t>
  </si>
  <si>
    <t>Commisssionig and put into operation of the complete lengths of new Profibus DP cables together with termination connectors</t>
  </si>
  <si>
    <t>Commisssionig and put into operation of the complete lengths of new Profibus PA cables together with termination connectors</t>
  </si>
  <si>
    <t>Commisssionig and put into operation of the four (4) field checks pushbuttons</t>
  </si>
  <si>
    <t>Commisssionig and put into operation of the one (1) tower light with built-in buzzer</t>
  </si>
  <si>
    <t>Commisssionig and put into operation of the four (4) stacker lights complete with cabling</t>
  </si>
  <si>
    <t>Commisssionig and put into operation of the one (1) new PLC panel for the common services PLC</t>
  </si>
  <si>
    <t>Commisssionig and put into operation of the trace and label the existing I/O multicore cable between (feeders, incomer, transformer and bus-section) and the existing PLC.</t>
  </si>
  <si>
    <t>Commisssionig and put into operation of the generate and supply as built drawings of the existing Automation loop drawings for the existing switchboard before the design for the new pumpset control system and decommissioning of the existing PLC.</t>
  </si>
  <si>
    <t>Commisssionig and put into operation of the supply and present complete detailed HAZOP studies and will be subject to approval by the Rand Water before commencement of any work.</t>
  </si>
  <si>
    <t>Commisssionig and put into operation of the decommission the existing Quantum PLC.</t>
  </si>
  <si>
    <t>Commisssionig and put into operation of the one (1) PLC systems (complete with all the modules and auxiliary items) in the common service PLC panel</t>
  </si>
  <si>
    <t>Commisssionig and put into operation of the put into operation one (1) pumpset PLC program necessary to control, monitor and run all operations of the pumpsets.</t>
  </si>
  <si>
    <t>Commisssionig and put into operation of the Ethernet network management software</t>
  </si>
  <si>
    <t>Commisssionig and put into operation of the one (1) OT firewall.</t>
  </si>
  <si>
    <t>Commisssionig and put into operation of the all new and existing protection relays and power meter signals network communication interface via Modbus TCP/IP into the PLC, HMI and SCADA for monitoring purposes.</t>
  </si>
  <si>
    <t>Commisssionig and put into operation of the UPS signals network communication interface via Modbus TCP/IP into the PLC, HIM and SCADA for monitoring purposes.</t>
  </si>
  <si>
    <t>Commisssionig and put into operation of the low and medium generators signals into the PLC, HMI amd SCADA for monitoring purposes on each site.</t>
  </si>
  <si>
    <t>Commisssionig and put into operation of the complete historian system to log all selected tags as may be directed by Rand Water into the Historian server. (InSQL data logging for historical and real-time purposes).</t>
  </si>
  <si>
    <t>Commisssionig and put into operation of the one (1) Wi-Fi communication system with all accessories including the antenna cable and surge arrestors for the mobile generator.</t>
  </si>
  <si>
    <t xml:space="preserve">Commisssionig and put into operation of the complete length of blown fiber optic cable together with route markers, manholes, PVC sleeves, trenching, excavation, and backfilling to complete the ring network architecture. </t>
  </si>
  <si>
    <t>B4.2</t>
  </si>
  <si>
    <t>B4.3</t>
  </si>
  <si>
    <t>B4.4</t>
  </si>
  <si>
    <t>B4.5</t>
  </si>
  <si>
    <t>B4.6</t>
  </si>
  <si>
    <t>B4.7</t>
  </si>
  <si>
    <t>B4.8</t>
  </si>
  <si>
    <t>B4.9</t>
  </si>
  <si>
    <t>B4.10</t>
  </si>
  <si>
    <t>B4.12</t>
  </si>
  <si>
    <t>B4.13</t>
  </si>
  <si>
    <t>B4.14</t>
  </si>
  <si>
    <t>B4.15</t>
  </si>
  <si>
    <t>B4.16</t>
  </si>
  <si>
    <t>B4.17</t>
  </si>
  <si>
    <t>B4.18</t>
  </si>
  <si>
    <t>B4.19</t>
  </si>
  <si>
    <t>B4.20</t>
  </si>
  <si>
    <t>B4.21</t>
  </si>
  <si>
    <t>B4.22</t>
  </si>
  <si>
    <t>B4.23</t>
  </si>
  <si>
    <t>B4.24</t>
  </si>
  <si>
    <t>B4.25</t>
  </si>
  <si>
    <t>B4.26</t>
  </si>
  <si>
    <t>B4.27</t>
  </si>
  <si>
    <t>B4.28</t>
  </si>
  <si>
    <t>B4.29</t>
  </si>
  <si>
    <t>B4.30</t>
  </si>
  <si>
    <t>B4.31</t>
  </si>
  <si>
    <t>B4.32</t>
  </si>
  <si>
    <t>B4.33</t>
  </si>
  <si>
    <t>B4.34</t>
  </si>
  <si>
    <t>B4.35</t>
  </si>
  <si>
    <t>B4.36</t>
  </si>
  <si>
    <t>B4.37</t>
  </si>
  <si>
    <t>B4.38</t>
  </si>
  <si>
    <t>B4.39</t>
  </si>
  <si>
    <t>B4.40</t>
  </si>
  <si>
    <t>B4.41</t>
  </si>
  <si>
    <t>B4.42</t>
  </si>
  <si>
    <t>B4.43</t>
  </si>
  <si>
    <t>B4.44</t>
  </si>
  <si>
    <t>B4.45</t>
  </si>
  <si>
    <t>B4.46</t>
  </si>
  <si>
    <t>B4.47</t>
  </si>
  <si>
    <t>B4.48</t>
  </si>
  <si>
    <t>B4.49</t>
  </si>
  <si>
    <t>B4.50</t>
  </si>
  <si>
    <t>B4.51</t>
  </si>
  <si>
    <t>B4.52</t>
  </si>
  <si>
    <t>B4.53</t>
  </si>
  <si>
    <t>B4.54</t>
  </si>
  <si>
    <t>B4.55</t>
  </si>
  <si>
    <t>B4.56</t>
  </si>
  <si>
    <t>B4.57</t>
  </si>
  <si>
    <t>B4.58</t>
  </si>
  <si>
    <t>B4.59</t>
  </si>
  <si>
    <t>B4.60</t>
  </si>
  <si>
    <t>B4.61</t>
  </si>
  <si>
    <t>B4.62</t>
  </si>
  <si>
    <t>B4.63</t>
  </si>
  <si>
    <t>B4.64</t>
  </si>
  <si>
    <t>B4.65</t>
  </si>
  <si>
    <t>B4.66</t>
  </si>
  <si>
    <t>B4.68</t>
  </si>
  <si>
    <t>B4.67</t>
  </si>
  <si>
    <t>B4.69</t>
  </si>
  <si>
    <t>B4.70</t>
  </si>
  <si>
    <t>B4.71</t>
  </si>
  <si>
    <t>B4.72</t>
  </si>
  <si>
    <t>B4.73</t>
  </si>
  <si>
    <t>B4.74</t>
  </si>
  <si>
    <t>B4.75</t>
  </si>
  <si>
    <t>B4.76</t>
  </si>
  <si>
    <t>B4.77</t>
  </si>
  <si>
    <t>B4.78</t>
  </si>
  <si>
    <t xml:space="preserve">Documentation &amp; Training </t>
  </si>
  <si>
    <t xml:space="preserve">DESIGN , MANUFACTURE, SUPPLY , TESTING &amp;   DELIVERY </t>
  </si>
  <si>
    <t>Payment Refers to Civil System Specification</t>
  </si>
  <si>
    <t>Commisssionig and put into operation of the foam sealing of a core drilled hole after cable installation to prevent the ingress of water and other liquids.</t>
  </si>
  <si>
    <t>Detailed design of the four (4) field hardwired instruments junction box</t>
  </si>
  <si>
    <t>Installation and Testing of the four (4) field hardwired instruments junction box</t>
  </si>
  <si>
    <t>Commisssionig and put into operation of the four (4) field hardwired instruments junction box</t>
  </si>
  <si>
    <t>Commisssionig and put into operation of the two (2) complete high bandwidth telemetry radio link system between Townland Pumping Station and Central Depot.</t>
  </si>
  <si>
    <t>Commisssionig and put into operation of the two (2) wireless GPRS/GSM modem or VSAT (Very Small Aperture Terminal) Satellite solution for sending reservoir level data from the Thlabane Reservoir to Townland Pumping Station.</t>
  </si>
  <si>
    <t>Installation and Testing of the two (2) complete high bandwidth telemetry radio link system between Townland Pumping Station and Central Depot.</t>
  </si>
  <si>
    <t>Installation and Testing of the two (2) wireless GPRS/GSM modem or VSAT (Very Small Aperture Terminal) Satellite solution for sending reservoir level data from the Thlabane Reservoir to Townland Pumping Station.</t>
  </si>
  <si>
    <t>Detailed design of the two (2) complete high bandwidth telemetry radio link system between Townland Pumping Station and Central Depot.</t>
  </si>
  <si>
    <t>Detailed design of the two (2) wireless GPRS/GSM modem or VSAT (Very Small Aperture Terminal) Satellite solution for sending reservoir level data from the Thlabane Reservoir to Townland Pumping Station.</t>
  </si>
  <si>
    <t>B1.38</t>
  </si>
  <si>
    <t>B1.21</t>
  </si>
  <si>
    <t>B2.1</t>
  </si>
  <si>
    <t>B2.11</t>
  </si>
  <si>
    <t>B4.11</t>
  </si>
  <si>
    <t>ENVIRONMENTAL SPECIFICATION</t>
  </si>
  <si>
    <t>Note: 
• The rates priced in this Schedule of Quantities must be undertaken in such a manner to ensure full compliance with the environmental specification provided
• In the event that double dipping is observed with regards to other sections of the BOQ the projects manager’s discretion will prevail to approve these cost.
• The BOQ is primarily aligned is to or environmental specification, to provide for resources to comply with all requirements .  Provisional sums are reserved for items identified under each headlining.
• Suggested items to achieve the main outcome of each heading are listed and  may require rates only. 
• There are no environmental authorisations required for this project, however the pricipal of cradel to grave must still be observed.</t>
  </si>
  <si>
    <t xml:space="preserve"> enviro specific-ation 9.1</t>
  </si>
  <si>
    <r>
      <rPr>
        <b/>
        <sz val="10"/>
        <rFont val="Arial"/>
        <family val="2"/>
      </rPr>
      <t xml:space="preserve">Administrative requirements as per environmental specification that may require specific additional billing not  included else where.  </t>
    </r>
    <r>
      <rPr>
        <sz val="10"/>
        <rFont val="Arial"/>
        <family val="2"/>
      </rPr>
      <t xml:space="preserve">                                            • Understanding of compliance
• Preparation of environmental file and work program approval.
• Preparations of method statements (management of all waste, Keeping the site clean and weed free, final clean up of site and campsite). 
• Maintaining of auditing of site compliances
• Reporting of environmental incidence
• Signing off of work for payment 
• Emergency preparedness retainement for external services
• Programme scheduling details of administrative matters
</t>
    </r>
  </si>
  <si>
    <t>Envir spec 9.2</t>
  </si>
  <si>
    <t>Emergency preparedness funding</t>
  </si>
  <si>
    <t>Lump sum</t>
  </si>
  <si>
    <r>
      <t>a)</t>
    </r>
    <r>
      <rPr>
        <sz val="7"/>
        <rFont val="Times New Roman"/>
        <family val="1"/>
      </rPr>
      <t xml:space="preserve">          </t>
    </r>
    <r>
      <rPr>
        <sz val="10"/>
        <rFont val="Arial"/>
        <family val="2"/>
      </rPr>
      <t>Provision for bee, snake and other fauna removal</t>
    </r>
  </si>
  <si>
    <r>
      <t>b)</t>
    </r>
    <r>
      <rPr>
        <sz val="7"/>
        <rFont val="Times New Roman"/>
        <family val="1"/>
      </rPr>
      <t xml:space="preserve">          </t>
    </r>
    <r>
      <rPr>
        <sz val="10"/>
        <rFont val="Arial"/>
        <family val="2"/>
      </rPr>
      <t>Provision for hydrocarbon spillages that require intervention from professional clean up provider</t>
    </r>
  </si>
  <si>
    <r>
      <t>c)</t>
    </r>
    <r>
      <rPr>
        <sz val="7"/>
        <rFont val="Times New Roman"/>
        <family val="1"/>
      </rPr>
      <t xml:space="preserve">           </t>
    </r>
    <r>
      <rPr>
        <sz val="10"/>
        <rFont val="Arial"/>
        <family val="2"/>
      </rPr>
      <t>Provision to clean up sewage spillages</t>
    </r>
  </si>
  <si>
    <r>
      <t>d)</t>
    </r>
    <r>
      <rPr>
        <sz val="7"/>
        <rFont val="Times New Roman"/>
        <family val="1"/>
      </rPr>
      <t xml:space="preserve">          </t>
    </r>
    <r>
      <rPr>
        <sz val="10"/>
        <rFont val="Arial"/>
        <family val="2"/>
      </rPr>
      <t>Equipment for fire fighting</t>
    </r>
  </si>
  <si>
    <r>
      <t>e)</t>
    </r>
    <r>
      <rPr>
        <sz val="7"/>
        <rFont val="Times New Roman"/>
        <family val="1"/>
      </rPr>
      <t xml:space="preserve">          </t>
    </r>
    <r>
      <rPr>
        <sz val="10"/>
        <rFont val="Arial"/>
        <family val="2"/>
      </rPr>
      <t>Call out of fire department</t>
    </r>
  </si>
  <si>
    <t>Envir spec 9.1.4</t>
  </si>
  <si>
    <r>
      <t>Environmental awareness and training</t>
    </r>
    <r>
      <rPr>
        <sz val="10"/>
        <rFont val="Arial"/>
        <family val="2"/>
      </rPr>
      <t xml:space="preserve"> </t>
    </r>
  </si>
  <si>
    <t>The rate for this item shall include costs for inductions and environmental awareness and training</t>
  </si>
  <si>
    <r>
      <t>Social integration of the project to the public</t>
    </r>
    <r>
      <rPr>
        <sz val="10"/>
        <rFont val="Arial"/>
        <family val="2"/>
      </rPr>
      <t xml:space="preserve"> </t>
    </r>
  </si>
  <si>
    <t>The rate for this item shall include costs for establishment of construction campsite and working areas, that has not been included in other costings.</t>
  </si>
  <si>
    <t>Envir spec 9.3</t>
  </si>
  <si>
    <t>Establishment of site camp and works area.</t>
  </si>
  <si>
    <r>
      <t>Signage</t>
    </r>
    <r>
      <rPr>
        <sz val="10"/>
        <rFont val="Arial"/>
        <family val="2"/>
      </rPr>
      <t xml:space="preserve"> The rate for this item must cover all expenses incurred in preparing signage at the entrance of the site offices indicating the following information.This may be included on the main site sign board.</t>
    </r>
  </si>
  <si>
    <r>
      <t>·</t>
    </r>
    <r>
      <rPr>
        <sz val="7"/>
        <rFont val="Times New Roman"/>
        <family val="1"/>
      </rPr>
      <t xml:space="preserve">        </t>
    </r>
    <r>
      <rPr>
        <sz val="10"/>
        <rFont val="Arial"/>
        <family val="2"/>
      </rPr>
      <t>The contractor’s contact numbers</t>
    </r>
  </si>
  <si>
    <r>
      <t>·</t>
    </r>
    <r>
      <rPr>
        <sz val="7"/>
        <rFont val="Times New Roman"/>
        <family val="1"/>
      </rPr>
      <t xml:space="preserve">        </t>
    </r>
    <r>
      <rPr>
        <sz val="10"/>
        <rFont val="Arial"/>
        <family val="2"/>
      </rPr>
      <t>Emergency numbers and provision for: – snake removal, bee removal, fire, large hydrocarbon spillages, sewerage spillages</t>
    </r>
  </si>
  <si>
    <t>Signage measuring a minimum of 30mmx30mm must also be made available for no go areas.</t>
  </si>
  <si>
    <t>9.3.4 to 9.3.4.2</t>
  </si>
  <si>
    <t>Barricading and demarcation</t>
  </si>
  <si>
    <r>
      <t>a.</t>
    </r>
    <r>
      <rPr>
        <sz val="7"/>
        <rFont val="Times New Roman"/>
        <family val="1"/>
      </rPr>
      <t xml:space="preserve">      </t>
    </r>
    <r>
      <rPr>
        <sz val="10"/>
        <rFont val="Arial"/>
        <family val="2"/>
      </rPr>
      <t>Screening for unsightly works</t>
    </r>
  </si>
  <si>
    <t>rate</t>
  </si>
  <si>
    <r>
      <t>b.</t>
    </r>
    <r>
      <rPr>
        <b/>
        <sz val="7"/>
        <rFont val="Times New Roman"/>
        <family val="1"/>
      </rPr>
      <t xml:space="preserve">     </t>
    </r>
    <r>
      <rPr>
        <sz val="10"/>
        <rFont val="Arial"/>
        <family val="2"/>
      </rPr>
      <t>Clear demarcating of the working foot print</t>
    </r>
  </si>
  <si>
    <r>
      <t>c.</t>
    </r>
    <r>
      <rPr>
        <b/>
        <sz val="7"/>
        <rFont val="Times New Roman"/>
        <family val="1"/>
      </rPr>
      <t xml:space="preserve">      </t>
    </r>
    <r>
      <rPr>
        <sz val="10"/>
        <rFont val="Arial"/>
        <family val="2"/>
      </rPr>
      <t>Barricading of sensitive no go areas</t>
    </r>
  </si>
  <si>
    <t>9.4 to 9.4.6</t>
  </si>
  <si>
    <r>
      <t>Pollution prevention and preservation of environmental resources</t>
    </r>
    <r>
      <rPr>
        <sz val="10"/>
        <rFont val="Arial"/>
        <family val="2"/>
      </rPr>
      <t xml:space="preserve"> </t>
    </r>
  </si>
  <si>
    <t>lump sum provission</t>
  </si>
  <si>
    <t>The rate for this item shall include costs for  pollution prevention and preservation of environmental resources. This includes the indentification of the sources of potential polution.</t>
  </si>
  <si>
    <t>a) Cleaning the site of litter and rubble</t>
  </si>
  <si>
    <t>b)Weed control on site</t>
  </si>
  <si>
    <r>
      <t>C)</t>
    </r>
    <r>
      <rPr>
        <sz val="7"/>
        <rFont val="Times New Roman"/>
        <family val="1"/>
      </rPr>
      <t xml:space="preserve">          </t>
    </r>
    <r>
      <rPr>
        <sz val="10"/>
        <rFont val="Arial"/>
        <family val="2"/>
      </rPr>
      <t>Waste bins and receptacles that comply with the waste clauses of the Environmental specification.</t>
    </r>
  </si>
  <si>
    <t>c)  Appropriate skips for waste separation</t>
  </si>
  <si>
    <t>d)General waste Waste removal</t>
  </si>
  <si>
    <t>e)Hazardous waste Waste removal</t>
  </si>
  <si>
    <t>f)Recycled waste management  Waste removal</t>
  </si>
  <si>
    <t xml:space="preserve">g) Spillage kits to clean up spillages  </t>
  </si>
  <si>
    <t>h) Hard impervious surfaces for storage of chemicals</t>
  </si>
  <si>
    <t>i)Bunding facility for hazardous products</t>
  </si>
  <si>
    <r>
      <t>J)</t>
    </r>
    <r>
      <rPr>
        <sz val="7"/>
        <rFont val="Times New Roman"/>
        <family val="1"/>
      </rPr>
      <t xml:space="preserve">          </t>
    </r>
    <r>
      <rPr>
        <sz val="10"/>
        <rFont val="Arial"/>
        <family val="2"/>
      </rPr>
      <t>Labelled containers for decanting of liquids</t>
    </r>
  </si>
  <si>
    <t>K) Drip trays for all vehicles staying on site over night</t>
  </si>
  <si>
    <t>Preservation of the environment: fauna ,flora, scenic value,  Archaeological artefacts</t>
  </si>
  <si>
    <t>9.5.3</t>
  </si>
  <si>
    <r>
      <t xml:space="preserve">Erosion control and silt management </t>
    </r>
    <r>
      <rPr>
        <sz val="10"/>
        <rFont val="Arial"/>
        <family val="2"/>
      </rPr>
      <t>The amount shall represent the costs associated with the practice of preventing or controlling wind or water erosion during construction. The erosion control measures must effectively prevent water pollution, soil loss, wildlife habitat loss and human property loss.  The rate shall also include the costs of silt control where devices shall be designed to keep eroded soil on a construction site, so that it does not wash off and cause water pollution to a nearby stream, river, lake, or dam.</t>
    </r>
  </si>
  <si>
    <t>Lump Sum</t>
  </si>
  <si>
    <t>Final clean up and rehabilitation of the construction camp to the state in which it was prior to comencement of work</t>
  </si>
  <si>
    <t>Schedule J: MECHANICAL</t>
  </si>
  <si>
    <t xml:space="preserve">Detailed design of the one (1)  telemetry panel enclosure </t>
  </si>
  <si>
    <t>Detailed design of the new SCADA software program necessary to control, monitor and run the pumpset at the District Superintendent Office and Central Depot Control Room..</t>
  </si>
  <si>
    <t xml:space="preserve">Schedule J:Total amount excluding Value-Added Tax (VAT) to be carried to Summary of Price Schedules </t>
  </si>
  <si>
    <t xml:space="preserve">Schedule D: Total amount excluding Value-Added Tax (VAT) to be carried to Summary of Price Schedules </t>
  </si>
  <si>
    <t xml:space="preserve"> Schedule F:  Total amount excluding Value-Added Tax (VAT) to be carried to Summary of Price Schedules </t>
  </si>
  <si>
    <t xml:space="preserve">Schedule B: Total amount excluding Value-Added Tax (VAT) to be carried to Summary of Price Schedules </t>
  </si>
  <si>
    <t xml:space="preserve">  Schedule H: Total amount excluding Value-Added Tax (VAT) to be carried to Summary of Price Schedules </t>
  </si>
  <si>
    <t xml:space="preserve">Schedule G: Total amount excluding Value-Added Tax (VAT) to be carried to Summary of Price Schedules </t>
  </si>
  <si>
    <t>SCHEDULE H: ELECTRICAL SUMMARY</t>
  </si>
  <si>
    <t xml:space="preserve">SCHEDULE  G: CIVIL  SUMMARY </t>
  </si>
  <si>
    <t xml:space="preserve">SCHEDULE F: AUTOMATION SUMMARY </t>
  </si>
  <si>
    <t>SCHEDULE  D:  QUALITY SUMMARY</t>
  </si>
  <si>
    <t xml:space="preserve">SCHEDULE  B: ENVIROMENTAL SUMMARY </t>
  </si>
  <si>
    <t xml:space="preserve">SCHEDULE  H:  ELECTRICAL SUMMARY </t>
  </si>
  <si>
    <t>QTY</t>
  </si>
  <si>
    <t>UNIT</t>
  </si>
  <si>
    <t xml:space="preserve">Unit </t>
  </si>
  <si>
    <t>Rate Supply (B)</t>
  </si>
  <si>
    <t>QTY (A)</t>
  </si>
  <si>
    <t>Rate Install ( C)</t>
  </si>
  <si>
    <t>Total  A*(B+C)</t>
  </si>
  <si>
    <t xml:space="preserve">The existing boundary valve . Actuators shall be supplied and installed complete with gearboxes, actuators shall comply with Rand Water  specification  RC 01108 and RW/0310/AS0460.  </t>
  </si>
  <si>
    <t>Schedule B :  ENVIRONMENT</t>
  </si>
  <si>
    <t>Automation Equipment</t>
  </si>
  <si>
    <t>SS 3.3.1.2.</t>
  </si>
  <si>
    <t xml:space="preserve">Detailed design of the four (4) pumpset PLC program necessary to control, monitor and run all operations of the pumpsets. </t>
  </si>
  <si>
    <t>SS 3.4.1.</t>
  </si>
  <si>
    <t>SS 3.4.2.</t>
  </si>
  <si>
    <t>SS 3.4.3.</t>
  </si>
  <si>
    <t>SS 3.4.4.</t>
  </si>
  <si>
    <t>SS 3.5.1..</t>
  </si>
  <si>
    <t>SS 3.5.2.</t>
  </si>
  <si>
    <t>SS 3.5.3.</t>
  </si>
  <si>
    <t>SS 3.6.1.</t>
  </si>
  <si>
    <t>SS 3.7.1.</t>
  </si>
  <si>
    <t>SS 3.7.2.</t>
  </si>
  <si>
    <t>SS 3.7.3.</t>
  </si>
  <si>
    <t xml:space="preserve">Detailed design of the four (4) Profibus master card in the pumpset PLC Panels. </t>
  </si>
  <si>
    <t>SS 3.7.4.</t>
  </si>
  <si>
    <t>Detailed design of the four (4) Profibus DP/PA HUB with build-in profitrace OE and diagnostics in the pumpset PLC Panels.</t>
  </si>
  <si>
    <t>SS 3.7.5.</t>
  </si>
  <si>
    <t>Detailed design of the eight (8) Profibus PA 8-way T-connector in the pumpset Profibus JB</t>
  </si>
  <si>
    <t>SS 3.7.6.</t>
  </si>
  <si>
    <t>SS 3.7.7.</t>
  </si>
  <si>
    <t xml:space="preserve">Detailed design of the one (1) Profibus master card in the common service PLC panel </t>
  </si>
  <si>
    <t>SS 3.7.8.</t>
  </si>
  <si>
    <t>Detailed design of the one (1) Optic Link Module (OLM) in the common service PLC panel .</t>
  </si>
  <si>
    <t>SS 3.8.1.</t>
  </si>
  <si>
    <t>Detailed design of the four (4) managed industrial Ethernet switch in the pumpset PLC panel.</t>
  </si>
  <si>
    <t>SS 3.8.2.</t>
  </si>
  <si>
    <t>SS 3.8.3.</t>
  </si>
  <si>
    <t xml:space="preserve">Detailed design of the one (1) new layer 3 managed industrial Ethernet switch in the common service PLC panel. </t>
  </si>
  <si>
    <t>SS 3.8.4.</t>
  </si>
  <si>
    <t>SS 3.8.5.</t>
  </si>
  <si>
    <t>SS 3.8.6.</t>
  </si>
  <si>
    <t xml:space="preserve">Detailed design of the one (1) din rail mount managed industrial Ethernet switch in the district superintendent’s office. </t>
  </si>
  <si>
    <t>SS 3.8.7.</t>
  </si>
  <si>
    <t>Detailed design of the one (1) managed industrial ethernet switch in the existing Medium Voltage Generator Communication Panel.</t>
  </si>
  <si>
    <t>SS 3.9.1.</t>
  </si>
  <si>
    <t>SS 3.9.2.</t>
  </si>
  <si>
    <t>SS 3.9.3.</t>
  </si>
  <si>
    <t>Detailed design of the four (4) fiber optic splice in the pumpset PLC panels</t>
  </si>
  <si>
    <t>SS 3.9.4.</t>
  </si>
  <si>
    <t>SS 3.9.5.</t>
  </si>
  <si>
    <t>SS 3.9.6.</t>
  </si>
  <si>
    <t>SS 3.9.7.</t>
  </si>
  <si>
    <t>SS 3.9.8.</t>
  </si>
  <si>
    <t>Detailed design of the one (1) fiber optic splice box in the District Superintendent office.</t>
  </si>
  <si>
    <t>Detailed design of the one (1) fiber optic splice box in the common services PLC panel.</t>
  </si>
  <si>
    <t>SS 3.10.1.1.</t>
  </si>
  <si>
    <t>SS 3.10.2.1.</t>
  </si>
  <si>
    <t>SS 3.11.1.</t>
  </si>
  <si>
    <t>SS 3.12.1.</t>
  </si>
  <si>
    <t>SS 3.13.1.</t>
  </si>
  <si>
    <t xml:space="preserve">Detailed design of thefour (4) PLC panel enclosure for pumpsets </t>
  </si>
  <si>
    <t>SS 3.13.2.</t>
  </si>
  <si>
    <t>SS 3.14.1.</t>
  </si>
  <si>
    <t xml:space="preserve">Detailed design of the four (4) Profibus field junction box </t>
  </si>
  <si>
    <t>SS 3.15.1.</t>
  </si>
  <si>
    <t>SS 3.16.1.</t>
  </si>
  <si>
    <t>SS 3.17.1.</t>
  </si>
  <si>
    <t>Detailed design of the one (1)  panel cubicle in District Superintendent’s Office</t>
  </si>
  <si>
    <t>SS 3.18.1.</t>
  </si>
  <si>
    <t>SS 3.19.1.</t>
  </si>
  <si>
    <t xml:space="preserve">Detailed design of the eight (8) complete sets of redundant 230VAC/24VDC power supplies with Quint diode in the pumpset PLC panel. </t>
  </si>
  <si>
    <t xml:space="preserve">Detailed design of the two (2) complete 230VAC/24VDC power supplies in the common services PLC panel. </t>
  </si>
  <si>
    <t xml:space="preserve">Detailed design of the tone (1) Quint Diode modules in the common services PLC panel. </t>
  </si>
  <si>
    <t xml:space="preserve">Detailed design of the two (2) redundant 230VAC/24VDC power supplies with Quint diode supplies in the District Superintendent’s Office panel. . </t>
  </si>
  <si>
    <t xml:space="preserve">Detailed design of the one (1) Quint Diode modulessupplies in the District Superintendent’s Office panel. </t>
  </si>
  <si>
    <t xml:space="preserve">Detailed design of the two (2) redundant 230VAC/24VDC power supplies with Quint diode supplies in the Telemetry panel.  </t>
  </si>
  <si>
    <t xml:space="preserve">Detailed design of the one (1) Quint Diode modules supplies in the Telemetry panel. </t>
  </si>
  <si>
    <t>SS 3.20.1.</t>
  </si>
  <si>
    <t>SS 3.21.1.</t>
  </si>
  <si>
    <t>SS 3.22.1.</t>
  </si>
  <si>
    <t>SS 3.23.1.</t>
  </si>
  <si>
    <t>SS 3.24.1.</t>
  </si>
  <si>
    <t>SS 3.25.1.</t>
  </si>
  <si>
    <t>SS 3.26.1.</t>
  </si>
  <si>
    <t>Detailed design of all low voltage power and control cabling including earthing.</t>
  </si>
  <si>
    <t>Detailed design of all the heavy duty PVC sleeves as required.</t>
  </si>
  <si>
    <r>
      <t xml:space="preserve">Detailed design of </t>
    </r>
    <r>
      <rPr>
        <sz val="10"/>
        <rFont val="Times New Roman"/>
        <family val="1"/>
      </rPr>
      <t xml:space="preserve"> </t>
    </r>
    <r>
      <rPr>
        <sz val="10"/>
        <rFont val="Arial"/>
        <family val="2"/>
      </rPr>
      <t>all the flexible steel galvanized cable conduits as required.</t>
    </r>
  </si>
  <si>
    <t>Detailed design of all cable trenching in soil condition as per the Rand Water SAM AAM 00001 Standard Specification where required.</t>
  </si>
  <si>
    <t>Manufacture, supply and deliver of the thirty-two (32) new Profibus PA compliant motor and pump bearing RTD’s.</t>
  </si>
  <si>
    <t>Manufacture, supply and deliver of the sixteen (16) new 4-20mA vibration sensors for all pumpset</t>
  </si>
  <si>
    <t>Manufacture, supply and deliver of the new cooling water flow switches for all pumpset as indicated in the pumpset P&amp;ID drawing RA 26869.</t>
  </si>
  <si>
    <t>Manufacture, supply and deliver of the new level switches for all pumpset as indicated in the pumpset P&amp;ID drawing RA 26869.</t>
  </si>
  <si>
    <t xml:space="preserve">Manufacture, supply and deliver of the eight (8) new Profibus PA compliant Pressure transmitters. </t>
  </si>
  <si>
    <t xml:space="preserve">Manufacture, supply and deliver of the four (4) Profibus DP copper magnetic flow transmitters </t>
  </si>
  <si>
    <t xml:space="preserve">Manufacture, supply and deliver of the four (4) PLC systems (complete with all the modules and auxiliary items) in the pumpset PLC panels </t>
  </si>
  <si>
    <t xml:space="preserve">Manufacture, supply and deliver of the four (4) pumpset PLC program necessary to control, monitor and run all operations of the pumpsets. </t>
  </si>
  <si>
    <t>Manufacture, supply and deliver of the trace and label the existing I/O multicore cable between (feeders, incomer, transformer and bus-section) and the existing PLC.</t>
  </si>
  <si>
    <t>Manufacture, supply and deliver of the generate and supply as built drawings of the existing Automation loop drawings for the existing switchboard before the design for the new pumpset control system and decommissioning of the existing PLC.</t>
  </si>
  <si>
    <t>Manufacture, supply and deliver of the supply and present complete detailed HAZOP studies and will be subject to approval by the Rand Water before commencement of any work.</t>
  </si>
  <si>
    <t>Manufacture, supply and deliver of the decommission the existing Quantum PLC.</t>
  </si>
  <si>
    <t>Manufacture, supply and deliver of the one (1) PLC systems (complete with all the modules and auxiliary items) in the common service PLC panel</t>
  </si>
  <si>
    <t>Manufacture, supply and deliver of the put into operation one (1) pumpset PLC program necessary to control, monitor and run all operations of the pumpsets.</t>
  </si>
  <si>
    <t>Manufacture, supply and deliver of the put into operation four (4) HMI software program necessary to control, monitor the pumpset.</t>
  </si>
  <si>
    <t>Manufacture, supply and deliver of theone (1) HMI software program necessary to control, monitor and run all pumpsets and equipment’s connected to the PLC system.</t>
  </si>
  <si>
    <t>Manufacture, supply and deliver of the new SCADA software program necessary to control, monitor and run the pumpset at the District Superintendent Office and Central Depot Control Room..</t>
  </si>
  <si>
    <t>Manufacture, supply and deliver of the all the required SCADA license suit.</t>
  </si>
  <si>
    <t>Manufacture, supply and deliver of the complete historian system to log all selected tags as may be directed by Rand Water into the Historian server. (InSQL data logging for historical and real-time purposes).</t>
  </si>
  <si>
    <t>Manufacture, supply and deliver of the complete lengths of new Profibus DP cables together with termination connectors</t>
  </si>
  <si>
    <t>Manufacture, supply and deliver of the complete lengths of new Profibus PA cables together with termination connectors</t>
  </si>
  <si>
    <t xml:space="preserve">Manufacture, supply and deliver of the four (4) Profibus master card in the pumpset PLC Panels. </t>
  </si>
  <si>
    <t>Manufacture, supply and deliver of the four (4) Profibus DP/PA HUB with build-in profitrace OE and diagnostics in the pumpset PLC Panels.</t>
  </si>
  <si>
    <t>Manufacture, supply and deliver of the eight (8) Profibus PA 8-way T-connector in the pumpset Profibus JB</t>
  </si>
  <si>
    <t xml:space="preserve">Manufacture, supply and deliver of the one (1) Profibus master card in the common service PLC panel </t>
  </si>
  <si>
    <t>Manufacture, supply and deliver of the one (1) Optic Link Module (OLM) in the common service PLC panel .</t>
  </si>
  <si>
    <t>Manufacture, supply and deliver of the four (4) managed industrial Ethernet switch in the pumpset PLC panel.</t>
  </si>
  <si>
    <t xml:space="preserve">Manufacture, supply and deliver of the one (1) new layer 3 managed industrial Ethernet switch in the common service PLC panel. </t>
  </si>
  <si>
    <t xml:space="preserve">Manufacture, supply and deliver of the one (1) din rail mount managed industrial Ethernet switch in the district superintendent’s office. </t>
  </si>
  <si>
    <t>Manufacture, supply and deliver of the one (1) managed industrial ethernet switch in the existing Medium Voltage Generator Communication Panel.</t>
  </si>
  <si>
    <t>Manufacture, supply and deliver of the Ethernet network management software</t>
  </si>
  <si>
    <t>Manufacture, supply and deliver of the four (4) fiber optic splice in the pumpset PLC panels</t>
  </si>
  <si>
    <t>Manufacture, supply and deliver of the one (1) fiber optic splice box in the District Superintendent office.</t>
  </si>
  <si>
    <t xml:space="preserve">Manufacture, supply and deliver of the complete length of blown fiber optic cable together with route markers, manholes, PVC sleeves, trenching, excavation, and backfilling to complete the ring network architecture. </t>
  </si>
  <si>
    <t>Manufacture, supply and deliver of the one (1) fiber optic splice box in the common services PLC panel.</t>
  </si>
  <si>
    <t>Manufacture, supply and deliver of the two (2) complete high bandwidth telemetry radio link system between Townland Pumping Station and Central Depot.</t>
  </si>
  <si>
    <t>Manufacture, supply and deliver of the two (2) wireless GPRS/GSM modem or VSAT (Very Small Aperture Terminal) Satellite solution for sending reservoir level data from the Thlabane Reservoir to Townland Pumping Station.</t>
  </si>
  <si>
    <t>Manufacture, supply and deliver of the one (1) Wi-Fi communication system with all accessories including the antenna cable and surge arrestors for the mobile generator.</t>
  </si>
  <si>
    <t xml:space="preserve">Manufacture, supply and deliver of thefour (4) PLC panel enclosure for pumpsets </t>
  </si>
  <si>
    <t>Manufacture, supply and deliver of the one (1) new PLC panel for the common services PLC</t>
  </si>
  <si>
    <t xml:space="preserve">Manufacture, supply and deliver of the four (4) Profibus field junction box </t>
  </si>
  <si>
    <t>Manufacture, supply and deliver of the four (4) field hardwired instruments junction box</t>
  </si>
  <si>
    <t>Manufacture, supply and deliver of the one (1)  panel cubicle in District Superintendent’s Office</t>
  </si>
  <si>
    <t xml:space="preserve">Manufacture, supply and deliver of the one (1)  telemetry panel enclosure </t>
  </si>
  <si>
    <t xml:space="preserve">Manufacture, supply and deliver of the eight (8) complete sets of redundant 230VAC/24VDC power supplies with Quint diode in the pumpset PLC panel. </t>
  </si>
  <si>
    <t xml:space="preserve">Manufacture, supply and deliver of the four (4) Quint Diode modulesin the pumpset PLC panel. </t>
  </si>
  <si>
    <t xml:space="preserve">Manufacture, supply and deliver of the two (2) complete 230VAC/24VDC power supplies in the common services PLC panel. </t>
  </si>
  <si>
    <t xml:space="preserve">Manufacture, supply and deliver of the tone (1) Quint Diode modules in the common services PLC panel. </t>
  </si>
  <si>
    <t xml:space="preserve">Manufacture, supply and deliver of the two (2) redundant 230VAC/24VDC power supplies with Quint diode supplies in the District Superintendent’s Office panel. . </t>
  </si>
  <si>
    <t xml:space="preserve">Manufacture, supply and deliver of the one (1) Quint Diode modulessupplies in the District Superintendent’s Office panel. </t>
  </si>
  <si>
    <t xml:space="preserve">Manufacture, supply and deliver of the two (2) redundant 230VAC/24VDC power supplies with Quint diode supplies in the Telemetry panel.  </t>
  </si>
  <si>
    <t xml:space="preserve">Manufacture, supply and deliver of the one (1) Quint Diode modules supplies in the Telemetry panel. </t>
  </si>
  <si>
    <t>Manufacture, supply and deliver of the four (4) field checks pushbuttons</t>
  </si>
  <si>
    <t>Manufacture, supply and deliver of the one (1) tower light with built-in buzzer</t>
  </si>
  <si>
    <t>Manufacture, supply and deliver of the four (4) stacker lights complete with cabling</t>
  </si>
  <si>
    <t>Manufacture, supply and deliver of the one (1) OT firewall.</t>
  </si>
  <si>
    <t>Manufacture, supply and deliver of the all new and existing protection relays and power meter signals network communication interface via Modbus TCP/IP into the PLC, HMI and SCADA for monitoring purposes.</t>
  </si>
  <si>
    <t>Manufacture, supply and deliver of the UPS signals network communication interface via Modbus TCP/IP into the PLC, HIM and SCADA for monitoring purposes.</t>
  </si>
  <si>
    <t>Manufacture, supply and deliver of the low and medium generators signals into the PLC, HMI amd SCADA for monitoring purposes on each site.</t>
  </si>
  <si>
    <t>Manufacture, supply and deliver of all low voltage power and control cabling including earthing.</t>
  </si>
  <si>
    <t>Manufacture, supply and deliver of the foam sealing of a core drilled hole after cable installation to prevent the ingress of water and other liquids.</t>
  </si>
  <si>
    <t>Manufacture, supply and deliver of all the heavy duty PVC sleeves as required.</t>
  </si>
  <si>
    <t>Manufacture, supply and deliver of  all the flexible steel galvanized cable conduits as required.</t>
  </si>
  <si>
    <t>Manufacture, supply and deliver of all cable trenching in soil condition as per the Rand Water SAM AAM 00001 Standard Specification where required.</t>
  </si>
  <si>
    <t xml:space="preserve">Installation and Testing of the four (4) pumpset PLC program necessary to control, monitor and run all operations of the pumpsets. </t>
  </si>
  <si>
    <t>Installation and Testing of the new SCADA software program necessary to control, monitor and run the pumpset at the District Superintendent Office and Central Depot Control Room..</t>
  </si>
  <si>
    <t>Installation and Testing of the all the required SCADA license suit.</t>
  </si>
  <si>
    <t xml:space="preserve">Installation and Testing of the four (4) Profibus master card in the pumpset PLC Panels. </t>
  </si>
  <si>
    <t>Installation and Testing of the four (4) Profibus DP/PA HUB with build-in profitrace OE and diagnostics in the pumpset PLC Panels.</t>
  </si>
  <si>
    <t>Installation and Testing of the eight (8) Profibus PA 8-way T-connector in the pumpset Profibus JB</t>
  </si>
  <si>
    <t xml:space="preserve">Installation and Testing of the one (1) Profibus master card in the common service PLC panel </t>
  </si>
  <si>
    <t>Installation and Testing of the one (1) Optic Link Module (OLM) in the common service PLC panel .</t>
  </si>
  <si>
    <t>Installation and Testing of the four (4) managed industrial Ethernet switch in the pumpset PLC panel.</t>
  </si>
  <si>
    <t xml:space="preserve">Installation and Testing of the one (1) new layer 3 managed industrial Ethernet switch in the common service PLC panel. </t>
  </si>
  <si>
    <t xml:space="preserve">Installation and Testing of the one (1) din rail mount managed industrial Ethernet switch in the district superintendent’s office. </t>
  </si>
  <si>
    <t>Installation and Testing of the one (1) managed industrial ethernet switch in the existing Medium Voltage Generator Communication Panel.</t>
  </si>
  <si>
    <t>Installation and Testing of the four (4) fiber optic splice in the pumpset PLC panels</t>
  </si>
  <si>
    <t>Installation and Testing of the one (1) fiber optic splice box in the District Superintendent office.</t>
  </si>
  <si>
    <t>Installation and Testing of the one (1) fiber optic splice box in the common services PLC panel.</t>
  </si>
  <si>
    <t xml:space="preserve">Installation and Testing of thefour (4) PLC panel enclosure for pumpsets </t>
  </si>
  <si>
    <t xml:space="preserve">Installation and Testing of the four (4) Profibus field junction box </t>
  </si>
  <si>
    <t>Installation and Testing of the one (1)  panel cubicle in District Superintendent’s Office</t>
  </si>
  <si>
    <t xml:space="preserve">Installation and Testing of the one (1)  telemetry panel enclosure </t>
  </si>
  <si>
    <t xml:space="preserve">Installation and Testing of the eight (8) complete sets of redundant 230VAC/24VDC power supplies with Quint diode in the pumpset PLC panel. </t>
  </si>
  <si>
    <t xml:space="preserve">Installation and Testing of the four (4) Quint Diode modulesin the pumpset PLC panel. </t>
  </si>
  <si>
    <t xml:space="preserve">Installation and Testing of the two (2) complete 230VAC/24VDC power supplies in the common services PLC panel. </t>
  </si>
  <si>
    <t xml:space="preserve">Installation and Testing of the tone (1) Quint Diode modules in the common services PLC panel. </t>
  </si>
  <si>
    <t xml:space="preserve">Installation and Testing of the two (2) redundant 230VAC/24VDC power supplies with Quint diode supplies in the District Superintendent’s Office panel. . </t>
  </si>
  <si>
    <t xml:space="preserve">Installation and Testing of the one (1) Quint Diode modulessupplies in the District Superintendent’s Office panel. </t>
  </si>
  <si>
    <t xml:space="preserve">Installation and Testing of the two (2) redundant 230VAC/24VDC power supplies with Quint diode supplies in the Telemetry panel.  </t>
  </si>
  <si>
    <t xml:space="preserve">Installation and Testing of the one (1) Quint Diode modules supplies in the Telemetry panel. </t>
  </si>
  <si>
    <t>Installation and Testing of all low voltage power and control cabling including earthing.</t>
  </si>
  <si>
    <t>Installation and Testing of the foam sealing of a core drilled hole after cable installation to prevent the ingress of water and other liquids.</t>
  </si>
  <si>
    <t>Installation and Testing of all the heavy duty PVC sleeves as required.</t>
  </si>
  <si>
    <t>Installation and Testing of  all the flexible steel galvanized cable conduits as required.</t>
  </si>
  <si>
    <t>Installation and Testing of all cable trenching in soil condition as per the Rand Water SAM AAM 00001 Standard Specification where required.</t>
  </si>
  <si>
    <t xml:space="preserve">Commisssionig and put into operation of the four (4) pumpset PLC program necessary to control, monitor and run all operations of the pumpsets. </t>
  </si>
  <si>
    <t>Commisssionig and put into operation of theone (1) HMI software program necessary to control, monitor and run all pumpsets and equipment’s connected to the PLC system.</t>
  </si>
  <si>
    <t>Commisssionig and put into operation of the new SCADA software program necessary to control, monitor and run the pumpset at the District Superintendent Office and Central Depot Control Room..</t>
  </si>
  <si>
    <t>Commisssionig and put into operation of the all the required SCADA license suit.</t>
  </si>
  <si>
    <t xml:space="preserve">Commisssionig and put into operation of the four (4) Profibus master card in the pumpset PLC Panels. </t>
  </si>
  <si>
    <t>Commisssionig and put into operation of the four (4) Profibus DP/PA HUB with build-in profitrace OE and diagnostics in the pumpset PLC Panels.</t>
  </si>
  <si>
    <t>Commisssionig and put into operation of the eight (8) Profibus PA 8-way T-connector in the pumpset Profibus JB</t>
  </si>
  <si>
    <t xml:space="preserve">Commisssionig and put into operation of the one (1) Profibus master card in the common service PLC panel </t>
  </si>
  <si>
    <t>Commisssionig and put into operation of the one (1) Optic Link Module (OLM) in the common service PLC panel .</t>
  </si>
  <si>
    <t>Commisssionig and put into operation of the four (4) managed industrial Ethernet switch in the pumpset PLC panel.</t>
  </si>
  <si>
    <t xml:space="preserve">Commisssionig and put into operation of the one (1) new layer 3 managed industrial Ethernet switch in the common service PLC panel. </t>
  </si>
  <si>
    <t xml:space="preserve">Commisssionig and put into operation of the one (1) din rail mount managed industrial Ethernet switch in the district superintendent’s office. </t>
  </si>
  <si>
    <t>Commisssionig and put into operation of the one (1) managed industrial ethernet switch in the existing Medium Voltage Generator Communication Panel.</t>
  </si>
  <si>
    <t>Commisssionig and put into operation of the four (4) fiber optic splice in the pumpset PLC panels</t>
  </si>
  <si>
    <t>Commisssionig and put into operation of the one (1) fiber optic splice box in the District Superintendent office.</t>
  </si>
  <si>
    <t>Commisssionig and put into operation of the one (1) fiber optic splice box in the common services PLC panel.</t>
  </si>
  <si>
    <t xml:space="preserve">Commisssionig and put into operation of thefour (4) PLC panel enclosure for pumpsets </t>
  </si>
  <si>
    <t xml:space="preserve">Commisssionig and put into operation of the four (4) Profibus field junction box </t>
  </si>
  <si>
    <t>Commisssionig and put into operation of the one (1)  panel cubicle in District Superintendent’s Office</t>
  </si>
  <si>
    <t xml:space="preserve">Commisssionig and put into operation of the one (1)  telemetry panel enclosure </t>
  </si>
  <si>
    <t xml:space="preserve">Commisssionig and put into operation of the eight (8) complete sets of redundant 230VAC/24VDC power supplies with Quint diode in the pumpset PLC panel. </t>
  </si>
  <si>
    <t xml:space="preserve">Commisssionig and put into operation of the four (4) Quint Diode modulesin the pumpset PLC panel. </t>
  </si>
  <si>
    <t xml:space="preserve">Commisssionig and put into operation of the two (2) complete 230VAC/24VDC power supplies in the common services PLC panel. </t>
  </si>
  <si>
    <t xml:space="preserve">Commisssionig and put into operation of the tone (1) Quint Diode modules in the common services PLC panel. </t>
  </si>
  <si>
    <t xml:space="preserve">Commisssionig and put into operation of the two (2) redundant 230VAC/24VDC power supplies with Quint diode supplies in the District Superintendent’s Office panel. . </t>
  </si>
  <si>
    <t xml:space="preserve">Commisssionig and put into operation of the one (1) Quint Diode modulessupplies in the District Superintendent’s Office panel. </t>
  </si>
  <si>
    <t xml:space="preserve">Commisssionig and put into operation of the two (2) redundant 230VAC/24VDC power supplies with Quint diode supplies in the Telemetry panel.  </t>
  </si>
  <si>
    <t xml:space="preserve">Commisssionig and put into operation of the one (1) Quint Diode modules supplies in the Telemetry panel. </t>
  </si>
  <si>
    <t>Commisssionig and put into operation of all low voltage power and control cabling including earthing.</t>
  </si>
  <si>
    <t>Commisssionig and put into operation of all the heavy duty PVC sleeves as required.</t>
  </si>
  <si>
    <t>Commisssionig and put into operation of  all the flexible steel galvanized cable conduits as required.</t>
  </si>
  <si>
    <t>Commisssionig and put into operation of all cable trenching in soil condition as per the Rand Water SAM AAM 00001 Standard Specification where required.</t>
  </si>
  <si>
    <t>Schedule B4 Carried Forward</t>
  </si>
  <si>
    <t>Design, Manufacture, test, supply and delivery  of Pump 26.61Ml/d</t>
  </si>
  <si>
    <t>Design,Manufacture, test, supply and delivery  of  Motor complete with coupling unit and fiffings  etc.</t>
  </si>
  <si>
    <t>Deisgn, Manufacture, test, supply and deliver pump suction pipe complete with flanges, insulating gasket, bolts and nuts etc.</t>
  </si>
  <si>
    <t xml:space="preserve">Design, Manufacture, test, supply and deliver pump delivery pipe complete with flanges, insulating gasket, bolts and nuts etc. </t>
  </si>
  <si>
    <t xml:space="preserve">Manufature, test, supply &amp; deliver electrically operated  butterflyvalve  ID 500mm, TP 5000 kPa complete flanges, gaskets, dismentling coupling and fitting etc. </t>
  </si>
  <si>
    <t xml:space="preserve">Manufacture, test supply and delivery of  500mm ID , TP 5000 kPa flanged Reflux  valve, including dismantling couplings restraining flanges and gaskets etc. </t>
  </si>
  <si>
    <t>Supply and deliver drain pipes complete with valves (diamter 100mm &amp;TP 5000kPa) and piping  etc.</t>
  </si>
  <si>
    <t>Detailed design of the four (4) Profibus DP Active Terminators in the pumpset PLC panel.</t>
  </si>
  <si>
    <t>Detailed design of the complete length of Ethernet copper cat 6e cabling.</t>
  </si>
  <si>
    <t xml:space="preserve">Detailed design of the one (1) din rail mount managed industrial Ethernet switch in the Telemetry panel. </t>
  </si>
  <si>
    <t>Detailed design of the complete length of ruggedized fiber optic cabling together with necessary connectors.</t>
  </si>
  <si>
    <t>Detailed design of the complete length of all fiber optic patch leads in each panel.</t>
  </si>
  <si>
    <t>Detailed design of the two (2) fiber optic splice in the generator communication panel and the MV switchgear room.</t>
  </si>
  <si>
    <t xml:space="preserve">Detailed design of the complete length Profibus DP fiber optic network with all route markers, manholes, PVC sleeves, trenching, excavation, and backfilling for control and monitoring of boundary valve </t>
  </si>
  <si>
    <t>Detailed design of the complete length of hardwire multicore communication cabling complete length of hardwire multicore communication cabling between the field instruments and PLC.</t>
  </si>
  <si>
    <t xml:space="preserve">Detailed design of the four (4) valve actuators network communication signals (via a profibus network) for control and monitoring </t>
  </si>
  <si>
    <t>SS 3.18.2.</t>
  </si>
  <si>
    <t>SS 3.18.3.</t>
  </si>
  <si>
    <t>SS 3.18.4.</t>
  </si>
  <si>
    <t>SS 3.18.5.</t>
  </si>
  <si>
    <t>SS 3.18.6.</t>
  </si>
  <si>
    <t>SS 3.18.7.</t>
  </si>
  <si>
    <t>SS 3.18.8.</t>
  </si>
  <si>
    <t>SS 3.23.2.</t>
  </si>
  <si>
    <t>SS 3.27.2.1.</t>
  </si>
  <si>
    <t>SS 3.27.2.2.</t>
  </si>
  <si>
    <t>SS 3.27.3.1.</t>
  </si>
  <si>
    <t>SS 3.24.4.1.</t>
  </si>
  <si>
    <t>SS 3.27.5.1.</t>
  </si>
  <si>
    <t>B1.59</t>
  </si>
  <si>
    <t>Manufacture, supply and deliver of the four (4) Profibus DP Active Terminators in the pumpset PLC panel.</t>
  </si>
  <si>
    <t>Manufacture, supply and deliver of the complete length of Ethernet copper cat 6e cabling.</t>
  </si>
  <si>
    <t xml:space="preserve">Manufacture, supply and deliver of the one (1) din rail mount managed industrial Ethernet switch in the Telemetry panel. </t>
  </si>
  <si>
    <t>Manufacture, supply and deliver of the complete length of ruggedized fiber optic cabling together with necessary connectors.</t>
  </si>
  <si>
    <t>Manufacture, supply and deliver of the complete length of all fiber optic patch leads in each panel.</t>
  </si>
  <si>
    <t>Manufacture, supply and deliver of the two (2) fiber optic splice in the generator communication panel and the MV switchgear room.</t>
  </si>
  <si>
    <t xml:space="preserve">Manufacture, supply and deliver of the complete length Profibus DP fiber optic network with all route markers, manholes, PVC sleeves, trenching, excavation, and backfilling for control and monitoring of boundary valve </t>
  </si>
  <si>
    <t>Manufacture, supply and deliver of the complete length of hardwire multicore communication cabling complete length of hardwire multicore communication cabling between the field instruments and PLC.</t>
  </si>
  <si>
    <t xml:space="preserve">Manufacture, supply and deliver of the four (4) valve actuators network communication signals (via a profibus network) for control and monitoring </t>
  </si>
  <si>
    <t xml:space="preserve">Manufacture, supply and deliver of thesix (6) valve actuators Profibus DP modules for communication. </t>
  </si>
  <si>
    <t>Installation and Testing of the four (4) Profibus DP Active Terminators in the pumpset PLC panel.</t>
  </si>
  <si>
    <t>Installation and Testing of the complete length of Ethernet copper cat 6e cabling.</t>
  </si>
  <si>
    <t xml:space="preserve">Installation and Testing of the one (1) din rail mount managed industrial Ethernet switch in the Telemetry panel. </t>
  </si>
  <si>
    <t>Installation and Testing of the complete length of ruggedized fiber optic cabling together with necessary connectors.</t>
  </si>
  <si>
    <t>Installation and Testing of the complete length of all fiber optic patch leads in each panel.</t>
  </si>
  <si>
    <t>Installation and Testing of the two (2) fiber optic splice in the generator communication panel and the MV switchgear room.</t>
  </si>
  <si>
    <t xml:space="preserve">Installation and Testing of the complete length Profibus DP fiber optic network with all route markers, manholes, PVC sleeves, trenching, excavation, and backfilling for control and monitoring of boundary valve </t>
  </si>
  <si>
    <t>Installation and Testing of the complete length of hardwire multicore communication cabling complete length of hardwire multicore communication cabling between the field instruments and PLC.</t>
  </si>
  <si>
    <t xml:space="preserve">Installation and Testing of the four (4) valve actuators network communication signals (via a profibus network) for control and monitoring </t>
  </si>
  <si>
    <t xml:space="preserve">Installation and Testing of thesix (6) valve actuators Profibus DP modules for communication. </t>
  </si>
  <si>
    <t>Commisssionig and put into operation of the four (4) Profibus DP Active Terminators in the pumpset PLC panel.</t>
  </si>
  <si>
    <t>Commisssionig and put into operation of the complete length of Ethernet copper cat 6e cabling.</t>
  </si>
  <si>
    <t xml:space="preserve">Commisssionig and put into operation of the one (1) din rail mount managed industrial Ethernet switch in the Telemetry panel. </t>
  </si>
  <si>
    <t>Commisssionig and put into operation of the complete length of ruggedized fiber optic cabling together with necessary connectors.</t>
  </si>
  <si>
    <t>Commisssionig and put into operation of the complete length of all fiber optic patch leads in each panel.</t>
  </si>
  <si>
    <t>Commisssionig and put into operation of the two (2) fiber optic splice in the generator communication panel and the MV switchgear room.</t>
  </si>
  <si>
    <t xml:space="preserve">Commisssionig and put into operation of the complete length Profibus DP fiber optic network with all route markers, manholes, PVC sleeves, trenching, excavation, and backfilling for control and monitoring of boundary valve </t>
  </si>
  <si>
    <t>Commisssionig and put into operation of the complete length of hardwire multicore communication cabling complete length of hardwire multicore communication cabling between the field instruments and PLC.</t>
  </si>
  <si>
    <t xml:space="preserve">Commisssionig and put into operation of the four (4) valve actuators network communication signals (via a profibus network) for control and monitoring </t>
  </si>
  <si>
    <t xml:space="preserve">Commisssionig and put into operation of thesix (6) valve actuators Profibus DP modules for communication. </t>
  </si>
  <si>
    <t>Coring of existing concrete floors where required (as part of the electrical, automation and mechanical specifications) – in line with recommendations of the condition assessment as per Item No. 1 above</t>
  </si>
  <si>
    <t xml:space="preserve">Design and construct connections including but no limited to: design drawings, construction drawings, and as-built drawings </t>
  </si>
  <si>
    <t>Service detection to establish connection points to electrical, automation and mechnanical connection services (Provisional)</t>
  </si>
  <si>
    <t>Design and supply all  quality documents  pertaining to, but not limited to all items forming part of the works (as detailed in Contract documents, including specifications(</t>
  </si>
  <si>
    <t>Condition Assessment of existing structures in line with proposed additions/upgrades to mechanical and automation/electrical equipment</t>
  </si>
  <si>
    <t>The contractor shall provide new  Actuators  to match the existing Actuators.</t>
  </si>
  <si>
    <t xml:space="preserve">Detailed design of the six (6) valve actuators Profibus DP modules for communication. </t>
  </si>
  <si>
    <t>Detailed design of all foam sealing of a core drilled hole after cable installation to prevent the ingress of water and other liquids.</t>
  </si>
  <si>
    <t>SS 3.28.1.</t>
  </si>
  <si>
    <t>SS 3.28.2.</t>
  </si>
  <si>
    <t>Detailed design of the four (4) din rail UPS and batteries in the pumpset PLC panel</t>
  </si>
  <si>
    <t>Detailed design of the one (1) din rail UPS and batteries in the commo services PLC panel</t>
  </si>
  <si>
    <t>B1.81</t>
  </si>
  <si>
    <t>B1.82</t>
  </si>
  <si>
    <t>B2.79</t>
  </si>
  <si>
    <t>B2.80</t>
  </si>
  <si>
    <t>Manufacture, supply and deliver of the four (4) din rail UPS and batteries in the pumpset PLC panel</t>
  </si>
  <si>
    <t>Manufacture, supply and deliver of the one (1) din rail UPS and batteries in the commo services PLC panel</t>
  </si>
  <si>
    <t>Installation and Testing of the four (4) din rail UPS and batteries in the pumpset PLC panel</t>
  </si>
  <si>
    <t>Installation and Testing of the one (1) din rail UPS and batteries in the commo services PLC panel</t>
  </si>
  <si>
    <t>B4.79</t>
  </si>
  <si>
    <t>B4.80</t>
  </si>
  <si>
    <t>Commisssionig and put into operation of the four (4) din rail UPS and batteries in the pumpset PLC panel</t>
  </si>
  <si>
    <t>Commisssionig and put into operation of the one (1) din rail UPS and batteries in the commo services PLC panel</t>
  </si>
  <si>
    <t>B3.79</t>
  </si>
  <si>
    <t>B3.80</t>
  </si>
  <si>
    <t>z</t>
  </si>
  <si>
    <t>UPS &amp; Generator supply additions</t>
  </si>
  <si>
    <t>UPS and Generator supply additions</t>
  </si>
  <si>
    <t>C1.2</t>
  </si>
  <si>
    <t>C1.4</t>
  </si>
  <si>
    <t>Minimum Contract Skills Development Goal (CSDG) sum = EP (0.25%) x Subtotal of the tender amount</t>
  </si>
  <si>
    <t>Payment Reference</t>
  </si>
  <si>
    <t>CSDG (0.25% factor)</t>
  </si>
  <si>
    <t xml:space="preserve">Refers to RW10390641/23R/Mech-Spec </t>
  </si>
  <si>
    <t xml:space="preserve"> Refers to RW10390641/23R/Elec-Spec </t>
  </si>
  <si>
    <t>Refers to RW10390641/23R-Aut-Spec</t>
  </si>
  <si>
    <t>Refer to RW10390641/23R: Civil System Specification</t>
  </si>
  <si>
    <t>CONTRACT SKILLS DEVELOPMENT GOAL (CSDG) (0,25% FACTOR)</t>
  </si>
  <si>
    <t>Payment Ref.</t>
  </si>
  <si>
    <t>U O M</t>
  </si>
  <si>
    <t>Qty (A)</t>
  </si>
  <si>
    <t>Rate                     (B)</t>
  </si>
  <si>
    <t>Total                   (A*B)</t>
  </si>
  <si>
    <t>SKILLS DEVELOPMENT PROGRAM</t>
  </si>
  <si>
    <t>Accredited training programmes are targeted which will provide the beneficiaries with significant and recognized credit value in accordance with the National Qualification Framework (NQF) (1% of Project Value - Sub Total A)</t>
  </si>
  <si>
    <t>Contractors mark-up on Item 1.1 above</t>
  </si>
  <si>
    <t xml:space="preserve"> PROJECT  FACILITATION PROGRAM</t>
  </si>
  <si>
    <t>Project facilitation programs   (4% of Project Value - Sub Total A)</t>
  </si>
  <si>
    <t>Contractors mark-up on Item 2.1 above</t>
  </si>
  <si>
    <t>COMMUNITY LIASON OFFICER</t>
  </si>
  <si>
    <t>Community Liason Officer. A key component in aiding the realisation of the SED objectives is effective community liaison with all the relevant role-players, structures, civic organisations and the community at large.</t>
  </si>
  <si>
    <t>Contractors mark-up on Item 3.1 above</t>
  </si>
  <si>
    <t>PARTICIPATION OF LOCAL ENTERPRICES</t>
  </si>
  <si>
    <t>Work Allocated to Local Enterprises  (Inclusive of P&amp;G's and SHEQ) (Minimum 5% of Project Value) (Sub-Total A)</t>
  </si>
  <si>
    <t>Rate Only</t>
  </si>
  <si>
    <t>Contractors mark-up on Item 4.1 above</t>
  </si>
  <si>
    <t xml:space="preserve">SCHEDULE K :  SOCIO ECONOMIC DEVELOPMENT </t>
  </si>
  <si>
    <t>SCHEDULE K: SOCIO-ECONOMIC DEVELOPMENT</t>
  </si>
  <si>
    <t xml:space="preserve">Form No: </t>
  </si>
  <si>
    <t>STRATEGIC ASSET MANAGEMENT</t>
  </si>
  <si>
    <t>Rev No: xx</t>
  </si>
  <si>
    <t>SHEQ MANAGEMENT SYSTEM</t>
  </si>
  <si>
    <t xml:space="preserve">Effective Date: </t>
  </si>
  <si>
    <t xml:space="preserve">Project no: </t>
  </si>
  <si>
    <t>Item No.</t>
  </si>
  <si>
    <t>Rate (B)</t>
  </si>
  <si>
    <t>Total A*B</t>
  </si>
  <si>
    <t xml:space="preserve">OCCUPATIONAL HEALTH AND SAFETY </t>
  </si>
  <si>
    <t>C.1.1</t>
  </si>
  <si>
    <t>C.1.3</t>
  </si>
  <si>
    <t>C.1.5</t>
  </si>
  <si>
    <t>C.1.6</t>
  </si>
  <si>
    <t>(c) Medical consultation as when required with OHP and OMP</t>
  </si>
  <si>
    <t>Prov Sum</t>
  </si>
  <si>
    <t>R140,000.00</t>
  </si>
  <si>
    <t>(d) Exit exxeminations</t>
  </si>
  <si>
    <t>C.1.7</t>
  </si>
  <si>
    <t>C.1.8</t>
  </si>
  <si>
    <t>C.1.9</t>
  </si>
  <si>
    <t>C.1.10</t>
  </si>
  <si>
    <t>C.1.11</t>
  </si>
  <si>
    <t>C.1.12</t>
  </si>
  <si>
    <t>C.1.13</t>
  </si>
  <si>
    <t>C.1.14</t>
  </si>
  <si>
    <t>C.1.15</t>
  </si>
  <si>
    <t>C.1.16</t>
  </si>
  <si>
    <t>C.1.17</t>
  </si>
  <si>
    <t>C.1.18</t>
  </si>
  <si>
    <t>Prov. Sum</t>
  </si>
  <si>
    <t>C.1.19</t>
  </si>
  <si>
    <t>Construction work permit application fee</t>
  </si>
  <si>
    <t>C.1.20</t>
  </si>
  <si>
    <t>C.1.21</t>
  </si>
  <si>
    <t>Submission of the Health and Safety File (hard and soft copies)- after tender award and project completion.</t>
  </si>
  <si>
    <t>C.1.22</t>
  </si>
  <si>
    <t>Provision of Client Pr.CHSA (Construction Health &amp; Safety  Agent) registered with SACPCMP, and/or other resources for the duration of the project.</t>
  </si>
  <si>
    <t xml:space="preserve">Total amount excluding Value-Added Tax (VAT) to be carried to - Summary of Price Schedule </t>
  </si>
  <si>
    <t>P.04340</t>
  </si>
  <si>
    <t xml:space="preserve">RW10390641_23R_Elec-Spec  </t>
  </si>
  <si>
    <t>Description of the Project: Townlands Pumpstation Engine Room 1 - Additional Pump</t>
  </si>
  <si>
    <t xml:space="preserve">TENDER NO. RW10390641/24R </t>
  </si>
  <si>
    <t>Detailed design of the two (2) complete set  SCADA server machines with mouse, 24 inch monitor and keyboards</t>
  </si>
  <si>
    <t xml:space="preserve">Detailed design of the four (4) Human Machine Interface with all required licenses in the pumpset PLC panel </t>
  </si>
  <si>
    <t xml:space="preserve">Manufacture, supply and deliver of the four (4) Human Machine Interface with all required licenses in the pumpset PLC panel </t>
  </si>
  <si>
    <t>Manufacture, supply and deliver of the one (1) new 19-inch HMI with all required licenses in the MCC room common services PLC Panel.</t>
  </si>
  <si>
    <t xml:space="preserve">Manufacture, supply and deliver of the two (2) SCADA server machines, mouses, 24-inch monitors and keyboards. </t>
  </si>
  <si>
    <t>Detailed design of the one (1) new 19-inch HMI minimum Interface with all required licenses in the MCC room common services PLC Panel.</t>
  </si>
  <si>
    <t xml:space="preserve">Installation and Testing of the four (4) Human Machine Interface Interface with all required licenses in the pumpset PLC panel </t>
  </si>
  <si>
    <t>Installation and Testing of the one (1) new 19 inch HMI minimum Interface with all required licenses in the MCC room common services PLC Panel.</t>
  </si>
  <si>
    <t xml:space="preserve">Installation and Testing of the two (2) SCADA server machines, keyboards, mouses and 24-inch monitors. </t>
  </si>
  <si>
    <t xml:space="preserve">Commisssionig and put into operation of the four (4) Human Machine Interface Interface with all required licenses in the pumpset PLC panel </t>
  </si>
  <si>
    <t>Commisssionig and put into operation of the one (1) new 19 inch HMI minimum Interface with all required licenses in the MCC room common services PLC Panel.</t>
  </si>
  <si>
    <t>Commisssionig and put into operation of the two (2) SCADA server machines with keyboards, mouse and 24-inch monitors.</t>
  </si>
  <si>
    <t>Detailed design of the generate and supply as built drawings of the existing Automation loop drawings for the existing system before the design for the new pumpset control system and decommissioning of the existing PLC.</t>
  </si>
  <si>
    <t xml:space="preserve">Detailed design of the four (4) Quint Diode modules in the pumpset PLC panel. </t>
  </si>
  <si>
    <t>Detailed design of the twenty-four (24) new Profibus PA compliant motor winding temperature RTD’s.</t>
  </si>
  <si>
    <t>Manufacture, supply and deliver of the twenty-four (24) new Profibus PA compliant motor winding temperature RTD’s.</t>
  </si>
  <si>
    <t>Installation and Testing of the twenty-four (24) new Profibus PA compliant motor winding temperature RTD’s.</t>
  </si>
  <si>
    <t>Commisssionig and put into operation of the twenty-four (24) new Profibus PA compliant motor winding temperature RTD’s.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</si>
</sst>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8">
    <numFmt numFmtId="44" formatCode="_-&quot;R&quot;* #,##0.00_-;\-&quot;R&quot;* #,##0.00_-;_-&quot;R&quot;* &quot;-&quot;??_-;_-@_-"/>
    <numFmt numFmtId="43" formatCode="_-* #,##0.00_-;\-* #,##0.00_-;_-* &quot;-&quot;??_-;_-@_-"/>
    <numFmt numFmtId="164" formatCode="_(&quot;$&quot;* #,##0.00_);_(&quot;$&quot;* \(#,##0.00\);_(&quot;$&quot;* &quot;-&quot;??_);_(@_)"/>
    <numFmt numFmtId="165" formatCode="_ &quot;R&quot;\ * #,##0.00_ ;_ &quot;R&quot;\ * \-#,##0.00_ ;_ &quot;R&quot;\ * &quot;-&quot;??_ ;_ @_ "/>
    <numFmt numFmtId="166" formatCode="_ * #,##0.00_ ;_ * \-#,##0.00_ ;_ * &quot;-&quot;??_ ;_ @_ "/>
    <numFmt numFmtId="167" formatCode="0.0"/>
    <numFmt numFmtId="168" formatCode="&quot;R&quot;\ #,##0.00"/>
    <numFmt numFmtId="169" formatCode="#,##0.0"/>
    <numFmt numFmtId="170" formatCode="\$#,##0\ ;\(\$#,##0\)"/>
    <numFmt numFmtId="171" formatCode="#,##0.000"/>
    <numFmt numFmtId="172" formatCode="_-&quot;R&quot;\ * #,##0.00_-;\-&quot;R&quot;\ * #,##0.00_-;_-&quot;R&quot;\ * &quot;-&quot;??_-;_-@_-"/>
    <numFmt numFmtId="173" formatCode="&quot;$&quot;#,##0\ ;\(&quot;$&quot;#,##0\)"/>
    <numFmt numFmtId="174" formatCode="m/d"/>
    <numFmt numFmtId="175" formatCode="0.0000%"/>
    <numFmt numFmtId="176" formatCode="#,##0&quot;£&quot;_);\(#,##0&quot;£&quot;\)"/>
    <numFmt numFmtId="177" formatCode="#,##0\ &quot;F&quot;;[Red]\-#,##0\ &quot;F&quot;"/>
    <numFmt numFmtId="178" formatCode="#,##0.00\ &quot;F&quot;;\-#,##0.00\ &quot;F&quot;"/>
    <numFmt numFmtId="179" formatCode="mmmm\-yy"/>
    <numFmt numFmtId="180" formatCode="#,##0.00;[Red]\(#,##0.00\)"/>
    <numFmt numFmtId="181" formatCode="#,##0.000;[Red]\(#,##0.000\)"/>
    <numFmt numFmtId="182" formatCode="#,##0.0000;[Red]\(#,##0.0000\)"/>
    <numFmt numFmtId="183" formatCode="#,##0.0000_);\(#,##0.0000\)"/>
    <numFmt numFmtId="184" formatCode="_(&quot;R&quot;* #,##0.00_);_(&quot;R&quot;* \(#,##0.00\);_(&quot;R&quot;* &quot;-&quot;??_);_(@_)"/>
    <numFmt numFmtId="185" formatCode="&quot;R&quot;#,##0.00"/>
    <numFmt numFmtId="186" formatCode="_ [$R-1C09]\ * #,##0.00_ ;_ [$R-1C09]\ * \-#,##0.00_ ;_ [$R-1C09]\ * &quot;-&quot;??_ ;_ @_ "/>
    <numFmt numFmtId="187" formatCode="_ [$R-435]\ * #,##0.00_ ;_ [$R-435]\ * \-#,##0.00_ ;_ [$R-435]\ * &quot;-&quot;??_ ;_ @_ "/>
    <numFmt numFmtId="188" formatCode="0.0%"/>
    <numFmt numFmtId="189" formatCode="_ [$R-435]\ * #,##0.0_ ;_ [$R-435]\ * \-#,##0.0_ ;_ [$R-435]\ * &quot;-&quot;?_ ;_ @_ "/>
  </numFmts>
  <fonts count="117"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u/>
      <sz val="10"/>
      <name val="Times New Roman"/>
      <family val="1"/>
    </font>
    <font>
      <u/>
      <sz val="10"/>
      <name val="Times New Roman"/>
      <family val="1"/>
    </font>
    <font>
      <sz val="10"/>
      <color theme="1"/>
      <name val="Calibri"/>
      <family val="2"/>
      <scheme val="minor"/>
    </font>
    <font>
      <sz val="12"/>
      <name val="Arial"/>
      <family val="2"/>
    </font>
    <font>
      <b/>
      <sz val="18"/>
      <name val="Arial"/>
      <family val="2"/>
    </font>
    <font>
      <b/>
      <sz val="12"/>
      <name val="Arial"/>
      <family val="2"/>
    </font>
    <font>
      <sz val="10"/>
      <name val="Times New Roman"/>
      <family val="1"/>
    </font>
    <font>
      <i/>
      <u/>
      <sz val="10"/>
      <name val="Times New Roman"/>
      <family val="1"/>
    </font>
    <font>
      <sz val="8"/>
      <name val="Arial"/>
      <family val="2"/>
    </font>
    <font>
      <sz val="10"/>
      <color indexed="24"/>
      <name val="Arial"/>
      <family val="2"/>
    </font>
    <font>
      <sz val="10"/>
      <color indexed="8"/>
      <name val="Arial"/>
      <family val="2"/>
    </font>
    <font>
      <b/>
      <sz val="18"/>
      <color indexed="24"/>
      <name val="Arial"/>
      <family val="2"/>
    </font>
    <font>
      <b/>
      <sz val="12"/>
      <color indexed="24"/>
      <name val="Arial"/>
      <family val="2"/>
    </font>
    <font>
      <sz val="8"/>
      <color indexed="10"/>
      <name val="Arial Narrow"/>
      <family val="2"/>
    </font>
    <font>
      <sz val="10"/>
      <name val="MS Sans Serif"/>
      <family val="2"/>
    </font>
    <font>
      <b/>
      <sz val="11"/>
      <color indexed="8"/>
      <name val="Calibri"/>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2"/>
    </font>
    <font>
      <sz val="1"/>
      <color indexed="8"/>
      <name val="Courier"/>
      <family val="3"/>
    </font>
    <font>
      <u/>
      <sz val="1"/>
      <color indexed="8"/>
      <name val="Courier"/>
      <family val="3"/>
    </font>
    <font>
      <b/>
      <u/>
      <sz val="1"/>
      <color indexed="8"/>
      <name val="Courier"/>
      <family val="3"/>
    </font>
    <font>
      <sz val="1"/>
      <color indexed="18"/>
      <name val="Courier"/>
      <family val="3"/>
    </font>
    <font>
      <b/>
      <sz val="1"/>
      <color indexed="18"/>
      <name val="Courier"/>
      <family val="3"/>
    </font>
    <font>
      <b/>
      <sz val="1"/>
      <color indexed="17"/>
      <name val="Courier"/>
      <family val="3"/>
    </font>
    <font>
      <b/>
      <u/>
      <sz val="1"/>
      <color indexed="17"/>
      <name val="Courier"/>
      <family val="3"/>
    </font>
    <font>
      <b/>
      <sz val="1"/>
      <color indexed="8"/>
      <name val="Courier"/>
      <family val="3"/>
    </font>
    <font>
      <b/>
      <sz val="10"/>
      <name val="Arial"/>
      <family val="2"/>
    </font>
    <font>
      <sz val="8"/>
      <name val="Tms Rmn"/>
    </font>
    <font>
      <sz val="10"/>
      <name val="Helv"/>
    </font>
    <font>
      <sz val="14"/>
      <name val="Arial"/>
      <family val="2"/>
    </font>
    <font>
      <b/>
      <sz val="11"/>
      <color theme="1"/>
      <name val="Calibri"/>
      <family val="2"/>
      <scheme val="minor"/>
    </font>
    <font>
      <sz val="10"/>
      <name val="Arial Narrow"/>
      <family val="2"/>
    </font>
    <font>
      <b/>
      <sz val="14"/>
      <name val="Arial"/>
      <family val="2"/>
    </font>
    <font>
      <b/>
      <sz val="12"/>
      <color theme="1"/>
      <name val="Arial"/>
      <family val="2"/>
    </font>
    <font>
      <b/>
      <sz val="10"/>
      <name val="Arial Narrow"/>
      <family val="2"/>
    </font>
    <font>
      <sz val="10"/>
      <name val="Arial"/>
      <family val="2"/>
    </font>
    <font>
      <b/>
      <sz val="10"/>
      <color theme="1"/>
      <name val="Arial Narrow"/>
      <family val="2"/>
    </font>
    <font>
      <sz val="10"/>
      <color theme="1"/>
      <name val="Arial"/>
      <family val="2"/>
    </font>
    <font>
      <b/>
      <sz val="8"/>
      <name val="Arial"/>
      <family val="2"/>
    </font>
    <font>
      <b/>
      <sz val="8"/>
      <color rgb="FF000000"/>
      <name val="Arial"/>
      <family val="2"/>
    </font>
    <font>
      <b/>
      <sz val="14"/>
      <color theme="1"/>
      <name val="Arial"/>
      <family val="2"/>
    </font>
    <font>
      <b/>
      <u/>
      <sz val="11"/>
      <color theme="1"/>
      <name val="Arial"/>
      <family val="2"/>
    </font>
    <font>
      <b/>
      <sz val="11"/>
      <color theme="1"/>
      <name val="Arial"/>
      <family val="2"/>
    </font>
    <font>
      <b/>
      <i/>
      <sz val="10"/>
      <color theme="1"/>
      <name val="Arial"/>
      <family val="2"/>
    </font>
    <font>
      <b/>
      <sz val="10"/>
      <color theme="1"/>
      <name val="Arial"/>
      <family val="2"/>
    </font>
    <font>
      <sz val="12"/>
      <color theme="1"/>
      <name val="Times New Roman"/>
      <family val="1"/>
    </font>
    <font>
      <b/>
      <sz val="10"/>
      <color theme="1"/>
      <name val="Calibri"/>
      <family val="2"/>
      <scheme val="minor"/>
    </font>
    <font>
      <b/>
      <u/>
      <sz val="10"/>
      <name val="Arial Narrow"/>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8"/>
      <color theme="3"/>
      <name val="Cambria"/>
      <family val="2"/>
      <scheme val="major"/>
    </font>
    <font>
      <sz val="11"/>
      <color rgb="FF9C5700"/>
      <name val="Calibri"/>
      <family val="2"/>
      <scheme val="minor"/>
    </font>
    <font>
      <sz val="10"/>
      <color theme="1"/>
      <name val="Arial Narrow"/>
      <family val="2"/>
    </font>
    <font>
      <b/>
      <u/>
      <sz val="10"/>
      <color theme="1"/>
      <name val="Arial Narrow"/>
      <family val="2"/>
    </font>
    <font>
      <sz val="14"/>
      <color theme="1"/>
      <name val="Arial"/>
      <family val="2"/>
    </font>
    <font>
      <sz val="10"/>
      <color rgb="FFFF0000"/>
      <name val="Arial Narrow"/>
      <family val="2"/>
    </font>
    <font>
      <sz val="14"/>
      <color rgb="FFFF0000"/>
      <name val="Arial"/>
      <family val="2"/>
    </font>
    <font>
      <b/>
      <u/>
      <sz val="10"/>
      <color rgb="FFFF0000"/>
      <name val="Arial Narrow"/>
      <family val="2"/>
    </font>
    <font>
      <sz val="9"/>
      <color indexed="81"/>
      <name val="Tahoma"/>
      <charset val="1"/>
    </font>
    <font>
      <b/>
      <sz val="9"/>
      <color indexed="81"/>
      <name val="Tahoma"/>
      <charset val="1"/>
    </font>
    <font>
      <sz val="12"/>
      <name val="Arial Narrow"/>
      <family val="2"/>
    </font>
    <font>
      <sz val="10"/>
      <color theme="1"/>
      <name val="Times New Roman"/>
      <family val="1"/>
    </font>
    <font>
      <b/>
      <sz val="11"/>
      <name val="Arial"/>
      <family val="2"/>
    </font>
    <font>
      <sz val="11"/>
      <name val="Arial"/>
      <family val="2"/>
    </font>
    <font>
      <b/>
      <sz val="7"/>
      <name val="Times New Roman"/>
      <family val="1"/>
    </font>
    <font>
      <vertAlign val="superscript"/>
      <sz val="11"/>
      <name val="Arial"/>
      <family val="2"/>
    </font>
    <font>
      <sz val="11"/>
      <name val="Symbol"/>
      <family val="1"/>
      <charset val="2"/>
    </font>
    <font>
      <sz val="7"/>
      <name val="Times New Roman"/>
      <family val="1"/>
    </font>
    <font>
      <sz val="10"/>
      <name val="Symbol"/>
      <family val="1"/>
      <charset val="2"/>
    </font>
    <font>
      <b/>
      <sz val="8"/>
      <color theme="1"/>
      <name val="Arial"/>
      <family val="2"/>
    </font>
    <font>
      <b/>
      <sz val="9"/>
      <name val="Arial"/>
      <family val="2"/>
    </font>
    <font>
      <b/>
      <sz val="11"/>
      <color rgb="FF000000"/>
      <name val="Arial"/>
      <family val="2"/>
    </font>
    <font>
      <sz val="10"/>
      <color rgb="FF000000"/>
      <name val="Arial"/>
      <family val="2"/>
    </font>
    <font>
      <sz val="11"/>
      <name val="Calibri"/>
      <family val="2"/>
      <scheme val="minor"/>
    </font>
    <font>
      <i/>
      <sz val="11"/>
      <color theme="1"/>
      <name val="Calibri"/>
      <family val="2"/>
      <scheme val="minor"/>
    </font>
    <font>
      <b/>
      <sz val="10"/>
      <color rgb="FF000000"/>
      <name val="Arial"/>
      <family val="2"/>
    </font>
  </fonts>
  <fills count="64">
    <fill>
      <patternFill patternType="none"/>
    </fill>
    <fill>
      <patternFill patternType="gray125"/>
    </fill>
    <fill>
      <patternFill patternType="solid">
        <fgColor indexed="9"/>
        <bgColor indexed="9"/>
      </patternFill>
    </fill>
    <fill>
      <patternFill patternType="solid">
        <fgColor indexed="44"/>
      </patternFill>
    </fill>
    <fill>
      <patternFill patternType="solid">
        <fgColor indexed="31"/>
      </patternFill>
    </fill>
    <fill>
      <patternFill patternType="solid">
        <fgColor indexed="29"/>
      </patternFill>
    </fill>
    <fill>
      <patternFill patternType="solid">
        <fgColor indexed="45"/>
      </patternFill>
    </fill>
    <fill>
      <patternFill patternType="solid">
        <fgColor indexed="26"/>
      </patternFill>
    </fill>
    <fill>
      <patternFill patternType="solid">
        <fgColor indexed="42"/>
      </patternFill>
    </fill>
    <fill>
      <patternFill patternType="solid">
        <fgColor indexed="47"/>
      </patternFill>
    </fill>
    <fill>
      <patternFill patternType="solid">
        <fgColor indexed="46"/>
      </patternFill>
    </fill>
    <fill>
      <patternFill patternType="solid">
        <fgColor indexed="27"/>
      </patternFill>
    </fill>
    <fill>
      <patternFill patternType="solid">
        <fgColor indexed="43"/>
      </patternFill>
    </fill>
    <fill>
      <patternFill patternType="solid">
        <fgColor indexed="11"/>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9"/>
        <bgColor indexed="64"/>
      </patternFill>
    </fill>
    <fill>
      <patternFill patternType="lightGray">
        <bgColor rgb="FFBFBFB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0000"/>
        <bgColor indexed="64"/>
      </patternFill>
    </fill>
    <fill>
      <patternFill patternType="solid">
        <fgColor theme="1" tint="0.249977111117893"/>
        <bgColor indexed="64"/>
      </patternFill>
    </fill>
    <fill>
      <patternFill patternType="solid">
        <fgColor rgb="FFFFC000"/>
        <bgColor indexed="64"/>
      </patternFill>
    </fill>
    <fill>
      <patternFill patternType="solid">
        <fgColor theme="0" tint="-0.14999847407452621"/>
        <bgColor indexed="64"/>
      </patternFill>
    </fill>
  </fills>
  <borders count="180">
    <border>
      <left/>
      <right/>
      <top/>
      <bottom/>
      <diagonal/>
    </border>
    <border>
      <left style="thin">
        <color indexed="64"/>
      </left>
      <right style="thin">
        <color indexed="64"/>
      </right>
      <top/>
      <bottom style="thin">
        <color indexed="64"/>
      </bottom>
      <diagonal/>
    </border>
    <border>
      <left style="thin">
        <color indexed="64"/>
      </left>
      <right/>
      <top/>
      <bottom/>
      <diagonal/>
    </border>
    <border>
      <left style="thick">
        <color indexed="64"/>
      </left>
      <right/>
      <top/>
      <bottom/>
      <diagonal/>
    </border>
    <border>
      <left style="thick">
        <color indexed="64"/>
      </left>
      <right style="thick">
        <color indexed="64"/>
      </right>
      <top/>
      <bottom/>
      <diagonal/>
    </border>
    <border>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64"/>
      </top>
      <bottom/>
      <diagonal/>
    </border>
    <border>
      <left/>
      <right/>
      <top style="thin">
        <color indexed="62"/>
      </top>
      <bottom style="double">
        <color indexed="62"/>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double">
        <color indexed="64"/>
      </top>
      <bottom/>
      <diagonal/>
    </border>
    <border>
      <left style="thin">
        <color indexed="64"/>
      </left>
      <right style="thin">
        <color indexed="64"/>
      </right>
      <top style="double">
        <color indexed="64"/>
      </top>
      <bottom/>
      <diagonal/>
    </border>
    <border>
      <left style="thin">
        <color indexed="64"/>
      </left>
      <right style="medium">
        <color indexed="64"/>
      </right>
      <top style="double">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bottom style="hair">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bottom style="medium">
        <color indexed="64"/>
      </bottom>
      <diagonal/>
    </border>
    <border>
      <left style="thin">
        <color auto="1"/>
      </left>
      <right style="thin">
        <color auto="1"/>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auto="1"/>
      </left>
      <right style="thin">
        <color auto="1"/>
      </right>
      <top/>
      <bottom/>
      <diagonal/>
    </border>
    <border>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style="thin">
        <color indexed="64"/>
      </right>
      <top style="hair">
        <color indexed="64"/>
      </top>
      <bottom style="hair">
        <color indexed="64"/>
      </bottom>
      <diagonal/>
    </border>
    <border>
      <left/>
      <right/>
      <top style="hair">
        <color auto="1"/>
      </top>
      <bottom style="hair">
        <color auto="1"/>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23"/>
      </left>
      <right style="thin">
        <color indexed="23"/>
      </right>
      <top style="thin">
        <color indexed="23"/>
      </top>
      <bottom style="thin">
        <color indexed="23"/>
      </bottom>
      <diagonal/>
    </border>
    <border>
      <left/>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thin">
        <color auto="1"/>
      </right>
      <top style="thin">
        <color auto="1"/>
      </top>
      <bottom style="thin">
        <color auto="1"/>
      </bottom>
      <diagonal/>
    </border>
    <border>
      <left style="thin">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right/>
      <top style="hair">
        <color auto="1"/>
      </top>
      <bottom style="medium">
        <color indexed="64"/>
      </bottom>
      <diagonal/>
    </border>
    <border>
      <left style="medium">
        <color indexed="64"/>
      </left>
      <right style="thin">
        <color indexed="64"/>
      </right>
      <top style="medium">
        <color indexed="64"/>
      </top>
      <bottom/>
      <diagonal/>
    </border>
    <border>
      <left style="medium">
        <color indexed="64"/>
      </left>
      <right style="thin">
        <color auto="1"/>
      </right>
      <top/>
      <bottom/>
      <diagonal/>
    </border>
    <border>
      <left style="thin">
        <color auto="1"/>
      </left>
      <right style="medium">
        <color indexed="64"/>
      </right>
      <top/>
      <bottom/>
      <diagonal/>
    </border>
    <border>
      <left style="medium">
        <color indexed="64"/>
      </left>
      <right style="thin">
        <color indexed="64"/>
      </right>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thin">
        <color indexed="64"/>
      </top>
      <bottom/>
      <diagonal/>
    </border>
    <border>
      <left style="thin">
        <color auto="1"/>
      </left>
      <right/>
      <top style="thin">
        <color auto="1"/>
      </top>
      <bottom style="thin">
        <color auto="1"/>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style="thin">
        <color indexed="64"/>
      </right>
      <top style="thin">
        <color indexed="64"/>
      </top>
      <bottom/>
      <diagonal/>
    </border>
    <border>
      <left style="thin">
        <color auto="1"/>
      </left>
      <right/>
      <top/>
      <bottom style="thin">
        <color indexed="64"/>
      </bottom>
      <diagonal/>
    </border>
    <border>
      <left/>
      <right style="thin">
        <color indexed="64"/>
      </right>
      <top/>
      <bottom style="thin">
        <color indexed="64"/>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indexed="64"/>
      </left>
      <right/>
      <top style="hair">
        <color indexed="64"/>
      </top>
      <bottom/>
      <diagonal/>
    </border>
    <border>
      <left/>
      <right/>
      <top style="hair">
        <color auto="1"/>
      </top>
      <bottom/>
      <diagonal/>
    </border>
    <border>
      <left/>
      <right style="thin">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style="hair">
        <color indexed="64"/>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style="medium">
        <color indexed="64"/>
      </right>
      <top style="hair">
        <color indexed="64"/>
      </top>
      <bottom style="hair">
        <color indexed="64"/>
      </bottom>
      <diagonal/>
    </border>
    <border>
      <left style="thin">
        <color indexed="64"/>
      </left>
      <right style="medium">
        <color indexed="64"/>
      </right>
      <top style="hair">
        <color indexed="64"/>
      </top>
      <bottom style="medium">
        <color indexed="64"/>
      </bottom>
      <diagonal/>
    </border>
    <border>
      <left/>
      <right/>
      <top/>
      <bottom style="thin">
        <color indexed="64"/>
      </bottom>
      <diagonal/>
    </border>
    <border>
      <left/>
      <right style="medium">
        <color indexed="64"/>
      </right>
      <top style="medium">
        <color indexed="64"/>
      </top>
      <bottom style="hair">
        <color indexed="64"/>
      </bottom>
      <diagonal/>
    </border>
    <border>
      <left/>
      <right style="medium">
        <color indexed="64"/>
      </right>
      <top style="hair">
        <color auto="1"/>
      </top>
      <bottom/>
      <diagonal/>
    </border>
    <border>
      <left/>
      <right style="medium">
        <color indexed="64"/>
      </right>
      <top style="hair">
        <color auto="1"/>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thin">
        <color indexed="64"/>
      </top>
      <bottom style="medium">
        <color indexed="64"/>
      </bottom>
      <diagonal/>
    </border>
    <border>
      <left/>
      <right/>
      <top style="medium">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8225">
    <xf numFmtId="0" fontId="0" fillId="0" borderId="0"/>
    <xf numFmtId="3" fontId="15" fillId="0" borderId="0" applyFont="0" applyFill="0" applyBorder="0" applyAlignment="0" applyProtection="0"/>
    <xf numFmtId="0" fontId="16" fillId="0" borderId="0"/>
    <xf numFmtId="0" fontId="17" fillId="0" borderId="0"/>
    <xf numFmtId="0" fontId="15" fillId="0" borderId="0"/>
    <xf numFmtId="166" fontId="15" fillId="0" borderId="0" applyFont="0" applyFill="0" applyBorder="0" applyAlignment="0" applyProtection="0"/>
    <xf numFmtId="165" fontId="15" fillId="0" borderId="0" applyFont="0" applyFill="0" applyBorder="0" applyAlignment="0" applyProtection="0"/>
    <xf numFmtId="9" fontId="15" fillId="0" borderId="0" applyFont="0" applyFill="0" applyBorder="0" applyAlignment="0" applyProtection="0"/>
    <xf numFmtId="3" fontId="15" fillId="0" borderId="3" applyProtection="0"/>
    <xf numFmtId="169" fontId="15" fillId="0" borderId="4" applyProtection="0"/>
    <xf numFmtId="4" fontId="22" fillId="0" borderId="4" applyProtection="0"/>
    <xf numFmtId="171" fontId="15" fillId="0" borderId="4" applyProtection="0"/>
    <xf numFmtId="170"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23" fillId="0" borderId="3"/>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5" applyProtection="0"/>
    <xf numFmtId="0" fontId="19" fillId="0" borderId="0"/>
    <xf numFmtId="0" fontId="19" fillId="0" borderId="5" applyProtection="0"/>
    <xf numFmtId="0" fontId="21" fillId="0" borderId="0" applyNumberFormat="0" applyFill="0" applyBorder="0" applyAlignment="0" applyProtection="0"/>
    <xf numFmtId="0" fontId="19" fillId="0" borderId="0"/>
    <xf numFmtId="0" fontId="19" fillId="0" borderId="5" applyProtection="0"/>
    <xf numFmtId="0" fontId="19" fillId="0" borderId="5" applyProtection="0"/>
    <xf numFmtId="0" fontId="19" fillId="0" borderId="0"/>
    <xf numFmtId="0" fontId="19" fillId="0" borderId="5" applyProtection="0"/>
    <xf numFmtId="0" fontId="19" fillId="0" borderId="0"/>
    <xf numFmtId="0" fontId="19" fillId="0" borderId="5" applyProtection="0"/>
    <xf numFmtId="0" fontId="20" fillId="0" borderId="0" applyNumberFormat="0" applyFill="0" applyBorder="0" applyAlignment="0" applyProtection="0"/>
    <xf numFmtId="0" fontId="19" fillId="0" borderId="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21" fillId="0" borderId="0" applyNumberFormat="0" applyFill="0" applyBorder="0" applyAlignment="0"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20" fillId="0" borderId="0" applyNumberFormat="0" applyFill="0" applyBorder="0" applyAlignment="0" applyProtection="0"/>
    <xf numFmtId="0" fontId="19" fillId="0" borderId="0"/>
    <xf numFmtId="0" fontId="19" fillId="0" borderId="5" applyProtection="0"/>
    <xf numFmtId="0" fontId="19" fillId="0" borderId="0"/>
    <xf numFmtId="0" fontId="19" fillId="0" borderId="5" applyProtection="0"/>
    <xf numFmtId="0" fontId="19" fillId="0" borderId="0"/>
    <xf numFmtId="0" fontId="19" fillId="0" borderId="5"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20" fillId="0" borderId="0" applyNumberFormat="0" applyFill="0" applyBorder="0" applyAlignment="0" applyProtection="0"/>
    <xf numFmtId="0" fontId="19" fillId="0" borderId="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19" fillId="0" borderId="0"/>
    <xf numFmtId="0" fontId="19" fillId="0" borderId="5" applyProtection="0"/>
    <xf numFmtId="0" fontId="19" fillId="0" borderId="0"/>
    <xf numFmtId="0" fontId="19" fillId="0" borderId="5" applyProtection="0"/>
    <xf numFmtId="0" fontId="19" fillId="0" borderId="5" applyProtection="0"/>
    <xf numFmtId="0" fontId="19" fillId="0" borderId="0"/>
    <xf numFmtId="3" fontId="15" fillId="0" borderId="3" applyProtection="0"/>
    <xf numFmtId="169" fontId="15" fillId="0" borderId="4" applyProtection="0"/>
    <xf numFmtId="4" fontId="22" fillId="0" borderId="4" applyProtection="0"/>
    <xf numFmtId="171" fontId="15" fillId="0" borderId="4" applyProtection="0"/>
    <xf numFmtId="170"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16" fillId="0" borderId="0"/>
    <xf numFmtId="0" fontId="23" fillId="0" borderId="3"/>
    <xf numFmtId="0" fontId="19" fillId="0" borderId="5" applyProtection="0"/>
    <xf numFmtId="0" fontId="19" fillId="0" borderId="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19" fillId="0" borderId="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20"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19" fillId="0" borderId="5" applyProtection="0"/>
    <xf numFmtId="0" fontId="21" fillId="0" borderId="0" applyNumberFormat="0" applyFill="0" applyBorder="0" applyAlignment="0" applyProtection="0"/>
    <xf numFmtId="0" fontId="19" fillId="0" borderId="5" applyProtection="0"/>
    <xf numFmtId="0" fontId="19" fillId="0" borderId="0"/>
    <xf numFmtId="0" fontId="19" fillId="0" borderId="5" applyProtection="0"/>
    <xf numFmtId="0" fontId="19" fillId="0" borderId="0"/>
    <xf numFmtId="0" fontId="19" fillId="0" borderId="5" applyProtection="0"/>
    <xf numFmtId="0" fontId="19" fillId="0" borderId="5" applyProtection="0"/>
    <xf numFmtId="0" fontId="21" fillId="0" borderId="0" applyNumberFormat="0" applyFill="0" applyBorder="0" applyAlignment="0" applyProtection="0"/>
    <xf numFmtId="0" fontId="21" fillId="0" borderId="0" applyNumberFormat="0" applyFill="0" applyBorder="0" applyAlignment="0"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5"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19" fillId="0" borderId="5"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9" fontId="15" fillId="0" borderId="4" applyProtection="0">
      <alignment horizontal="right"/>
    </xf>
    <xf numFmtId="0" fontId="19" fillId="0" borderId="5" applyProtection="0"/>
    <xf numFmtId="4" fontId="15" fillId="0" borderId="4" applyProtection="0"/>
    <xf numFmtId="0" fontId="19" fillId="0" borderId="5" applyProtection="0"/>
    <xf numFmtId="0" fontId="19" fillId="0" borderId="5" applyProtection="0"/>
    <xf numFmtId="4" fontId="15" fillId="0" borderId="4" applyProtection="0"/>
    <xf numFmtId="0" fontId="19" fillId="0" borderId="5" applyProtection="0"/>
    <xf numFmtId="0" fontId="19" fillId="0" borderId="5" applyProtection="0"/>
    <xf numFmtId="0" fontId="19" fillId="0" borderId="0"/>
    <xf numFmtId="0" fontId="20" fillId="0" borderId="0" applyNumberFormat="0" applyFill="0" applyBorder="0" applyAlignment="0" applyProtection="0"/>
    <xf numFmtId="0" fontId="21"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20" fillId="0" borderId="0" applyNumberFormat="0" applyFill="0" applyBorder="0" applyAlignment="0" applyProtection="0"/>
    <xf numFmtId="0" fontId="21" fillId="0" borderId="0" applyNumberFormat="0" applyFill="0" applyBorder="0" applyAlignment="0" applyProtection="0"/>
    <xf numFmtId="0" fontId="19" fillId="0" borderId="0"/>
    <xf numFmtId="0" fontId="19" fillId="0" borderId="5" applyProtection="0"/>
    <xf numFmtId="0" fontId="19" fillId="0" borderId="5" applyProtection="0"/>
    <xf numFmtId="170" fontId="15" fillId="0" borderId="0" applyFont="0" applyFill="0" applyBorder="0" applyAlignment="0" applyProtection="0"/>
    <xf numFmtId="4" fontId="22" fillId="0" borderId="4" applyProtection="0"/>
    <xf numFmtId="171" fontId="15" fillId="0" borderId="4" applyProtection="0"/>
    <xf numFmtId="170"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169" fontId="15" fillId="0" borderId="4" applyProtection="0"/>
    <xf numFmtId="0" fontId="23" fillId="0" borderId="3"/>
    <xf numFmtId="0" fontId="19" fillId="0" borderId="5" applyProtection="0"/>
    <xf numFmtId="0" fontId="19" fillId="0" borderId="5" applyProtection="0"/>
    <xf numFmtId="0" fontId="23" fillId="0" borderId="3"/>
    <xf numFmtId="0" fontId="21" fillId="0" borderId="0" applyProtection="0"/>
    <xf numFmtId="0" fontId="16" fillId="0" borderId="0"/>
    <xf numFmtId="0" fontId="22" fillId="0" borderId="0" applyNumberFormat="0" applyFont="0" applyFill="0" applyBorder="0" applyAlignment="0" applyProtection="0">
      <protection locked="0"/>
    </xf>
    <xf numFmtId="0" fontId="20" fillId="0" borderId="0" applyNumberFormat="0" applyFill="0" applyBorder="0" applyAlignment="0" applyProtection="0"/>
    <xf numFmtId="0" fontId="21" fillId="0" borderId="0" applyNumberFormat="0" applyFill="0" applyBorder="0" applyAlignment="0" applyProtection="0"/>
    <xf numFmtId="2" fontId="19" fillId="0" borderId="0" applyProtection="0"/>
    <xf numFmtId="0" fontId="19" fillId="0" borderId="0" applyProtection="0"/>
    <xf numFmtId="171" fontId="15" fillId="0" borderId="4" applyProtection="0"/>
    <xf numFmtId="4" fontId="22" fillId="0" borderId="4" applyProtection="0"/>
    <xf numFmtId="169" fontId="15" fillId="0" borderId="4" applyProtection="0"/>
    <xf numFmtId="3" fontId="15" fillId="0" borderId="3" applyProtection="0"/>
    <xf numFmtId="0" fontId="19" fillId="0" borderId="0"/>
    <xf numFmtId="3" fontId="15" fillId="0" borderId="3" applyProtection="0"/>
    <xf numFmtId="0" fontId="19" fillId="0" borderId="0"/>
    <xf numFmtId="3" fontId="15" fillId="0" borderId="3" applyProtection="0"/>
    <xf numFmtId="169" fontId="15" fillId="0" borderId="4" applyProtection="0"/>
    <xf numFmtId="4" fontId="22" fillId="0" borderId="4" applyProtection="0"/>
    <xf numFmtId="171" fontId="15" fillId="0" borderId="4" applyProtection="0"/>
    <xf numFmtId="170" fontId="15" fillId="0" borderId="0" applyFont="0" applyFill="0" applyBorder="0" applyAlignment="0" applyProtection="0"/>
    <xf numFmtId="0" fontId="19" fillId="0" borderId="0" applyProtection="0"/>
    <xf numFmtId="2" fontId="19" fillId="0" borderId="0" applyProtection="0"/>
    <xf numFmtId="0" fontId="20"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1" fillId="0" borderId="0" applyProtection="0"/>
    <xf numFmtId="0" fontId="16" fillId="0" borderId="0"/>
    <xf numFmtId="0" fontId="23" fillId="0" borderId="3"/>
    <xf numFmtId="0" fontId="19" fillId="0" borderId="5" applyProtection="0"/>
    <xf numFmtId="0" fontId="22" fillId="0" borderId="0" applyNumberFormat="0" applyFont="0" applyFill="0" applyBorder="0" applyAlignment="0" applyProtection="0">
      <protection locked="0"/>
    </xf>
    <xf numFmtId="0" fontId="16" fillId="0" borderId="0"/>
    <xf numFmtId="0" fontId="21" fillId="0" borderId="0" applyProtection="0"/>
    <xf numFmtId="0" fontId="19" fillId="0" borderId="0"/>
    <xf numFmtId="0" fontId="21" fillId="0" borderId="0" applyProtection="0"/>
    <xf numFmtId="0" fontId="16" fillId="0" borderId="0"/>
    <xf numFmtId="0" fontId="21" fillId="0" borderId="0" applyNumberFormat="0" applyFill="0" applyBorder="0" applyAlignment="0" applyProtection="0"/>
    <xf numFmtId="0" fontId="22" fillId="0" borderId="0" applyNumberFormat="0" applyFont="0" applyFill="0" applyBorder="0" applyAlignment="0" applyProtection="0">
      <protection locked="0"/>
    </xf>
    <xf numFmtId="2" fontId="19" fillId="0" borderId="0" applyProtection="0"/>
    <xf numFmtId="0" fontId="20" fillId="0" borderId="0" applyNumberFormat="0" applyFill="0" applyBorder="0" applyAlignment="0" applyProtection="0"/>
    <xf numFmtId="0" fontId="19" fillId="0" borderId="0" applyProtection="0"/>
    <xf numFmtId="171" fontId="15" fillId="0" borderId="4" applyProtection="0"/>
    <xf numFmtId="170" fontId="15" fillId="0" borderId="0" applyFont="0" applyFill="0" applyBorder="0" applyAlignment="0" applyProtection="0"/>
    <xf numFmtId="4" fontId="22" fillId="0" borderId="4" applyProtection="0"/>
    <xf numFmtId="3" fontId="15" fillId="0" borderId="3" applyProtection="0"/>
    <xf numFmtId="169" fontId="15" fillId="0" borderId="4" applyProtection="0"/>
    <xf numFmtId="0" fontId="19" fillId="0" borderId="0"/>
    <xf numFmtId="0" fontId="21" fillId="0" borderId="0" applyNumberFormat="0" applyFill="0" applyBorder="0" applyAlignment="0" applyProtection="0"/>
    <xf numFmtId="0" fontId="23" fillId="0" borderId="3"/>
    <xf numFmtId="0" fontId="19" fillId="0" borderId="5" applyProtection="0"/>
    <xf numFmtId="164" fontId="15" fillId="0" borderId="0" applyFont="0" applyFill="0" applyBorder="0" applyAlignment="0"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0"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18" fillId="0" borderId="0"/>
    <xf numFmtId="0" fontId="14" fillId="0" borderId="0"/>
    <xf numFmtId="0" fontId="19" fillId="0" borderId="0"/>
    <xf numFmtId="0" fontId="15" fillId="0" borderId="0"/>
    <xf numFmtId="0" fontId="15" fillId="0" borderId="0"/>
    <xf numFmtId="0" fontId="15" fillId="0" borderId="0"/>
    <xf numFmtId="0" fontId="15" fillId="0" borderId="0"/>
    <xf numFmtId="0" fontId="19" fillId="0" borderId="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3" fontId="15" fillId="0" borderId="3"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169" fontId="15"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4" fontId="22"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71" fontId="15" fillId="0" borderId="4"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64"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170" fontId="15" fillId="0" borderId="0" applyFont="0" applyFill="0" applyBorder="0" applyAlignment="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9" fillId="0" borderId="0" applyProtection="0"/>
    <xf numFmtId="0" fontId="15" fillId="2" borderId="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2" fontId="19" fillId="0" borderId="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2" fillId="0" borderId="0" applyNumberFormat="0" applyFont="0" applyFill="0" applyBorder="0" applyAlignment="0" applyProtection="0">
      <protection locked="0"/>
    </xf>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21" fillId="0" borderId="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9" fillId="0" borderId="0"/>
    <xf numFmtId="0" fontId="15" fillId="0" borderId="0"/>
    <xf numFmtId="0" fontId="15" fillId="0" borderId="0"/>
    <xf numFmtId="0" fontId="15" fillId="0" borderId="0"/>
    <xf numFmtId="0" fontId="15" fillId="0" borderId="0"/>
    <xf numFmtId="0" fontId="15" fillId="0" borderId="0"/>
    <xf numFmtId="0" fontId="15"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16" fillId="0" borderId="0"/>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23" fillId="0" borderId="3"/>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0" fontId="19" fillId="0" borderId="5" applyProtection="0"/>
    <xf numFmtId="166" fontId="15" fillId="0" borderId="0" applyFont="0" applyFill="0" applyBorder="0" applyAlignment="0" applyProtection="0"/>
    <xf numFmtId="0" fontId="22" fillId="0" borderId="0"/>
    <xf numFmtId="0" fontId="14" fillId="0" borderId="0"/>
    <xf numFmtId="0" fontId="14" fillId="0" borderId="0"/>
    <xf numFmtId="165" fontId="15" fillId="0" borderId="0" applyFont="0" applyFill="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4"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6"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8"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11"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9"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5"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3"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10"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3"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2" fillId="14"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1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5"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3"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19"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0"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22"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7"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8"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33" fillId="16" borderId="0" applyNumberFormat="0" applyBorder="0" applyAlignment="0" applyProtection="0"/>
    <xf numFmtId="0" fontId="48" fillId="0" borderId="6">
      <protection locked="0"/>
    </xf>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0" fontId="34" fillId="6" borderId="0" applyNumberFormat="0" applyBorder="0" applyAlignment="0" applyProtection="0"/>
    <xf numFmtId="166" fontId="15" fillId="0" borderId="0" applyFill="0" applyBorder="0" applyAlignment="0"/>
    <xf numFmtId="180" fontId="15" fillId="0" borderId="0" applyFill="0" applyBorder="0" applyAlignment="0"/>
    <xf numFmtId="181" fontId="15" fillId="0" borderId="0" applyFill="0" applyBorder="0" applyAlignment="0"/>
    <xf numFmtId="182" fontId="15" fillId="0" borderId="0" applyFill="0" applyBorder="0" applyAlignment="0"/>
    <xf numFmtId="179" fontId="15" fillId="0" borderId="0" applyFill="0" applyBorder="0" applyAlignment="0"/>
    <xf numFmtId="166" fontId="15" fillId="0" borderId="0" applyFill="0" applyBorder="0" applyAlignment="0"/>
    <xf numFmtId="183" fontId="15" fillId="0" borderId="0" applyFill="0" applyBorder="0" applyAlignment="0"/>
    <xf numFmtId="180" fontId="15" fillId="0" borderId="0" applyFill="0" applyBorder="0" applyAlignment="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41" fillId="23" borderId="7"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0" fontId="35" fillId="24" borderId="8" applyNumberFormat="0" applyAlignment="0" applyProtection="0"/>
    <xf numFmtId="43" fontId="15" fillId="0" borderId="0" applyFont="0" applyFill="0" applyBorder="0" applyAlignment="0" applyProtection="0"/>
    <xf numFmtId="175" fontId="15" fillId="0" borderId="0"/>
    <xf numFmtId="175" fontId="15" fillId="0" borderId="0"/>
    <xf numFmtId="175" fontId="15" fillId="0" borderId="0"/>
    <xf numFmtId="175" fontId="15" fillId="0" borderId="0"/>
    <xf numFmtId="175" fontId="15" fillId="0" borderId="0"/>
    <xf numFmtId="175" fontId="15" fillId="0" borderId="0"/>
    <xf numFmtId="175" fontId="15" fillId="0" borderId="0"/>
    <xf numFmtId="175" fontId="15" fillId="0" borderId="0"/>
    <xf numFmtId="166"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43"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0"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3" fontId="15" fillId="0" borderId="0" applyFont="0" applyFill="0" applyBorder="0" applyAlignment="0" applyProtection="0"/>
    <xf numFmtId="172" fontId="15" fillId="0" borderId="0" applyFont="0" applyFill="0" applyBorder="0" applyAlignment="0" applyProtection="0"/>
    <xf numFmtId="180" fontId="15" fillId="0" borderId="0" applyFont="0" applyFill="0" applyBorder="0" applyAlignment="0" applyProtection="0"/>
    <xf numFmtId="172" fontId="15" fillId="0" borderId="0" applyFont="0" applyFill="0" applyBorder="0" applyAlignment="0" applyProtection="0"/>
    <xf numFmtId="165"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65" fontId="15" fillId="0" borderId="0" applyFont="0" applyFill="0" applyBorder="0" applyAlignment="0" applyProtection="0"/>
    <xf numFmtId="172" fontId="15" fillId="0" borderId="0" applyFont="0" applyFill="0" applyBorder="0" applyAlignment="0" applyProtection="0"/>
    <xf numFmtId="173" fontId="25" fillId="0" borderId="0" applyFont="0" applyFill="0" applyBorder="0" applyAlignment="0" applyProtection="0"/>
    <xf numFmtId="0" fontId="25" fillId="0" borderId="0" applyFont="0" applyFill="0" applyBorder="0" applyAlignment="0" applyProtection="0"/>
    <xf numFmtId="14" fontId="26" fillId="0" borderId="0" applyFill="0" applyBorder="0" applyAlignment="0"/>
    <xf numFmtId="0" fontId="48" fillId="0" borderId="0">
      <protection locked="0"/>
    </xf>
    <xf numFmtId="166" fontId="15" fillId="0" borderId="0" applyFill="0" applyBorder="0" applyAlignment="0"/>
    <xf numFmtId="180" fontId="15" fillId="0" borderId="0" applyFill="0" applyBorder="0" applyAlignment="0"/>
    <xf numFmtId="166" fontId="15" fillId="0" borderId="0" applyFill="0" applyBorder="0" applyAlignment="0"/>
    <xf numFmtId="183" fontId="15" fillId="0" borderId="0" applyFill="0" applyBorder="0" applyAlignment="0"/>
    <xf numFmtId="180" fontId="15" fillId="0" borderId="0" applyFill="0" applyBorder="0" applyAlignment="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48" fillId="0" borderId="0">
      <protection locked="0"/>
    </xf>
    <xf numFmtId="0" fontId="49" fillId="0" borderId="0">
      <protection locked="0"/>
    </xf>
    <xf numFmtId="0" fontId="50" fillId="0" borderId="0">
      <protection locked="0"/>
    </xf>
    <xf numFmtId="0" fontId="51" fillId="0" borderId="0">
      <protection locked="0"/>
    </xf>
    <xf numFmtId="0" fontId="52" fillId="0" borderId="0">
      <protection locked="0"/>
    </xf>
    <xf numFmtId="0" fontId="53" fillId="0" borderId="0">
      <protection locked="0"/>
    </xf>
    <xf numFmtId="0" fontId="54" fillId="0" borderId="0">
      <protection locked="0"/>
    </xf>
    <xf numFmtId="2" fontId="25" fillId="0" borderId="0" applyFont="0" applyFill="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0" fontId="37" fillId="8"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38" fontId="24" fillId="25" borderId="0" applyNumberFormat="0" applyBorder="0" applyAlignment="0" applyProtection="0"/>
    <xf numFmtId="0" fontId="21" fillId="0" borderId="9" applyNumberFormat="0" applyAlignment="0" applyProtection="0">
      <alignment horizontal="left" vertical="center"/>
    </xf>
    <xf numFmtId="0" fontId="21" fillId="0" borderId="10">
      <alignment horizontal="left" vertical="center"/>
    </xf>
    <xf numFmtId="0" fontId="27" fillId="0" borderId="0" applyNumberFormat="0" applyFill="0" applyBorder="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42" fillId="0" borderId="11" applyNumberFormat="0" applyFill="0" applyAlignment="0" applyProtection="0"/>
    <xf numFmtId="0" fontId="28" fillId="0" borderId="0" applyNumberFormat="0" applyFill="0" applyBorder="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3" fillId="0" borderId="12"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1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55" fillId="0" borderId="0">
      <protection locked="0"/>
    </xf>
    <xf numFmtId="0" fontId="55" fillId="0" borderId="0">
      <protection locked="0"/>
    </xf>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10" fontId="24" fillId="26" borderId="6" applyNumberFormat="0" applyBorder="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38" fillId="9" borderId="7" applyNumberFormat="0" applyAlignment="0" applyProtection="0"/>
    <xf numFmtId="0" fontId="48" fillId="0" borderId="2">
      <protection locked="0"/>
    </xf>
    <xf numFmtId="166" fontId="15" fillId="0" borderId="0" applyFill="0" applyBorder="0" applyAlignment="0"/>
    <xf numFmtId="180" fontId="15" fillId="0" borderId="0" applyFill="0" applyBorder="0" applyAlignment="0"/>
    <xf numFmtId="166" fontId="15" fillId="0" borderId="0" applyFill="0" applyBorder="0" applyAlignment="0"/>
    <xf numFmtId="183" fontId="15" fillId="0" borderId="0" applyFill="0" applyBorder="0" applyAlignment="0"/>
    <xf numFmtId="180" fontId="15" fillId="0" borderId="0" applyFill="0" applyBorder="0" applyAlignment="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5" fillId="0" borderId="14" applyNumberFormat="0" applyFill="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0" fontId="46" fillId="12" borderId="0" applyNumberFormat="0" applyBorder="0" applyAlignment="0" applyProtection="0"/>
    <xf numFmtId="177"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30" fillId="0" borderId="0"/>
    <xf numFmtId="0" fontId="30" fillId="0" borderId="0"/>
    <xf numFmtId="0" fontId="30" fillId="0" borderId="0"/>
    <xf numFmtId="0" fontId="30" fillId="0" borderId="0"/>
    <xf numFmtId="0" fontId="30" fillId="0" borderId="0"/>
    <xf numFmtId="0" fontId="30" fillId="0" borderId="0"/>
    <xf numFmtId="0" fontId="30" fillId="0" borderId="0"/>
    <xf numFmtId="0" fontId="15" fillId="0" borderId="0"/>
    <xf numFmtId="0" fontId="15" fillId="0" borderId="0"/>
    <xf numFmtId="0" fontId="15" fillId="0" borderId="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5" fillId="7" borderId="15" applyNumberFormat="0" applyFont="0" applyAlignment="0" applyProtection="0"/>
    <xf numFmtId="0" fontId="16" fillId="0" borderId="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0" fontId="40" fillId="23" borderId="16" applyNumberFormat="0" applyAlignment="0" applyProtection="0"/>
    <xf numFmtId="179" fontId="15" fillId="0" borderId="0" applyFont="0" applyFill="0" applyBorder="0" applyAlignment="0" applyProtection="0"/>
    <xf numFmtId="178" fontId="15" fillId="0" borderId="0" applyFont="0" applyFill="0" applyBorder="0" applyAlignment="0" applyProtection="0"/>
    <xf numFmtId="10"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9" fontId="15" fillId="0" borderId="0" applyFont="0" applyFill="0" applyBorder="0" applyAlignment="0" applyProtection="0"/>
    <xf numFmtId="166" fontId="15" fillId="0" borderId="0" applyFill="0" applyBorder="0" applyAlignment="0"/>
    <xf numFmtId="180" fontId="15" fillId="0" borderId="0" applyFill="0" applyBorder="0" applyAlignment="0"/>
    <xf numFmtId="166" fontId="15" fillId="0" borderId="0" applyFill="0" applyBorder="0" applyAlignment="0"/>
    <xf numFmtId="183" fontId="15" fillId="0" borderId="0" applyFill="0" applyBorder="0" applyAlignment="0"/>
    <xf numFmtId="180" fontId="15" fillId="0" borderId="0" applyFill="0" applyBorder="0" applyAlignment="0"/>
    <xf numFmtId="0" fontId="24" fillId="0" borderId="0"/>
    <xf numFmtId="0" fontId="24" fillId="0" borderId="0"/>
    <xf numFmtId="0" fontId="24" fillId="0" borderId="0"/>
    <xf numFmtId="0" fontId="24" fillId="0" borderId="0"/>
    <xf numFmtId="0" fontId="24" fillId="0" borderId="0"/>
    <xf numFmtId="49" fontId="26" fillId="0" borderId="0" applyFill="0" applyBorder="0" applyAlignment="0"/>
    <xf numFmtId="174" fontId="15" fillId="0" borderId="0" applyFill="0" applyBorder="0" applyAlignment="0"/>
    <xf numFmtId="176" fontId="15" fillId="0" borderId="0" applyFill="0" applyBorder="0" applyAlignment="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47" fillId="0" borderId="0" applyNumberFormat="0" applyFill="0" applyBorder="0" applyAlignment="0" applyProtection="0"/>
    <xf numFmtId="0" fontId="25" fillId="0" borderId="17" applyNumberFormat="0" applyFon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31" fillId="0" borderId="18" applyNumberFormat="0" applyFill="0" applyAlignment="0" applyProtection="0"/>
    <xf numFmtId="0" fontId="29" fillId="0" borderId="0">
      <alignment vertical="top"/>
    </xf>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39" fillId="0" borderId="0" applyNumberFormat="0" applyFill="0" applyBorder="0" applyAlignment="0" applyProtection="0"/>
    <xf numFmtId="0" fontId="15" fillId="0" borderId="0"/>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55" fillId="0" borderId="0">
      <protection locked="0"/>
    </xf>
    <xf numFmtId="0" fontId="15" fillId="0" borderId="0"/>
    <xf numFmtId="0" fontId="15" fillId="0" borderId="0"/>
    <xf numFmtId="0" fontId="55" fillId="0" borderId="0">
      <protection locked="0"/>
    </xf>
    <xf numFmtId="0" fontId="55" fillId="0" borderId="0">
      <protection locked="0"/>
    </xf>
    <xf numFmtId="172"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172" fontId="15" fillId="0" borderId="0" applyFont="0" applyFill="0" applyBorder="0" applyAlignment="0" applyProtection="0"/>
    <xf numFmtId="172" fontId="15" fillId="0" borderId="0" applyFont="0" applyFill="0" applyBorder="0" applyAlignment="0" applyProtection="0"/>
    <xf numFmtId="0" fontId="55" fillId="0" borderId="0">
      <protection locked="0"/>
    </xf>
    <xf numFmtId="0" fontId="55" fillId="0" borderId="0">
      <protection locked="0"/>
    </xf>
    <xf numFmtId="0" fontId="55" fillId="0" borderId="0">
      <protection locked="0"/>
    </xf>
    <xf numFmtId="0" fontId="55" fillId="0" borderId="0">
      <protection locked="0"/>
    </xf>
    <xf numFmtId="0" fontId="15" fillId="0" borderId="0"/>
    <xf numFmtId="0" fontId="15" fillId="0" borderId="0"/>
    <xf numFmtId="0" fontId="57" fillId="0" borderId="0"/>
    <xf numFmtId="166" fontId="15" fillId="0" borderId="0" applyFont="0" applyFill="0" applyBorder="0" applyAlignment="0" applyProtection="0"/>
    <xf numFmtId="0" fontId="58" fillId="0" borderId="0"/>
    <xf numFmtId="9" fontId="57" fillId="0" borderId="0" applyFont="0" applyFill="0" applyBorder="0" applyAlignment="0" applyProtection="0"/>
    <xf numFmtId="0" fontId="57" fillId="0" borderId="0"/>
    <xf numFmtId="166" fontId="15" fillId="0" borderId="0" applyFont="0" applyFill="0" applyBorder="0" applyAlignment="0" applyProtection="0"/>
    <xf numFmtId="166" fontId="15" fillId="0" borderId="0" applyFont="0" applyFill="0" applyBorder="0" applyAlignment="0" applyProtection="0"/>
    <xf numFmtId="0" fontId="57" fillId="0" borderId="0"/>
    <xf numFmtId="9" fontId="57" fillId="0" borderId="0" applyFont="0" applyFill="0" applyBorder="0" applyAlignment="0" applyProtection="0"/>
    <xf numFmtId="9" fontId="57" fillId="0" borderId="0" applyFont="0" applyFill="0" applyBorder="0" applyAlignment="0" applyProtection="0"/>
    <xf numFmtId="0" fontId="15" fillId="0" borderId="0"/>
    <xf numFmtId="0" fontId="13" fillId="0" borderId="0"/>
    <xf numFmtId="0" fontId="13" fillId="0" borderId="0"/>
    <xf numFmtId="0" fontId="13" fillId="0" borderId="0"/>
    <xf numFmtId="166" fontId="15" fillId="0" borderId="0" applyFont="0" applyFill="0" applyBorder="0" applyAlignment="0" applyProtection="0"/>
    <xf numFmtId="0" fontId="58" fillId="0" borderId="0"/>
    <xf numFmtId="184" fontId="15" fillId="0" borderId="0" applyFont="0" applyFill="0" applyBorder="0" applyAlignment="0" applyProtection="0"/>
    <xf numFmtId="0" fontId="11" fillId="0" borderId="0"/>
    <xf numFmtId="0" fontId="15" fillId="0" borderId="0"/>
    <xf numFmtId="165" fontId="65" fillId="0" borderId="0" applyFont="0" applyFill="0" applyBorder="0" applyAlignment="0" applyProtection="0"/>
    <xf numFmtId="0" fontId="10" fillId="0" borderId="0"/>
    <xf numFmtId="0" fontId="9" fillId="0" borderId="0"/>
    <xf numFmtId="0" fontId="9" fillId="0" borderId="0"/>
    <xf numFmtId="0" fontId="8" fillId="0" borderId="0"/>
    <xf numFmtId="0" fontId="7" fillId="0" borderId="0"/>
    <xf numFmtId="0" fontId="7" fillId="0" borderId="0"/>
    <xf numFmtId="0" fontId="6" fillId="0" borderId="0"/>
    <xf numFmtId="0" fontId="6" fillId="0" borderId="0"/>
    <xf numFmtId="0" fontId="6" fillId="0" borderId="0"/>
    <xf numFmtId="0" fontId="6" fillId="0" borderId="0"/>
    <xf numFmtId="0" fontId="78" fillId="0" borderId="65" applyNumberFormat="0" applyFill="0" applyAlignment="0" applyProtection="0"/>
    <xf numFmtId="0" fontId="79" fillId="0" borderId="66" applyNumberFormat="0" applyFill="0" applyAlignment="0" applyProtection="0"/>
    <xf numFmtId="0" fontId="80" fillId="0" borderId="67" applyNumberFormat="0" applyFill="0" applyAlignment="0" applyProtection="0"/>
    <xf numFmtId="0" fontId="80" fillId="0" borderId="0" applyNumberFormat="0" applyFill="0" applyBorder="0" applyAlignment="0" applyProtection="0"/>
    <xf numFmtId="0" fontId="81" fillId="29" borderId="0" applyNumberFormat="0" applyBorder="0" applyAlignment="0" applyProtection="0"/>
    <xf numFmtId="0" fontId="82" fillId="30" borderId="0" applyNumberFormat="0" applyBorder="0" applyAlignment="0" applyProtection="0"/>
    <xf numFmtId="0" fontId="83" fillId="32" borderId="68" applyNumberFormat="0" applyAlignment="0" applyProtection="0"/>
    <xf numFmtId="0" fontId="84" fillId="33" borderId="69" applyNumberFormat="0" applyAlignment="0" applyProtection="0"/>
    <xf numFmtId="0" fontId="85" fillId="33" borderId="68" applyNumberFormat="0" applyAlignment="0" applyProtection="0"/>
    <xf numFmtId="0" fontId="86" fillId="0" borderId="70" applyNumberFormat="0" applyFill="0" applyAlignment="0" applyProtection="0"/>
    <xf numFmtId="0" fontId="87" fillId="34" borderId="71" applyNumberFormat="0" applyAlignment="0" applyProtection="0"/>
    <xf numFmtId="0" fontId="88" fillId="0" borderId="0" applyNumberFormat="0" applyFill="0" applyBorder="0" applyAlignment="0" applyProtection="0"/>
    <xf numFmtId="0" fontId="89" fillId="0" borderId="0" applyNumberFormat="0" applyFill="0" applyBorder="0" applyAlignment="0" applyProtection="0"/>
    <xf numFmtId="0" fontId="60" fillId="0" borderId="73" applyNumberFormat="0" applyFill="0" applyAlignment="0" applyProtection="0"/>
    <xf numFmtId="0" fontId="90" fillId="36" borderId="0" applyNumberFormat="0" applyBorder="0" applyAlignment="0" applyProtection="0"/>
    <xf numFmtId="0" fontId="5" fillId="37" borderId="0" applyNumberFormat="0" applyBorder="0" applyAlignment="0" applyProtection="0"/>
    <xf numFmtId="0" fontId="5" fillId="38" borderId="0" applyNumberFormat="0" applyBorder="0" applyAlignment="0" applyProtection="0"/>
    <xf numFmtId="0" fontId="90" fillId="40" borderId="0" applyNumberFormat="0" applyBorder="0" applyAlignment="0" applyProtection="0"/>
    <xf numFmtId="0" fontId="5" fillId="41" borderId="0" applyNumberFormat="0" applyBorder="0" applyAlignment="0" applyProtection="0"/>
    <xf numFmtId="0" fontId="5" fillId="42" borderId="0" applyNumberFormat="0" applyBorder="0" applyAlignment="0" applyProtection="0"/>
    <xf numFmtId="0" fontId="90" fillId="44" borderId="0" applyNumberFormat="0" applyBorder="0" applyAlignment="0" applyProtection="0"/>
    <xf numFmtId="0" fontId="5" fillId="45" borderId="0" applyNumberFormat="0" applyBorder="0" applyAlignment="0" applyProtection="0"/>
    <xf numFmtId="0" fontId="5" fillId="46" borderId="0" applyNumberFormat="0" applyBorder="0" applyAlignment="0" applyProtection="0"/>
    <xf numFmtId="0" fontId="90" fillId="48" borderId="0" applyNumberFormat="0" applyBorder="0" applyAlignment="0" applyProtection="0"/>
    <xf numFmtId="0" fontId="5" fillId="49" borderId="0" applyNumberFormat="0" applyBorder="0" applyAlignment="0" applyProtection="0"/>
    <xf numFmtId="0" fontId="5" fillId="50" borderId="0" applyNumberFormat="0" applyBorder="0" applyAlignment="0" applyProtection="0"/>
    <xf numFmtId="0" fontId="90" fillId="52" borderId="0" applyNumberFormat="0" applyBorder="0" applyAlignment="0" applyProtection="0"/>
    <xf numFmtId="0" fontId="5" fillId="53" borderId="0" applyNumberFormat="0" applyBorder="0" applyAlignment="0" applyProtection="0"/>
    <xf numFmtId="0" fontId="5" fillId="54" borderId="0" applyNumberFormat="0" applyBorder="0" applyAlignment="0" applyProtection="0"/>
    <xf numFmtId="0" fontId="90" fillId="56" borderId="0" applyNumberFormat="0" applyBorder="0" applyAlignment="0" applyProtection="0"/>
    <xf numFmtId="0" fontId="5" fillId="57" borderId="0" applyNumberFormat="0" applyBorder="0" applyAlignment="0" applyProtection="0"/>
    <xf numFmtId="0" fontId="5" fillId="58" borderId="0" applyNumberFormat="0" applyBorder="0" applyAlignment="0" applyProtection="0"/>
    <xf numFmtId="0" fontId="5" fillId="0" borderId="0"/>
    <xf numFmtId="0" fontId="91" fillId="0" borderId="0" applyNumberFormat="0" applyFill="0" applyBorder="0" applyAlignment="0" applyProtection="0"/>
    <xf numFmtId="0" fontId="92" fillId="31" borderId="0" applyNumberFormat="0" applyBorder="0" applyAlignment="0" applyProtection="0"/>
    <xf numFmtId="0" fontId="5" fillId="0" borderId="0"/>
    <xf numFmtId="0" fontId="5" fillId="35" borderId="72" applyNumberFormat="0" applyFont="0" applyAlignment="0" applyProtection="0"/>
    <xf numFmtId="0" fontId="5" fillId="39" borderId="0" applyNumberFormat="0" applyBorder="0" applyAlignment="0" applyProtection="0"/>
    <xf numFmtId="0" fontId="5" fillId="43" borderId="0" applyNumberFormat="0" applyBorder="0" applyAlignment="0" applyProtection="0"/>
    <xf numFmtId="0" fontId="5" fillId="47" borderId="0" applyNumberFormat="0" applyBorder="0" applyAlignment="0" applyProtection="0"/>
    <xf numFmtId="0" fontId="5" fillId="0" borderId="0"/>
    <xf numFmtId="0" fontId="5" fillId="51" borderId="0" applyNumberFormat="0" applyBorder="0" applyAlignment="0" applyProtection="0"/>
    <xf numFmtId="0" fontId="5" fillId="55" borderId="0" applyNumberFormat="0" applyBorder="0" applyAlignment="0" applyProtection="0"/>
    <xf numFmtId="0" fontId="5" fillId="59" borderId="0" applyNumberFormat="0" applyBorder="0" applyAlignment="0" applyProtection="0"/>
    <xf numFmtId="0" fontId="5" fillId="0" borderId="0"/>
    <xf numFmtId="0" fontId="5" fillId="0" borderId="0"/>
    <xf numFmtId="0" fontId="5" fillId="0" borderId="0"/>
    <xf numFmtId="0" fontId="5" fillId="0" borderId="0"/>
    <xf numFmtId="10" fontId="24" fillId="26" borderId="91" applyNumberFormat="0" applyBorder="0" applyAlignment="0" applyProtection="0"/>
    <xf numFmtId="10" fontId="24" fillId="26" borderId="91" applyNumberFormat="0" applyBorder="0" applyAlignment="0" applyProtection="0"/>
    <xf numFmtId="0" fontId="31" fillId="0" borderId="107" applyNumberFormat="0" applyFill="0" applyAlignment="0" applyProtection="0"/>
    <xf numFmtId="0" fontId="40" fillId="23" borderId="106" applyNumberFormat="0" applyAlignment="0" applyProtection="0"/>
    <xf numFmtId="0" fontId="40" fillId="23" borderId="106" applyNumberFormat="0" applyAlignment="0" applyProtection="0"/>
    <xf numFmtId="0" fontId="15" fillId="7" borderId="105" applyNumberFormat="0" applyFont="0" applyAlignment="0" applyProtection="0"/>
    <xf numFmtId="0" fontId="15" fillId="7" borderId="105" applyNumberFormat="0" applyFont="0" applyAlignment="0" applyProtection="0"/>
    <xf numFmtId="0" fontId="38" fillId="9" borderId="103" applyNumberFormat="0" applyAlignment="0" applyProtection="0"/>
    <xf numFmtId="0" fontId="38" fillId="9" borderId="103" applyNumberFormat="0" applyAlignment="0" applyProtection="0"/>
    <xf numFmtId="0" fontId="15" fillId="7" borderId="105" applyNumberFormat="0" applyFont="0" applyAlignment="0" applyProtection="0"/>
    <xf numFmtId="0" fontId="15" fillId="7" borderId="100" applyNumberFormat="0" applyFont="0" applyAlignment="0" applyProtection="0"/>
    <xf numFmtId="0" fontId="15" fillId="7" borderId="105" applyNumberFormat="0" applyFont="0" applyAlignment="0" applyProtection="0"/>
    <xf numFmtId="0" fontId="31" fillId="0" borderId="107" applyNumberFormat="0" applyFill="0" applyAlignment="0" applyProtection="0"/>
    <xf numFmtId="10" fontId="24" fillId="26" borderId="91" applyNumberFormat="0" applyBorder="0" applyAlignment="0" applyProtection="0"/>
    <xf numFmtId="0" fontId="31" fillId="0" borderId="102" applyNumberFormat="0" applyFill="0" applyAlignment="0" applyProtection="0"/>
    <xf numFmtId="0" fontId="15" fillId="7" borderId="94" applyNumberFormat="0" applyFont="0" applyAlignment="0" applyProtection="0"/>
    <xf numFmtId="0" fontId="40" fillId="23" borderId="101" applyNumberFormat="0" applyAlignment="0" applyProtection="0"/>
    <xf numFmtId="10" fontId="24" fillId="26" borderId="85" applyNumberFormat="0" applyBorder="0" applyAlignment="0" applyProtection="0"/>
    <xf numFmtId="10" fontId="24" fillId="26" borderId="85" applyNumberFormat="0" applyBorder="0" applyAlignment="0" applyProtection="0"/>
    <xf numFmtId="0" fontId="38" fillId="9" borderId="98" applyNumberFormat="0" applyAlignment="0" applyProtection="0"/>
    <xf numFmtId="0" fontId="31" fillId="0" borderId="96" applyNumberFormat="0" applyFill="0" applyAlignment="0" applyProtection="0"/>
    <xf numFmtId="0" fontId="15" fillId="7" borderId="94" applyNumberFormat="0" applyFont="0" applyAlignment="0" applyProtection="0"/>
    <xf numFmtId="0" fontId="15" fillId="7" borderId="100" applyNumberFormat="0" applyFont="0" applyAlignment="0" applyProtection="0"/>
    <xf numFmtId="10" fontId="24" fillId="26" borderId="91" applyNumberFormat="0" applyBorder="0" applyAlignment="0" applyProtection="0"/>
    <xf numFmtId="0" fontId="4" fillId="0" borderId="0"/>
    <xf numFmtId="0" fontId="40" fillId="23" borderId="106" applyNumberFormat="0" applyAlignment="0" applyProtection="0"/>
    <xf numFmtId="0" fontId="38" fillId="9" borderId="103" applyNumberFormat="0" applyAlignment="0" applyProtection="0"/>
    <xf numFmtId="0" fontId="40" fillId="23" borderId="106" applyNumberFormat="0" applyAlignment="0" applyProtection="0"/>
    <xf numFmtId="0" fontId="38" fillId="9" borderId="103" applyNumberFormat="0" applyAlignment="0" applyProtection="0"/>
    <xf numFmtId="0" fontId="21" fillId="0" borderId="87">
      <alignment horizontal="left" vertical="center"/>
    </xf>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10" fontId="24" fillId="26" borderId="85" applyNumberFormat="0" applyBorder="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38" fillId="9" borderId="86" applyNumberForma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15" fillId="7" borderId="88" applyNumberFormat="0" applyFon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40" fillId="23" borderId="89" applyNumberFormat="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0" fontId="21" fillId="0" borderId="99">
      <alignment horizontal="left" vertical="center"/>
    </xf>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10" fontId="24" fillId="26" borderId="97" applyNumberFormat="0" applyBorder="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15" fillId="7" borderId="100" applyNumberFormat="0" applyFon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40" fillId="23" borderId="101" applyNumberFormat="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40" fillId="23" borderId="106" applyNumberForma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15" fillId="7" borderId="105" applyNumberFormat="0" applyFon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21" fillId="0" borderId="104">
      <alignment horizontal="left" vertical="center"/>
    </xf>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40" fillId="23" borderId="95" applyNumberForma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15" fillId="7" borderId="94" applyNumberFormat="0" applyFon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10" fontId="24" fillId="26" borderId="91" applyNumberFormat="0" applyBorder="0" applyAlignment="0" applyProtection="0"/>
    <xf numFmtId="0" fontId="21" fillId="0" borderId="93">
      <alignment horizontal="left" vertical="center"/>
    </xf>
    <xf numFmtId="10" fontId="24" fillId="26" borderId="97" applyNumberFormat="0" applyBorder="0" applyAlignment="0" applyProtection="0"/>
    <xf numFmtId="10" fontId="24" fillId="26" borderId="97" applyNumberFormat="0" applyBorder="0" applyAlignment="0" applyProtection="0"/>
    <xf numFmtId="0" fontId="38" fillId="9" borderId="103" applyNumberFormat="0" applyAlignment="0" applyProtection="0"/>
    <xf numFmtId="0" fontId="15" fillId="7" borderId="105" applyNumberFormat="0" applyFont="0" applyAlignment="0" applyProtection="0"/>
    <xf numFmtId="0" fontId="4" fillId="0" borderId="0"/>
    <xf numFmtId="0" fontId="4" fillId="0" borderId="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0" fontId="40" fillId="23" borderId="83" applyNumberFormat="0" applyAlignment="0" applyProtection="0"/>
    <xf numFmtId="10" fontId="24" fillId="26" borderId="97" applyNumberFormat="0" applyBorder="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15" fillId="7" borderId="82" applyNumberFormat="0" applyFon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0" fontId="38" fillId="9" borderId="80" applyNumberFormat="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10" fontId="24" fillId="26" borderId="79" applyNumberFormat="0" applyBorder="0" applyAlignment="0" applyProtection="0"/>
    <xf numFmtId="0" fontId="21" fillId="0" borderId="81">
      <alignment horizontal="left" vertical="center"/>
    </xf>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92" applyNumberFormat="0" applyAlignment="0" applyProtection="0"/>
    <xf numFmtId="0" fontId="38" fillId="9" borderId="103" applyNumberFormat="0" applyAlignment="0" applyProtection="0"/>
    <xf numFmtId="0" fontId="38" fillId="9" borderId="103" applyNumberFormat="0" applyAlignment="0" applyProtection="0"/>
    <xf numFmtId="0" fontId="38" fillId="9"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103"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92"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1" fillId="23" borderId="80" applyNumberFormat="0" applyAlignment="0" applyProtection="0"/>
    <xf numFmtId="0" fontId="48" fillId="0" borderId="85">
      <protection locked="0"/>
    </xf>
    <xf numFmtId="0" fontId="48" fillId="0" borderId="44">
      <protection locked="0"/>
    </xf>
    <xf numFmtId="0" fontId="48" fillId="0" borderId="79">
      <protection locked="0"/>
    </xf>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86"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74"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41" fillId="23" borderId="98" applyNumberFormat="0" applyAlignment="0" applyProtection="0"/>
    <xf numFmtId="0" fontId="21" fillId="0" borderId="75">
      <alignment horizontal="left" vertical="center"/>
    </xf>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10" fontId="24" fillId="26" borderId="44" applyNumberFormat="0" applyBorder="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8" fillId="9" borderId="74" applyNumberFormat="0" applyAlignment="0" applyProtection="0"/>
    <xf numFmtId="0" fontId="31" fillId="0" borderId="107" applyNumberFormat="0" applyFill="0" applyAlignment="0" applyProtection="0"/>
    <xf numFmtId="0" fontId="40" fillId="23" borderId="106" applyNumberForma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0" fontId="15" fillId="7" borderId="76" applyNumberFormat="0" applyFont="0" applyAlignment="0" applyProtection="0"/>
    <xf numFmtId="10" fontId="24" fillId="26" borderId="91" applyNumberFormat="0" applyBorder="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40" fillId="23" borderId="77" applyNumberFormat="0" applyAlignment="0" applyProtection="0"/>
    <xf numFmtId="0" fontId="31" fillId="0" borderId="107"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0" fontId="31" fillId="0" borderId="78" applyNumberFormat="0" applyFill="0" applyAlignment="0" applyProtection="0"/>
    <xf numFmtId="10" fontId="24" fillId="26" borderId="97" applyNumberFormat="0" applyBorder="0" applyAlignment="0" applyProtection="0"/>
    <xf numFmtId="0" fontId="31" fillId="0" borderId="107" applyNumberFormat="0" applyFill="0" applyAlignment="0" applyProtection="0"/>
    <xf numFmtId="10" fontId="24" fillId="26" borderId="97" applyNumberFormat="0" applyBorder="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38" fillId="9" borderId="98" applyNumberFormat="0" applyAlignment="0" applyProtection="0"/>
    <xf numFmtId="0" fontId="4" fillId="0" borderId="0"/>
    <xf numFmtId="0" fontId="4" fillId="0" borderId="0"/>
    <xf numFmtId="0" fontId="4" fillId="0" borderId="0"/>
    <xf numFmtId="0" fontId="4" fillId="0" borderId="0"/>
    <xf numFmtId="165"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1" fillId="23" borderId="98" applyNumberFormat="0" applyAlignment="0" applyProtection="0"/>
    <xf numFmtId="0" fontId="41" fillId="23" borderId="98" applyNumberFormat="0" applyAlignment="0" applyProtection="0"/>
    <xf numFmtId="0" fontId="4" fillId="37" borderId="0" applyNumberFormat="0" applyBorder="0" applyAlignment="0" applyProtection="0"/>
    <xf numFmtId="0" fontId="4" fillId="38" borderId="0" applyNumberFormat="0" applyBorder="0" applyAlignment="0" applyProtection="0"/>
    <xf numFmtId="0" fontId="4" fillId="41" borderId="0" applyNumberFormat="0" applyBorder="0" applyAlignment="0" applyProtection="0"/>
    <xf numFmtId="0" fontId="4" fillId="42" borderId="0" applyNumberFormat="0" applyBorder="0" applyAlignment="0" applyProtection="0"/>
    <xf numFmtId="0" fontId="4" fillId="45" borderId="0" applyNumberFormat="0" applyBorder="0" applyAlignment="0" applyProtection="0"/>
    <xf numFmtId="0" fontId="4" fillId="46" borderId="0" applyNumberFormat="0" applyBorder="0" applyAlignment="0" applyProtection="0"/>
    <xf numFmtId="0" fontId="41" fillId="23" borderId="92" applyNumberFormat="0" applyAlignment="0" applyProtection="0"/>
    <xf numFmtId="0" fontId="4" fillId="49" borderId="0" applyNumberFormat="0" applyBorder="0" applyAlignment="0" applyProtection="0"/>
    <xf numFmtId="0" fontId="4" fillId="50" borderId="0" applyNumberFormat="0" applyBorder="0" applyAlignment="0" applyProtection="0"/>
    <xf numFmtId="0" fontId="41" fillId="23" borderId="80" applyNumberFormat="0" applyAlignment="0" applyProtection="0"/>
    <xf numFmtId="0" fontId="4" fillId="53" borderId="0" applyNumberFormat="0" applyBorder="0" applyAlignment="0" applyProtection="0"/>
    <xf numFmtId="0" fontId="4" fillId="54" borderId="0" applyNumberFormat="0" applyBorder="0" applyAlignment="0" applyProtection="0"/>
    <xf numFmtId="0" fontId="4" fillId="57" borderId="0" applyNumberFormat="0" applyBorder="0" applyAlignment="0" applyProtection="0"/>
    <xf numFmtId="0" fontId="4" fillId="58" borderId="0" applyNumberFormat="0" applyBorder="0" applyAlignment="0" applyProtection="0"/>
    <xf numFmtId="0" fontId="4" fillId="0" borderId="0"/>
    <xf numFmtId="0" fontId="4" fillId="0" borderId="0"/>
    <xf numFmtId="0" fontId="4" fillId="35" borderId="72" applyNumberFormat="0" applyFont="0" applyAlignment="0" applyProtection="0"/>
    <xf numFmtId="0" fontId="4" fillId="39" borderId="0" applyNumberFormat="0" applyBorder="0" applyAlignment="0" applyProtection="0"/>
    <xf numFmtId="0" fontId="4" fillId="43" borderId="0" applyNumberFormat="0" applyBorder="0" applyAlignment="0" applyProtection="0"/>
    <xf numFmtId="0" fontId="4" fillId="47" borderId="0" applyNumberFormat="0" applyBorder="0" applyAlignment="0" applyProtection="0"/>
    <xf numFmtId="0" fontId="4" fillId="0" borderId="0"/>
    <xf numFmtId="0" fontId="4" fillId="51" borderId="0" applyNumberFormat="0" applyBorder="0" applyAlignment="0" applyProtection="0"/>
    <xf numFmtId="0" fontId="4" fillId="55" borderId="0" applyNumberFormat="0" applyBorder="0" applyAlignment="0" applyProtection="0"/>
    <xf numFmtId="0" fontId="4" fillId="59" borderId="0" applyNumberFormat="0" applyBorder="0" applyAlignment="0" applyProtection="0"/>
    <xf numFmtId="0" fontId="4" fillId="0" borderId="0"/>
    <xf numFmtId="0" fontId="4" fillId="0" borderId="0"/>
    <xf numFmtId="0" fontId="4" fillId="0" borderId="0"/>
    <xf numFmtId="0" fontId="4" fillId="0" borderId="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31" fillId="0" borderId="84" applyNumberFormat="0" applyFill="0" applyAlignment="0" applyProtection="0"/>
    <xf numFmtId="0" fontId="41" fillId="23" borderId="103" applyNumberFormat="0" applyAlignment="0" applyProtection="0"/>
    <xf numFmtId="165" fontId="15" fillId="0" borderId="0" applyFont="0" applyFill="0" applyBorder="0" applyAlignment="0" applyProtection="0"/>
    <xf numFmtId="0" fontId="48" fillId="0" borderId="91">
      <protection locked="0"/>
    </xf>
    <xf numFmtId="0" fontId="41" fillId="23" borderId="92" applyNumberFormat="0" applyAlignment="0" applyProtection="0"/>
    <xf numFmtId="0" fontId="41" fillId="23" borderId="92" applyNumberFormat="0" applyAlignment="0" applyProtection="0"/>
    <xf numFmtId="0" fontId="31" fillId="0" borderId="90" applyNumberFormat="0" applyFill="0" applyAlignment="0" applyProtection="0"/>
    <xf numFmtId="0" fontId="38" fillId="9" borderId="86" applyNumberFormat="0" applyAlignment="0" applyProtection="0"/>
    <xf numFmtId="0" fontId="40" fillId="23" borderId="89" applyNumberFormat="0" applyAlignment="0" applyProtection="0"/>
    <xf numFmtId="10" fontId="24" fillId="26" borderId="85" applyNumberFormat="0" applyBorder="0" applyAlignment="0" applyProtection="0"/>
    <xf numFmtId="0" fontId="15" fillId="7" borderId="88" applyNumberFormat="0" applyFont="0" applyAlignment="0" applyProtection="0"/>
    <xf numFmtId="10" fontId="24" fillId="26" borderId="85" applyNumberFormat="0" applyBorder="0" applyAlignment="0" applyProtection="0"/>
    <xf numFmtId="0" fontId="41" fillId="23" borderId="98" applyNumberFormat="0" applyAlignment="0" applyProtection="0"/>
    <xf numFmtId="0" fontId="31" fillId="0" borderId="90" applyNumberFormat="0" applyFill="0" applyAlignment="0" applyProtection="0"/>
    <xf numFmtId="0" fontId="31" fillId="0" borderId="90" applyNumberFormat="0" applyFill="0" applyAlignment="0" applyProtection="0"/>
    <xf numFmtId="0" fontId="31" fillId="0" borderId="90" applyNumberFormat="0" applyFill="0" applyAlignment="0" applyProtection="0"/>
    <xf numFmtId="165" fontId="15" fillId="0" borderId="0" applyFont="0" applyFill="0" applyBorder="0" applyAlignment="0" applyProtection="0"/>
    <xf numFmtId="0" fontId="48" fillId="0" borderId="97">
      <protection locked="0"/>
    </xf>
    <xf numFmtId="0" fontId="41" fillId="23" borderId="98" applyNumberFormat="0" applyAlignment="0" applyProtection="0"/>
    <xf numFmtId="0" fontId="41" fillId="23" borderId="98" applyNumberFormat="0" applyAlignment="0" applyProtection="0"/>
    <xf numFmtId="0" fontId="31" fillId="0" borderId="96" applyNumberFormat="0" applyFill="0" applyAlignment="0" applyProtection="0"/>
    <xf numFmtId="0" fontId="38" fillId="9" borderId="92" applyNumberFormat="0" applyAlignment="0" applyProtection="0"/>
    <xf numFmtId="0" fontId="40" fillId="23" borderId="95" applyNumberFormat="0" applyAlignment="0" applyProtection="0"/>
    <xf numFmtId="10" fontId="24" fillId="26" borderId="91" applyNumberFormat="0" applyBorder="0" applyAlignment="0" applyProtection="0"/>
    <xf numFmtId="0" fontId="15" fillId="7" borderId="94" applyNumberFormat="0" applyFont="0" applyAlignment="0" applyProtection="0"/>
    <xf numFmtId="10" fontId="24" fillId="26" borderId="91" applyNumberFormat="0" applyBorder="0" applyAlignment="0" applyProtection="0"/>
    <xf numFmtId="0" fontId="41" fillId="23" borderId="103" applyNumberFormat="0" applyAlignment="0" applyProtection="0"/>
    <xf numFmtId="0" fontId="31" fillId="0" borderId="96" applyNumberFormat="0" applyFill="0" applyAlignment="0" applyProtection="0"/>
    <xf numFmtId="0" fontId="31" fillId="0" borderId="96" applyNumberFormat="0" applyFill="0" applyAlignment="0" applyProtection="0"/>
    <xf numFmtId="0" fontId="31" fillId="0" borderId="96" applyNumberFormat="0" applyFill="0" applyAlignment="0" applyProtection="0"/>
    <xf numFmtId="165" fontId="15" fillId="0" borderId="0" applyFont="0" applyFill="0" applyBorder="0" applyAlignment="0" applyProtection="0"/>
    <xf numFmtId="0" fontId="41" fillId="23" borderId="103" applyNumberFormat="0" applyAlignment="0" applyProtection="0"/>
    <xf numFmtId="0" fontId="41" fillId="23" borderId="103" applyNumberFormat="0" applyAlignment="0" applyProtection="0"/>
    <xf numFmtId="0" fontId="31" fillId="0" borderId="102" applyNumberFormat="0" applyFill="0" applyAlignment="0" applyProtection="0"/>
    <xf numFmtId="0" fontId="38" fillId="9" borderId="98" applyNumberFormat="0" applyAlignment="0" applyProtection="0"/>
    <xf numFmtId="0" fontId="40" fillId="23" borderId="101" applyNumberFormat="0" applyAlignment="0" applyProtection="0"/>
    <xf numFmtId="10" fontId="24" fillId="26" borderId="97" applyNumberFormat="0" applyBorder="0" applyAlignment="0" applyProtection="0"/>
    <xf numFmtId="0" fontId="15" fillId="7" borderId="100" applyNumberFormat="0" applyFont="0" applyAlignment="0" applyProtection="0"/>
    <xf numFmtId="10" fontId="24" fillId="26" borderId="97" applyNumberFormat="0" applyBorder="0" applyAlignment="0" applyProtection="0"/>
    <xf numFmtId="0" fontId="31" fillId="0" borderId="102" applyNumberFormat="0" applyFill="0" applyAlignment="0" applyProtection="0"/>
    <xf numFmtId="0" fontId="31" fillId="0" borderId="102" applyNumberFormat="0" applyFill="0" applyAlignment="0" applyProtection="0"/>
    <xf numFmtId="0" fontId="31" fillId="0" borderId="102" applyNumberFormat="0" applyFill="0" applyAlignment="0" applyProtection="0"/>
    <xf numFmtId="165" fontId="15" fillId="0" borderId="0" applyFont="0" applyFill="0" applyBorder="0" applyAlignment="0" applyProtection="0"/>
    <xf numFmtId="0" fontId="31" fillId="0" borderId="107" applyNumberFormat="0" applyFill="0" applyAlignment="0" applyProtection="0"/>
    <xf numFmtId="0" fontId="38" fillId="9" borderId="103" applyNumberFormat="0" applyAlignment="0" applyProtection="0"/>
    <xf numFmtId="0" fontId="40" fillId="23" borderId="106" applyNumberFormat="0" applyAlignment="0" applyProtection="0"/>
    <xf numFmtId="0" fontId="15" fillId="7" borderId="105" applyNumberFormat="0" applyFont="0" applyAlignment="0" applyProtection="0"/>
    <xf numFmtId="0" fontId="31" fillId="0" borderId="107" applyNumberFormat="0" applyFill="0" applyAlignment="0" applyProtection="0"/>
    <xf numFmtId="0" fontId="31" fillId="0" borderId="107" applyNumberFormat="0" applyFill="0" applyAlignment="0" applyProtection="0"/>
    <xf numFmtId="0" fontId="31" fillId="0" borderId="107" applyNumberFormat="0" applyFill="0" applyAlignment="0" applyProtection="0"/>
    <xf numFmtId="0" fontId="15" fillId="0" borderId="0"/>
    <xf numFmtId="165" fontId="15" fillId="0" borderId="0" applyFont="0" applyFill="0" applyBorder="0" applyAlignment="0" applyProtection="0"/>
    <xf numFmtId="165" fontId="15" fillId="0" borderId="0" applyFont="0" applyFill="0" applyBorder="0" applyAlignment="0" applyProtection="0"/>
    <xf numFmtId="0" fontId="3" fillId="0" borderId="0"/>
    <xf numFmtId="0" fontId="3" fillId="0" borderId="0"/>
    <xf numFmtId="0" fontId="3" fillId="0" borderId="0"/>
    <xf numFmtId="0" fontId="48" fillId="0" borderId="110">
      <protection locked="0"/>
    </xf>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0" fontId="3" fillId="0" borderId="0"/>
    <xf numFmtId="0" fontId="3" fillId="0" borderId="0"/>
    <xf numFmtId="0" fontId="3" fillId="0" borderId="0"/>
    <xf numFmtId="0" fontId="3" fillId="0" borderId="0"/>
    <xf numFmtId="165"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35" borderId="72" applyNumberFormat="0" applyFont="0" applyAlignment="0" applyProtection="0"/>
    <xf numFmtId="0" fontId="3" fillId="39"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0" borderId="0"/>
    <xf numFmtId="0" fontId="3" fillId="51"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0" borderId="0"/>
    <xf numFmtId="0" fontId="3" fillId="0" borderId="0"/>
    <xf numFmtId="0" fontId="3" fillId="0" borderId="0"/>
    <xf numFmtId="0" fontId="3" fillId="0" borderId="0"/>
    <xf numFmtId="10" fontId="24" fillId="26" borderId="116" applyNumberFormat="0" applyBorder="0" applyAlignment="0" applyProtection="0"/>
    <xf numFmtId="10" fontId="24" fillId="26" borderId="116" applyNumberFormat="0" applyBorder="0" applyAlignment="0" applyProtection="0"/>
    <xf numFmtId="0" fontId="31" fillId="0" borderId="115" applyNumberFormat="0" applyFill="0" applyAlignment="0" applyProtection="0"/>
    <xf numFmtId="0" fontId="40" fillId="23" borderId="114" applyNumberFormat="0" applyAlignment="0" applyProtection="0"/>
    <xf numFmtId="0" fontId="40" fillId="23" borderId="114"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38" fillId="9" borderId="111" applyNumberFormat="0" applyAlignment="0" applyProtection="0"/>
    <xf numFmtId="0" fontId="38" fillId="9" borderId="111"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31" fillId="0" borderId="115" applyNumberFormat="0" applyFill="0" applyAlignment="0" applyProtection="0"/>
    <xf numFmtId="10" fontId="24" fillId="26" borderId="116" applyNumberFormat="0" applyBorder="0" applyAlignment="0" applyProtection="0"/>
    <xf numFmtId="0" fontId="31" fillId="0" borderId="115" applyNumberFormat="0" applyFill="0" applyAlignment="0" applyProtection="0"/>
    <xf numFmtId="0" fontId="15" fillId="7" borderId="113" applyNumberFormat="0" applyFont="0" applyAlignment="0" applyProtection="0"/>
    <xf numFmtId="0" fontId="40" fillId="23" borderId="114" applyNumberFormat="0" applyAlignment="0" applyProtection="0"/>
    <xf numFmtId="10" fontId="24" fillId="26" borderId="116" applyNumberFormat="0" applyBorder="0" applyAlignment="0" applyProtection="0"/>
    <xf numFmtId="10" fontId="24" fillId="26" borderId="116" applyNumberFormat="0" applyBorder="0" applyAlignment="0" applyProtection="0"/>
    <xf numFmtId="0" fontId="38" fillId="9" borderId="111" applyNumberFormat="0" applyAlignment="0" applyProtection="0"/>
    <xf numFmtId="0" fontId="31" fillId="0" borderId="115" applyNumberFormat="0" applyFill="0" applyAlignment="0" applyProtection="0"/>
    <xf numFmtId="0" fontId="15" fillId="7" borderId="113" applyNumberFormat="0" applyFont="0" applyAlignment="0" applyProtection="0"/>
    <xf numFmtId="0" fontId="15" fillId="7" borderId="113" applyNumberFormat="0" applyFont="0" applyAlignment="0" applyProtection="0"/>
    <xf numFmtId="10" fontId="24" fillId="26" borderId="116" applyNumberFormat="0" applyBorder="0" applyAlignment="0" applyProtection="0"/>
    <xf numFmtId="0" fontId="3" fillId="0" borderId="0"/>
    <xf numFmtId="0" fontId="40" fillId="23" borderId="114" applyNumberFormat="0" applyAlignment="0" applyProtection="0"/>
    <xf numFmtId="0" fontId="38" fillId="9" borderId="111" applyNumberFormat="0" applyAlignment="0" applyProtection="0"/>
    <xf numFmtId="0" fontId="40" fillId="23" borderId="114" applyNumberFormat="0" applyAlignment="0" applyProtection="0"/>
    <xf numFmtId="0" fontId="38" fillId="9" borderId="111" applyNumberFormat="0" applyAlignment="0" applyProtection="0"/>
    <xf numFmtId="0" fontId="21" fillId="0" borderId="112">
      <alignment horizontal="left" vertical="center"/>
    </xf>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21" fillId="0" borderId="112">
      <alignment horizontal="left" vertical="center"/>
    </xf>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21" fillId="0" borderId="112">
      <alignment horizontal="left" vertical="center"/>
    </xf>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0" fontId="21" fillId="0" borderId="112">
      <alignment horizontal="left" vertical="center"/>
    </xf>
    <xf numFmtId="10" fontId="24" fillId="26" borderId="116" applyNumberFormat="0" applyBorder="0" applyAlignment="0" applyProtection="0"/>
    <xf numFmtId="10" fontId="24" fillId="26" borderId="116" applyNumberFormat="0" applyBorder="0" applyAlignment="0" applyProtection="0"/>
    <xf numFmtId="0" fontId="38" fillId="9" borderId="111" applyNumberFormat="0" applyAlignment="0" applyProtection="0"/>
    <xf numFmtId="0" fontId="15" fillId="7" borderId="113" applyNumberFormat="0" applyFont="0" applyAlignment="0" applyProtection="0"/>
    <xf numFmtId="0" fontId="3" fillId="0" borderId="0"/>
    <xf numFmtId="0" fontId="3" fillId="0" borderId="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10" fontId="24" fillId="26" borderId="116" applyNumberFormat="0" applyBorder="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10" fontId="24" fillId="26" borderId="116" applyNumberFormat="0" applyBorder="0" applyAlignment="0" applyProtection="0"/>
    <xf numFmtId="0" fontId="21" fillId="0" borderId="112">
      <alignment horizontal="left" vertical="center"/>
    </xf>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8" fillId="0" borderId="116">
      <protection locked="0"/>
    </xf>
    <xf numFmtId="0" fontId="48" fillId="0" borderId="110">
      <protection locked="0"/>
    </xf>
    <xf numFmtId="0" fontId="48" fillId="0" borderId="116">
      <protection locked="0"/>
    </xf>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41" fillId="23" borderId="111" applyNumberFormat="0" applyAlignment="0" applyProtection="0"/>
    <xf numFmtId="0" fontId="21" fillId="0" borderId="112">
      <alignment horizontal="left" vertical="center"/>
    </xf>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10" fontId="24" fillId="26" borderId="110" applyNumberFormat="0" applyBorder="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1" fillId="0" borderId="115" applyNumberFormat="0" applyFill="0" applyAlignment="0" applyProtection="0"/>
    <xf numFmtId="0" fontId="40" fillId="23" borderId="114" applyNumberForma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0" fontId="15" fillId="7" borderId="113" applyNumberFormat="0" applyFont="0" applyAlignment="0" applyProtection="0"/>
    <xf numFmtId="10" fontId="24" fillId="26" borderId="116" applyNumberFormat="0" applyBorder="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40" fillId="23" borderId="114" applyNumberForma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10" fontId="24" fillId="26" borderId="116" applyNumberFormat="0" applyBorder="0" applyAlignment="0" applyProtection="0"/>
    <xf numFmtId="0" fontId="31" fillId="0" borderId="115" applyNumberFormat="0" applyFill="0" applyAlignment="0" applyProtection="0"/>
    <xf numFmtId="10" fontId="24" fillId="26" borderId="116" applyNumberFormat="0" applyBorder="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8" fillId="9" borderId="111" applyNumberFormat="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1" fillId="23" borderId="111" applyNumberFormat="0" applyAlignment="0" applyProtection="0"/>
    <xf numFmtId="0" fontId="41" fillId="23" borderId="111" applyNumberFormat="0" applyAlignment="0" applyProtection="0"/>
    <xf numFmtId="0" fontId="3" fillId="37" borderId="0" applyNumberFormat="0" applyBorder="0" applyAlignment="0" applyProtection="0"/>
    <xf numFmtId="0" fontId="3" fillId="38"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41" fillId="23" borderId="111" applyNumberFormat="0" applyAlignment="0" applyProtection="0"/>
    <xf numFmtId="0" fontId="3" fillId="49" borderId="0" applyNumberFormat="0" applyBorder="0" applyAlignment="0" applyProtection="0"/>
    <xf numFmtId="0" fontId="3" fillId="50" borderId="0" applyNumberFormat="0" applyBorder="0" applyAlignment="0" applyProtection="0"/>
    <xf numFmtId="0" fontId="41" fillId="23" borderId="111" applyNumberFormat="0" applyAlignment="0" applyProtection="0"/>
    <xf numFmtId="0" fontId="3" fillId="53" borderId="0" applyNumberFormat="0" applyBorder="0" applyAlignment="0" applyProtection="0"/>
    <xf numFmtId="0" fontId="3" fillId="54"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0" borderId="0"/>
    <xf numFmtId="0" fontId="3" fillId="35" borderId="72" applyNumberFormat="0" applyFont="0" applyAlignment="0" applyProtection="0"/>
    <xf numFmtId="0" fontId="3" fillId="39" borderId="0" applyNumberFormat="0" applyBorder="0" applyAlignment="0" applyProtection="0"/>
    <xf numFmtId="0" fontId="3" fillId="43" borderId="0" applyNumberFormat="0" applyBorder="0" applyAlignment="0" applyProtection="0"/>
    <xf numFmtId="0" fontId="3" fillId="47" borderId="0" applyNumberFormat="0" applyBorder="0" applyAlignment="0" applyProtection="0"/>
    <xf numFmtId="0" fontId="3" fillId="0" borderId="0"/>
    <xf numFmtId="0" fontId="3" fillId="51" borderId="0" applyNumberFormat="0" applyBorder="0" applyAlignment="0" applyProtection="0"/>
    <xf numFmtId="0" fontId="3" fillId="55" borderId="0" applyNumberFormat="0" applyBorder="0" applyAlignment="0" applyProtection="0"/>
    <xf numFmtId="0" fontId="3" fillId="59" borderId="0" applyNumberFormat="0" applyBorder="0" applyAlignment="0" applyProtection="0"/>
    <xf numFmtId="0" fontId="3" fillId="0" borderId="0"/>
    <xf numFmtId="0" fontId="3" fillId="0" borderId="0"/>
    <xf numFmtId="0" fontId="3" fillId="0" borderId="0"/>
    <xf numFmtId="0" fontId="3" fillId="0" borderId="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41" fillId="23" borderId="111" applyNumberFormat="0" applyAlignment="0" applyProtection="0"/>
    <xf numFmtId="0" fontId="48" fillId="0" borderId="116">
      <protection locked="0"/>
    </xf>
    <xf numFmtId="0" fontId="41" fillId="23" borderId="111" applyNumberFormat="0" applyAlignment="0" applyProtection="0"/>
    <xf numFmtId="0" fontId="41" fillId="23" borderId="111" applyNumberFormat="0" applyAlignment="0" applyProtection="0"/>
    <xf numFmtId="0" fontId="31" fillId="0" borderId="115" applyNumberFormat="0" applyFill="0" applyAlignment="0" applyProtection="0"/>
    <xf numFmtId="0" fontId="38" fillId="9" borderId="111" applyNumberFormat="0" applyAlignment="0" applyProtection="0"/>
    <xf numFmtId="0" fontId="40" fillId="23" borderId="114" applyNumberFormat="0" applyAlignment="0" applyProtection="0"/>
    <xf numFmtId="10" fontId="24" fillId="26" borderId="116" applyNumberFormat="0" applyBorder="0" applyAlignment="0" applyProtection="0"/>
    <xf numFmtId="0" fontId="15" fillId="7" borderId="113" applyNumberFormat="0" applyFont="0" applyAlignment="0" applyProtection="0"/>
    <xf numFmtId="10" fontId="24" fillId="26" borderId="116" applyNumberFormat="0" applyBorder="0" applyAlignment="0" applyProtection="0"/>
    <xf numFmtId="0" fontId="41" fillId="23" borderId="111" applyNumberForma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48" fillId="0" borderId="116">
      <protection locked="0"/>
    </xf>
    <xf numFmtId="0" fontId="41" fillId="23" borderId="111" applyNumberFormat="0" applyAlignment="0" applyProtection="0"/>
    <xf numFmtId="0" fontId="41" fillId="23" borderId="111" applyNumberFormat="0" applyAlignment="0" applyProtection="0"/>
    <xf numFmtId="0" fontId="31" fillId="0" borderId="115" applyNumberFormat="0" applyFill="0" applyAlignment="0" applyProtection="0"/>
    <xf numFmtId="0" fontId="38" fillId="9" borderId="111" applyNumberFormat="0" applyAlignment="0" applyProtection="0"/>
    <xf numFmtId="0" fontId="40" fillId="23" borderId="114" applyNumberFormat="0" applyAlignment="0" applyProtection="0"/>
    <xf numFmtId="10" fontId="24" fillId="26" borderId="116" applyNumberFormat="0" applyBorder="0" applyAlignment="0" applyProtection="0"/>
    <xf numFmtId="0" fontId="15" fillId="7" borderId="113" applyNumberFormat="0" applyFont="0" applyAlignment="0" applyProtection="0"/>
    <xf numFmtId="10" fontId="24" fillId="26" borderId="116" applyNumberFormat="0" applyBorder="0" applyAlignment="0" applyProtection="0"/>
    <xf numFmtId="0" fontId="41" fillId="23" borderId="111" applyNumberForma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41" fillId="23" borderId="111" applyNumberFormat="0" applyAlignment="0" applyProtection="0"/>
    <xf numFmtId="0" fontId="41" fillId="23" borderId="111" applyNumberFormat="0" applyAlignment="0" applyProtection="0"/>
    <xf numFmtId="0" fontId="31" fillId="0" borderId="115" applyNumberFormat="0" applyFill="0" applyAlignment="0" applyProtection="0"/>
    <xf numFmtId="0" fontId="38" fillId="9" borderId="111" applyNumberFormat="0" applyAlignment="0" applyProtection="0"/>
    <xf numFmtId="0" fontId="40" fillId="23" borderId="114" applyNumberFormat="0" applyAlignment="0" applyProtection="0"/>
    <xf numFmtId="10" fontId="24" fillId="26" borderId="116" applyNumberFormat="0" applyBorder="0" applyAlignment="0" applyProtection="0"/>
    <xf numFmtId="0" fontId="15" fillId="7" borderId="113" applyNumberFormat="0" applyFont="0" applyAlignment="0" applyProtection="0"/>
    <xf numFmtId="10" fontId="24" fillId="26" borderId="116" applyNumberFormat="0" applyBorder="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0" fontId="38" fillId="9" borderId="111" applyNumberFormat="0" applyAlignment="0" applyProtection="0"/>
    <xf numFmtId="0" fontId="40" fillId="23" borderId="114" applyNumberFormat="0" applyAlignment="0" applyProtection="0"/>
    <xf numFmtId="0" fontId="15" fillId="7" borderId="113" applyNumberFormat="0" applyFont="0" applyAlignment="0" applyProtection="0"/>
    <xf numFmtId="0" fontId="31" fillId="0" borderId="115" applyNumberFormat="0" applyFill="0" applyAlignment="0" applyProtection="0"/>
    <xf numFmtId="0" fontId="31" fillId="0" borderId="115" applyNumberFormat="0" applyFill="0" applyAlignment="0" applyProtection="0"/>
    <xf numFmtId="0" fontId="31" fillId="0" borderId="115" applyNumberFormat="0" applyFill="0" applyAlignment="0" applyProtection="0"/>
    <xf numFmtId="165" fontId="15" fillId="0" borderId="0" applyFont="0" applyFill="0" applyBorder="0" applyAlignment="0" applyProtection="0"/>
    <xf numFmtId="10" fontId="24" fillId="26" borderId="122" applyNumberFormat="0" applyBorder="0" applyAlignment="0" applyProtection="0"/>
    <xf numFmtId="10" fontId="24" fillId="26" borderId="122" applyNumberFormat="0" applyBorder="0" applyAlignment="0" applyProtection="0"/>
    <xf numFmtId="0" fontId="31" fillId="0" borderId="121" applyNumberFormat="0" applyFill="0" applyAlignment="0" applyProtection="0"/>
    <xf numFmtId="0" fontId="40" fillId="23" borderId="120" applyNumberFormat="0" applyAlignment="0" applyProtection="0"/>
    <xf numFmtId="0" fontId="40" fillId="23" borderId="120"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38" fillId="9" borderId="117" applyNumberFormat="0" applyAlignment="0" applyProtection="0"/>
    <xf numFmtId="0" fontId="38" fillId="9" borderId="117"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31" fillId="0" borderId="121" applyNumberFormat="0" applyFill="0" applyAlignment="0" applyProtection="0"/>
    <xf numFmtId="10" fontId="24" fillId="26" borderId="122" applyNumberFormat="0" applyBorder="0" applyAlignment="0" applyProtection="0"/>
    <xf numFmtId="0" fontId="31" fillId="0" borderId="121" applyNumberFormat="0" applyFill="0" applyAlignment="0" applyProtection="0"/>
    <xf numFmtId="0" fontId="15" fillId="7" borderId="119" applyNumberFormat="0" applyFont="0" applyAlignment="0" applyProtection="0"/>
    <xf numFmtId="0" fontId="40" fillId="23" borderId="120" applyNumberFormat="0" applyAlignment="0" applyProtection="0"/>
    <xf numFmtId="10" fontId="24" fillId="26" borderId="122" applyNumberFormat="0" applyBorder="0" applyAlignment="0" applyProtection="0"/>
    <xf numFmtId="10" fontId="24" fillId="26" borderId="122" applyNumberFormat="0" applyBorder="0" applyAlignment="0" applyProtection="0"/>
    <xf numFmtId="0" fontId="38" fillId="9" borderId="117" applyNumberFormat="0" applyAlignment="0" applyProtection="0"/>
    <xf numFmtId="0" fontId="31" fillId="0" borderId="121" applyNumberFormat="0" applyFill="0" applyAlignment="0" applyProtection="0"/>
    <xf numFmtId="0" fontId="15" fillId="7" borderId="119" applyNumberFormat="0" applyFont="0" applyAlignment="0" applyProtection="0"/>
    <xf numFmtId="0" fontId="15" fillId="7" borderId="119" applyNumberFormat="0" applyFont="0" applyAlignment="0" applyProtection="0"/>
    <xf numFmtId="10" fontId="24" fillId="26" borderId="122" applyNumberFormat="0" applyBorder="0" applyAlignment="0" applyProtection="0"/>
    <xf numFmtId="0" fontId="40" fillId="23" borderId="120" applyNumberFormat="0" applyAlignment="0" applyProtection="0"/>
    <xf numFmtId="0" fontId="38" fillId="9" borderId="117" applyNumberFormat="0" applyAlignment="0" applyProtection="0"/>
    <xf numFmtId="0" fontId="40" fillId="23" borderId="120" applyNumberFormat="0" applyAlignment="0" applyProtection="0"/>
    <xf numFmtId="0" fontId="38" fillId="9" borderId="117" applyNumberFormat="0" applyAlignment="0" applyProtection="0"/>
    <xf numFmtId="0" fontId="21" fillId="0" borderId="118">
      <alignment horizontal="left" vertical="center"/>
    </xf>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21" fillId="0" borderId="118">
      <alignment horizontal="left" vertical="center"/>
    </xf>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21" fillId="0" borderId="118">
      <alignment horizontal="left" vertical="center"/>
    </xf>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0" fontId="21" fillId="0" borderId="118">
      <alignment horizontal="left" vertical="center"/>
    </xf>
    <xf numFmtId="10" fontId="24" fillId="26" borderId="122" applyNumberFormat="0" applyBorder="0" applyAlignment="0" applyProtection="0"/>
    <xf numFmtId="10" fontId="24" fillId="26" borderId="122" applyNumberFormat="0" applyBorder="0" applyAlignment="0" applyProtection="0"/>
    <xf numFmtId="0" fontId="38" fillId="9" borderId="117" applyNumberFormat="0" applyAlignment="0" applyProtection="0"/>
    <xf numFmtId="0" fontId="15" fillId="7" borderId="119" applyNumberFormat="0" applyFon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10" fontId="24" fillId="26" borderId="122" applyNumberFormat="0" applyBorder="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10" fontId="24" fillId="26" borderId="122" applyNumberFormat="0" applyBorder="0" applyAlignment="0" applyProtection="0"/>
    <xf numFmtId="0" fontId="21" fillId="0" borderId="118">
      <alignment horizontal="left" vertical="center"/>
    </xf>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8" fillId="0" borderId="122">
      <protection locked="0"/>
    </xf>
    <xf numFmtId="0" fontId="48" fillId="0" borderId="122">
      <protection locked="0"/>
    </xf>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21" fillId="0" borderId="118">
      <alignment horizontal="left" vertical="center"/>
    </xf>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1" fillId="0" borderId="121" applyNumberFormat="0" applyFill="0" applyAlignment="0" applyProtection="0"/>
    <xf numFmtId="0" fontId="40" fillId="23" borderId="120" applyNumberForma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0" fontId="15" fillId="7" borderId="119" applyNumberFormat="0" applyFont="0" applyAlignment="0" applyProtection="0"/>
    <xf numFmtId="10" fontId="24" fillId="26" borderId="122" applyNumberFormat="0" applyBorder="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40" fillId="23" borderId="120"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10" fontId="24" fillId="26" borderId="122" applyNumberFormat="0" applyBorder="0" applyAlignment="0" applyProtection="0"/>
    <xf numFmtId="0" fontId="31" fillId="0" borderId="121" applyNumberFormat="0" applyFill="0" applyAlignment="0" applyProtection="0"/>
    <xf numFmtId="10" fontId="24" fillId="26" borderId="122" applyNumberFormat="0" applyBorder="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38" fillId="9"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41" fillId="23" borderId="117"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41" fillId="23" borderId="117" applyNumberFormat="0" applyAlignment="0" applyProtection="0"/>
    <xf numFmtId="0" fontId="48" fillId="0" borderId="122">
      <protection locked="0"/>
    </xf>
    <xf numFmtId="0" fontId="41" fillId="23" borderId="117" applyNumberFormat="0" applyAlignment="0" applyProtection="0"/>
    <xf numFmtId="0" fontId="41" fillId="23" borderId="117" applyNumberFormat="0" applyAlignment="0" applyProtection="0"/>
    <xf numFmtId="0" fontId="31" fillId="0" borderId="121" applyNumberFormat="0" applyFill="0" applyAlignment="0" applyProtection="0"/>
    <xf numFmtId="0" fontId="38" fillId="9" borderId="117" applyNumberFormat="0" applyAlignment="0" applyProtection="0"/>
    <xf numFmtId="0" fontId="40" fillId="23" borderId="120" applyNumberFormat="0" applyAlignment="0" applyProtection="0"/>
    <xf numFmtId="10" fontId="24" fillId="26" borderId="122" applyNumberFormat="0" applyBorder="0" applyAlignment="0" applyProtection="0"/>
    <xf numFmtId="0" fontId="15" fillId="7" borderId="119" applyNumberFormat="0" applyFont="0" applyAlignment="0" applyProtection="0"/>
    <xf numFmtId="10" fontId="24" fillId="26" borderId="122" applyNumberFormat="0" applyBorder="0" applyAlignment="0" applyProtection="0"/>
    <xf numFmtId="0" fontId="41" fillId="23" borderId="117"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48" fillId="0" borderId="122">
      <protection locked="0"/>
    </xf>
    <xf numFmtId="0" fontId="41" fillId="23" borderId="117" applyNumberFormat="0" applyAlignment="0" applyProtection="0"/>
    <xf numFmtId="0" fontId="41" fillId="23" borderId="117" applyNumberFormat="0" applyAlignment="0" applyProtection="0"/>
    <xf numFmtId="0" fontId="31" fillId="0" borderId="121" applyNumberFormat="0" applyFill="0" applyAlignment="0" applyProtection="0"/>
    <xf numFmtId="0" fontId="38" fillId="9" borderId="117" applyNumberFormat="0" applyAlignment="0" applyProtection="0"/>
    <xf numFmtId="0" fontId="40" fillId="23" borderId="120" applyNumberFormat="0" applyAlignment="0" applyProtection="0"/>
    <xf numFmtId="10" fontId="24" fillId="26" borderId="122" applyNumberFormat="0" applyBorder="0" applyAlignment="0" applyProtection="0"/>
    <xf numFmtId="0" fontId="15" fillId="7" borderId="119" applyNumberFormat="0" applyFont="0" applyAlignment="0" applyProtection="0"/>
    <xf numFmtId="10" fontId="24" fillId="26" borderId="122" applyNumberFormat="0" applyBorder="0" applyAlignment="0" applyProtection="0"/>
    <xf numFmtId="0" fontId="41" fillId="23" borderId="117" applyNumberForma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41" fillId="23" borderId="117" applyNumberFormat="0" applyAlignment="0" applyProtection="0"/>
    <xf numFmtId="0" fontId="41" fillId="23" borderId="117" applyNumberFormat="0" applyAlignment="0" applyProtection="0"/>
    <xf numFmtId="0" fontId="31" fillId="0" borderId="121" applyNumberFormat="0" applyFill="0" applyAlignment="0" applyProtection="0"/>
    <xf numFmtId="0" fontId="38" fillId="9" borderId="117" applyNumberFormat="0" applyAlignment="0" applyProtection="0"/>
    <xf numFmtId="0" fontId="40" fillId="23" borderId="120" applyNumberFormat="0" applyAlignment="0" applyProtection="0"/>
    <xf numFmtId="10" fontId="24" fillId="26" borderId="122" applyNumberFormat="0" applyBorder="0" applyAlignment="0" applyProtection="0"/>
    <xf numFmtId="0" fontId="15" fillId="7" borderId="119" applyNumberFormat="0" applyFont="0" applyAlignment="0" applyProtection="0"/>
    <xf numFmtId="10" fontId="24" fillId="26" borderId="122" applyNumberFormat="0" applyBorder="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38" fillId="9" borderId="117" applyNumberFormat="0" applyAlignment="0" applyProtection="0"/>
    <xf numFmtId="0" fontId="40" fillId="23" borderId="120" applyNumberFormat="0" applyAlignment="0" applyProtection="0"/>
    <xf numFmtId="0" fontId="15" fillId="7" borderId="119" applyNumberFormat="0" applyFont="0" applyAlignment="0" applyProtection="0"/>
    <xf numFmtId="0" fontId="31" fillId="0" borderId="121" applyNumberFormat="0" applyFill="0" applyAlignment="0" applyProtection="0"/>
    <xf numFmtId="0" fontId="31" fillId="0" borderId="121" applyNumberFormat="0" applyFill="0" applyAlignment="0" applyProtection="0"/>
    <xf numFmtId="0" fontId="31" fillId="0" borderId="121" applyNumberFormat="0" applyFill="0" applyAlignment="0" applyProtection="0"/>
    <xf numFmtId="0" fontId="2" fillId="0" borderId="0"/>
    <xf numFmtId="0" fontId="15" fillId="0" borderId="0"/>
    <xf numFmtId="0" fontId="1" fillId="0" borderId="0"/>
    <xf numFmtId="0" fontId="1" fillId="0" borderId="0"/>
    <xf numFmtId="0" fontId="1" fillId="0" borderId="0"/>
    <xf numFmtId="0" fontId="1" fillId="0" borderId="0"/>
  </cellStyleXfs>
  <cellXfs count="702">
    <xf numFmtId="0" fontId="0" fillId="0" borderId="0" xfId="0"/>
    <xf numFmtId="0" fontId="13" fillId="0" borderId="0" xfId="5550"/>
    <xf numFmtId="1" fontId="15" fillId="0" borderId="19" xfId="5550" applyNumberFormat="1" applyFont="1" applyBorder="1" applyAlignment="1">
      <alignment horizontal="center"/>
    </xf>
    <xf numFmtId="0" fontId="15" fillId="0" borderId="28" xfId="5550" applyFont="1" applyBorder="1" applyAlignment="1">
      <alignment vertical="center" wrapText="1"/>
    </xf>
    <xf numFmtId="168" fontId="15" fillId="0" borderId="29" xfId="5550" applyNumberFormat="1" applyFont="1" applyBorder="1" applyAlignment="1">
      <alignment horizontal="right" vertical="center"/>
    </xf>
    <xf numFmtId="0" fontId="59" fillId="0" borderId="31" xfId="5550" applyFont="1" applyBorder="1" applyAlignment="1">
      <alignment horizontal="left" vertical="center"/>
    </xf>
    <xf numFmtId="168" fontId="59" fillId="0" borderId="32" xfId="5550" applyNumberFormat="1" applyFont="1" applyBorder="1" applyAlignment="1">
      <alignment horizontal="right" vertical="center"/>
    </xf>
    <xf numFmtId="0" fontId="59" fillId="0" borderId="34" xfId="5550" applyFont="1" applyBorder="1" applyAlignment="1">
      <alignment horizontal="left" vertical="center"/>
    </xf>
    <xf numFmtId="0" fontId="15" fillId="27" borderId="0" xfId="5349" applyFill="1"/>
    <xf numFmtId="0" fontId="15" fillId="0" borderId="0" xfId="4"/>
    <xf numFmtId="0" fontId="15" fillId="0" borderId="0" xfId="4" applyAlignment="1">
      <alignment vertical="top"/>
    </xf>
    <xf numFmtId="168" fontId="13" fillId="0" borderId="0" xfId="5550" applyNumberFormat="1" applyAlignment="1">
      <alignment horizontal="center"/>
    </xf>
    <xf numFmtId="0" fontId="13" fillId="0" borderId="0" xfId="5550" applyAlignment="1">
      <alignment horizontal="center"/>
    </xf>
    <xf numFmtId="0" fontId="61" fillId="0" borderId="53" xfId="4" applyFont="1" applyBorder="1" applyAlignment="1">
      <alignment horizontal="center" vertical="top"/>
    </xf>
    <xf numFmtId="3" fontId="61" fillId="0" borderId="54" xfId="5550" applyNumberFormat="1" applyFont="1" applyBorder="1" applyAlignment="1">
      <alignment horizontal="center" vertical="top"/>
    </xf>
    <xf numFmtId="185" fontId="13" fillId="0" borderId="0" xfId="5550" applyNumberFormat="1"/>
    <xf numFmtId="0" fontId="15" fillId="27" borderId="0" xfId="5349" applyFill="1" applyAlignment="1">
      <alignment horizontal="center"/>
    </xf>
    <xf numFmtId="0" fontId="18" fillId="0" borderId="0" xfId="5550" applyFont="1"/>
    <xf numFmtId="0" fontId="71" fillId="0" borderId="0" xfId="0" applyFont="1" applyAlignment="1">
      <alignment horizontal="left" vertical="center" indent="1"/>
    </xf>
    <xf numFmtId="0" fontId="72" fillId="0" borderId="0" xfId="0" applyFont="1" applyAlignment="1">
      <alignment vertical="center"/>
    </xf>
    <xf numFmtId="0" fontId="72" fillId="0" borderId="0" xfId="0" applyFont="1" applyAlignment="1">
      <alignment horizontal="left" vertical="center" indent="3"/>
    </xf>
    <xf numFmtId="0" fontId="73" fillId="0" borderId="0" xfId="0" applyFont="1" applyAlignment="1">
      <alignment horizontal="left" vertical="center" indent="2"/>
    </xf>
    <xf numFmtId="0" fontId="72" fillId="0" borderId="0" xfId="0" applyFont="1" applyAlignment="1">
      <alignment horizontal="justify" vertical="center"/>
    </xf>
    <xf numFmtId="0" fontId="74" fillId="0" borderId="0" xfId="0" applyFont="1" applyAlignment="1">
      <alignment horizontal="center" vertical="center" wrapText="1"/>
    </xf>
    <xf numFmtId="0" fontId="67" fillId="0" borderId="39"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0" xfId="0" applyFont="1" applyAlignment="1">
      <alignment horizontal="center" vertical="center" wrapText="1"/>
    </xf>
    <xf numFmtId="0" fontId="74" fillId="0" borderId="39" xfId="0" applyFont="1" applyBorder="1" applyAlignment="1">
      <alignment horizontal="center" vertical="center" wrapText="1"/>
    </xf>
    <xf numFmtId="0" fontId="67" fillId="28" borderId="44" xfId="0" applyFont="1" applyFill="1" applyBorder="1" applyAlignment="1">
      <alignment horizontal="center" vertical="center" wrapText="1"/>
    </xf>
    <xf numFmtId="0" fontId="67" fillId="28" borderId="40" xfId="0" applyFont="1" applyFill="1" applyBorder="1" applyAlignment="1">
      <alignment horizontal="center" vertical="center" wrapText="1"/>
    </xf>
    <xf numFmtId="0" fontId="67" fillId="28" borderId="0" xfId="0" applyFont="1" applyFill="1" applyAlignment="1">
      <alignment horizontal="center" vertical="center" wrapText="1"/>
    </xf>
    <xf numFmtId="0" fontId="67" fillId="0" borderId="55" xfId="0" applyFont="1" applyBorder="1" applyAlignment="1">
      <alignment horizontal="center" vertical="center" wrapText="1"/>
    </xf>
    <xf numFmtId="0" fontId="67" fillId="0" borderId="52" xfId="0" applyFont="1" applyBorder="1" applyAlignment="1">
      <alignment horizontal="center" vertical="center" wrapText="1"/>
    </xf>
    <xf numFmtId="0" fontId="67" fillId="0" borderId="56" xfId="0" applyFont="1" applyBorder="1" applyAlignment="1">
      <alignment horizontal="center" vertical="center" wrapText="1"/>
    </xf>
    <xf numFmtId="0" fontId="74" fillId="0" borderId="51" xfId="0" applyFont="1" applyBorder="1" applyAlignment="1">
      <alignment horizontal="center" vertical="center" wrapText="1"/>
    </xf>
    <xf numFmtId="0" fontId="74" fillId="0" borderId="0" xfId="0" applyFont="1" applyAlignment="1">
      <alignment horizontal="left" vertical="center" indent="3"/>
    </xf>
    <xf numFmtId="0" fontId="75" fillId="0" borderId="0" xfId="0" applyFont="1" applyAlignment="1">
      <alignment vertical="center"/>
    </xf>
    <xf numFmtId="0" fontId="76" fillId="0" borderId="0" xfId="0" applyFont="1" applyAlignment="1">
      <alignment wrapText="1"/>
    </xf>
    <xf numFmtId="0" fontId="18" fillId="0" borderId="0" xfId="0" applyFont="1" applyAlignment="1">
      <alignment wrapText="1"/>
    </xf>
    <xf numFmtId="0" fontId="18" fillId="0" borderId="0" xfId="0" applyFont="1" applyAlignment="1">
      <alignment horizontal="center" vertical="top" wrapText="1"/>
    </xf>
    <xf numFmtId="0" fontId="18" fillId="0" borderId="0" xfId="0" applyFont="1"/>
    <xf numFmtId="0" fontId="74" fillId="0" borderId="58" xfId="0" applyFont="1" applyBorder="1" applyAlignment="1">
      <alignment horizontal="left" vertical="top" wrapText="1"/>
    </xf>
    <xf numFmtId="0" fontId="18" fillId="0" borderId="0" xfId="0" applyFont="1" applyAlignment="1">
      <alignment horizontal="left" vertical="top"/>
    </xf>
    <xf numFmtId="0" fontId="74" fillId="0" borderId="39" xfId="0" applyFont="1" applyBorder="1" applyAlignment="1">
      <alignment horizontal="left" vertical="top" wrapText="1"/>
    </xf>
    <xf numFmtId="0" fontId="67" fillId="0" borderId="44" xfId="0" applyFont="1" applyBorder="1" applyAlignment="1">
      <alignment horizontal="center" vertical="top" wrapText="1"/>
    </xf>
    <xf numFmtId="0" fontId="67" fillId="0" borderId="44" xfId="0" applyFont="1" applyBorder="1" applyAlignment="1">
      <alignment horizontal="left" vertical="top"/>
    </xf>
    <xf numFmtId="0" fontId="67" fillId="0" borderId="40" xfId="0" applyFont="1" applyBorder="1" applyAlignment="1">
      <alignment horizontal="left" vertical="top"/>
    </xf>
    <xf numFmtId="0" fontId="67" fillId="0" borderId="44" xfId="0" applyFont="1" applyBorder="1" applyAlignment="1">
      <alignment horizontal="left" vertical="top" wrapText="1"/>
    </xf>
    <xf numFmtId="0" fontId="66" fillId="0" borderId="39" xfId="0" applyFont="1" applyBorder="1" applyAlignment="1">
      <alignment horizontal="left" vertical="top" wrapText="1"/>
    </xf>
    <xf numFmtId="0" fontId="67" fillId="0" borderId="44" xfId="0" applyFont="1" applyBorder="1" applyAlignment="1">
      <alignment wrapText="1"/>
    </xf>
    <xf numFmtId="0" fontId="18" fillId="0" borderId="44" xfId="0" applyFont="1" applyBorder="1"/>
    <xf numFmtId="0" fontId="67" fillId="0" borderId="44" xfId="0" applyFont="1" applyBorder="1" applyAlignment="1">
      <alignment horizontal="center" vertical="center"/>
    </xf>
    <xf numFmtId="167" fontId="74" fillId="0" borderId="39" xfId="0" quotePrefix="1" applyNumberFormat="1" applyFont="1" applyBorder="1" applyAlignment="1">
      <alignment horizontal="left" vertical="top" wrapText="1"/>
    </xf>
    <xf numFmtId="0" fontId="74" fillId="0" borderId="55" xfId="0" applyFont="1" applyBorder="1" applyAlignment="1">
      <alignment horizontal="left" vertical="top" wrapText="1"/>
    </xf>
    <xf numFmtId="0" fontId="66" fillId="0" borderId="44" xfId="0" applyFont="1" applyBorder="1" applyAlignment="1">
      <alignment horizontal="left" vertical="top" wrapText="1"/>
    </xf>
    <xf numFmtId="0" fontId="67" fillId="0" borderId="56" xfId="0" applyFont="1" applyBorder="1" applyAlignment="1">
      <alignment horizontal="center" vertical="top" wrapText="1"/>
    </xf>
    <xf numFmtId="0" fontId="67" fillId="0" borderId="46" xfId="0" applyFont="1" applyBorder="1" applyAlignment="1">
      <alignment horizontal="center" vertical="top" wrapText="1"/>
    </xf>
    <xf numFmtId="0" fontId="67" fillId="0" borderId="56" xfId="0" applyFont="1" applyBorder="1" applyAlignment="1">
      <alignment horizontal="left" vertical="top"/>
    </xf>
    <xf numFmtId="0" fontId="67" fillId="0" borderId="46" xfId="0" applyFont="1" applyBorder="1" applyAlignment="1">
      <alignment horizontal="left" vertical="top"/>
    </xf>
    <xf numFmtId="0" fontId="74" fillId="0" borderId="50" xfId="0" applyFont="1" applyBorder="1" applyAlignment="1">
      <alignment horizontal="left" vertical="center" wrapText="1"/>
    </xf>
    <xf numFmtId="0" fontId="67" fillId="0" borderId="42" xfId="0" applyFont="1" applyBorder="1" applyAlignment="1">
      <alignment horizontal="left" vertical="top" wrapText="1"/>
    </xf>
    <xf numFmtId="0" fontId="74" fillId="0" borderId="60" xfId="0" applyFont="1" applyBorder="1" applyAlignment="1">
      <alignment horizontal="left" vertical="center" wrapText="1"/>
    </xf>
    <xf numFmtId="0" fontId="74" fillId="0" borderId="57" xfId="0" applyFont="1" applyBorder="1" applyAlignment="1">
      <alignment horizontal="left" vertical="center" wrapText="1"/>
    </xf>
    <xf numFmtId="0" fontId="74" fillId="0" borderId="51" xfId="0" applyFont="1" applyBorder="1" applyAlignment="1">
      <alignment horizontal="left" vertical="center" wrapText="1"/>
    </xf>
    <xf numFmtId="0" fontId="74" fillId="0" borderId="57" xfId="0" applyFont="1" applyBorder="1" applyAlignment="1">
      <alignment horizontal="center" vertical="center" wrapText="1"/>
    </xf>
    <xf numFmtId="0" fontId="74" fillId="0" borderId="21" xfId="0" applyFont="1" applyBorder="1" applyAlignment="1">
      <alignment horizontal="left" vertical="top" wrapText="1"/>
    </xf>
    <xf numFmtId="0" fontId="67" fillId="0" borderId="59" xfId="0" applyFont="1" applyBorder="1" applyAlignment="1">
      <alignment horizontal="left" vertical="top" wrapText="1"/>
    </xf>
    <xf numFmtId="0" fontId="74" fillId="0" borderId="60" xfId="0" applyFont="1" applyBorder="1" applyAlignment="1">
      <alignment horizontal="left" vertical="top" wrapText="1"/>
    </xf>
    <xf numFmtId="0" fontId="74" fillId="0" borderId="57" xfId="0" applyFont="1" applyBorder="1" applyAlignment="1">
      <alignment horizontal="left" vertical="top" wrapText="1"/>
    </xf>
    <xf numFmtId="0" fontId="74" fillId="0" borderId="51" xfId="0" applyFont="1" applyBorder="1" applyAlignment="1">
      <alignment horizontal="left" vertical="top" wrapText="1"/>
    </xf>
    <xf numFmtId="186" fontId="67" fillId="0" borderId="57" xfId="0" applyNumberFormat="1" applyFont="1" applyBorder="1" applyAlignment="1">
      <alignment horizontal="center" vertical="top"/>
    </xf>
    <xf numFmtId="0" fontId="74" fillId="0" borderId="35" xfId="0" applyFont="1" applyBorder="1" applyAlignment="1">
      <alignment horizontal="justify" vertical="center" wrapText="1"/>
    </xf>
    <xf numFmtId="0" fontId="74" fillId="0" borderId="26" xfId="0" applyFont="1" applyBorder="1" applyAlignment="1">
      <alignment horizontal="left" vertical="top" wrapText="1"/>
    </xf>
    <xf numFmtId="0" fontId="74" fillId="0" borderId="27" xfId="0" applyFont="1" applyBorder="1" applyAlignment="1">
      <alignment horizontal="justify" vertical="center" wrapText="1"/>
    </xf>
    <xf numFmtId="0" fontId="74" fillId="0" borderId="61" xfId="0" applyFont="1" applyBorder="1" applyAlignment="1">
      <alignment horizontal="justify" vertical="center" wrapText="1"/>
    </xf>
    <xf numFmtId="0" fontId="74" fillId="0" borderId="62" xfId="0" applyFont="1" applyBorder="1" applyAlignment="1">
      <alignment horizontal="justify" vertical="center" wrapText="1"/>
    </xf>
    <xf numFmtId="0" fontId="76" fillId="0" borderId="20" xfId="0" applyFont="1" applyBorder="1" applyAlignment="1">
      <alignment wrapText="1"/>
    </xf>
    <xf numFmtId="0" fontId="74" fillId="0" borderId="0" xfId="0" applyFont="1" applyAlignment="1">
      <alignment horizontal="left" vertical="top" wrapText="1"/>
    </xf>
    <xf numFmtId="0" fontId="67" fillId="0" borderId="0" xfId="0" applyFont="1" applyAlignment="1">
      <alignment wrapText="1"/>
    </xf>
    <xf numFmtId="0" fontId="18" fillId="0" borderId="0" xfId="0" applyFont="1" applyAlignment="1">
      <alignment vertical="center" wrapText="1"/>
    </xf>
    <xf numFmtId="0" fontId="74" fillId="0" borderId="63" xfId="0" applyFont="1" applyBorder="1" applyAlignment="1">
      <alignment horizontal="left" vertical="top" wrapText="1"/>
    </xf>
    <xf numFmtId="0" fontId="74" fillId="0" borderId="64" xfId="0" applyFont="1" applyBorder="1" applyAlignment="1">
      <alignment horizontal="left" vertical="top" wrapText="1"/>
    </xf>
    <xf numFmtId="0" fontId="74" fillId="0" borderId="28" xfId="0" applyFont="1" applyBorder="1" applyAlignment="1">
      <alignment horizontal="left" vertical="top" wrapText="1"/>
    </xf>
    <xf numFmtId="0" fontId="74" fillId="0" borderId="28" xfId="0" applyFont="1" applyBorder="1" applyAlignment="1">
      <alignment horizontal="center" vertical="top" wrapText="1"/>
    </xf>
    <xf numFmtId="0" fontId="74" fillId="0" borderId="19" xfId="0" applyFont="1" applyBorder="1" applyAlignment="1">
      <alignment horizontal="center" vertical="center" wrapText="1"/>
    </xf>
    <xf numFmtId="0" fontId="74" fillId="0" borderId="49" xfId="0" applyFont="1" applyBorder="1" applyAlignment="1">
      <alignment horizontal="center" vertical="center" wrapText="1"/>
    </xf>
    <xf numFmtId="0" fontId="74" fillId="0" borderId="36" xfId="0" applyFont="1" applyBorder="1" applyAlignment="1">
      <alignment horizontal="left" vertical="top" wrapText="1"/>
    </xf>
    <xf numFmtId="0" fontId="74" fillId="0" borderId="37" xfId="0" applyFont="1" applyBorder="1" applyAlignment="1">
      <alignment horizontal="center" vertical="top" wrapText="1"/>
    </xf>
    <xf numFmtId="0" fontId="18" fillId="0" borderId="37" xfId="0" applyFont="1" applyBorder="1" applyAlignment="1">
      <alignment horizontal="center" vertical="top" wrapText="1"/>
    </xf>
    <xf numFmtId="0" fontId="74" fillId="0" borderId="37" xfId="0" applyFont="1" applyBorder="1" applyAlignment="1">
      <alignment horizontal="left" vertical="top"/>
    </xf>
    <xf numFmtId="0" fontId="74" fillId="0" borderId="38" xfId="0" applyFont="1" applyBorder="1" applyAlignment="1">
      <alignment horizontal="left" vertical="top"/>
    </xf>
    <xf numFmtId="0" fontId="18" fillId="0" borderId="47" xfId="0" applyFont="1" applyBorder="1" applyAlignment="1">
      <alignment horizontal="left" vertical="top"/>
    </xf>
    <xf numFmtId="0" fontId="66" fillId="0" borderId="53" xfId="5604" applyFont="1" applyBorder="1" applyAlignment="1">
      <alignment vertical="top" wrapText="1"/>
    </xf>
    <xf numFmtId="0" fontId="94" fillId="0" borderId="53" xfId="5604" applyFont="1" applyBorder="1" applyAlignment="1">
      <alignment vertical="top" wrapText="1"/>
    </xf>
    <xf numFmtId="0" fontId="15" fillId="27" borderId="0" xfId="5349" applyFill="1" applyAlignment="1">
      <alignment horizontal="center" vertical="top"/>
    </xf>
    <xf numFmtId="1" fontId="15" fillId="27" borderId="0" xfId="5349" applyNumberFormat="1" applyFill="1" applyAlignment="1">
      <alignment horizontal="center"/>
    </xf>
    <xf numFmtId="1" fontId="15" fillId="27" borderId="0" xfId="5349" applyNumberFormat="1" applyFill="1" applyAlignment="1">
      <alignment horizontal="center" vertical="top"/>
    </xf>
    <xf numFmtId="0" fontId="15" fillId="27" borderId="0" xfId="5349" applyFill="1" applyAlignment="1">
      <alignment vertical="top"/>
    </xf>
    <xf numFmtId="0" fontId="93" fillId="0" borderId="34" xfId="6403" applyFont="1" applyBorder="1" applyAlignment="1">
      <alignment horizontal="center" vertical="top"/>
    </xf>
    <xf numFmtId="0" fontId="93" fillId="0" borderId="31" xfId="6403" applyFont="1" applyBorder="1" applyAlignment="1">
      <alignment horizontal="center" vertical="top"/>
    </xf>
    <xf numFmtId="0" fontId="64" fillId="0" borderId="53" xfId="0" applyFont="1" applyBorder="1" applyAlignment="1">
      <alignment horizontal="center" vertical="top" wrapText="1"/>
    </xf>
    <xf numFmtId="0" fontId="15" fillId="0" borderId="0" xfId="5349" applyAlignment="1">
      <alignment vertical="top"/>
    </xf>
    <xf numFmtId="0" fontId="15" fillId="0" borderId="0" xfId="5349" applyAlignment="1">
      <alignment vertical="top" wrapText="1"/>
    </xf>
    <xf numFmtId="17" fontId="15" fillId="0" borderId="48" xfId="5349" quotePrefix="1" applyNumberFormat="1" applyBorder="1" applyAlignment="1">
      <alignment horizontal="right" vertical="top"/>
    </xf>
    <xf numFmtId="49" fontId="15" fillId="27" borderId="35" xfId="5349" applyNumberFormat="1" applyFill="1" applyBorder="1" applyAlignment="1">
      <alignment horizontal="center" vertical="top"/>
    </xf>
    <xf numFmtId="0" fontId="15" fillId="27" borderId="43" xfId="5349" applyFill="1" applyBorder="1" applyAlignment="1">
      <alignment vertical="top"/>
    </xf>
    <xf numFmtId="0" fontId="15" fillId="27" borderId="43" xfId="5349" applyFill="1" applyBorder="1"/>
    <xf numFmtId="0" fontId="15" fillId="27" borderId="43" xfId="5349" applyFill="1" applyBorder="1" applyAlignment="1">
      <alignment horizontal="center" vertical="top"/>
    </xf>
    <xf numFmtId="49" fontId="15" fillId="27" borderId="43" xfId="5349" applyNumberFormat="1" applyFill="1" applyBorder="1" applyAlignment="1">
      <alignment horizontal="center" vertical="top"/>
    </xf>
    <xf numFmtId="2" fontId="15" fillId="27" borderId="43" xfId="5349" applyNumberFormat="1" applyFill="1" applyBorder="1" applyAlignment="1">
      <alignment vertical="top"/>
    </xf>
    <xf numFmtId="0" fontId="15" fillId="27" borderId="61" xfId="5349" applyFill="1" applyBorder="1" applyAlignment="1">
      <alignment vertical="top"/>
    </xf>
    <xf numFmtId="0" fontId="61" fillId="27" borderId="28" xfId="5349" applyFont="1" applyFill="1" applyBorder="1" applyAlignment="1">
      <alignment horizontal="center" vertical="top"/>
    </xf>
    <xf numFmtId="0" fontId="61" fillId="27" borderId="29" xfId="5349" applyFont="1" applyFill="1" applyBorder="1" applyAlignment="1">
      <alignment horizontal="center" vertical="top"/>
    </xf>
    <xf numFmtId="0" fontId="93" fillId="0" borderId="53" xfId="5604" applyFont="1" applyBorder="1" applyAlignment="1">
      <alignment horizontal="center" vertical="top"/>
    </xf>
    <xf numFmtId="0" fontId="93" fillId="0" borderId="53" xfId="6403" applyFont="1" applyBorder="1" applyAlignment="1">
      <alignment horizontal="center" vertical="top"/>
    </xf>
    <xf numFmtId="0" fontId="93" fillId="0" borderId="53" xfId="5604" applyFont="1" applyBorder="1" applyAlignment="1">
      <alignment vertical="top" wrapText="1"/>
    </xf>
    <xf numFmtId="168" fontId="61" fillId="0" borderId="53" xfId="5550" applyNumberFormat="1" applyFont="1" applyBorder="1" applyAlignment="1">
      <alignment horizontal="right" vertical="top"/>
    </xf>
    <xf numFmtId="0" fontId="61" fillId="0" borderId="53" xfId="5550" applyFont="1" applyBorder="1" applyAlignment="1">
      <alignment horizontal="center" vertical="top" wrapText="1"/>
    </xf>
    <xf numFmtId="0" fontId="15" fillId="0" borderId="0" xfId="5349" applyAlignment="1">
      <alignment horizontal="center" vertical="top"/>
    </xf>
    <xf numFmtId="0" fontId="15" fillId="0" borderId="0" xfId="5349" applyAlignment="1">
      <alignment horizontal="center" vertical="top" wrapText="1"/>
    </xf>
    <xf numFmtId="0" fontId="93" fillId="0" borderId="53" xfId="5604" applyFont="1" applyBorder="1" applyAlignment="1">
      <alignment horizontal="center"/>
    </xf>
    <xf numFmtId="0" fontId="77" fillId="0" borderId="53" xfId="4" applyFont="1" applyBorder="1" applyAlignment="1">
      <alignment horizontal="left" vertical="top" wrapText="1"/>
    </xf>
    <xf numFmtId="0" fontId="61" fillId="0" borderId="53" xfId="4" applyFont="1" applyBorder="1" applyAlignment="1">
      <alignment vertical="top"/>
    </xf>
    <xf numFmtId="0" fontId="64" fillId="0" borderId="53" xfId="4" applyFont="1" applyBorder="1" applyAlignment="1">
      <alignment horizontal="left" vertical="top" wrapText="1"/>
    </xf>
    <xf numFmtId="0" fontId="93" fillId="0" borderId="53" xfId="6403" applyFont="1" applyBorder="1" applyAlignment="1">
      <alignment vertical="top"/>
    </xf>
    <xf numFmtId="0" fontId="94" fillId="0" borderId="53" xfId="5604" applyFont="1" applyBorder="1" applyAlignment="1">
      <alignment wrapText="1"/>
    </xf>
    <xf numFmtId="0" fontId="93" fillId="0" borderId="53" xfId="5604" applyFont="1" applyBorder="1" applyAlignment="1">
      <alignment wrapText="1"/>
    </xf>
    <xf numFmtId="4" fontId="61" fillId="0" borderId="53" xfId="4" applyNumberFormat="1" applyFont="1" applyBorder="1" applyAlignment="1">
      <alignment horizontal="center" vertical="top"/>
    </xf>
    <xf numFmtId="0" fontId="15" fillId="0" borderId="19" xfId="5349" applyBorder="1" applyAlignment="1">
      <alignment horizontal="center" vertical="top"/>
    </xf>
    <xf numFmtId="0" fontId="15" fillId="0" borderId="20" xfId="5349" applyBorder="1" applyAlignment="1">
      <alignment vertical="top"/>
    </xf>
    <xf numFmtId="49" fontId="15" fillId="0" borderId="21" xfId="5349" applyNumberFormat="1" applyBorder="1" applyAlignment="1">
      <alignment horizontal="center" vertical="top"/>
    </xf>
    <xf numFmtId="49" fontId="15" fillId="27" borderId="129" xfId="5349" applyNumberFormat="1" applyFill="1" applyBorder="1" applyAlignment="1">
      <alignment horizontal="center" vertical="top"/>
    </xf>
    <xf numFmtId="0" fontId="15" fillId="27" borderId="28" xfId="5349" applyFill="1" applyBorder="1" applyAlignment="1">
      <alignment horizontal="center" vertical="top"/>
    </xf>
    <xf numFmtId="0" fontId="15" fillId="27" borderId="28" xfId="5349" applyFill="1" applyBorder="1" applyAlignment="1">
      <alignment horizontal="center" wrapText="1"/>
    </xf>
    <xf numFmtId="1" fontId="15" fillId="27" borderId="28" xfId="5349" applyNumberFormat="1" applyFill="1" applyBorder="1" applyAlignment="1">
      <alignment horizontal="center" vertical="top"/>
    </xf>
    <xf numFmtId="2" fontId="15" fillId="27" borderId="28" xfId="5349" applyNumberFormat="1" applyFill="1" applyBorder="1" applyAlignment="1">
      <alignment horizontal="center" vertical="top"/>
    </xf>
    <xf numFmtId="2" fontId="15" fillId="27" borderId="29" xfId="5349" applyNumberFormat="1" applyFill="1" applyBorder="1" applyAlignment="1">
      <alignment horizontal="center" vertical="top"/>
    </xf>
    <xf numFmtId="49" fontId="15" fillId="27" borderId="25" xfId="5349" applyNumberFormat="1" applyFill="1" applyBorder="1" applyAlignment="1">
      <alignment horizontal="center" vertical="top"/>
    </xf>
    <xf numFmtId="0" fontId="15" fillId="27" borderId="26" xfId="5349" applyFill="1" applyBorder="1" applyAlignment="1">
      <alignment horizontal="center" vertical="top"/>
    </xf>
    <xf numFmtId="0" fontId="15" fillId="27" borderId="26" xfId="5349" applyFill="1" applyBorder="1" applyAlignment="1">
      <alignment horizontal="center" wrapText="1"/>
    </xf>
    <xf numFmtId="1" fontId="15" fillId="27" borderId="26" xfId="5349" applyNumberFormat="1" applyFill="1" applyBorder="1" applyAlignment="1">
      <alignment horizontal="center" vertical="top"/>
    </xf>
    <xf numFmtId="2" fontId="15" fillId="27" borderId="26" xfId="5349" applyNumberFormat="1" applyFill="1" applyBorder="1" applyAlignment="1">
      <alignment horizontal="center" vertical="top"/>
    </xf>
    <xf numFmtId="2" fontId="15" fillId="27" borderId="27" xfId="5349" applyNumberFormat="1" applyFill="1" applyBorder="1" applyAlignment="1">
      <alignment horizontal="center" vertical="top"/>
    </xf>
    <xf numFmtId="2" fontId="15" fillId="27" borderId="129" xfId="5349" applyNumberFormat="1" applyFill="1" applyBorder="1" applyAlignment="1">
      <alignment horizontal="center" vertical="top"/>
    </xf>
    <xf numFmtId="0" fontId="15" fillId="27" borderId="28" xfId="5349" applyFill="1" applyBorder="1" applyAlignment="1">
      <alignment horizontal="left" vertical="top" wrapText="1"/>
    </xf>
    <xf numFmtId="0" fontId="15" fillId="27" borderId="29" xfId="5349" applyFill="1" applyBorder="1" applyAlignment="1">
      <alignment horizontal="center" vertical="top"/>
    </xf>
    <xf numFmtId="2" fontId="61" fillId="0" borderId="130" xfId="4" applyNumberFormat="1" applyFont="1" applyBorder="1" applyAlignment="1">
      <alignment horizontal="center" vertical="top"/>
    </xf>
    <xf numFmtId="0" fontId="61" fillId="0" borderId="131" xfId="4" applyFont="1" applyBorder="1" applyAlignment="1">
      <alignment vertical="top"/>
    </xf>
    <xf numFmtId="0" fontId="61" fillId="0" borderId="130" xfId="4" applyFont="1" applyBorder="1" applyAlignment="1">
      <alignment horizontal="center" vertical="top"/>
    </xf>
    <xf numFmtId="0" fontId="93" fillId="0" borderId="130" xfId="5604" applyFont="1" applyBorder="1" applyAlignment="1">
      <alignment horizontal="center" vertical="top"/>
    </xf>
    <xf numFmtId="4" fontId="61" fillId="0" borderId="131" xfId="4" applyNumberFormat="1" applyFont="1" applyBorder="1" applyAlignment="1">
      <alignment horizontal="center" vertical="top"/>
    </xf>
    <xf numFmtId="0" fontId="93" fillId="0" borderId="25" xfId="5604" applyFont="1" applyBorder="1" applyAlignment="1">
      <alignment horizontal="center" vertical="top"/>
    </xf>
    <xf numFmtId="4" fontId="61" fillId="0" borderId="26" xfId="4" applyNumberFormat="1" applyFont="1" applyBorder="1" applyAlignment="1">
      <alignment horizontal="center" vertical="top"/>
    </xf>
    <xf numFmtId="4" fontId="61" fillId="0" borderId="27" xfId="4" applyNumberFormat="1" applyFont="1" applyBorder="1" applyAlignment="1">
      <alignment horizontal="center" vertical="top"/>
    </xf>
    <xf numFmtId="0" fontId="93" fillId="0" borderId="58" xfId="5604" applyFont="1" applyBorder="1" applyAlignment="1">
      <alignment horizontal="center" vertical="top"/>
    </xf>
    <xf numFmtId="168" fontId="61" fillId="0" borderId="60" xfId="5550" applyNumberFormat="1" applyFont="1" applyBorder="1" applyAlignment="1">
      <alignment horizontal="right" vertical="top"/>
    </xf>
    <xf numFmtId="0" fontId="56" fillId="27" borderId="28" xfId="5349" applyFont="1" applyFill="1" applyBorder="1" applyAlignment="1">
      <alignment horizontal="center" vertical="top" wrapText="1"/>
    </xf>
    <xf numFmtId="0" fontId="56" fillId="27" borderId="28" xfId="5349" applyFont="1" applyFill="1" applyBorder="1" applyAlignment="1">
      <alignment horizontal="center" vertical="top"/>
    </xf>
    <xf numFmtId="1" fontId="56" fillId="27" borderId="28" xfId="5349" applyNumberFormat="1" applyFont="1" applyFill="1" applyBorder="1" applyAlignment="1">
      <alignment horizontal="center" vertical="top"/>
    </xf>
    <xf numFmtId="2" fontId="56" fillId="27" borderId="29" xfId="5349" applyNumberFormat="1" applyFont="1" applyFill="1" applyBorder="1" applyAlignment="1">
      <alignment horizontal="center" vertical="top"/>
    </xf>
    <xf numFmtId="0" fontId="64" fillId="27" borderId="26" xfId="5349" applyFont="1" applyFill="1" applyBorder="1" applyAlignment="1">
      <alignment horizontal="center" vertical="top" wrapText="1"/>
    </xf>
    <xf numFmtId="0" fontId="64" fillId="27" borderId="26" xfId="5349" applyFont="1" applyFill="1" applyBorder="1" applyAlignment="1">
      <alignment horizontal="center" vertical="top"/>
    </xf>
    <xf numFmtId="1" fontId="64" fillId="27" borderId="26" xfId="5349" applyNumberFormat="1" applyFont="1" applyFill="1" applyBorder="1" applyAlignment="1">
      <alignment horizontal="center" vertical="top"/>
    </xf>
    <xf numFmtId="2" fontId="64" fillId="27" borderId="27" xfId="5349" applyNumberFormat="1" applyFont="1" applyFill="1" applyBorder="1" applyAlignment="1">
      <alignment horizontal="center" vertical="top"/>
    </xf>
    <xf numFmtId="0" fontId="64" fillId="0" borderId="130" xfId="0" applyFont="1" applyBorder="1" applyAlignment="1">
      <alignment horizontal="center" vertical="top" wrapText="1"/>
    </xf>
    <xf numFmtId="168" fontId="61" fillId="0" borderId="131" xfId="5550" applyNumberFormat="1" applyFont="1" applyBorder="1" applyAlignment="1">
      <alignment horizontal="right" vertical="top"/>
    </xf>
    <xf numFmtId="0" fontId="93" fillId="0" borderId="26" xfId="6403" applyFont="1" applyBorder="1" applyAlignment="1">
      <alignment horizontal="center" vertical="top"/>
    </xf>
    <xf numFmtId="0" fontId="66" fillId="0" borderId="136" xfId="5604" applyFont="1" applyBorder="1" applyAlignment="1">
      <alignment horizontal="center" vertical="top"/>
    </xf>
    <xf numFmtId="168" fontId="64" fillId="0" borderId="140" xfId="5550" applyNumberFormat="1" applyFont="1" applyBorder="1" applyAlignment="1">
      <alignment horizontal="center" vertical="top"/>
    </xf>
    <xf numFmtId="0" fontId="93" fillId="0" borderId="132" xfId="5604" applyFont="1" applyBorder="1" applyAlignment="1">
      <alignment horizontal="center" vertical="top"/>
    </xf>
    <xf numFmtId="0" fontId="93" fillId="0" borderId="127" xfId="5604" applyFont="1" applyBorder="1" applyAlignment="1">
      <alignment horizontal="center" vertical="top"/>
    </xf>
    <xf numFmtId="0" fontId="61" fillId="27" borderId="28" xfId="5349" applyFont="1" applyFill="1" applyBorder="1" applyAlignment="1">
      <alignment horizontal="left" vertical="top" wrapText="1"/>
    </xf>
    <xf numFmtId="0" fontId="61" fillId="27" borderId="129" xfId="5349" applyFont="1" applyFill="1" applyBorder="1" applyAlignment="1">
      <alignment horizontal="center" vertical="top"/>
    </xf>
    <xf numFmtId="168" fontId="61" fillId="0" borderId="27" xfId="5550" applyNumberFormat="1" applyFont="1" applyBorder="1" applyAlignment="1">
      <alignment horizontal="center" vertical="top"/>
    </xf>
    <xf numFmtId="168" fontId="61" fillId="0" borderId="32" xfId="5550" applyNumberFormat="1" applyFont="1" applyBorder="1" applyAlignment="1">
      <alignment horizontal="center" vertical="top"/>
    </xf>
    <xf numFmtId="168" fontId="61" fillId="0" borderId="133" xfId="5550" applyNumberFormat="1" applyFont="1" applyBorder="1" applyAlignment="1">
      <alignment horizontal="center" vertical="top"/>
    </xf>
    <xf numFmtId="0" fontId="63" fillId="0" borderId="19" xfId="5550" applyFont="1" applyBorder="1"/>
    <xf numFmtId="49" fontId="63" fillId="0" borderId="21" xfId="5550" applyNumberFormat="1" applyFont="1" applyBorder="1"/>
    <xf numFmtId="168" fontId="61" fillId="0" borderId="53" xfId="5550" applyNumberFormat="1" applyFont="1" applyBorder="1" applyAlignment="1">
      <alignment horizontal="center" vertical="top"/>
    </xf>
    <xf numFmtId="2" fontId="61" fillId="0" borderId="53" xfId="4" applyNumberFormat="1" applyFont="1" applyBorder="1" applyAlignment="1">
      <alignment horizontal="center" vertical="center"/>
    </xf>
    <xf numFmtId="0" fontId="61" fillId="0" borderId="53" xfId="5550" applyFont="1" applyBorder="1" applyAlignment="1">
      <alignment horizontal="center" vertical="center" wrapText="1"/>
    </xf>
    <xf numFmtId="3" fontId="61" fillId="0" borderId="53" xfId="5550" applyNumberFormat="1" applyFont="1" applyBorder="1" applyAlignment="1">
      <alignment horizontal="center" vertical="center"/>
    </xf>
    <xf numFmtId="0" fontId="59" fillId="0" borderId="108" xfId="5550" applyFont="1" applyBorder="1" applyAlignment="1">
      <alignment horizontal="left" vertical="center"/>
    </xf>
    <xf numFmtId="0" fontId="15" fillId="0" borderId="145" xfId="0" applyFont="1" applyBorder="1" applyAlignment="1">
      <alignment wrapText="1"/>
    </xf>
    <xf numFmtId="0" fontId="15" fillId="0" borderId="0" xfId="0" applyFont="1" applyAlignment="1">
      <alignment wrapText="1"/>
    </xf>
    <xf numFmtId="0" fontId="13" fillId="0" borderId="2" xfId="5550" applyBorder="1" applyAlignment="1">
      <alignment horizontal="center"/>
    </xf>
    <xf numFmtId="0" fontId="15" fillId="0" borderId="2" xfId="0" applyFont="1" applyBorder="1" applyAlignment="1">
      <alignment wrapText="1"/>
    </xf>
    <xf numFmtId="0" fontId="95" fillId="0" borderId="0" xfId="5550" applyFont="1" applyAlignment="1">
      <alignment horizontal="left" vertical="center"/>
    </xf>
    <xf numFmtId="1" fontId="62" fillId="0" borderId="30" xfId="5550" applyNumberFormat="1" applyFont="1" applyBorder="1" applyAlignment="1">
      <alignment horizontal="center" vertical="center"/>
    </xf>
    <xf numFmtId="1" fontId="62" fillId="0" borderId="33" xfId="5550" applyNumberFormat="1" applyFont="1" applyBorder="1" applyAlignment="1">
      <alignment horizontal="center" vertical="center"/>
    </xf>
    <xf numFmtId="1" fontId="62" fillId="0" borderId="127" xfId="5550" applyNumberFormat="1" applyFont="1" applyBorder="1" applyAlignment="1">
      <alignment horizontal="center" vertical="center"/>
    </xf>
    <xf numFmtId="1" fontId="56" fillId="27" borderId="143" xfId="5349" applyNumberFormat="1" applyFont="1" applyFill="1" applyBorder="1" applyAlignment="1">
      <alignment horizontal="center" vertical="top"/>
    </xf>
    <xf numFmtId="1" fontId="15" fillId="0" borderId="21" xfId="5550" applyNumberFormat="1" applyFont="1" applyBorder="1" applyAlignment="1">
      <alignment horizontal="center"/>
    </xf>
    <xf numFmtId="168" fontId="15" fillId="0" borderId="131" xfId="5550" applyNumberFormat="1" applyFont="1" applyBorder="1" applyAlignment="1">
      <alignment horizontal="right" vertical="center"/>
    </xf>
    <xf numFmtId="0" fontId="97" fillId="0" borderId="53" xfId="5550" applyFont="1" applyBorder="1" applyAlignment="1">
      <alignment vertical="center" wrapText="1"/>
    </xf>
    <xf numFmtId="0" fontId="96" fillId="0" borderId="130" xfId="5604" applyFont="1" applyBorder="1" applyAlignment="1">
      <alignment horizontal="center" vertical="top"/>
    </xf>
    <xf numFmtId="0" fontId="96" fillId="0" borderId="53" xfId="6403" applyFont="1" applyBorder="1" applyAlignment="1">
      <alignment horizontal="center" vertical="top"/>
    </xf>
    <xf numFmtId="0" fontId="96" fillId="0" borderId="53" xfId="5604" applyFont="1" applyBorder="1" applyAlignment="1">
      <alignment wrapText="1"/>
    </xf>
    <xf numFmtId="0" fontId="96" fillId="0" borderId="53" xfId="5604" applyFont="1" applyBorder="1" applyAlignment="1">
      <alignment horizontal="center"/>
    </xf>
    <xf numFmtId="0" fontId="96" fillId="0" borderId="53" xfId="6403" applyFont="1" applyBorder="1" applyAlignment="1">
      <alignment vertical="top"/>
    </xf>
    <xf numFmtId="0" fontId="98" fillId="0" borderId="53" xfId="5604" applyFont="1" applyBorder="1" applyAlignment="1">
      <alignment wrapText="1"/>
    </xf>
    <xf numFmtId="0" fontId="96" fillId="0" borderId="25" xfId="5604" applyFont="1" applyBorder="1" applyAlignment="1">
      <alignment horizontal="center" vertical="top"/>
    </xf>
    <xf numFmtId="0" fontId="96" fillId="0" borderId="26" xfId="6403" applyFont="1" applyBorder="1" applyAlignment="1">
      <alignment vertical="top"/>
    </xf>
    <xf numFmtId="0" fontId="96" fillId="0" borderId="26" xfId="5604" applyFont="1" applyBorder="1" applyAlignment="1">
      <alignment wrapText="1"/>
    </xf>
    <xf numFmtId="0" fontId="96" fillId="0" borderId="26" xfId="5604" applyFont="1" applyBorder="1" applyAlignment="1">
      <alignment horizontal="center"/>
    </xf>
    <xf numFmtId="0" fontId="15" fillId="27" borderId="0" xfId="5349" applyFill="1" applyAlignment="1">
      <alignment vertical="center"/>
    </xf>
    <xf numFmtId="0" fontId="66" fillId="0" borderId="37" xfId="6403" applyFont="1" applyBorder="1" applyAlignment="1">
      <alignment horizontal="center" vertical="top" wrapText="1"/>
    </xf>
    <xf numFmtId="0" fontId="66" fillId="0" borderId="53" xfId="6403" applyFont="1" applyBorder="1" applyAlignment="1">
      <alignment horizontal="center" vertical="top" wrapText="1"/>
    </xf>
    <xf numFmtId="0" fontId="101" fillId="27" borderId="0" xfId="5349" applyFont="1" applyFill="1"/>
    <xf numFmtId="1" fontId="56" fillId="27" borderId="0" xfId="5349" applyNumberFormat="1" applyFont="1" applyFill="1" applyAlignment="1">
      <alignment horizontal="center"/>
    </xf>
    <xf numFmtId="185" fontId="15" fillId="27" borderId="0" xfId="5349" applyNumberFormat="1" applyFill="1"/>
    <xf numFmtId="0" fontId="15" fillId="0" borderId="53" xfId="5354" applyBorder="1" applyAlignment="1">
      <alignment vertical="top" wrapText="1"/>
    </xf>
    <xf numFmtId="166" fontId="15" fillId="0" borderId="53" xfId="4406" applyFont="1" applyFill="1" applyBorder="1" applyAlignment="1">
      <alignment vertical="top"/>
    </xf>
    <xf numFmtId="0" fontId="15" fillId="0" borderId="53" xfId="0" applyFont="1" applyBorder="1" applyAlignment="1">
      <alignment vertical="center" wrapText="1"/>
    </xf>
    <xf numFmtId="0" fontId="67" fillId="0" borderId="53" xfId="0" applyFont="1" applyBorder="1" applyAlignment="1">
      <alignment vertical="center" wrapText="1"/>
    </xf>
    <xf numFmtId="0" fontId="15" fillId="0" borderId="53" xfId="0" applyFont="1" applyBorder="1" applyAlignment="1">
      <alignment horizontal="center" vertical="center" wrapText="1"/>
    </xf>
    <xf numFmtId="0" fontId="15" fillId="0" borderId="53" xfId="5354" applyBorder="1" applyAlignment="1">
      <alignment horizontal="center" vertical="top"/>
    </xf>
    <xf numFmtId="166" fontId="15" fillId="0" borderId="53" xfId="4406" applyFont="1" applyBorder="1" applyAlignment="1">
      <alignment vertical="top"/>
    </xf>
    <xf numFmtId="0" fontId="93" fillId="0" borderId="53" xfId="8222" applyFont="1" applyBorder="1" applyAlignment="1">
      <alignment horizontal="center" vertical="center"/>
    </xf>
    <xf numFmtId="0" fontId="0" fillId="0" borderId="48" xfId="0" applyBorder="1"/>
    <xf numFmtId="0" fontId="15" fillId="0" borderId="2" xfId="0" applyFont="1" applyBorder="1" applyAlignment="1">
      <alignment vertical="center" wrapText="1"/>
    </xf>
    <xf numFmtId="0" fontId="0" fillId="0" borderId="21" xfId="0" applyBorder="1"/>
    <xf numFmtId="0" fontId="0" fillId="0" borderId="20" xfId="0" applyBorder="1"/>
    <xf numFmtId="0" fontId="67" fillId="0" borderId="20" xfId="0" applyFont="1" applyBorder="1" applyAlignment="1">
      <alignment vertical="center" wrapText="1"/>
    </xf>
    <xf numFmtId="167" fontId="61" fillId="0" borderId="53" xfId="4" applyNumberFormat="1" applyFont="1" applyBorder="1" applyAlignment="1">
      <alignment horizontal="center" vertical="center"/>
    </xf>
    <xf numFmtId="0" fontId="15" fillId="60" borderId="0" xfId="4" applyFill="1"/>
    <xf numFmtId="0" fontId="15" fillId="60" borderId="0" xfId="5349" applyFill="1"/>
    <xf numFmtId="0" fontId="0" fillId="27" borderId="53" xfId="0" applyFill="1" applyBorder="1" applyAlignment="1">
      <alignment horizontal="center" vertical="center"/>
    </xf>
    <xf numFmtId="0" fontId="15" fillId="27" borderId="53" xfId="5349" applyFill="1" applyBorder="1" applyAlignment="1">
      <alignment horizontal="center" vertical="center"/>
    </xf>
    <xf numFmtId="0" fontId="15" fillId="0" borderId="54" xfId="0" applyFont="1" applyBorder="1" applyAlignment="1">
      <alignment vertical="center" wrapText="1"/>
    </xf>
    <xf numFmtId="168" fontId="61" fillId="0" borderId="54" xfId="5550" applyNumberFormat="1" applyFont="1" applyBorder="1" applyAlignment="1">
      <alignment horizontal="right" vertical="top"/>
    </xf>
    <xf numFmtId="0" fontId="67" fillId="0" borderId="54" xfId="0" applyFont="1" applyBorder="1" applyAlignment="1">
      <alignment vertical="center" wrapText="1"/>
    </xf>
    <xf numFmtId="0" fontId="61" fillId="27" borderId="53" xfId="5349" applyFont="1" applyFill="1" applyBorder="1" applyAlignment="1">
      <alignment horizontal="center" vertical="top"/>
    </xf>
    <xf numFmtId="0" fontId="56" fillId="0" borderId="53" xfId="0" applyFont="1" applyBorder="1" applyAlignment="1">
      <alignment vertical="center" wrapText="1"/>
    </xf>
    <xf numFmtId="0" fontId="15" fillId="0" borderId="43" xfId="5349" applyBorder="1" applyAlignment="1">
      <alignment horizontal="center" vertical="top"/>
    </xf>
    <xf numFmtId="0" fontId="56" fillId="0" borderId="51" xfId="0" applyFont="1" applyBorder="1" applyAlignment="1">
      <alignment horizontal="left" vertical="top" wrapText="1"/>
    </xf>
    <xf numFmtId="0" fontId="61" fillId="0" borderId="0" xfId="4" applyFont="1" applyAlignment="1">
      <alignment vertical="top"/>
    </xf>
    <xf numFmtId="0" fontId="56" fillId="27" borderId="143" xfId="5349" applyFont="1" applyFill="1" applyBorder="1" applyAlignment="1">
      <alignment horizontal="center" vertical="top" wrapText="1"/>
    </xf>
    <xf numFmtId="0" fontId="93" fillId="0" borderId="123" xfId="5604" applyFont="1" applyBorder="1" applyAlignment="1">
      <alignment vertical="top" wrapText="1"/>
    </xf>
    <xf numFmtId="0" fontId="93" fillId="0" borderId="108" xfId="5604" applyFont="1" applyBorder="1" applyAlignment="1">
      <alignment vertical="top" wrapText="1"/>
    </xf>
    <xf numFmtId="0" fontId="94" fillId="0" borderId="26" xfId="5604" applyFont="1" applyBorder="1" applyAlignment="1">
      <alignment vertical="top" wrapText="1"/>
    </xf>
    <xf numFmtId="168" fontId="61" fillId="0" borderId="26" xfId="5550" applyNumberFormat="1" applyFont="1" applyBorder="1" applyAlignment="1">
      <alignment horizontal="right" vertical="top"/>
    </xf>
    <xf numFmtId="0" fontId="93" fillId="0" borderId="155" xfId="5604" applyFont="1" applyBorder="1" applyAlignment="1">
      <alignment vertical="top" wrapText="1"/>
    </xf>
    <xf numFmtId="0" fontId="93" fillId="0" borderId="156" xfId="5604" applyFont="1" applyBorder="1" applyAlignment="1">
      <alignment vertical="top" wrapText="1"/>
    </xf>
    <xf numFmtId="0" fontId="93" fillId="0" borderId="160" xfId="6403" applyFont="1" applyBorder="1" applyAlignment="1">
      <alignment horizontal="center" vertical="top"/>
    </xf>
    <xf numFmtId="0" fontId="93" fillId="0" borderId="54" xfId="5604" applyFont="1" applyBorder="1" applyAlignment="1">
      <alignment horizontal="center" vertical="top"/>
    </xf>
    <xf numFmtId="168" fontId="61" fillId="0" borderId="163" xfId="5550" applyNumberFormat="1" applyFont="1" applyBorder="1" applyAlignment="1">
      <alignment horizontal="center" vertical="top"/>
    </xf>
    <xf numFmtId="0" fontId="66" fillId="0" borderId="0" xfId="5604" applyFont="1" applyAlignment="1">
      <alignment vertical="top" wrapText="1"/>
    </xf>
    <xf numFmtId="3" fontId="64" fillId="0" borderId="58" xfId="5550" applyNumberFormat="1" applyFont="1" applyBorder="1" applyAlignment="1">
      <alignment horizontal="center" vertical="center"/>
    </xf>
    <xf numFmtId="3" fontId="64" fillId="0" borderId="59" xfId="5550" applyNumberFormat="1" applyFont="1" applyBorder="1" applyAlignment="1">
      <alignment horizontal="center" vertical="center"/>
    </xf>
    <xf numFmtId="3" fontId="64" fillId="0" borderId="60" xfId="5550" applyNumberFormat="1" applyFont="1" applyBorder="1" applyAlignment="1">
      <alignment horizontal="center" vertical="center"/>
    </xf>
    <xf numFmtId="0" fontId="15" fillId="0" borderId="26" xfId="0" applyFont="1" applyBorder="1" applyAlignment="1">
      <alignment vertical="center" wrapText="1"/>
    </xf>
    <xf numFmtId="0" fontId="93" fillId="0" borderId="157" xfId="5604" applyFont="1" applyBorder="1" applyAlignment="1">
      <alignment horizontal="center" vertical="top"/>
    </xf>
    <xf numFmtId="0" fontId="93" fillId="0" borderId="54" xfId="5604" applyFont="1" applyBorder="1" applyAlignment="1">
      <alignment horizontal="center"/>
    </xf>
    <xf numFmtId="0" fontId="94" fillId="0" borderId="54" xfId="5604" applyFont="1" applyBorder="1" applyAlignment="1">
      <alignment vertical="top" wrapText="1"/>
    </xf>
    <xf numFmtId="3" fontId="64" fillId="0" borderId="135" xfId="5550" applyNumberFormat="1" applyFont="1" applyBorder="1" applyAlignment="1">
      <alignment horizontal="center" vertical="center"/>
    </xf>
    <xf numFmtId="0" fontId="93" fillId="0" borderId="26" xfId="5604" applyFont="1" applyBorder="1" applyAlignment="1">
      <alignment horizontal="center" vertical="top"/>
    </xf>
    <xf numFmtId="0" fontId="93" fillId="0" borderId="131" xfId="5604" applyFont="1" applyBorder="1" applyAlignment="1">
      <alignment horizontal="center" vertical="top"/>
    </xf>
    <xf numFmtId="0" fontId="93" fillId="0" borderId="27" xfId="5604" applyFont="1" applyBorder="1" applyAlignment="1">
      <alignment horizontal="center" vertical="top"/>
    </xf>
    <xf numFmtId="0" fontId="56" fillId="0" borderId="131" xfId="0" applyFont="1" applyBorder="1" applyAlignment="1">
      <alignment vertical="center" wrapText="1"/>
    </xf>
    <xf numFmtId="0" fontId="15" fillId="0" borderId="131" xfId="0" applyFont="1" applyBorder="1" applyAlignment="1">
      <alignment vertical="center" wrapText="1"/>
    </xf>
    <xf numFmtId="0" fontId="56" fillId="0" borderId="27" xfId="0" applyFont="1" applyBorder="1" applyAlignment="1">
      <alignment vertical="center" wrapText="1"/>
    </xf>
    <xf numFmtId="0" fontId="93" fillId="0" borderId="29" xfId="6403" applyFont="1" applyBorder="1" applyAlignment="1">
      <alignment horizontal="center" vertical="top"/>
    </xf>
    <xf numFmtId="0" fontId="74" fillId="0" borderId="135" xfId="0" applyFont="1" applyBorder="1" applyAlignment="1">
      <alignment vertical="center" wrapText="1"/>
    </xf>
    <xf numFmtId="0" fontId="56" fillId="0" borderId="54" xfId="0" applyFont="1" applyBorder="1" applyAlignment="1">
      <alignment horizontal="left"/>
    </xf>
    <xf numFmtId="0" fontId="103" fillId="0" borderId="59" xfId="0" applyFont="1" applyBorder="1" applyAlignment="1">
      <alignment horizontal="center" vertical="center" wrapText="1"/>
    </xf>
    <xf numFmtId="0" fontId="74" fillId="0" borderId="54" xfId="0" applyFont="1" applyBorder="1" applyAlignment="1">
      <alignment vertical="center" wrapText="1"/>
    </xf>
    <xf numFmtId="0" fontId="0" fillId="0" borderId="130" xfId="0" applyBorder="1"/>
    <xf numFmtId="3" fontId="61" fillId="0" borderId="26" xfId="5550" applyNumberFormat="1" applyFont="1" applyBorder="1" applyAlignment="1">
      <alignment horizontal="center" vertical="center"/>
    </xf>
    <xf numFmtId="0" fontId="93" fillId="0" borderId="131" xfId="6403" applyFont="1" applyBorder="1" applyAlignment="1">
      <alignment horizontal="center" vertical="top"/>
    </xf>
    <xf numFmtId="0" fontId="93" fillId="0" borderId="27" xfId="6403" applyFont="1" applyBorder="1" applyAlignment="1">
      <alignment horizontal="center" vertical="top"/>
    </xf>
    <xf numFmtId="0" fontId="93" fillId="0" borderId="33" xfId="5604" applyFont="1" applyBorder="1" applyAlignment="1">
      <alignment horizontal="center" vertical="top"/>
    </xf>
    <xf numFmtId="0" fontId="56" fillId="0" borderId="49" xfId="0" applyFont="1" applyBorder="1" applyAlignment="1">
      <alignment horizontal="left" vertical="top" wrapText="1"/>
    </xf>
    <xf numFmtId="0" fontId="93" fillId="0" borderId="0" xfId="6403" applyFont="1" applyAlignment="1">
      <alignment horizontal="center" vertical="top"/>
    </xf>
    <xf numFmtId="3" fontId="61" fillId="0" borderId="157" xfId="5550" applyNumberFormat="1" applyFont="1" applyBorder="1" applyAlignment="1">
      <alignment horizontal="center" vertical="center"/>
    </xf>
    <xf numFmtId="0" fontId="15" fillId="0" borderId="136" xfId="5349" applyBorder="1" applyAlignment="1">
      <alignment horizontal="center" vertical="top"/>
    </xf>
    <xf numFmtId="0" fontId="15" fillId="0" borderId="138" xfId="5349" applyBorder="1" applyAlignment="1">
      <alignment horizontal="center" vertical="top"/>
    </xf>
    <xf numFmtId="0" fontId="15" fillId="0" borderId="138" xfId="5349" applyBorder="1" applyAlignment="1">
      <alignment vertical="top"/>
    </xf>
    <xf numFmtId="1" fontId="15" fillId="0" borderId="138" xfId="5349" applyNumberFormat="1" applyBorder="1" applyAlignment="1">
      <alignment horizontal="center" vertical="top"/>
    </xf>
    <xf numFmtId="2" fontId="15" fillId="0" borderId="138" xfId="5349" applyNumberFormat="1" applyBorder="1" applyAlignment="1">
      <alignment vertical="top"/>
    </xf>
    <xf numFmtId="0" fontId="68" fillId="0" borderId="140" xfId="0" applyFont="1" applyBorder="1"/>
    <xf numFmtId="0" fontId="62" fillId="0" borderId="154" xfId="5550" applyFont="1" applyBorder="1" applyAlignment="1">
      <alignment horizontal="left" vertical="center"/>
    </xf>
    <xf numFmtId="168" fontId="13" fillId="0" borderId="0" xfId="5550" applyNumberFormat="1" applyAlignment="1">
      <alignment horizontal="center" vertical="center"/>
    </xf>
    <xf numFmtId="168" fontId="56" fillId="0" borderId="0" xfId="5550" applyNumberFormat="1" applyFont="1" applyAlignment="1">
      <alignment horizontal="center" vertical="center"/>
    </xf>
    <xf numFmtId="168" fontId="12" fillId="0" borderId="0" xfId="5550" applyNumberFormat="1" applyFont="1" applyAlignment="1">
      <alignment horizontal="center"/>
    </xf>
    <xf numFmtId="168" fontId="60" fillId="0" borderId="0" xfId="5550" applyNumberFormat="1" applyFont="1" applyAlignment="1">
      <alignment horizontal="center"/>
    </xf>
    <xf numFmtId="165" fontId="56" fillId="0" borderId="38" xfId="5558" applyFont="1" applyBorder="1" applyAlignment="1">
      <alignment horizontal="right" vertical="center"/>
    </xf>
    <xf numFmtId="165" fontId="12" fillId="0" borderId="40" xfId="5558" applyFont="1" applyBorder="1"/>
    <xf numFmtId="165" fontId="60" fillId="0" borderId="171" xfId="5558" applyFont="1" applyBorder="1"/>
    <xf numFmtId="0" fontId="13" fillId="0" borderId="170" xfId="5550" applyBorder="1"/>
    <xf numFmtId="0" fontId="13" fillId="0" borderId="21" xfId="5550" applyBorder="1"/>
    <xf numFmtId="0" fontId="15" fillId="0" borderId="57" xfId="0" applyFont="1" applyBorder="1"/>
    <xf numFmtId="0" fontId="66" fillId="0" borderId="134" xfId="5604" applyFont="1" applyBorder="1" applyAlignment="1">
      <alignment vertical="center" wrapText="1"/>
    </xf>
    <xf numFmtId="0" fontId="93" fillId="0" borderId="0" xfId="5604" applyFont="1" applyAlignment="1">
      <alignment vertical="top" wrapText="1"/>
    </xf>
    <xf numFmtId="0" fontId="66" fillId="0" borderId="122" xfId="5604" applyFont="1" applyBorder="1" applyAlignment="1">
      <alignment horizontal="center" vertical="center" wrapText="1"/>
    </xf>
    <xf numFmtId="3" fontId="64" fillId="0" borderId="42" xfId="5550" applyNumberFormat="1" applyFont="1" applyBorder="1" applyAlignment="1">
      <alignment horizontal="center" vertical="center"/>
    </xf>
    <xf numFmtId="0" fontId="56" fillId="0" borderId="173" xfId="0" applyFont="1" applyBorder="1" applyAlignment="1">
      <alignment horizontal="left" vertical="top" wrapText="1"/>
    </xf>
    <xf numFmtId="3" fontId="64" fillId="0" borderId="173" xfId="5550" applyNumberFormat="1" applyFont="1" applyBorder="1" applyAlignment="1">
      <alignment horizontal="center" vertical="center"/>
    </xf>
    <xf numFmtId="0" fontId="93" fillId="0" borderId="160" xfId="5604" applyFont="1" applyBorder="1" applyAlignment="1">
      <alignment horizontal="center" vertical="top"/>
    </xf>
    <xf numFmtId="0" fontId="93" fillId="0" borderId="53" xfId="5604" applyFont="1" applyBorder="1" applyAlignment="1">
      <alignment horizontal="center" vertical="center"/>
    </xf>
    <xf numFmtId="3" fontId="61" fillId="0" borderId="54" xfId="5550" applyNumberFormat="1" applyFont="1" applyBorder="1" applyAlignment="1">
      <alignment horizontal="center" vertical="center"/>
    </xf>
    <xf numFmtId="0" fontId="93" fillId="0" borderId="26" xfId="5604" applyFont="1" applyBorder="1" applyAlignment="1">
      <alignment horizontal="center" vertical="center"/>
    </xf>
    <xf numFmtId="3" fontId="0" fillId="0" borderId="20" xfId="0" applyNumberFormat="1" applyBorder="1" applyAlignment="1">
      <alignment horizontal="center" vertical="center"/>
    </xf>
    <xf numFmtId="3" fontId="0" fillId="0" borderId="0" xfId="0" applyNumberFormat="1" applyAlignment="1">
      <alignment horizontal="center" vertical="center"/>
    </xf>
    <xf numFmtId="3" fontId="15" fillId="27" borderId="0" xfId="5349" applyNumberFormat="1" applyFill="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74" fillId="0" borderId="158" xfId="0" applyFont="1" applyBorder="1" applyAlignment="1">
      <alignment vertical="center" wrapText="1"/>
    </xf>
    <xf numFmtId="0" fontId="56" fillId="0" borderId="58" xfId="0" applyFont="1" applyBorder="1" applyAlignment="1">
      <alignment horizontal="left" vertical="top" wrapText="1"/>
    </xf>
    <xf numFmtId="0" fontId="103" fillId="0" borderId="60" xfId="0" applyFont="1" applyBorder="1" applyAlignment="1">
      <alignment horizontal="center" vertical="center" wrapText="1"/>
    </xf>
    <xf numFmtId="0" fontId="67" fillId="0" borderId="129" xfId="0" applyFont="1" applyBorder="1" applyAlignment="1">
      <alignment vertical="center" wrapText="1"/>
    </xf>
    <xf numFmtId="0" fontId="67" fillId="0" borderId="130" xfId="0" applyFont="1" applyBorder="1" applyAlignment="1">
      <alignment vertical="center" wrapText="1"/>
    </xf>
    <xf numFmtId="3" fontId="61" fillId="0" borderId="131" xfId="5550" applyNumberFormat="1" applyFont="1" applyBorder="1" applyAlignment="1">
      <alignment horizontal="center" vertical="center"/>
    </xf>
    <xf numFmtId="2" fontId="61" fillId="0" borderId="131" xfId="4" applyNumberFormat="1" applyFont="1" applyBorder="1" applyAlignment="1">
      <alignment horizontal="center" vertical="center"/>
    </xf>
    <xf numFmtId="0" fontId="56" fillId="0" borderId="135" xfId="0" applyFont="1" applyBorder="1" applyAlignment="1">
      <alignment horizontal="center" vertical="center" wrapText="1"/>
    </xf>
    <xf numFmtId="0" fontId="0" fillId="0" borderId="9" xfId="0" applyBorder="1" applyAlignment="1">
      <alignment horizontal="center"/>
    </xf>
    <xf numFmtId="0" fontId="66" fillId="0" borderId="53" xfId="6403" applyFont="1" applyBorder="1" applyAlignment="1">
      <alignment horizontal="left" vertical="top"/>
    </xf>
    <xf numFmtId="2" fontId="56" fillId="27" borderId="143" xfId="5349" applyNumberFormat="1" applyFont="1" applyFill="1" applyBorder="1" applyAlignment="1">
      <alignment horizontal="center" vertical="top"/>
    </xf>
    <xf numFmtId="0" fontId="93" fillId="0" borderId="34" xfId="5604" applyFont="1" applyBorder="1" applyAlignment="1">
      <alignment horizontal="center" vertical="top"/>
    </xf>
    <xf numFmtId="0" fontId="56" fillId="0" borderId="148" xfId="5349" applyFont="1" applyBorder="1" applyAlignment="1">
      <alignment horizontal="center" vertical="top"/>
    </xf>
    <xf numFmtId="0" fontId="56" fillId="0" borderId="145" xfId="5349" applyFont="1" applyBorder="1" applyAlignment="1">
      <alignment horizontal="center" vertical="top"/>
    </xf>
    <xf numFmtId="0" fontId="66" fillId="0" borderId="145" xfId="5604" applyFont="1" applyBorder="1" applyAlignment="1">
      <alignment horizontal="center" vertical="top"/>
    </xf>
    <xf numFmtId="0" fontId="64" fillId="27" borderId="1" xfId="5349" applyFont="1" applyFill="1" applyBorder="1" applyAlignment="1">
      <alignment horizontal="center" vertical="top" wrapText="1"/>
    </xf>
    <xf numFmtId="1" fontId="64" fillId="27" borderId="1" xfId="5349" applyNumberFormat="1" applyFont="1" applyFill="1" applyBorder="1" applyAlignment="1">
      <alignment horizontal="center" vertical="top"/>
    </xf>
    <xf numFmtId="2" fontId="64" fillId="27" borderId="1" xfId="5349" applyNumberFormat="1" applyFont="1" applyFill="1" applyBorder="1" applyAlignment="1">
      <alignment horizontal="center" vertical="top"/>
    </xf>
    <xf numFmtId="0" fontId="93" fillId="0" borderId="2" xfId="5604" applyFont="1" applyBorder="1" applyAlignment="1">
      <alignment horizontal="center" vertical="top"/>
    </xf>
    <xf numFmtId="3" fontId="61" fillId="0" borderId="2" xfId="5550" applyNumberFormat="1" applyFont="1" applyBorder="1" applyAlignment="1">
      <alignment horizontal="center" vertical="center"/>
    </xf>
    <xf numFmtId="2" fontId="61" fillId="0" borderId="2" xfId="4" applyNumberFormat="1" applyFont="1" applyBorder="1" applyAlignment="1">
      <alignment horizontal="center" vertical="center"/>
    </xf>
    <xf numFmtId="3" fontId="61" fillId="0" borderId="43" xfId="5550" applyNumberFormat="1" applyFont="1" applyBorder="1" applyAlignment="1">
      <alignment horizontal="center" vertical="center"/>
    </xf>
    <xf numFmtId="3" fontId="64" fillId="0" borderId="134" xfId="5550" applyNumberFormat="1" applyFont="1" applyBorder="1" applyAlignment="1">
      <alignment horizontal="center" vertical="center"/>
    </xf>
    <xf numFmtId="3" fontId="61" fillId="61" borderId="2" xfId="5550" applyNumberFormat="1" applyFont="1" applyFill="1" applyBorder="1" applyAlignment="1">
      <alignment horizontal="center" vertical="center"/>
    </xf>
    <xf numFmtId="0" fontId="93" fillId="61" borderId="2" xfId="5604" applyFont="1" applyFill="1" applyBorder="1" applyAlignment="1">
      <alignment horizontal="center" vertical="top"/>
    </xf>
    <xf numFmtId="2" fontId="61" fillId="61" borderId="2" xfId="4" applyNumberFormat="1" applyFont="1" applyFill="1" applyBorder="1" applyAlignment="1">
      <alignment horizontal="center" vertical="center"/>
    </xf>
    <xf numFmtId="0" fontId="56" fillId="0" borderId="135" xfId="0" applyFont="1" applyBorder="1" applyAlignment="1">
      <alignment horizontal="center" vertical="top" wrapText="1"/>
    </xf>
    <xf numFmtId="0" fontId="0" fillId="0" borderId="158" xfId="0" applyBorder="1" applyAlignment="1">
      <alignment horizontal="center"/>
    </xf>
    <xf numFmtId="0" fontId="0" fillId="0" borderId="0" xfId="0" applyAlignment="1">
      <alignment horizontal="center"/>
    </xf>
    <xf numFmtId="0" fontId="93" fillId="61" borderId="53" xfId="5604" applyFont="1" applyFill="1" applyBorder="1" applyAlignment="1">
      <alignment horizontal="center" vertical="top"/>
    </xf>
    <xf numFmtId="3" fontId="61" fillId="61" borderId="53" xfId="5550" applyNumberFormat="1" applyFont="1" applyFill="1" applyBorder="1" applyAlignment="1">
      <alignment horizontal="center" vertical="center"/>
    </xf>
    <xf numFmtId="2" fontId="61" fillId="61" borderId="53" xfId="4" applyNumberFormat="1" applyFont="1" applyFill="1" applyBorder="1" applyAlignment="1">
      <alignment horizontal="center" vertical="center"/>
    </xf>
    <xf numFmtId="0" fontId="56" fillId="0" borderId="59" xfId="0" applyFont="1" applyBorder="1" applyAlignment="1">
      <alignment horizontal="center" vertical="top" wrapText="1"/>
    </xf>
    <xf numFmtId="0" fontId="67" fillId="0" borderId="28" xfId="0" applyFont="1" applyBorder="1" applyAlignment="1">
      <alignment horizontal="center" vertical="center" wrapText="1"/>
    </xf>
    <xf numFmtId="0" fontId="67" fillId="0" borderId="53" xfId="0" applyFont="1" applyBorder="1" applyAlignment="1">
      <alignment horizontal="center" vertical="center" wrapText="1"/>
    </xf>
    <xf numFmtId="0" fontId="56" fillId="0" borderId="53" xfId="0" applyFont="1" applyBorder="1" applyAlignment="1">
      <alignment horizontal="center"/>
    </xf>
    <xf numFmtId="0" fontId="0" fillId="0" borderId="53" xfId="0" applyBorder="1" applyAlignment="1">
      <alignment horizontal="center"/>
    </xf>
    <xf numFmtId="3" fontId="61" fillId="0" borderId="27" xfId="5550" applyNumberFormat="1" applyFont="1" applyBorder="1" applyAlignment="1">
      <alignment horizontal="center" vertical="center"/>
    </xf>
    <xf numFmtId="0" fontId="15" fillId="0" borderId="26" xfId="0" applyFont="1" applyBorder="1" applyAlignment="1">
      <alignment horizontal="center" vertical="center" wrapText="1"/>
    </xf>
    <xf numFmtId="0" fontId="61" fillId="0" borderId="20" xfId="4" applyFont="1" applyBorder="1" applyAlignment="1">
      <alignment vertical="top"/>
    </xf>
    <xf numFmtId="0" fontId="61" fillId="0" borderId="48" xfId="4" applyFont="1" applyBorder="1" applyAlignment="1">
      <alignment vertical="top"/>
    </xf>
    <xf numFmtId="0" fontId="110" fillId="0" borderId="47" xfId="0" applyFont="1" applyBorder="1" applyAlignment="1">
      <alignment horizontal="right"/>
    </xf>
    <xf numFmtId="0" fontId="15" fillId="0" borderId="20" xfId="5349" applyBorder="1" applyAlignment="1">
      <alignment horizontal="center" vertical="top"/>
    </xf>
    <xf numFmtId="1" fontId="15" fillId="0" borderId="20" xfId="5349" applyNumberFormat="1" applyBorder="1" applyAlignment="1">
      <alignment horizontal="center" vertical="top"/>
    </xf>
    <xf numFmtId="2" fontId="15" fillId="0" borderId="20" xfId="5349" applyNumberFormat="1" applyBorder="1" applyAlignment="1">
      <alignment vertical="top"/>
    </xf>
    <xf numFmtId="0" fontId="66" fillId="0" borderId="63" xfId="5604" applyFont="1" applyBorder="1" applyAlignment="1">
      <alignment horizontal="center" vertical="top"/>
    </xf>
    <xf numFmtId="0" fontId="66" fillId="0" borderId="1" xfId="6403" applyFont="1" applyBorder="1" applyAlignment="1">
      <alignment horizontal="center" vertical="top" wrapText="1"/>
    </xf>
    <xf numFmtId="1" fontId="56" fillId="27" borderId="53" xfId="5349" applyNumberFormat="1" applyFont="1" applyFill="1" applyBorder="1" applyAlignment="1">
      <alignment horizontal="center" vertical="top"/>
    </xf>
    <xf numFmtId="168" fontId="64" fillId="0" borderId="170" xfId="5550" applyNumberFormat="1" applyFont="1" applyBorder="1" applyAlignment="1">
      <alignment horizontal="center" vertical="top"/>
    </xf>
    <xf numFmtId="0" fontId="15" fillId="27" borderId="0" xfId="5349" applyFill="1" applyAlignment="1">
      <alignment horizontal="left" vertical="top" wrapText="1"/>
    </xf>
    <xf numFmtId="0" fontId="56" fillId="27" borderId="0" xfId="4" applyFont="1" applyFill="1" applyAlignment="1">
      <alignment vertical="top"/>
    </xf>
    <xf numFmtId="0" fontId="15" fillId="0" borderId="0" xfId="5354" applyAlignment="1">
      <alignment vertical="top" wrapText="1"/>
    </xf>
    <xf numFmtId="0" fontId="15" fillId="0" borderId="0" xfId="4" applyAlignment="1">
      <alignment vertical="center" wrapText="1"/>
    </xf>
    <xf numFmtId="3" fontId="15" fillId="0" borderId="0" xfId="4" applyNumberFormat="1" applyAlignment="1">
      <alignment horizontal="center" vertical="center"/>
    </xf>
    <xf numFmtId="0" fontId="15" fillId="0" borderId="0" xfId="0" applyFont="1" applyAlignment="1">
      <alignment horizontal="center" vertical="center" wrapText="1"/>
    </xf>
    <xf numFmtId="0" fontId="56" fillId="0" borderId="0" xfId="0" applyFont="1" applyAlignment="1">
      <alignment vertical="center" wrapText="1"/>
    </xf>
    <xf numFmtId="0" fontId="0" fillId="27" borderId="0" xfId="0" applyFill="1" applyAlignment="1">
      <alignment horizontal="center" vertical="center"/>
    </xf>
    <xf numFmtId="0" fontId="15" fillId="0" borderId="0" xfId="0" applyFont="1" applyAlignment="1">
      <alignment vertical="center" wrapText="1"/>
    </xf>
    <xf numFmtId="0" fontId="109" fillId="0" borderId="0" xfId="0" applyFont="1" applyAlignment="1">
      <alignment vertical="center" wrapText="1"/>
    </xf>
    <xf numFmtId="2" fontId="56" fillId="27" borderId="47" xfId="5349" applyNumberFormat="1" applyFont="1" applyFill="1" applyBorder="1" applyAlignment="1">
      <alignment horizontal="center" vertical="top"/>
    </xf>
    <xf numFmtId="3" fontId="61" fillId="0" borderId="53" xfId="8224" applyNumberFormat="1" applyFont="1" applyBorder="1" applyAlignment="1">
      <alignment horizontal="center" vertical="center"/>
    </xf>
    <xf numFmtId="0" fontId="15" fillId="0" borderId="53" xfId="4" applyBorder="1"/>
    <xf numFmtId="0" fontId="15" fillId="0" borderId="53" xfId="4" applyBorder="1" applyAlignment="1">
      <alignment horizontal="center" vertical="center"/>
    </xf>
    <xf numFmtId="0" fontId="15" fillId="27" borderId="53" xfId="0" applyFont="1" applyFill="1" applyBorder="1" applyAlignment="1">
      <alignment horizontal="center" vertical="center" wrapText="1"/>
    </xf>
    <xf numFmtId="0" fontId="56" fillId="27" borderId="20" xfId="5349" applyFont="1" applyFill="1" applyBorder="1" applyAlignment="1">
      <alignment horizontal="center" vertical="top" wrapText="1"/>
    </xf>
    <xf numFmtId="2" fontId="15" fillId="27" borderId="21" xfId="5349" applyNumberFormat="1" applyFill="1" applyBorder="1" applyAlignment="1">
      <alignment horizontal="center" vertical="top"/>
    </xf>
    <xf numFmtId="0" fontId="61" fillId="27" borderId="48" xfId="5349" applyFont="1" applyFill="1" applyBorder="1" applyAlignment="1">
      <alignment horizontal="center" vertical="top"/>
    </xf>
    <xf numFmtId="0" fontId="64" fillId="0" borderId="21" xfId="0" applyFont="1" applyBorder="1" applyAlignment="1">
      <alignment horizontal="center" vertical="top" wrapText="1"/>
    </xf>
    <xf numFmtId="168" fontId="61" fillId="0" borderId="48" xfId="5550" applyNumberFormat="1" applyFont="1" applyBorder="1" applyAlignment="1">
      <alignment horizontal="right" vertical="top"/>
    </xf>
    <xf numFmtId="0" fontId="15" fillId="27" borderId="21" xfId="4" applyFill="1" applyBorder="1" applyAlignment="1">
      <alignment horizontal="left" vertical="top"/>
    </xf>
    <xf numFmtId="0" fontId="15" fillId="0" borderId="21" xfId="5354" applyBorder="1" applyAlignment="1">
      <alignment horizontal="left" vertical="top"/>
    </xf>
    <xf numFmtId="0" fontId="67" fillId="0" borderId="21" xfId="0" applyFont="1" applyBorder="1" applyAlignment="1">
      <alignment vertical="center" wrapText="1"/>
    </xf>
    <xf numFmtId="0" fontId="67" fillId="0" borderId="21" xfId="0" applyFont="1" applyBorder="1" applyAlignment="1">
      <alignment horizontal="left" vertical="center" wrapText="1"/>
    </xf>
    <xf numFmtId="0" fontId="102" fillId="0" borderId="21" xfId="0" applyFont="1" applyBorder="1" applyAlignment="1">
      <alignment horizontal="left" vertical="top" wrapText="1"/>
    </xf>
    <xf numFmtId="0" fontId="93" fillId="0" borderId="21" xfId="5604" applyFont="1" applyBorder="1" applyAlignment="1">
      <alignment horizontal="center" vertical="top"/>
    </xf>
    <xf numFmtId="0" fontId="93" fillId="0" borderId="35" xfId="5604" applyFont="1" applyBorder="1" applyAlignment="1">
      <alignment horizontal="center" vertical="top"/>
    </xf>
    <xf numFmtId="0" fontId="0" fillId="27" borderId="26" xfId="0" applyFill="1" applyBorder="1" applyAlignment="1">
      <alignment horizontal="center" vertical="center"/>
    </xf>
    <xf numFmtId="0" fontId="56" fillId="0" borderId="43" xfId="0" applyFont="1" applyBorder="1" applyAlignment="1">
      <alignment vertical="center" wrapText="1"/>
    </xf>
    <xf numFmtId="3" fontId="15" fillId="0" borderId="43" xfId="4" applyNumberFormat="1" applyBorder="1" applyAlignment="1">
      <alignment horizontal="center" vertical="center"/>
    </xf>
    <xf numFmtId="168" fontId="61" fillId="0" borderId="61" xfId="5550" applyNumberFormat="1" applyFont="1" applyBorder="1" applyAlignment="1">
      <alignment horizontal="right" vertical="top"/>
    </xf>
    <xf numFmtId="0" fontId="64" fillId="27" borderId="43" xfId="5349" applyFont="1" applyFill="1" applyBorder="1" applyAlignment="1">
      <alignment horizontal="center" vertical="top" wrapText="1"/>
    </xf>
    <xf numFmtId="2" fontId="64" fillId="27" borderId="61" xfId="5349" applyNumberFormat="1" applyFont="1" applyFill="1" applyBorder="1" applyAlignment="1">
      <alignment horizontal="center" vertical="top"/>
    </xf>
    <xf numFmtId="0" fontId="66" fillId="0" borderId="57" xfId="5604" applyFont="1" applyBorder="1" applyAlignment="1">
      <alignment horizontal="center" vertical="top"/>
    </xf>
    <xf numFmtId="0" fontId="0" fillId="0" borderId="19" xfId="0" applyBorder="1"/>
    <xf numFmtId="0" fontId="0" fillId="0" borderId="20" xfId="0" applyBorder="1" applyAlignment="1">
      <alignment horizontal="center"/>
    </xf>
    <xf numFmtId="0" fontId="15" fillId="0" borderId="20" xfId="5349" applyBorder="1" applyAlignment="1">
      <alignment horizontal="center" vertical="center"/>
    </xf>
    <xf numFmtId="3" fontId="67" fillId="0" borderId="20" xfId="0" applyNumberFormat="1" applyFont="1" applyBorder="1" applyAlignment="1">
      <alignment horizontal="center" vertical="center" wrapText="1"/>
    </xf>
    <xf numFmtId="0" fontId="103" fillId="0" borderId="134" xfId="0" quotePrefix="1" applyFont="1" applyBorder="1" applyAlignment="1">
      <alignment horizontal="center" vertical="center" wrapText="1"/>
    </xf>
    <xf numFmtId="0" fontId="66" fillId="0" borderId="145" xfId="5604" applyFont="1" applyBorder="1" applyAlignment="1">
      <alignment horizontal="center" vertical="center"/>
    </xf>
    <xf numFmtId="0" fontId="56" fillId="27" borderId="143" xfId="5349" applyFont="1" applyFill="1" applyBorder="1" applyAlignment="1">
      <alignment horizontal="center" vertical="center"/>
    </xf>
    <xf numFmtId="0" fontId="64" fillId="27" borderId="1" xfId="5349" applyFont="1" applyFill="1" applyBorder="1" applyAlignment="1">
      <alignment horizontal="center" vertical="center"/>
    </xf>
    <xf numFmtId="168" fontId="61" fillId="0" borderId="53" xfId="5550" applyNumberFormat="1" applyFont="1" applyBorder="1" applyAlignment="1">
      <alignment horizontal="center" vertical="center"/>
    </xf>
    <xf numFmtId="0" fontId="93" fillId="0" borderId="53" xfId="5604" applyFont="1" applyBorder="1" applyAlignment="1">
      <alignment horizontal="center" vertical="center" wrapText="1"/>
    </xf>
    <xf numFmtId="0" fontId="93" fillId="0" borderId="109" xfId="5604" applyFont="1" applyBorder="1" applyAlignment="1">
      <alignment horizontal="center" vertical="center" wrapText="1"/>
    </xf>
    <xf numFmtId="0" fontId="93" fillId="0" borderId="156" xfId="5604" applyFont="1" applyBorder="1" applyAlignment="1">
      <alignment horizontal="center" vertical="center" wrapText="1"/>
    </xf>
    <xf numFmtId="0" fontId="15" fillId="27" borderId="0" xfId="5349" applyFill="1" applyAlignment="1">
      <alignment horizontal="center" vertical="center"/>
    </xf>
    <xf numFmtId="0" fontId="56" fillId="27" borderId="53" xfId="5349" applyFont="1" applyFill="1" applyBorder="1" applyAlignment="1">
      <alignment horizontal="center" vertical="top" wrapText="1"/>
    </xf>
    <xf numFmtId="0" fontId="56" fillId="27" borderId="1" xfId="5349" applyFont="1" applyFill="1" applyBorder="1" applyAlignment="1">
      <alignment horizontal="center" vertical="top" wrapText="1"/>
    </xf>
    <xf numFmtId="0" fontId="15" fillId="0" borderId="0" xfId="5349"/>
    <xf numFmtId="0" fontId="15" fillId="0" borderId="0" xfId="0" applyFont="1"/>
    <xf numFmtId="0" fontId="15" fillId="0" borderId="0" xfId="0" applyFont="1" applyAlignment="1">
      <alignment horizontal="justify" vertical="center"/>
    </xf>
    <xf numFmtId="0" fontId="56" fillId="0" borderId="58" xfId="0" applyFont="1" applyBorder="1" applyAlignment="1">
      <alignment vertical="center" wrapText="1"/>
    </xf>
    <xf numFmtId="0" fontId="56" fillId="0" borderId="59" xfId="0" applyFont="1" applyBorder="1" applyAlignment="1">
      <alignment vertical="center" wrapText="1"/>
    </xf>
    <xf numFmtId="0" fontId="56" fillId="0" borderId="135" xfId="0" applyFont="1" applyBorder="1" applyAlignment="1">
      <alignment vertical="center" wrapText="1"/>
    </xf>
    <xf numFmtId="0" fontId="56" fillId="0" borderId="60" xfId="0" applyFont="1" applyBorder="1" applyAlignment="1">
      <alignment vertical="center" wrapText="1"/>
    </xf>
    <xf numFmtId="0" fontId="56" fillId="0" borderId="54" xfId="0" applyFont="1" applyBorder="1" applyAlignment="1">
      <alignment vertical="center" wrapText="1"/>
    </xf>
    <xf numFmtId="0" fontId="56" fillId="0" borderId="135" xfId="0" applyFont="1" applyBorder="1" applyAlignment="1">
      <alignment horizontal="left" vertical="top" wrapText="1"/>
    </xf>
    <xf numFmtId="0" fontId="15" fillId="0" borderId="58" xfId="0" applyFont="1" applyBorder="1" applyAlignment="1">
      <alignment vertical="center" wrapText="1"/>
    </xf>
    <xf numFmtId="0" fontId="15" fillId="0" borderId="59" xfId="0" applyFont="1" applyBorder="1" applyAlignment="1">
      <alignment vertical="center" wrapText="1"/>
    </xf>
    <xf numFmtId="0" fontId="15" fillId="0" borderId="27" xfId="0" applyFont="1" applyBorder="1" applyAlignment="1">
      <alignment vertical="center" wrapText="1"/>
    </xf>
    <xf numFmtId="0" fontId="56" fillId="27" borderId="0" xfId="5349" applyFont="1" applyFill="1"/>
    <xf numFmtId="0" fontId="56" fillId="27" borderId="0" xfId="5349" applyFont="1" applyFill="1" applyAlignment="1">
      <alignment horizontal="center" vertical="top"/>
    </xf>
    <xf numFmtId="0" fontId="110" fillId="0" borderId="149" xfId="0" applyFont="1" applyBorder="1" applyAlignment="1">
      <alignment horizontal="right"/>
    </xf>
    <xf numFmtId="0" fontId="56" fillId="27" borderId="164" xfId="5349" applyFont="1" applyFill="1" applyBorder="1" applyAlignment="1">
      <alignment horizontal="center" vertical="top"/>
    </xf>
    <xf numFmtId="1" fontId="56" fillId="0" borderId="143" xfId="5349" applyNumberFormat="1" applyFont="1" applyBorder="1" applyAlignment="1">
      <alignment horizontal="center" vertical="top"/>
    </xf>
    <xf numFmtId="0" fontId="15" fillId="0" borderId="143" xfId="0" applyFont="1" applyBorder="1" applyAlignment="1">
      <alignment vertical="center" wrapText="1"/>
    </xf>
    <xf numFmtId="1" fontId="56" fillId="27" borderId="1" xfId="5349" applyNumberFormat="1" applyFont="1" applyFill="1" applyBorder="1" applyAlignment="1">
      <alignment horizontal="center" vertical="top"/>
    </xf>
    <xf numFmtId="185" fontId="56" fillId="27" borderId="53" xfId="5349" applyNumberFormat="1" applyFont="1" applyFill="1" applyBorder="1" applyAlignment="1">
      <alignment horizontal="center" vertical="top"/>
    </xf>
    <xf numFmtId="185" fontId="56" fillId="27" borderId="1" xfId="5349" applyNumberFormat="1" applyFont="1" applyFill="1" applyBorder="1" applyAlignment="1">
      <alignment horizontal="center" vertical="top"/>
    </xf>
    <xf numFmtId="0" fontId="15" fillId="0" borderId="143" xfId="0" applyFont="1" applyBorder="1" applyAlignment="1">
      <alignment horizontal="center" vertical="center" wrapText="1"/>
    </xf>
    <xf numFmtId="0" fontId="56" fillId="0" borderId="59" xfId="0" applyFont="1" applyBorder="1" applyAlignment="1">
      <alignment horizontal="center" vertical="center" wrapText="1"/>
    </xf>
    <xf numFmtId="1" fontId="15" fillId="0" borderId="20" xfId="5349" applyNumberFormat="1" applyBorder="1" applyAlignment="1">
      <alignment horizontal="center" vertical="center"/>
    </xf>
    <xf numFmtId="0" fontId="15" fillId="0" borderId="0" xfId="5349" applyAlignment="1">
      <alignment horizontal="center" vertical="center" wrapText="1"/>
    </xf>
    <xf numFmtId="0" fontId="15" fillId="27" borderId="43" xfId="5349" applyFill="1" applyBorder="1" applyAlignment="1">
      <alignment horizontal="center" vertical="center"/>
    </xf>
    <xf numFmtId="49" fontId="15" fillId="27" borderId="43" xfId="5349" applyNumberFormat="1" applyFill="1" applyBorder="1" applyAlignment="1">
      <alignment horizontal="center" vertical="center"/>
    </xf>
    <xf numFmtId="0" fontId="56" fillId="27" borderId="28" xfId="5349" applyFont="1" applyFill="1" applyBorder="1" applyAlignment="1">
      <alignment horizontal="center" vertical="center"/>
    </xf>
    <xf numFmtId="1" fontId="56" fillId="27" borderId="20" xfId="5349" applyNumberFormat="1" applyFont="1" applyFill="1" applyBorder="1" applyAlignment="1">
      <alignment horizontal="center" vertical="center"/>
    </xf>
    <xf numFmtId="0" fontId="64" fillId="27" borderId="26" xfId="5349" applyFont="1" applyFill="1" applyBorder="1" applyAlignment="1">
      <alignment horizontal="center" vertical="center"/>
    </xf>
    <xf numFmtId="1" fontId="64" fillId="27" borderId="43" xfId="5349" applyNumberFormat="1" applyFont="1" applyFill="1" applyBorder="1" applyAlignment="1">
      <alignment horizontal="center" vertical="center"/>
    </xf>
    <xf numFmtId="3" fontId="61" fillId="0" borderId="0" xfId="5550" applyNumberFormat="1" applyFont="1" applyAlignment="1">
      <alignment horizontal="center" vertical="center"/>
    </xf>
    <xf numFmtId="0" fontId="15" fillId="27" borderId="53" xfId="4" applyFill="1" applyBorder="1" applyAlignment="1">
      <alignment horizontal="center" vertical="center"/>
    </xf>
    <xf numFmtId="3" fontId="15" fillId="27" borderId="0" xfId="4" applyNumberFormat="1" applyFill="1" applyAlignment="1">
      <alignment horizontal="center" vertical="center"/>
    </xf>
    <xf numFmtId="0" fontId="15" fillId="0" borderId="53" xfId="5354" applyBorder="1" applyAlignment="1">
      <alignment horizontal="center" vertical="center"/>
    </xf>
    <xf numFmtId="0" fontId="15" fillId="0" borderId="0" xfId="5354" applyAlignment="1">
      <alignment horizontal="center" vertical="center"/>
    </xf>
    <xf numFmtId="0" fontId="93" fillId="0" borderId="0" xfId="5604" applyFont="1" applyAlignment="1">
      <alignment horizontal="center" vertical="center"/>
    </xf>
    <xf numFmtId="0" fontId="56" fillId="27" borderId="53" xfId="5349" applyFont="1" applyFill="1" applyBorder="1" applyAlignment="1">
      <alignment horizontal="center" vertical="center"/>
    </xf>
    <xf numFmtId="1" fontId="56" fillId="27" borderId="53" xfId="5349" applyNumberFormat="1" applyFont="1" applyFill="1" applyBorder="1" applyAlignment="1">
      <alignment horizontal="center" vertical="center"/>
    </xf>
    <xf numFmtId="1" fontId="15" fillId="27" borderId="0" xfId="5349" applyNumberFormat="1" applyFill="1" applyAlignment="1">
      <alignment horizontal="center" vertical="center"/>
    </xf>
    <xf numFmtId="1" fontId="61" fillId="0" borderId="53" xfId="4" applyNumberFormat="1" applyFont="1" applyBorder="1" applyAlignment="1">
      <alignment horizontal="center" vertical="center"/>
    </xf>
    <xf numFmtId="0" fontId="93" fillId="0" borderId="175" xfId="6403" applyFont="1" applyBorder="1" applyAlignment="1">
      <alignment horizontal="center" vertical="top"/>
    </xf>
    <xf numFmtId="0" fontId="93" fillId="0" borderId="53" xfId="5604" applyFont="1" applyBorder="1" applyAlignment="1">
      <alignment vertical="center" wrapText="1"/>
    </xf>
    <xf numFmtId="0" fontId="93" fillId="0" borderId="130" xfId="5604" applyFont="1" applyBorder="1" applyAlignment="1">
      <alignment horizontal="center" vertical="center"/>
    </xf>
    <xf numFmtId="0" fontId="93" fillId="0" borderId="53" xfId="6403" applyFont="1" applyBorder="1" applyAlignment="1">
      <alignment horizontal="center" vertical="center"/>
    </xf>
    <xf numFmtId="168" fontId="61" fillId="0" borderId="131" xfId="5550" applyNumberFormat="1" applyFont="1" applyBorder="1" applyAlignment="1">
      <alignment horizontal="right" vertical="center"/>
    </xf>
    <xf numFmtId="0" fontId="0" fillId="0" borderId="0" xfId="0" applyAlignment="1">
      <alignment vertical="center"/>
    </xf>
    <xf numFmtId="168" fontId="61" fillId="0" borderId="53" xfId="5550" applyNumberFormat="1" applyFont="1" applyBorder="1" applyAlignment="1">
      <alignment horizontal="right" vertical="center" wrapText="1"/>
    </xf>
    <xf numFmtId="165" fontId="56" fillId="62" borderId="176" xfId="5558" applyFont="1" applyFill="1" applyBorder="1" applyAlignment="1">
      <alignment horizontal="right" vertical="center"/>
    </xf>
    <xf numFmtId="0" fontId="112" fillId="0" borderId="129" xfId="0" applyFont="1" applyBorder="1" applyAlignment="1">
      <alignment horizontal="center" vertical="center" wrapText="1"/>
    </xf>
    <xf numFmtId="0" fontId="112" fillId="0" borderId="130" xfId="0" applyFont="1" applyBorder="1" applyAlignment="1">
      <alignment horizontal="center" vertical="center" wrapText="1"/>
    </xf>
    <xf numFmtId="0" fontId="102" fillId="0" borderId="177" xfId="0" applyFont="1" applyBorder="1" applyAlignment="1">
      <alignment horizontal="center" vertical="center" wrapText="1"/>
    </xf>
    <xf numFmtId="0" fontId="102" fillId="0" borderId="177" xfId="0" applyFont="1" applyBorder="1" applyAlignment="1">
      <alignment vertical="center" wrapText="1"/>
    </xf>
    <xf numFmtId="0" fontId="74" fillId="0" borderId="177" xfId="0" applyFont="1" applyBorder="1" applyAlignment="1">
      <alignment vertical="center" wrapText="1"/>
    </xf>
    <xf numFmtId="0" fontId="113" fillId="0" borderId="177" xfId="0" applyFont="1" applyBorder="1" applyAlignment="1">
      <alignment horizontal="center" vertical="center" wrapText="1"/>
    </xf>
    <xf numFmtId="166" fontId="113" fillId="0" borderId="177" xfId="5" applyFont="1" applyFill="1" applyBorder="1" applyAlignment="1">
      <alignment horizontal="center" vertical="center" wrapText="1"/>
    </xf>
    <xf numFmtId="165" fontId="113" fillId="0" borderId="177" xfId="5052" applyFont="1" applyFill="1" applyBorder="1" applyAlignment="1">
      <alignment vertical="center" wrapText="1"/>
    </xf>
    <xf numFmtId="0" fontId="0" fillId="0" borderId="178" xfId="0" applyBorder="1" applyAlignment="1">
      <alignment horizontal="center" vertical="center"/>
    </xf>
    <xf numFmtId="0" fontId="0" fillId="0" borderId="178" xfId="0" applyBorder="1" applyAlignment="1">
      <alignment vertical="center"/>
    </xf>
    <xf numFmtId="0" fontId="60" fillId="0" borderId="178" xfId="0" applyFont="1" applyBorder="1" applyAlignment="1">
      <alignment vertical="center"/>
    </xf>
    <xf numFmtId="165" fontId="0" fillId="0" borderId="178" xfId="5052" applyFont="1" applyFill="1" applyBorder="1" applyAlignment="1">
      <alignment vertical="center"/>
    </xf>
    <xf numFmtId="0" fontId="114" fillId="0" borderId="178" xfId="0" applyFont="1" applyBorder="1" applyAlignment="1">
      <alignment horizontal="center" vertical="center"/>
    </xf>
    <xf numFmtId="0" fontId="15" fillId="0" borderId="178" xfId="5354" applyBorder="1" applyAlignment="1">
      <alignment horizontal="center" vertical="center"/>
    </xf>
    <xf numFmtId="187" fontId="115" fillId="0" borderId="178" xfId="5052" applyNumberFormat="1" applyFont="1" applyFill="1" applyBorder="1" applyAlignment="1">
      <alignment vertical="center"/>
    </xf>
    <xf numFmtId="0" fontId="0" fillId="0" borderId="178" xfId="0" applyBorder="1" applyAlignment="1">
      <alignment vertical="center" wrapText="1"/>
    </xf>
    <xf numFmtId="2" fontId="15" fillId="0" borderId="178" xfId="4" applyNumberFormat="1" applyBorder="1" applyAlignment="1">
      <alignment horizontal="center" vertical="center" wrapText="1"/>
    </xf>
    <xf numFmtId="187" fontId="0" fillId="0" borderId="178" xfId="0" applyNumberFormat="1" applyBorder="1" applyAlignment="1">
      <alignment vertical="center"/>
    </xf>
    <xf numFmtId="188" fontId="0" fillId="0" borderId="178" xfId="0" applyNumberFormat="1" applyBorder="1" applyAlignment="1">
      <alignment horizontal="center" vertical="center"/>
    </xf>
    <xf numFmtId="187" fontId="113" fillId="0" borderId="178" xfId="5052" applyNumberFormat="1" applyFont="1" applyFill="1" applyBorder="1" applyAlignment="1">
      <alignment vertical="center" wrapText="1"/>
    </xf>
    <xf numFmtId="2" fontId="15" fillId="0" borderId="178" xfId="4" applyNumberFormat="1" applyBorder="1" applyAlignment="1">
      <alignment horizontal="center" vertical="center"/>
    </xf>
    <xf numFmtId="44" fontId="0" fillId="0" borderId="178" xfId="0" applyNumberFormat="1" applyBorder="1" applyAlignment="1">
      <alignment vertical="center"/>
    </xf>
    <xf numFmtId="9" fontId="0" fillId="0" borderId="178" xfId="0" applyNumberFormat="1" applyBorder="1" applyAlignment="1">
      <alignment horizontal="center" vertical="center"/>
    </xf>
    <xf numFmtId="0" fontId="15" fillId="0" borderId="178" xfId="268" applyFont="1" applyBorder="1" applyAlignment="1">
      <alignment horizontal="center" vertical="center" wrapText="1"/>
    </xf>
    <xf numFmtId="3" fontId="0" fillId="0" borderId="178" xfId="0" applyNumberFormat="1" applyBorder="1" applyAlignment="1">
      <alignment horizontal="center" vertical="center"/>
    </xf>
    <xf numFmtId="189" fontId="0" fillId="0" borderId="178" xfId="0" applyNumberFormat="1" applyBorder="1" applyAlignment="1">
      <alignment horizontal="center" vertical="center"/>
    </xf>
    <xf numFmtId="165" fontId="0" fillId="0" borderId="178" xfId="5052" applyFont="1" applyFill="1" applyBorder="1" applyAlignment="1">
      <alignment horizontal="center" vertical="center"/>
    </xf>
    <xf numFmtId="187" fontId="116" fillId="0" borderId="178" xfId="5052" applyNumberFormat="1" applyFont="1" applyFill="1" applyBorder="1" applyAlignment="1">
      <alignment vertical="center" wrapText="1"/>
    </xf>
    <xf numFmtId="10" fontId="0" fillId="0" borderId="178" xfId="0" applyNumberFormat="1" applyBorder="1" applyAlignment="1">
      <alignment horizontal="center" vertical="center"/>
    </xf>
    <xf numFmtId="0" fontId="0" fillId="0" borderId="179" xfId="0" applyBorder="1" applyAlignment="1">
      <alignment horizontal="center" vertical="center"/>
    </xf>
    <xf numFmtId="0" fontId="0" fillId="0" borderId="179" xfId="0" applyBorder="1" applyAlignment="1">
      <alignment vertical="center"/>
    </xf>
    <xf numFmtId="0" fontId="67" fillId="0" borderId="179" xfId="0" applyFont="1" applyBorder="1" applyAlignment="1">
      <alignment horizontal="center" vertical="center"/>
    </xf>
    <xf numFmtId="165" fontId="0" fillId="0" borderId="179" xfId="5052" applyFont="1" applyFill="1" applyBorder="1" applyAlignment="1">
      <alignment vertical="center"/>
    </xf>
    <xf numFmtId="187" fontId="74" fillId="0" borderId="60" xfId="5052" applyNumberFormat="1" applyFont="1" applyFill="1" applyBorder="1" applyAlignment="1">
      <alignment vertical="center" wrapText="1"/>
    </xf>
    <xf numFmtId="0" fontId="72" fillId="0" borderId="48" xfId="0" applyFont="1" applyBorder="1" applyAlignment="1">
      <alignment horizontal="center" vertical="center"/>
    </xf>
    <xf numFmtId="0" fontId="0" fillId="0" borderId="47" xfId="0" applyBorder="1"/>
    <xf numFmtId="0" fontId="0" fillId="0" borderId="61" xfId="0" applyBorder="1"/>
    <xf numFmtId="0" fontId="0" fillId="0" borderId="35" xfId="0" applyBorder="1"/>
    <xf numFmtId="0" fontId="18" fillId="0" borderId="0" xfId="5354" applyFont="1"/>
    <xf numFmtId="0" fontId="60" fillId="0" borderId="0" xfId="0" applyFont="1"/>
    <xf numFmtId="0" fontId="74" fillId="0" borderId="0" xfId="0" applyFont="1"/>
    <xf numFmtId="0" fontId="18" fillId="0" borderId="0" xfId="5354" applyFont="1" applyAlignment="1">
      <alignment horizontal="center"/>
    </xf>
    <xf numFmtId="0" fontId="18" fillId="0" borderId="0" xfId="5354" applyFont="1" applyAlignment="1">
      <alignment horizontal="right"/>
    </xf>
    <xf numFmtId="0" fontId="103" fillId="0" borderId="0" xfId="0" applyFont="1" applyAlignment="1">
      <alignment horizontal="left"/>
    </xf>
    <xf numFmtId="0" fontId="56" fillId="63" borderId="58" xfId="0" applyFont="1" applyFill="1" applyBorder="1" applyAlignment="1">
      <alignment horizontal="center" vertical="center" wrapText="1"/>
    </xf>
    <xf numFmtId="0" fontId="56" fillId="63" borderId="59" xfId="0" applyFont="1" applyFill="1" applyBorder="1" applyAlignment="1">
      <alignment horizontal="center" vertical="center" wrapText="1"/>
    </xf>
    <xf numFmtId="0" fontId="15" fillId="27" borderId="177" xfId="4" applyFill="1" applyBorder="1" applyAlignment="1">
      <alignment horizontal="center" vertical="top"/>
    </xf>
    <xf numFmtId="0" fontId="56" fillId="27" borderId="177" xfId="4" applyFont="1" applyFill="1" applyBorder="1" applyAlignment="1">
      <alignment vertical="top" wrapText="1"/>
    </xf>
    <xf numFmtId="0" fontId="56" fillId="27" borderId="177" xfId="4" applyFont="1" applyFill="1" applyBorder="1" applyAlignment="1">
      <alignment horizontal="center" vertical="top" wrapText="1"/>
    </xf>
    <xf numFmtId="3" fontId="15" fillId="27" borderId="177" xfId="4" applyNumberFormat="1" applyFill="1" applyBorder="1" applyAlignment="1">
      <alignment horizontal="right" vertical="top"/>
    </xf>
    <xf numFmtId="0" fontId="15" fillId="0" borderId="177" xfId="5354" applyBorder="1" applyAlignment="1">
      <alignment horizontal="center"/>
    </xf>
    <xf numFmtId="0" fontId="18" fillId="0" borderId="177" xfId="5354" applyFont="1" applyBorder="1"/>
    <xf numFmtId="0" fontId="15" fillId="0" borderId="178" xfId="5354" applyBorder="1" applyAlignment="1">
      <alignment horizontal="center" vertical="center" wrapText="1"/>
    </xf>
    <xf numFmtId="0" fontId="15" fillId="0" borderId="178" xfId="5354" applyBorder="1" applyAlignment="1">
      <alignment vertical="center" wrapText="1"/>
    </xf>
    <xf numFmtId="0" fontId="67" fillId="0" borderId="178" xfId="0" applyFont="1" applyBorder="1" applyAlignment="1">
      <alignment horizontal="center" vertical="center"/>
    </xf>
    <xf numFmtId="0" fontId="15" fillId="0" borderId="178" xfId="5354" applyBorder="1" applyAlignment="1">
      <alignment horizontal="right" vertical="center" wrapText="1"/>
    </xf>
    <xf numFmtId="0" fontId="15" fillId="0" borderId="178" xfId="5354" applyBorder="1" applyAlignment="1">
      <alignment vertical="center"/>
    </xf>
    <xf numFmtId="0" fontId="18" fillId="0" borderId="178" xfId="5354" applyFont="1" applyBorder="1"/>
    <xf numFmtId="0" fontId="15" fillId="0" borderId="178" xfId="5354" applyBorder="1"/>
    <xf numFmtId="0" fontId="67" fillId="0" borderId="178" xfId="5354" applyFont="1" applyBorder="1" applyAlignment="1">
      <alignment vertical="center" wrapText="1"/>
    </xf>
    <xf numFmtId="0" fontId="67" fillId="0" borderId="178" xfId="5354" applyFont="1" applyBorder="1" applyAlignment="1">
      <alignment horizontal="right" vertical="center" wrapText="1"/>
    </xf>
    <xf numFmtId="165" fontId="67" fillId="0" borderId="178" xfId="5558" applyFont="1" applyFill="1" applyBorder="1" applyAlignment="1">
      <alignment horizontal="center" vertical="center" wrapText="1"/>
    </xf>
    <xf numFmtId="0" fontId="15" fillId="0" borderId="179" xfId="5354" applyBorder="1" applyAlignment="1">
      <alignment horizontal="center" vertical="top"/>
    </xf>
    <xf numFmtId="0" fontId="15" fillId="0" borderId="179" xfId="5354" applyBorder="1" applyAlignment="1">
      <alignment vertical="top" wrapText="1"/>
    </xf>
    <xf numFmtId="0" fontId="15" fillId="0" borderId="179" xfId="5354" applyBorder="1" applyAlignment="1">
      <alignment horizontal="center" vertical="top" wrapText="1"/>
    </xf>
    <xf numFmtId="0" fontId="15" fillId="0" borderId="179" xfId="5354" applyBorder="1" applyAlignment="1">
      <alignment horizontal="right" vertical="top"/>
    </xf>
    <xf numFmtId="0" fontId="18" fillId="0" borderId="179" xfId="5354" applyFont="1" applyBorder="1"/>
    <xf numFmtId="0" fontId="18" fillId="0" borderId="51" xfId="5354" applyFont="1" applyBorder="1"/>
    <xf numFmtId="0" fontId="18" fillId="0" borderId="57" xfId="5354" applyFont="1" applyBorder="1"/>
    <xf numFmtId="0" fontId="15" fillId="0" borderId="0" xfId="5354" applyAlignment="1">
      <alignment horizontal="center" vertical="top"/>
    </xf>
    <xf numFmtId="0" fontId="15" fillId="0" borderId="0" xfId="5354" applyAlignment="1">
      <alignment horizontal="center" vertical="top" wrapText="1"/>
    </xf>
    <xf numFmtId="0" fontId="15" fillId="0" borderId="0" xfId="5354" applyAlignment="1">
      <alignment horizontal="right" vertical="top"/>
    </xf>
    <xf numFmtId="0" fontId="15" fillId="0" borderId="178" xfId="0" applyFont="1" applyBorder="1" applyAlignment="1">
      <alignment horizontal="center" vertical="center"/>
    </xf>
    <xf numFmtId="0" fontId="15" fillId="0" borderId="178" xfId="5354" applyBorder="1" applyAlignment="1">
      <alignment vertical="top" wrapText="1"/>
    </xf>
    <xf numFmtId="0" fontId="67" fillId="0" borderId="178" xfId="5354" applyFont="1" applyBorder="1" applyAlignment="1">
      <alignment horizontal="center" vertical="center" wrapText="1"/>
    </xf>
    <xf numFmtId="0" fontId="15" fillId="0" borderId="178" xfId="4" applyBorder="1" applyAlignment="1">
      <alignment horizontal="center" vertical="top"/>
    </xf>
    <xf numFmtId="0" fontId="15" fillId="0" borderId="178" xfId="4" applyBorder="1" applyAlignment="1">
      <alignment vertical="top" wrapText="1"/>
    </xf>
    <xf numFmtId="0" fontId="56" fillId="0" borderId="0" xfId="0" applyFont="1"/>
    <xf numFmtId="0" fontId="15" fillId="27" borderId="0" xfId="5349" applyFill="1" applyAlignment="1">
      <alignment horizontal="center"/>
    </xf>
    <xf numFmtId="0" fontId="64" fillId="0" borderId="53" xfId="4" applyFont="1" applyBorder="1" applyAlignment="1">
      <alignment horizontal="center" vertical="top" wrapText="1"/>
    </xf>
    <xf numFmtId="49" fontId="15" fillId="0" borderId="21" xfId="5349" applyNumberFormat="1" applyBorder="1" applyAlignment="1">
      <alignment horizontal="center" vertical="top"/>
    </xf>
    <xf numFmtId="49" fontId="15" fillId="0" borderId="0" xfId="5349" applyNumberFormat="1" applyAlignment="1">
      <alignment horizontal="center" vertical="top"/>
    </xf>
    <xf numFmtId="0" fontId="66" fillId="0" borderId="50" xfId="5604" applyFont="1" applyBorder="1" applyAlignment="1">
      <alignment horizontal="center" wrapText="1"/>
    </xf>
    <xf numFmtId="0" fontId="0" fillId="0" borderId="9" xfId="0" applyBorder="1" applyAlignment="1">
      <alignment horizontal="center"/>
    </xf>
    <xf numFmtId="0" fontId="0" fillId="0" borderId="135" xfId="0" applyBorder="1" applyAlignment="1">
      <alignment horizontal="center"/>
    </xf>
    <xf numFmtId="0" fontId="66" fillId="0" borderId="134" xfId="5604" applyFont="1" applyBorder="1" applyAlignment="1">
      <alignment horizontal="center" vertical="center" wrapText="1"/>
    </xf>
    <xf numFmtId="0" fontId="66" fillId="0" borderId="9" xfId="5604" applyFont="1" applyBorder="1" applyAlignment="1">
      <alignment horizontal="center" vertical="center" wrapText="1"/>
    </xf>
    <xf numFmtId="0" fontId="66" fillId="0" borderId="135" xfId="5604" applyFont="1" applyBorder="1" applyAlignment="1">
      <alignment horizontal="center" vertical="center" wrapText="1"/>
    </xf>
    <xf numFmtId="0" fontId="66" fillId="0" borderId="137" xfId="5604" applyFont="1" applyBorder="1" applyAlignment="1">
      <alignment horizontal="center" vertical="top" wrapText="1"/>
    </xf>
    <xf numFmtId="0" fontId="66" fillId="0" borderId="138" xfId="5604" applyFont="1" applyBorder="1" applyAlignment="1">
      <alignment horizontal="center" vertical="top" wrapText="1"/>
    </xf>
    <xf numFmtId="0" fontId="66" fillId="0" borderId="139" xfId="5604" applyFont="1" applyBorder="1" applyAlignment="1">
      <alignment horizontal="center" vertical="top" wrapText="1"/>
    </xf>
    <xf numFmtId="0" fontId="93" fillId="0" borderId="124" xfId="5604" applyFont="1" applyBorder="1" applyAlignment="1">
      <alignment vertical="top" wrapText="1"/>
    </xf>
    <xf numFmtId="0" fontId="93" fillId="0" borderId="125" xfId="5604" applyFont="1" applyBorder="1" applyAlignment="1">
      <alignment vertical="top" wrapText="1"/>
    </xf>
    <xf numFmtId="0" fontId="93" fillId="0" borderId="126" xfId="5604" applyFont="1" applyBorder="1" applyAlignment="1">
      <alignment vertical="top" wrapText="1"/>
    </xf>
    <xf numFmtId="0" fontId="93" fillId="0" borderId="123" xfId="5604" applyFont="1" applyBorder="1" applyAlignment="1">
      <alignment vertical="top" wrapText="1"/>
    </xf>
    <xf numFmtId="0" fontId="93" fillId="0" borderId="109" xfId="5604" applyFont="1" applyBorder="1" applyAlignment="1">
      <alignment vertical="top" wrapText="1"/>
    </xf>
    <xf numFmtId="0" fontId="93" fillId="0" borderId="108" xfId="5604" applyFont="1" applyBorder="1" applyAlignment="1">
      <alignment vertical="top" wrapText="1"/>
    </xf>
    <xf numFmtId="0" fontId="93" fillId="0" borderId="141" xfId="5604" applyFont="1" applyBorder="1" applyAlignment="1">
      <alignment vertical="top" wrapText="1"/>
    </xf>
    <xf numFmtId="0" fontId="93" fillId="0" borderId="128" xfId="5604" applyFont="1" applyBorder="1" applyAlignment="1">
      <alignment vertical="top" wrapText="1"/>
    </xf>
    <xf numFmtId="0" fontId="93" fillId="0" borderId="142" xfId="5604" applyFont="1" applyBorder="1" applyAlignment="1">
      <alignment vertical="top" wrapText="1"/>
    </xf>
    <xf numFmtId="0" fontId="69" fillId="0" borderId="21" xfId="0" applyFont="1" applyBorder="1" applyAlignment="1">
      <alignment horizontal="center" vertical="center" wrapText="1"/>
    </xf>
    <xf numFmtId="0" fontId="69" fillId="0" borderId="0" xfId="0" applyFont="1" applyAlignment="1">
      <alignment horizontal="center" vertical="center" wrapText="1"/>
    </xf>
    <xf numFmtId="0" fontId="69" fillId="0" borderId="48" xfId="0" applyFont="1" applyBorder="1" applyAlignment="1">
      <alignment horizontal="center" vertical="center" wrapText="1"/>
    </xf>
    <xf numFmtId="0" fontId="66" fillId="0" borderId="50" xfId="5604" applyFont="1" applyBorder="1" applyAlignment="1">
      <alignment horizontal="center" vertical="top"/>
    </xf>
    <xf numFmtId="0" fontId="0" fillId="0" borderId="9" xfId="0" applyBorder="1" applyAlignment="1">
      <alignment horizontal="center" vertical="top"/>
    </xf>
    <xf numFmtId="0" fontId="0" fillId="0" borderId="135" xfId="0" applyBorder="1" applyAlignment="1">
      <alignment horizontal="center" vertical="top"/>
    </xf>
    <xf numFmtId="0" fontId="66" fillId="0" borderId="50" xfId="5604" applyFont="1" applyBorder="1" applyAlignment="1">
      <alignment horizontal="center" vertical="center" wrapText="1"/>
    </xf>
    <xf numFmtId="0" fontId="56" fillId="0" borderId="9" xfId="0" applyFont="1" applyBorder="1"/>
    <xf numFmtId="0" fontId="56" fillId="0" borderId="135" xfId="0" applyFont="1" applyBorder="1"/>
    <xf numFmtId="0" fontId="93" fillId="0" borderId="53" xfId="5604" applyFont="1" applyBorder="1" applyAlignment="1">
      <alignment horizontal="center" vertical="center"/>
    </xf>
    <xf numFmtId="0" fontId="0" fillId="0" borderId="53" xfId="0" applyBorder="1" applyAlignment="1">
      <alignment horizontal="center" vertical="center"/>
    </xf>
    <xf numFmtId="49" fontId="56" fillId="27" borderId="19" xfId="5349" applyNumberFormat="1" applyFont="1" applyFill="1" applyBorder="1" applyAlignment="1">
      <alignment horizontal="center" vertical="top" wrapText="1"/>
    </xf>
    <xf numFmtId="49" fontId="56" fillId="27" borderId="35" xfId="5349" applyNumberFormat="1" applyFont="1" applyFill="1" applyBorder="1" applyAlignment="1">
      <alignment horizontal="center" vertical="top" wrapText="1"/>
    </xf>
    <xf numFmtId="0" fontId="56" fillId="27" borderId="28" xfId="5349" applyFont="1" applyFill="1" applyBorder="1" applyAlignment="1">
      <alignment horizontal="center" vertical="top" wrapText="1"/>
    </xf>
    <xf numFmtId="0" fontId="56" fillId="27" borderId="26" xfId="5349" applyFont="1" applyFill="1" applyBorder="1" applyAlignment="1">
      <alignment horizontal="center" vertical="top" wrapText="1"/>
    </xf>
    <xf numFmtId="2" fontId="56" fillId="27" borderId="28" xfId="5349" applyNumberFormat="1" applyFont="1" applyFill="1" applyBorder="1" applyAlignment="1">
      <alignment horizontal="center" vertical="top" wrapText="1"/>
    </xf>
    <xf numFmtId="2" fontId="56" fillId="27" borderId="26" xfId="5349" applyNumberFormat="1" applyFont="1" applyFill="1" applyBorder="1" applyAlignment="1">
      <alignment horizontal="center" vertical="top" wrapText="1"/>
    </xf>
    <xf numFmtId="0" fontId="15" fillId="0" borderId="53" xfId="0" applyFont="1" applyBorder="1" applyAlignment="1">
      <alignment horizontal="center" vertical="center" wrapText="1"/>
    </xf>
    <xf numFmtId="0" fontId="103" fillId="0" borderId="0" xfId="0" applyFont="1" applyAlignment="1">
      <alignment horizontal="left"/>
    </xf>
    <xf numFmtId="0" fontId="56" fillId="63" borderId="59" xfId="0" applyFont="1" applyFill="1" applyBorder="1" applyAlignment="1">
      <alignment horizontal="center" vertical="center" wrapText="1"/>
    </xf>
    <xf numFmtId="0" fontId="56" fillId="63" borderId="60" xfId="0" applyFont="1" applyFill="1" applyBorder="1" applyAlignment="1">
      <alignment horizontal="center" vertical="center" wrapText="1"/>
    </xf>
    <xf numFmtId="0" fontId="74" fillId="0" borderId="58" xfId="0" applyFont="1" applyBorder="1" applyAlignment="1">
      <alignment horizontal="left" vertical="center" wrapText="1"/>
    </xf>
    <xf numFmtId="0" fontId="74" fillId="0" borderId="59" xfId="0" applyFont="1" applyBorder="1" applyAlignment="1">
      <alignment horizontal="left" vertical="center" wrapText="1"/>
    </xf>
    <xf numFmtId="0" fontId="74" fillId="0" borderId="134" xfId="0" applyFont="1" applyBorder="1" applyAlignment="1">
      <alignment horizontal="left" vertical="center" wrapText="1"/>
    </xf>
    <xf numFmtId="0" fontId="0" fillId="0" borderId="19" xfId="0" applyBorder="1"/>
    <xf numFmtId="0" fontId="0" fillId="0" borderId="20" xfId="0" applyBorder="1"/>
    <xf numFmtId="0" fontId="0" fillId="0" borderId="47" xfId="0" applyBorder="1"/>
    <xf numFmtId="0" fontId="72" fillId="0" borderId="21" xfId="0" applyFont="1" applyBorder="1" applyAlignment="1">
      <alignment horizontal="center" vertical="center"/>
    </xf>
    <xf numFmtId="0" fontId="72" fillId="0" borderId="0" xfId="0" applyFont="1" applyAlignment="1">
      <alignment horizontal="center" vertical="center"/>
    </xf>
    <xf numFmtId="0" fontId="72" fillId="0" borderId="48" xfId="0" applyFont="1" applyBorder="1" applyAlignment="1">
      <alignment horizontal="center" vertical="center"/>
    </xf>
    <xf numFmtId="0" fontId="0" fillId="0" borderId="21" xfId="0" applyBorder="1"/>
    <xf numFmtId="0" fontId="0" fillId="0" borderId="0" xfId="0"/>
    <xf numFmtId="0" fontId="0" fillId="0" borderId="48" xfId="0" applyBorder="1"/>
    <xf numFmtId="0" fontId="0" fillId="0" borderId="35" xfId="0" applyBorder="1" applyAlignment="1">
      <alignment horizontal="center"/>
    </xf>
    <xf numFmtId="0" fontId="0" fillId="0" borderId="43" xfId="0" applyBorder="1"/>
    <xf numFmtId="0" fontId="0" fillId="0" borderId="61" xfId="0" applyBorder="1"/>
    <xf numFmtId="49" fontId="56" fillId="27" borderId="129" xfId="5349" applyNumberFormat="1" applyFont="1" applyFill="1" applyBorder="1" applyAlignment="1">
      <alignment horizontal="center" vertical="top" wrapText="1"/>
    </xf>
    <xf numFmtId="49" fontId="56" fillId="27" borderId="25" xfId="5349" applyNumberFormat="1" applyFont="1" applyFill="1" applyBorder="1" applyAlignment="1">
      <alignment horizontal="center" vertical="top" wrapText="1"/>
    </xf>
    <xf numFmtId="0" fontId="93" fillId="0" borderId="152" xfId="5604" applyFont="1" applyBorder="1" applyAlignment="1">
      <alignment vertical="top" wrapText="1"/>
    </xf>
    <xf numFmtId="0" fontId="93" fillId="0" borderId="153" xfId="5604" applyFont="1" applyBorder="1" applyAlignment="1">
      <alignment vertical="top" wrapText="1"/>
    </xf>
    <xf numFmtId="0" fontId="93" fillId="0" borderId="154" xfId="5604" applyFont="1" applyBorder="1" applyAlignment="1">
      <alignment vertical="top" wrapText="1"/>
    </xf>
    <xf numFmtId="0" fontId="69" fillId="0" borderId="168" xfId="0" applyFont="1" applyBorder="1" applyAlignment="1">
      <alignment horizontal="center" vertical="center" wrapText="1"/>
    </xf>
    <xf numFmtId="0" fontId="69" fillId="0" borderId="145" xfId="0" applyFont="1" applyBorder="1" applyAlignment="1">
      <alignment horizontal="center" vertical="center" wrapText="1"/>
    </xf>
    <xf numFmtId="0" fontId="69" fillId="0" borderId="169" xfId="0" applyFont="1" applyBorder="1" applyAlignment="1">
      <alignment horizontal="center" vertical="center" wrapText="1"/>
    </xf>
    <xf numFmtId="0" fontId="69" fillId="0" borderId="63" xfId="0" applyFont="1" applyBorder="1" applyAlignment="1">
      <alignment horizontal="center" vertical="center" wrapText="1"/>
    </xf>
    <xf numFmtId="0" fontId="69" fillId="0" borderId="164" xfId="0" applyFont="1" applyBorder="1" applyAlignment="1">
      <alignment horizontal="center" vertical="center" wrapText="1"/>
    </xf>
    <xf numFmtId="0" fontId="69" fillId="0" borderId="170" xfId="0" applyFont="1" applyBorder="1" applyAlignment="1">
      <alignment horizontal="center" vertical="center" wrapText="1"/>
    </xf>
    <xf numFmtId="0" fontId="56" fillId="0" borderId="150" xfId="0" applyFont="1" applyBorder="1" applyAlignment="1">
      <alignment horizontal="center" vertical="center" wrapText="1"/>
    </xf>
    <xf numFmtId="0" fontId="56" fillId="0" borderId="164" xfId="0" applyFont="1" applyBorder="1" applyAlignment="1">
      <alignment horizontal="center" vertical="center" wrapText="1"/>
    </xf>
    <xf numFmtId="0" fontId="56" fillId="0" borderId="151" xfId="0" applyFont="1" applyBorder="1" applyAlignment="1">
      <alignment horizontal="center" vertical="center" wrapText="1"/>
    </xf>
    <xf numFmtId="1" fontId="56" fillId="27" borderId="53" xfId="5349" applyNumberFormat="1" applyFont="1" applyFill="1" applyBorder="1" applyAlignment="1">
      <alignment horizontal="center" vertical="top" wrapText="1"/>
    </xf>
    <xf numFmtId="1" fontId="56" fillId="27" borderId="1" xfId="5349" applyNumberFormat="1" applyFont="1" applyFill="1" applyBorder="1" applyAlignment="1">
      <alignment horizontal="center" vertical="top" wrapText="1"/>
    </xf>
    <xf numFmtId="0" fontId="56" fillId="27" borderId="0" xfId="5349" applyFont="1" applyFill="1" applyAlignment="1">
      <alignment horizontal="center" vertical="top" wrapText="1"/>
    </xf>
    <xf numFmtId="0" fontId="56" fillId="27" borderId="164" xfId="5349" applyFont="1" applyFill="1" applyBorder="1" applyAlignment="1">
      <alignment horizontal="center" vertical="top" wrapText="1"/>
    </xf>
    <xf numFmtId="185" fontId="56" fillId="27" borderId="0" xfId="5349" applyNumberFormat="1" applyFont="1" applyFill="1" applyAlignment="1">
      <alignment horizontal="center" vertical="top" wrapText="1"/>
    </xf>
    <xf numFmtId="185" fontId="56" fillId="27" borderId="164" xfId="5349" applyNumberFormat="1" applyFont="1" applyFill="1" applyBorder="1" applyAlignment="1">
      <alignment horizontal="center" vertical="top" wrapText="1"/>
    </xf>
    <xf numFmtId="0" fontId="111" fillId="27" borderId="53" xfId="5349" applyFont="1" applyFill="1" applyBorder="1" applyAlignment="1">
      <alignment horizontal="center" vertical="top" wrapText="1"/>
    </xf>
    <xf numFmtId="0" fontId="111" fillId="27" borderId="26" xfId="5349" applyFont="1" applyFill="1" applyBorder="1" applyAlignment="1">
      <alignment horizontal="center" vertical="top" wrapText="1"/>
    </xf>
    <xf numFmtId="0" fontId="93" fillId="0" borderId="155" xfId="5604" applyFont="1" applyBorder="1" applyAlignment="1">
      <alignment vertical="top" wrapText="1"/>
    </xf>
    <xf numFmtId="0" fontId="93" fillId="0" borderId="156" xfId="5604" applyFont="1" applyBorder="1" applyAlignment="1">
      <alignment vertical="top" wrapText="1"/>
    </xf>
    <xf numFmtId="0" fontId="93" fillId="0" borderId="161" xfId="5604" applyFont="1" applyBorder="1" applyAlignment="1">
      <alignment vertical="top" wrapText="1"/>
    </xf>
    <xf numFmtId="0" fontId="66" fillId="0" borderId="172" xfId="6403" applyFont="1" applyBorder="1" applyAlignment="1">
      <alignment horizontal="center" vertical="top"/>
    </xf>
    <xf numFmtId="0" fontId="0" fillId="0" borderId="20" xfId="0" applyBorder="1" applyAlignment="1">
      <alignment horizontal="center" vertical="top"/>
    </xf>
    <xf numFmtId="0" fontId="0" fillId="0" borderId="158" xfId="0" applyBorder="1" applyAlignment="1">
      <alignment horizontal="center" vertical="top"/>
    </xf>
    <xf numFmtId="0" fontId="66" fillId="0" borderId="144" xfId="5604" applyFont="1" applyBorder="1" applyAlignment="1">
      <alignment horizontal="center" vertical="center" wrapText="1"/>
    </xf>
    <xf numFmtId="0" fontId="0" fillId="0" borderId="146" xfId="0" applyBorder="1"/>
    <xf numFmtId="0" fontId="56" fillId="0" borderId="50" xfId="0" applyFont="1" applyBorder="1" applyAlignment="1">
      <alignment horizontal="left"/>
    </xf>
    <xf numFmtId="0" fontId="0" fillId="0" borderId="9" xfId="0" applyBorder="1"/>
    <xf numFmtId="0" fontId="0" fillId="0" borderId="135" xfId="0" applyBorder="1"/>
    <xf numFmtId="0" fontId="93" fillId="0" borderId="167" xfId="5604" applyFont="1" applyBorder="1" applyAlignment="1">
      <alignment vertical="top" wrapText="1"/>
    </xf>
    <xf numFmtId="0" fontId="93" fillId="0" borderId="159" xfId="5604" applyFont="1" applyBorder="1" applyAlignment="1">
      <alignment vertical="top" wrapText="1"/>
    </xf>
    <xf numFmtId="0" fontId="93" fillId="0" borderId="174" xfId="5604" applyFont="1" applyBorder="1" applyAlignment="1">
      <alignment vertical="top" wrapText="1"/>
    </xf>
    <xf numFmtId="0" fontId="93" fillId="0" borderId="165" xfId="5604" applyFont="1" applyBorder="1" applyAlignment="1">
      <alignment vertical="top" wrapText="1"/>
    </xf>
    <xf numFmtId="0" fontId="74" fillId="0" borderId="21" xfId="0" applyFont="1" applyBorder="1" applyAlignment="1">
      <alignment horizontal="center" vertical="center" wrapText="1"/>
    </xf>
    <xf numFmtId="0" fontId="74" fillId="0" borderId="0" xfId="0" applyFont="1" applyAlignment="1">
      <alignment horizontal="center" vertical="center" wrapText="1"/>
    </xf>
    <xf numFmtId="0" fontId="74" fillId="0" borderId="48" xfId="0" applyFont="1" applyBorder="1" applyAlignment="1">
      <alignment horizontal="center" vertical="center" wrapText="1"/>
    </xf>
    <xf numFmtId="0" fontId="93" fillId="0" borderId="0" xfId="5604" applyFont="1" applyAlignment="1">
      <alignment vertical="top" wrapText="1"/>
    </xf>
    <xf numFmtId="0" fontId="93" fillId="0" borderId="54" xfId="5604" applyFont="1" applyBorder="1" applyAlignment="1">
      <alignment vertical="top" wrapText="1"/>
    </xf>
    <xf numFmtId="0" fontId="93" fillId="0" borderId="162" xfId="5604" applyFont="1" applyBorder="1" applyAlignment="1">
      <alignment vertical="top" wrapText="1"/>
    </xf>
    <xf numFmtId="0" fontId="93" fillId="0" borderId="166" xfId="5604" applyFont="1" applyBorder="1" applyAlignment="1">
      <alignment vertical="top" wrapText="1"/>
    </xf>
    <xf numFmtId="0" fontId="93" fillId="0" borderId="144" xfId="5604" applyFont="1" applyBorder="1" applyAlignment="1">
      <alignment horizontal="center" vertical="center" wrapText="1"/>
    </xf>
    <xf numFmtId="0" fontId="93" fillId="0" borderId="146" xfId="5604" applyFont="1" applyBorder="1" applyAlignment="1">
      <alignment horizontal="center" vertical="center" wrapText="1"/>
    </xf>
    <xf numFmtId="0" fontId="93" fillId="0" borderId="147" xfId="5604" applyFont="1" applyBorder="1" applyAlignment="1">
      <alignment horizontal="center" vertical="center" wrapText="1"/>
    </xf>
    <xf numFmtId="49" fontId="56" fillId="27" borderId="143" xfId="5349" applyNumberFormat="1" applyFont="1" applyFill="1" applyBorder="1" applyAlignment="1">
      <alignment horizontal="center" vertical="top" wrapText="1"/>
    </xf>
    <xf numFmtId="49" fontId="56" fillId="27" borderId="1" xfId="5349" applyNumberFormat="1" applyFont="1" applyFill="1" applyBorder="1" applyAlignment="1">
      <alignment horizontal="center" vertical="top" wrapText="1"/>
    </xf>
    <xf numFmtId="0" fontId="56" fillId="27" borderId="143" xfId="5349" applyFont="1" applyFill="1" applyBorder="1" applyAlignment="1">
      <alignment horizontal="center" vertical="top" wrapText="1"/>
    </xf>
    <xf numFmtId="0" fontId="56" fillId="27" borderId="1" xfId="5349" applyFont="1" applyFill="1" applyBorder="1" applyAlignment="1">
      <alignment horizontal="center" vertical="top" wrapText="1"/>
    </xf>
    <xf numFmtId="2" fontId="56" fillId="27" borderId="143" xfId="5349" applyNumberFormat="1" applyFont="1" applyFill="1" applyBorder="1" applyAlignment="1">
      <alignment horizontal="center" vertical="top" wrapText="1"/>
    </xf>
    <xf numFmtId="2" fontId="56" fillId="27" borderId="1" xfId="5349" applyNumberFormat="1" applyFont="1" applyFill="1" applyBorder="1" applyAlignment="1">
      <alignment horizontal="center" vertical="top" wrapText="1"/>
    </xf>
    <xf numFmtId="0" fontId="66" fillId="0" borderId="2" xfId="5604" applyFont="1" applyBorder="1" applyAlignment="1">
      <alignment horizontal="center" vertical="top"/>
    </xf>
    <xf numFmtId="0" fontId="66" fillId="0" borderId="0" xfId="5604" applyFont="1" applyAlignment="1">
      <alignment horizontal="center" vertical="top"/>
    </xf>
    <xf numFmtId="0" fontId="66" fillId="0" borderId="54" xfId="5604" applyFont="1" applyBorder="1" applyAlignment="1">
      <alignment horizontal="center" vertical="top"/>
    </xf>
    <xf numFmtId="0" fontId="74" fillId="0" borderId="50" xfId="0" applyFont="1" applyBorder="1" applyAlignment="1">
      <alignment horizontal="justify" vertical="center" wrapText="1"/>
    </xf>
    <xf numFmtId="0" fontId="74" fillId="0" borderId="9" xfId="0" applyFont="1" applyBorder="1" applyAlignment="1">
      <alignment horizontal="justify" vertical="center" wrapText="1"/>
    </xf>
    <xf numFmtId="0" fontId="74" fillId="0" borderId="57" xfId="0" applyFont="1" applyBorder="1" applyAlignment="1">
      <alignment horizontal="justify" vertical="center" wrapText="1"/>
    </xf>
    <xf numFmtId="0" fontId="72" fillId="0" borderId="0" xfId="0" applyFont="1" applyAlignment="1">
      <alignment horizontal="left" vertical="center"/>
    </xf>
    <xf numFmtId="0" fontId="112" fillId="0" borderId="28" xfId="0" applyFont="1" applyBorder="1" applyAlignment="1">
      <alignment horizontal="center" vertical="center" wrapText="1"/>
    </xf>
    <xf numFmtId="0" fontId="112" fillId="0" borderId="26" xfId="0" applyFont="1" applyBorder="1" applyAlignment="1">
      <alignment horizontal="center" vertical="center" wrapText="1"/>
    </xf>
    <xf numFmtId="0" fontId="112" fillId="0" borderId="53" xfId="0" applyFont="1" applyBorder="1" applyAlignment="1">
      <alignment horizontal="center" vertical="center" wrapText="1"/>
    </xf>
    <xf numFmtId="166" fontId="112" fillId="0" borderId="28" xfId="5" applyFont="1" applyFill="1" applyBorder="1" applyAlignment="1">
      <alignment horizontal="center" vertical="center" wrapText="1"/>
    </xf>
    <xf numFmtId="166" fontId="112" fillId="0" borderId="53" xfId="5" applyFont="1" applyFill="1" applyBorder="1" applyAlignment="1">
      <alignment horizontal="center" vertical="center" wrapText="1"/>
    </xf>
    <xf numFmtId="165" fontId="112" fillId="0" borderId="29" xfId="5052" applyFont="1" applyFill="1" applyBorder="1" applyAlignment="1">
      <alignment horizontal="center" vertical="center" wrapText="1"/>
    </xf>
    <xf numFmtId="165" fontId="112" fillId="0" borderId="131" xfId="5052" applyFont="1" applyFill="1" applyBorder="1" applyAlignment="1">
      <alignment horizontal="center" vertical="center" wrapText="1"/>
    </xf>
    <xf numFmtId="168" fontId="21" fillId="0" borderId="24" xfId="5550" applyNumberFormat="1" applyFont="1" applyBorder="1" applyAlignment="1">
      <alignment horizontal="center" vertical="center" wrapText="1"/>
    </xf>
    <xf numFmtId="168" fontId="21" fillId="0" borderId="27" xfId="5550" applyNumberFormat="1" applyFont="1" applyBorder="1" applyAlignment="1">
      <alignment horizontal="center" vertical="center" wrapText="1"/>
    </xf>
    <xf numFmtId="0" fontId="21" fillId="0" borderId="36" xfId="5550" applyFont="1" applyBorder="1" applyAlignment="1">
      <alignment horizontal="left" vertical="center" wrapText="1"/>
    </xf>
    <xf numFmtId="0" fontId="21" fillId="0" borderId="37" xfId="5550" applyFont="1" applyBorder="1" applyAlignment="1">
      <alignment horizontal="left" vertical="center" wrapText="1"/>
    </xf>
    <xf numFmtId="0" fontId="21" fillId="0" borderId="19" xfId="5550" applyFont="1" applyBorder="1" applyAlignment="1">
      <alignment horizontal="center" vertical="center" wrapText="1"/>
    </xf>
    <xf numFmtId="0" fontId="21" fillId="0" borderId="20" xfId="5550" applyFont="1" applyBorder="1" applyAlignment="1">
      <alignment horizontal="center" vertical="center" wrapText="1"/>
    </xf>
    <xf numFmtId="0" fontId="21" fillId="0" borderId="47" xfId="5550" applyFont="1" applyBorder="1" applyAlignment="1">
      <alignment horizontal="center" vertical="center" wrapText="1"/>
    </xf>
    <xf numFmtId="0" fontId="21" fillId="0" borderId="21" xfId="5550" applyFont="1" applyBorder="1" applyAlignment="1">
      <alignment horizontal="center" vertical="center" wrapText="1"/>
    </xf>
    <xf numFmtId="0" fontId="21" fillId="0" borderId="0" xfId="5550" applyFont="1" applyAlignment="1">
      <alignment horizontal="center" vertical="center" wrapText="1"/>
    </xf>
    <xf numFmtId="0" fontId="21" fillId="0" borderId="48" xfId="5550" applyFont="1" applyBorder="1" applyAlignment="1">
      <alignment horizontal="center" vertical="center" wrapText="1"/>
    </xf>
    <xf numFmtId="0" fontId="15" fillId="0" borderId="45" xfId="0" applyFont="1" applyBorder="1" applyAlignment="1">
      <alignment horizontal="left" wrapText="1"/>
    </xf>
    <xf numFmtId="0" fontId="21" fillId="0" borderId="39" xfId="5550" applyFont="1" applyBorder="1" applyAlignment="1">
      <alignment horizontal="left" vertical="center" wrapText="1"/>
    </xf>
    <xf numFmtId="0" fontId="21" fillId="0" borderId="44" xfId="5550" applyFont="1" applyBorder="1" applyAlignment="1">
      <alignment horizontal="left" vertical="center" wrapText="1"/>
    </xf>
    <xf numFmtId="0" fontId="21" fillId="0" borderId="41" xfId="5550" applyFont="1" applyBorder="1" applyAlignment="1">
      <alignment horizontal="left" vertical="center" wrapText="1"/>
    </xf>
    <xf numFmtId="0" fontId="21" fillId="0" borderId="42" xfId="5550" applyFont="1" applyBorder="1" applyAlignment="1">
      <alignment horizontal="left" vertical="center" wrapText="1"/>
    </xf>
    <xf numFmtId="0" fontId="21" fillId="0" borderId="22" xfId="5550" applyFont="1" applyBorder="1" applyAlignment="1">
      <alignment horizontal="center" vertical="center"/>
    </xf>
    <xf numFmtId="0" fontId="21" fillId="0" borderId="25" xfId="5550" applyFont="1" applyBorder="1" applyAlignment="1">
      <alignment horizontal="center" vertical="center"/>
    </xf>
    <xf numFmtId="0" fontId="21" fillId="0" borderId="23" xfId="5550" applyFont="1" applyBorder="1" applyAlignment="1">
      <alignment horizontal="center" vertical="center"/>
    </xf>
    <xf numFmtId="0" fontId="21" fillId="0" borderId="26" xfId="5550" applyFont="1" applyBorder="1" applyAlignment="1">
      <alignment horizontal="center" vertical="center"/>
    </xf>
    <xf numFmtId="0" fontId="70" fillId="0" borderId="138" xfId="5550" applyFont="1" applyBorder="1"/>
    <xf numFmtId="0" fontId="0" fillId="0" borderId="138" xfId="0" applyBorder="1"/>
    <xf numFmtId="0" fontId="21" fillId="62" borderId="64" xfId="5550" applyFont="1" applyFill="1" applyBorder="1" applyAlignment="1">
      <alignment horizontal="left" vertical="center" wrapText="1"/>
    </xf>
    <xf numFmtId="0" fontId="21" fillId="62" borderId="147" xfId="5550" applyFont="1" applyFill="1" applyBorder="1" applyAlignment="1">
      <alignment horizontal="left" vertical="center" wrapText="1"/>
    </xf>
    <xf numFmtId="0" fontId="74" fillId="0" borderId="37" xfId="0" applyFont="1" applyBorder="1" applyAlignment="1">
      <alignment horizontal="center" vertical="center" wrapText="1"/>
    </xf>
    <xf numFmtId="0" fontId="74" fillId="0" borderId="44" xfId="0" applyFont="1" applyBorder="1" applyAlignment="1">
      <alignment horizontal="center" vertical="center" wrapText="1"/>
    </xf>
    <xf numFmtId="0" fontId="74" fillId="0" borderId="38" xfId="0" applyFont="1" applyBorder="1" applyAlignment="1">
      <alignment horizontal="center" vertical="center" wrapText="1"/>
    </xf>
    <xf numFmtId="0" fontId="74" fillId="0" borderId="40" xfId="0" applyFont="1" applyBorder="1" applyAlignment="1">
      <alignment horizontal="center" vertical="center" wrapText="1"/>
    </xf>
    <xf numFmtId="0" fontId="67" fillId="0" borderId="44" xfId="0" applyFont="1" applyBorder="1" applyAlignment="1">
      <alignment vertical="center" wrapText="1"/>
    </xf>
    <xf numFmtId="0" fontId="0" fillId="0" borderId="44" xfId="0" applyBorder="1" applyAlignment="1">
      <alignment wrapText="1"/>
    </xf>
    <xf numFmtId="0" fontId="74" fillId="0" borderId="36" xfId="0" applyFont="1" applyBorder="1" applyAlignment="1">
      <alignment horizontal="center" vertical="center" wrapText="1"/>
    </xf>
    <xf numFmtId="0" fontId="74" fillId="0" borderId="39" xfId="0" applyFont="1" applyBorder="1" applyAlignment="1">
      <alignment horizontal="center" vertical="center" wrapText="1"/>
    </xf>
    <xf numFmtId="0" fontId="60" fillId="0" borderId="37" xfId="0" applyFont="1" applyBorder="1" applyAlignment="1">
      <alignment horizontal="center" wrapText="1"/>
    </xf>
    <xf numFmtId="0" fontId="60" fillId="0" borderId="44" xfId="0" applyFont="1" applyBorder="1" applyAlignment="1">
      <alignment horizontal="center" wrapText="1"/>
    </xf>
    <xf numFmtId="0" fontId="67" fillId="0" borderId="39" xfId="0" applyFont="1" applyBorder="1" applyAlignment="1">
      <alignment horizontal="center" vertical="center" wrapText="1"/>
    </xf>
    <xf numFmtId="0" fontId="67" fillId="0" borderId="44" xfId="0" applyFont="1" applyBorder="1" applyAlignment="1">
      <alignment horizontal="center" vertical="center" wrapText="1"/>
    </xf>
    <xf numFmtId="0" fontId="67" fillId="0" borderId="40" xfId="0" applyFont="1" applyBorder="1" applyAlignment="1">
      <alignment horizontal="center" vertical="center" wrapText="1"/>
    </xf>
    <xf numFmtId="0" fontId="67" fillId="0" borderId="0" xfId="0" applyFont="1" applyAlignment="1">
      <alignment horizontal="center" vertical="center" wrapText="1"/>
    </xf>
    <xf numFmtId="0" fontId="67" fillId="0" borderId="44" xfId="0" applyFont="1" applyBorder="1" applyAlignment="1">
      <alignment horizontal="justify" vertical="center" wrapText="1"/>
    </xf>
    <xf numFmtId="0" fontId="0" fillId="0" borderId="44" xfId="0" applyBorder="1" applyAlignment="1">
      <alignment vertical="center" wrapText="1"/>
    </xf>
    <xf numFmtId="0" fontId="67" fillId="0" borderId="52" xfId="0" applyFont="1" applyBorder="1" applyAlignment="1">
      <alignment horizontal="justify" vertical="center" wrapText="1"/>
    </xf>
    <xf numFmtId="0" fontId="0" fillId="0" borderId="52" xfId="0" applyBorder="1" applyAlignment="1">
      <alignment vertical="center" wrapText="1"/>
    </xf>
    <xf numFmtId="0" fontId="74" fillId="0" borderId="50" xfId="0" applyFont="1" applyBorder="1" applyAlignment="1">
      <alignment horizontal="left" vertical="center" wrapText="1"/>
    </xf>
    <xf numFmtId="0" fontId="0" fillId="0" borderId="9" xfId="0" applyBorder="1" applyAlignment="1">
      <alignment horizontal="left" vertical="center" wrapText="1"/>
    </xf>
    <xf numFmtId="0" fontId="0" fillId="0" borderId="57" xfId="0" applyBorder="1" applyAlignment="1">
      <alignment horizontal="left" vertical="center" wrapText="1"/>
    </xf>
  </cellXfs>
  <cellStyles count="8225">
    <cellStyle name="20% - Accent1" xfId="5584" builtinId="30" customBuiltin="1"/>
    <cellStyle name="20% - Accent1 2" xfId="4411" xr:uid="{00000000-0005-0000-0000-000001000000}"/>
    <cellStyle name="20% - Accent1 2 2" xfId="4412" xr:uid="{00000000-0005-0000-0000-000002000000}"/>
    <cellStyle name="20% - Accent1 2 3" xfId="4413" xr:uid="{00000000-0005-0000-0000-000003000000}"/>
    <cellStyle name="20% - Accent1 2 4" xfId="4414" xr:uid="{00000000-0005-0000-0000-000004000000}"/>
    <cellStyle name="20% - Accent1 2 5" xfId="4415" xr:uid="{00000000-0005-0000-0000-000005000000}"/>
    <cellStyle name="20% - Accent1 2 6" xfId="4416" xr:uid="{00000000-0005-0000-0000-000006000000}"/>
    <cellStyle name="20% - Accent1 2 7" xfId="4417" xr:uid="{00000000-0005-0000-0000-000007000000}"/>
    <cellStyle name="20% - Accent1 3" xfId="4418" xr:uid="{00000000-0005-0000-0000-000008000000}"/>
    <cellStyle name="20% - Accent1 3 2" xfId="4419" xr:uid="{00000000-0005-0000-0000-000009000000}"/>
    <cellStyle name="20% - Accent1 3 3" xfId="4420" xr:uid="{00000000-0005-0000-0000-00000A000000}"/>
    <cellStyle name="20% - Accent1 3 4" xfId="4421" xr:uid="{00000000-0005-0000-0000-00000B000000}"/>
    <cellStyle name="20% - Accent1 3 5" xfId="4422" xr:uid="{00000000-0005-0000-0000-00000C000000}"/>
    <cellStyle name="20% - Accent1 3 6" xfId="4423" xr:uid="{00000000-0005-0000-0000-00000D000000}"/>
    <cellStyle name="20% - Accent1 3 7" xfId="4424" xr:uid="{00000000-0005-0000-0000-00000E000000}"/>
    <cellStyle name="20% - Accent1 4" xfId="4425" xr:uid="{00000000-0005-0000-0000-00000F000000}"/>
    <cellStyle name="20% - Accent1 4 2" xfId="4426" xr:uid="{00000000-0005-0000-0000-000010000000}"/>
    <cellStyle name="20% - Accent1 4 3" xfId="4427" xr:uid="{00000000-0005-0000-0000-000011000000}"/>
    <cellStyle name="20% - Accent1 4 4" xfId="4428" xr:uid="{00000000-0005-0000-0000-000012000000}"/>
    <cellStyle name="20% - Accent1 4 5" xfId="4429" xr:uid="{00000000-0005-0000-0000-000013000000}"/>
    <cellStyle name="20% - Accent1 4 6" xfId="4430" xr:uid="{00000000-0005-0000-0000-000014000000}"/>
    <cellStyle name="20% - Accent1 4 7" xfId="4431" xr:uid="{00000000-0005-0000-0000-000015000000}"/>
    <cellStyle name="20% - Accent1 5" xfId="6388" xr:uid="{00000000-0005-0000-0000-000016000000}"/>
    <cellStyle name="20% - Accent1 5 2" xfId="7340" xr:uid="{00000000-0005-0000-0000-000017000000}"/>
    <cellStyle name="20% - Accent1 6" xfId="6544" xr:uid="{00000000-0005-0000-0000-000018000000}"/>
    <cellStyle name="20% - Accent2" xfId="5587" builtinId="34" customBuiltin="1"/>
    <cellStyle name="20% - Accent2 2" xfId="4432" xr:uid="{00000000-0005-0000-0000-00001A000000}"/>
    <cellStyle name="20% - Accent2 2 2" xfId="4433" xr:uid="{00000000-0005-0000-0000-00001B000000}"/>
    <cellStyle name="20% - Accent2 2 3" xfId="4434" xr:uid="{00000000-0005-0000-0000-00001C000000}"/>
    <cellStyle name="20% - Accent2 2 4" xfId="4435" xr:uid="{00000000-0005-0000-0000-00001D000000}"/>
    <cellStyle name="20% - Accent2 2 5" xfId="4436" xr:uid="{00000000-0005-0000-0000-00001E000000}"/>
    <cellStyle name="20% - Accent2 2 6" xfId="4437" xr:uid="{00000000-0005-0000-0000-00001F000000}"/>
    <cellStyle name="20% - Accent2 2 7" xfId="4438" xr:uid="{00000000-0005-0000-0000-000020000000}"/>
    <cellStyle name="20% - Accent2 3" xfId="4439" xr:uid="{00000000-0005-0000-0000-000021000000}"/>
    <cellStyle name="20% - Accent2 3 2" xfId="4440" xr:uid="{00000000-0005-0000-0000-000022000000}"/>
    <cellStyle name="20% - Accent2 3 3" xfId="4441" xr:uid="{00000000-0005-0000-0000-000023000000}"/>
    <cellStyle name="20% - Accent2 3 4" xfId="4442" xr:uid="{00000000-0005-0000-0000-000024000000}"/>
    <cellStyle name="20% - Accent2 3 5" xfId="4443" xr:uid="{00000000-0005-0000-0000-000025000000}"/>
    <cellStyle name="20% - Accent2 3 6" xfId="4444" xr:uid="{00000000-0005-0000-0000-000026000000}"/>
    <cellStyle name="20% - Accent2 3 7" xfId="4445" xr:uid="{00000000-0005-0000-0000-000027000000}"/>
    <cellStyle name="20% - Accent2 4" xfId="4446" xr:uid="{00000000-0005-0000-0000-000028000000}"/>
    <cellStyle name="20% - Accent2 4 2" xfId="4447" xr:uid="{00000000-0005-0000-0000-000029000000}"/>
    <cellStyle name="20% - Accent2 4 3" xfId="4448" xr:uid="{00000000-0005-0000-0000-00002A000000}"/>
    <cellStyle name="20% - Accent2 4 4" xfId="4449" xr:uid="{00000000-0005-0000-0000-00002B000000}"/>
    <cellStyle name="20% - Accent2 4 5" xfId="4450" xr:uid="{00000000-0005-0000-0000-00002C000000}"/>
    <cellStyle name="20% - Accent2 4 6" xfId="4451" xr:uid="{00000000-0005-0000-0000-00002D000000}"/>
    <cellStyle name="20% - Accent2 4 7" xfId="4452" xr:uid="{00000000-0005-0000-0000-00002E000000}"/>
    <cellStyle name="20% - Accent2 5" xfId="6390" xr:uid="{00000000-0005-0000-0000-00002F000000}"/>
    <cellStyle name="20% - Accent2 5 2" xfId="7342" xr:uid="{00000000-0005-0000-0000-000030000000}"/>
    <cellStyle name="20% - Accent2 6" xfId="6546" xr:uid="{00000000-0005-0000-0000-000031000000}"/>
    <cellStyle name="20% - Accent3" xfId="5590" builtinId="38" customBuiltin="1"/>
    <cellStyle name="20% - Accent3 2" xfId="4453" xr:uid="{00000000-0005-0000-0000-000033000000}"/>
    <cellStyle name="20% - Accent3 2 2" xfId="4454" xr:uid="{00000000-0005-0000-0000-000034000000}"/>
    <cellStyle name="20% - Accent3 2 3" xfId="4455" xr:uid="{00000000-0005-0000-0000-000035000000}"/>
    <cellStyle name="20% - Accent3 2 4" xfId="4456" xr:uid="{00000000-0005-0000-0000-000036000000}"/>
    <cellStyle name="20% - Accent3 2 5" xfId="4457" xr:uid="{00000000-0005-0000-0000-000037000000}"/>
    <cellStyle name="20% - Accent3 2 6" xfId="4458" xr:uid="{00000000-0005-0000-0000-000038000000}"/>
    <cellStyle name="20% - Accent3 2 7" xfId="4459" xr:uid="{00000000-0005-0000-0000-000039000000}"/>
    <cellStyle name="20% - Accent3 3" xfId="4460" xr:uid="{00000000-0005-0000-0000-00003A000000}"/>
    <cellStyle name="20% - Accent3 3 2" xfId="4461" xr:uid="{00000000-0005-0000-0000-00003B000000}"/>
    <cellStyle name="20% - Accent3 3 3" xfId="4462" xr:uid="{00000000-0005-0000-0000-00003C000000}"/>
    <cellStyle name="20% - Accent3 3 4" xfId="4463" xr:uid="{00000000-0005-0000-0000-00003D000000}"/>
    <cellStyle name="20% - Accent3 3 5" xfId="4464" xr:uid="{00000000-0005-0000-0000-00003E000000}"/>
    <cellStyle name="20% - Accent3 3 6" xfId="4465" xr:uid="{00000000-0005-0000-0000-00003F000000}"/>
    <cellStyle name="20% - Accent3 3 7" xfId="4466" xr:uid="{00000000-0005-0000-0000-000040000000}"/>
    <cellStyle name="20% - Accent3 4" xfId="4467" xr:uid="{00000000-0005-0000-0000-000041000000}"/>
    <cellStyle name="20% - Accent3 4 2" xfId="4468" xr:uid="{00000000-0005-0000-0000-000042000000}"/>
    <cellStyle name="20% - Accent3 4 3" xfId="4469" xr:uid="{00000000-0005-0000-0000-000043000000}"/>
    <cellStyle name="20% - Accent3 4 4" xfId="4470" xr:uid="{00000000-0005-0000-0000-000044000000}"/>
    <cellStyle name="20% - Accent3 4 5" xfId="4471" xr:uid="{00000000-0005-0000-0000-000045000000}"/>
    <cellStyle name="20% - Accent3 4 6" xfId="4472" xr:uid="{00000000-0005-0000-0000-000046000000}"/>
    <cellStyle name="20% - Accent3 4 7" xfId="4473" xr:uid="{00000000-0005-0000-0000-000047000000}"/>
    <cellStyle name="20% - Accent3 5" xfId="6392" xr:uid="{00000000-0005-0000-0000-000048000000}"/>
    <cellStyle name="20% - Accent3 5 2" xfId="7344" xr:uid="{00000000-0005-0000-0000-000049000000}"/>
    <cellStyle name="20% - Accent3 6" xfId="6548" xr:uid="{00000000-0005-0000-0000-00004A000000}"/>
    <cellStyle name="20% - Accent4" xfId="5593" builtinId="42" customBuiltin="1"/>
    <cellStyle name="20% - Accent4 2" xfId="4474" xr:uid="{00000000-0005-0000-0000-00004C000000}"/>
    <cellStyle name="20% - Accent4 2 2" xfId="4475" xr:uid="{00000000-0005-0000-0000-00004D000000}"/>
    <cellStyle name="20% - Accent4 2 3" xfId="4476" xr:uid="{00000000-0005-0000-0000-00004E000000}"/>
    <cellStyle name="20% - Accent4 2 4" xfId="4477" xr:uid="{00000000-0005-0000-0000-00004F000000}"/>
    <cellStyle name="20% - Accent4 2 5" xfId="4478" xr:uid="{00000000-0005-0000-0000-000050000000}"/>
    <cellStyle name="20% - Accent4 2 6" xfId="4479" xr:uid="{00000000-0005-0000-0000-000051000000}"/>
    <cellStyle name="20% - Accent4 2 7" xfId="4480" xr:uid="{00000000-0005-0000-0000-000052000000}"/>
    <cellStyle name="20% - Accent4 3" xfId="4481" xr:uid="{00000000-0005-0000-0000-000053000000}"/>
    <cellStyle name="20% - Accent4 3 2" xfId="4482" xr:uid="{00000000-0005-0000-0000-000054000000}"/>
    <cellStyle name="20% - Accent4 3 3" xfId="4483" xr:uid="{00000000-0005-0000-0000-000055000000}"/>
    <cellStyle name="20% - Accent4 3 4" xfId="4484" xr:uid="{00000000-0005-0000-0000-000056000000}"/>
    <cellStyle name="20% - Accent4 3 5" xfId="4485" xr:uid="{00000000-0005-0000-0000-000057000000}"/>
    <cellStyle name="20% - Accent4 3 6" xfId="4486" xr:uid="{00000000-0005-0000-0000-000058000000}"/>
    <cellStyle name="20% - Accent4 3 7" xfId="4487" xr:uid="{00000000-0005-0000-0000-000059000000}"/>
    <cellStyle name="20% - Accent4 4" xfId="4488" xr:uid="{00000000-0005-0000-0000-00005A000000}"/>
    <cellStyle name="20% - Accent4 4 2" xfId="4489" xr:uid="{00000000-0005-0000-0000-00005B000000}"/>
    <cellStyle name="20% - Accent4 4 3" xfId="4490" xr:uid="{00000000-0005-0000-0000-00005C000000}"/>
    <cellStyle name="20% - Accent4 4 4" xfId="4491" xr:uid="{00000000-0005-0000-0000-00005D000000}"/>
    <cellStyle name="20% - Accent4 4 5" xfId="4492" xr:uid="{00000000-0005-0000-0000-00005E000000}"/>
    <cellStyle name="20% - Accent4 4 6" xfId="4493" xr:uid="{00000000-0005-0000-0000-00005F000000}"/>
    <cellStyle name="20% - Accent4 4 7" xfId="4494" xr:uid="{00000000-0005-0000-0000-000060000000}"/>
    <cellStyle name="20% - Accent4 5" xfId="6395" xr:uid="{00000000-0005-0000-0000-000061000000}"/>
    <cellStyle name="20% - Accent4 5 2" xfId="7347" xr:uid="{00000000-0005-0000-0000-000062000000}"/>
    <cellStyle name="20% - Accent4 6" xfId="6550" xr:uid="{00000000-0005-0000-0000-000063000000}"/>
    <cellStyle name="20% - Accent5" xfId="5596" builtinId="46" customBuiltin="1"/>
    <cellStyle name="20% - Accent5 2" xfId="4495" xr:uid="{00000000-0005-0000-0000-000065000000}"/>
    <cellStyle name="20% - Accent5 2 2" xfId="4496" xr:uid="{00000000-0005-0000-0000-000066000000}"/>
    <cellStyle name="20% - Accent5 2 3" xfId="4497" xr:uid="{00000000-0005-0000-0000-000067000000}"/>
    <cellStyle name="20% - Accent5 2 4" xfId="4498" xr:uid="{00000000-0005-0000-0000-000068000000}"/>
    <cellStyle name="20% - Accent5 2 5" xfId="4499" xr:uid="{00000000-0005-0000-0000-000069000000}"/>
    <cellStyle name="20% - Accent5 2 6" xfId="4500" xr:uid="{00000000-0005-0000-0000-00006A000000}"/>
    <cellStyle name="20% - Accent5 2 7" xfId="4501" xr:uid="{00000000-0005-0000-0000-00006B000000}"/>
    <cellStyle name="20% - Accent5 3" xfId="4502" xr:uid="{00000000-0005-0000-0000-00006C000000}"/>
    <cellStyle name="20% - Accent5 3 2" xfId="4503" xr:uid="{00000000-0005-0000-0000-00006D000000}"/>
    <cellStyle name="20% - Accent5 3 3" xfId="4504" xr:uid="{00000000-0005-0000-0000-00006E000000}"/>
    <cellStyle name="20% - Accent5 3 4" xfId="4505" xr:uid="{00000000-0005-0000-0000-00006F000000}"/>
    <cellStyle name="20% - Accent5 3 5" xfId="4506" xr:uid="{00000000-0005-0000-0000-000070000000}"/>
    <cellStyle name="20% - Accent5 3 6" xfId="4507" xr:uid="{00000000-0005-0000-0000-000071000000}"/>
    <cellStyle name="20% - Accent5 3 7" xfId="4508" xr:uid="{00000000-0005-0000-0000-000072000000}"/>
    <cellStyle name="20% - Accent5 4" xfId="4509" xr:uid="{00000000-0005-0000-0000-000073000000}"/>
    <cellStyle name="20% - Accent5 4 2" xfId="4510" xr:uid="{00000000-0005-0000-0000-000074000000}"/>
    <cellStyle name="20% - Accent5 4 3" xfId="4511" xr:uid="{00000000-0005-0000-0000-000075000000}"/>
    <cellStyle name="20% - Accent5 4 4" xfId="4512" xr:uid="{00000000-0005-0000-0000-000076000000}"/>
    <cellStyle name="20% - Accent5 4 5" xfId="4513" xr:uid="{00000000-0005-0000-0000-000077000000}"/>
    <cellStyle name="20% - Accent5 4 6" xfId="4514" xr:uid="{00000000-0005-0000-0000-000078000000}"/>
    <cellStyle name="20% - Accent5 4 7" xfId="4515" xr:uid="{00000000-0005-0000-0000-000079000000}"/>
    <cellStyle name="20% - Accent5 5" xfId="6398" xr:uid="{00000000-0005-0000-0000-00007A000000}"/>
    <cellStyle name="20% - Accent5 5 2" xfId="7350" xr:uid="{00000000-0005-0000-0000-00007B000000}"/>
    <cellStyle name="20% - Accent5 6" xfId="6552" xr:uid="{00000000-0005-0000-0000-00007C000000}"/>
    <cellStyle name="20% - Accent6" xfId="5599" builtinId="50" customBuiltin="1"/>
    <cellStyle name="20% - Accent6 2" xfId="4516" xr:uid="{00000000-0005-0000-0000-00007E000000}"/>
    <cellStyle name="20% - Accent6 2 2" xfId="4517" xr:uid="{00000000-0005-0000-0000-00007F000000}"/>
    <cellStyle name="20% - Accent6 2 3" xfId="4518" xr:uid="{00000000-0005-0000-0000-000080000000}"/>
    <cellStyle name="20% - Accent6 2 4" xfId="4519" xr:uid="{00000000-0005-0000-0000-000081000000}"/>
    <cellStyle name="20% - Accent6 2 5" xfId="4520" xr:uid="{00000000-0005-0000-0000-000082000000}"/>
    <cellStyle name="20% - Accent6 2 6" xfId="4521" xr:uid="{00000000-0005-0000-0000-000083000000}"/>
    <cellStyle name="20% - Accent6 2 7" xfId="4522" xr:uid="{00000000-0005-0000-0000-000084000000}"/>
    <cellStyle name="20% - Accent6 3" xfId="4523" xr:uid="{00000000-0005-0000-0000-000085000000}"/>
    <cellStyle name="20% - Accent6 3 2" xfId="4524" xr:uid="{00000000-0005-0000-0000-000086000000}"/>
    <cellStyle name="20% - Accent6 3 3" xfId="4525" xr:uid="{00000000-0005-0000-0000-000087000000}"/>
    <cellStyle name="20% - Accent6 3 4" xfId="4526" xr:uid="{00000000-0005-0000-0000-000088000000}"/>
    <cellStyle name="20% - Accent6 3 5" xfId="4527" xr:uid="{00000000-0005-0000-0000-000089000000}"/>
    <cellStyle name="20% - Accent6 3 6" xfId="4528" xr:uid="{00000000-0005-0000-0000-00008A000000}"/>
    <cellStyle name="20% - Accent6 3 7" xfId="4529" xr:uid="{00000000-0005-0000-0000-00008B000000}"/>
    <cellStyle name="20% - Accent6 4" xfId="4530" xr:uid="{00000000-0005-0000-0000-00008C000000}"/>
    <cellStyle name="20% - Accent6 4 2" xfId="4531" xr:uid="{00000000-0005-0000-0000-00008D000000}"/>
    <cellStyle name="20% - Accent6 4 3" xfId="4532" xr:uid="{00000000-0005-0000-0000-00008E000000}"/>
    <cellStyle name="20% - Accent6 4 4" xfId="4533" xr:uid="{00000000-0005-0000-0000-00008F000000}"/>
    <cellStyle name="20% - Accent6 4 5" xfId="4534" xr:uid="{00000000-0005-0000-0000-000090000000}"/>
    <cellStyle name="20% - Accent6 4 6" xfId="4535" xr:uid="{00000000-0005-0000-0000-000091000000}"/>
    <cellStyle name="20% - Accent6 4 7" xfId="4536" xr:uid="{00000000-0005-0000-0000-000092000000}"/>
    <cellStyle name="20% - Accent6 5" xfId="6400" xr:uid="{00000000-0005-0000-0000-000093000000}"/>
    <cellStyle name="20% - Accent6 5 2" xfId="7352" xr:uid="{00000000-0005-0000-0000-000094000000}"/>
    <cellStyle name="20% - Accent6 6" xfId="6554" xr:uid="{00000000-0005-0000-0000-000095000000}"/>
    <cellStyle name="40% - Accent1" xfId="5585" builtinId="31" customBuiltin="1"/>
    <cellStyle name="40% - Accent1 2" xfId="4537" xr:uid="{00000000-0005-0000-0000-000097000000}"/>
    <cellStyle name="40% - Accent1 2 2" xfId="4538" xr:uid="{00000000-0005-0000-0000-000098000000}"/>
    <cellStyle name="40% - Accent1 2 3" xfId="4539" xr:uid="{00000000-0005-0000-0000-000099000000}"/>
    <cellStyle name="40% - Accent1 2 4" xfId="4540" xr:uid="{00000000-0005-0000-0000-00009A000000}"/>
    <cellStyle name="40% - Accent1 2 5" xfId="4541" xr:uid="{00000000-0005-0000-0000-00009B000000}"/>
    <cellStyle name="40% - Accent1 2 6" xfId="4542" xr:uid="{00000000-0005-0000-0000-00009C000000}"/>
    <cellStyle name="40% - Accent1 2 7" xfId="4543" xr:uid="{00000000-0005-0000-0000-00009D000000}"/>
    <cellStyle name="40% - Accent1 3" xfId="4544" xr:uid="{00000000-0005-0000-0000-00009E000000}"/>
    <cellStyle name="40% - Accent1 3 2" xfId="4545" xr:uid="{00000000-0005-0000-0000-00009F000000}"/>
    <cellStyle name="40% - Accent1 3 3" xfId="4546" xr:uid="{00000000-0005-0000-0000-0000A0000000}"/>
    <cellStyle name="40% - Accent1 3 4" xfId="4547" xr:uid="{00000000-0005-0000-0000-0000A1000000}"/>
    <cellStyle name="40% - Accent1 3 5" xfId="4548" xr:uid="{00000000-0005-0000-0000-0000A2000000}"/>
    <cellStyle name="40% - Accent1 3 6" xfId="4549" xr:uid="{00000000-0005-0000-0000-0000A3000000}"/>
    <cellStyle name="40% - Accent1 3 7" xfId="4550" xr:uid="{00000000-0005-0000-0000-0000A4000000}"/>
    <cellStyle name="40% - Accent1 4" xfId="4551" xr:uid="{00000000-0005-0000-0000-0000A5000000}"/>
    <cellStyle name="40% - Accent1 4 2" xfId="4552" xr:uid="{00000000-0005-0000-0000-0000A6000000}"/>
    <cellStyle name="40% - Accent1 4 3" xfId="4553" xr:uid="{00000000-0005-0000-0000-0000A7000000}"/>
    <cellStyle name="40% - Accent1 4 4" xfId="4554" xr:uid="{00000000-0005-0000-0000-0000A8000000}"/>
    <cellStyle name="40% - Accent1 4 5" xfId="4555" xr:uid="{00000000-0005-0000-0000-0000A9000000}"/>
    <cellStyle name="40% - Accent1 4 6" xfId="4556" xr:uid="{00000000-0005-0000-0000-0000AA000000}"/>
    <cellStyle name="40% - Accent1 4 7" xfId="4557" xr:uid="{00000000-0005-0000-0000-0000AB000000}"/>
    <cellStyle name="40% - Accent1 5" xfId="6389" xr:uid="{00000000-0005-0000-0000-0000AC000000}"/>
    <cellStyle name="40% - Accent1 5 2" xfId="7341" xr:uid="{00000000-0005-0000-0000-0000AD000000}"/>
    <cellStyle name="40% - Accent1 6" xfId="6545" xr:uid="{00000000-0005-0000-0000-0000AE000000}"/>
    <cellStyle name="40% - Accent2" xfId="5588" builtinId="35" customBuiltin="1"/>
    <cellStyle name="40% - Accent2 2" xfId="4558" xr:uid="{00000000-0005-0000-0000-0000B0000000}"/>
    <cellStyle name="40% - Accent2 2 2" xfId="4559" xr:uid="{00000000-0005-0000-0000-0000B1000000}"/>
    <cellStyle name="40% - Accent2 2 3" xfId="4560" xr:uid="{00000000-0005-0000-0000-0000B2000000}"/>
    <cellStyle name="40% - Accent2 2 4" xfId="4561" xr:uid="{00000000-0005-0000-0000-0000B3000000}"/>
    <cellStyle name="40% - Accent2 2 5" xfId="4562" xr:uid="{00000000-0005-0000-0000-0000B4000000}"/>
    <cellStyle name="40% - Accent2 2 6" xfId="4563" xr:uid="{00000000-0005-0000-0000-0000B5000000}"/>
    <cellStyle name="40% - Accent2 2 7" xfId="4564" xr:uid="{00000000-0005-0000-0000-0000B6000000}"/>
    <cellStyle name="40% - Accent2 3" xfId="4565" xr:uid="{00000000-0005-0000-0000-0000B7000000}"/>
    <cellStyle name="40% - Accent2 3 2" xfId="4566" xr:uid="{00000000-0005-0000-0000-0000B8000000}"/>
    <cellStyle name="40% - Accent2 3 3" xfId="4567" xr:uid="{00000000-0005-0000-0000-0000B9000000}"/>
    <cellStyle name="40% - Accent2 3 4" xfId="4568" xr:uid="{00000000-0005-0000-0000-0000BA000000}"/>
    <cellStyle name="40% - Accent2 3 5" xfId="4569" xr:uid="{00000000-0005-0000-0000-0000BB000000}"/>
    <cellStyle name="40% - Accent2 3 6" xfId="4570" xr:uid="{00000000-0005-0000-0000-0000BC000000}"/>
    <cellStyle name="40% - Accent2 3 7" xfId="4571" xr:uid="{00000000-0005-0000-0000-0000BD000000}"/>
    <cellStyle name="40% - Accent2 4" xfId="4572" xr:uid="{00000000-0005-0000-0000-0000BE000000}"/>
    <cellStyle name="40% - Accent2 4 2" xfId="4573" xr:uid="{00000000-0005-0000-0000-0000BF000000}"/>
    <cellStyle name="40% - Accent2 4 3" xfId="4574" xr:uid="{00000000-0005-0000-0000-0000C0000000}"/>
    <cellStyle name="40% - Accent2 4 4" xfId="4575" xr:uid="{00000000-0005-0000-0000-0000C1000000}"/>
    <cellStyle name="40% - Accent2 4 5" xfId="4576" xr:uid="{00000000-0005-0000-0000-0000C2000000}"/>
    <cellStyle name="40% - Accent2 4 6" xfId="4577" xr:uid="{00000000-0005-0000-0000-0000C3000000}"/>
    <cellStyle name="40% - Accent2 4 7" xfId="4578" xr:uid="{00000000-0005-0000-0000-0000C4000000}"/>
    <cellStyle name="40% - Accent2 5" xfId="6391" xr:uid="{00000000-0005-0000-0000-0000C5000000}"/>
    <cellStyle name="40% - Accent2 5 2" xfId="7343" xr:uid="{00000000-0005-0000-0000-0000C6000000}"/>
    <cellStyle name="40% - Accent2 6" xfId="6547" xr:uid="{00000000-0005-0000-0000-0000C7000000}"/>
    <cellStyle name="40% - Accent3" xfId="5591" builtinId="39" customBuiltin="1"/>
    <cellStyle name="40% - Accent3 2" xfId="4579" xr:uid="{00000000-0005-0000-0000-0000C9000000}"/>
    <cellStyle name="40% - Accent3 2 2" xfId="4580" xr:uid="{00000000-0005-0000-0000-0000CA000000}"/>
    <cellStyle name="40% - Accent3 2 3" xfId="4581" xr:uid="{00000000-0005-0000-0000-0000CB000000}"/>
    <cellStyle name="40% - Accent3 2 4" xfId="4582" xr:uid="{00000000-0005-0000-0000-0000CC000000}"/>
    <cellStyle name="40% - Accent3 2 5" xfId="4583" xr:uid="{00000000-0005-0000-0000-0000CD000000}"/>
    <cellStyle name="40% - Accent3 2 6" xfId="4584" xr:uid="{00000000-0005-0000-0000-0000CE000000}"/>
    <cellStyle name="40% - Accent3 2 7" xfId="4585" xr:uid="{00000000-0005-0000-0000-0000CF000000}"/>
    <cellStyle name="40% - Accent3 3" xfId="4586" xr:uid="{00000000-0005-0000-0000-0000D0000000}"/>
    <cellStyle name="40% - Accent3 3 2" xfId="4587" xr:uid="{00000000-0005-0000-0000-0000D1000000}"/>
    <cellStyle name="40% - Accent3 3 3" xfId="4588" xr:uid="{00000000-0005-0000-0000-0000D2000000}"/>
    <cellStyle name="40% - Accent3 3 4" xfId="4589" xr:uid="{00000000-0005-0000-0000-0000D3000000}"/>
    <cellStyle name="40% - Accent3 3 5" xfId="4590" xr:uid="{00000000-0005-0000-0000-0000D4000000}"/>
    <cellStyle name="40% - Accent3 3 6" xfId="4591" xr:uid="{00000000-0005-0000-0000-0000D5000000}"/>
    <cellStyle name="40% - Accent3 3 7" xfId="4592" xr:uid="{00000000-0005-0000-0000-0000D6000000}"/>
    <cellStyle name="40% - Accent3 4" xfId="4593" xr:uid="{00000000-0005-0000-0000-0000D7000000}"/>
    <cellStyle name="40% - Accent3 4 2" xfId="4594" xr:uid="{00000000-0005-0000-0000-0000D8000000}"/>
    <cellStyle name="40% - Accent3 4 3" xfId="4595" xr:uid="{00000000-0005-0000-0000-0000D9000000}"/>
    <cellStyle name="40% - Accent3 4 4" xfId="4596" xr:uid="{00000000-0005-0000-0000-0000DA000000}"/>
    <cellStyle name="40% - Accent3 4 5" xfId="4597" xr:uid="{00000000-0005-0000-0000-0000DB000000}"/>
    <cellStyle name="40% - Accent3 4 6" xfId="4598" xr:uid="{00000000-0005-0000-0000-0000DC000000}"/>
    <cellStyle name="40% - Accent3 4 7" xfId="4599" xr:uid="{00000000-0005-0000-0000-0000DD000000}"/>
    <cellStyle name="40% - Accent3 5" xfId="6393" xr:uid="{00000000-0005-0000-0000-0000DE000000}"/>
    <cellStyle name="40% - Accent3 5 2" xfId="7345" xr:uid="{00000000-0005-0000-0000-0000DF000000}"/>
    <cellStyle name="40% - Accent3 6" xfId="6549" xr:uid="{00000000-0005-0000-0000-0000E0000000}"/>
    <cellStyle name="40% - Accent4" xfId="5594" builtinId="43" customBuiltin="1"/>
    <cellStyle name="40% - Accent4 2" xfId="4600" xr:uid="{00000000-0005-0000-0000-0000E2000000}"/>
    <cellStyle name="40% - Accent4 2 2" xfId="4601" xr:uid="{00000000-0005-0000-0000-0000E3000000}"/>
    <cellStyle name="40% - Accent4 2 3" xfId="4602" xr:uid="{00000000-0005-0000-0000-0000E4000000}"/>
    <cellStyle name="40% - Accent4 2 4" xfId="4603" xr:uid="{00000000-0005-0000-0000-0000E5000000}"/>
    <cellStyle name="40% - Accent4 2 5" xfId="4604" xr:uid="{00000000-0005-0000-0000-0000E6000000}"/>
    <cellStyle name="40% - Accent4 2 6" xfId="4605" xr:uid="{00000000-0005-0000-0000-0000E7000000}"/>
    <cellStyle name="40% - Accent4 2 7" xfId="4606" xr:uid="{00000000-0005-0000-0000-0000E8000000}"/>
    <cellStyle name="40% - Accent4 3" xfId="4607" xr:uid="{00000000-0005-0000-0000-0000E9000000}"/>
    <cellStyle name="40% - Accent4 3 2" xfId="4608" xr:uid="{00000000-0005-0000-0000-0000EA000000}"/>
    <cellStyle name="40% - Accent4 3 3" xfId="4609" xr:uid="{00000000-0005-0000-0000-0000EB000000}"/>
    <cellStyle name="40% - Accent4 3 4" xfId="4610" xr:uid="{00000000-0005-0000-0000-0000EC000000}"/>
    <cellStyle name="40% - Accent4 3 5" xfId="4611" xr:uid="{00000000-0005-0000-0000-0000ED000000}"/>
    <cellStyle name="40% - Accent4 3 6" xfId="4612" xr:uid="{00000000-0005-0000-0000-0000EE000000}"/>
    <cellStyle name="40% - Accent4 3 7" xfId="4613" xr:uid="{00000000-0005-0000-0000-0000EF000000}"/>
    <cellStyle name="40% - Accent4 4" xfId="4614" xr:uid="{00000000-0005-0000-0000-0000F0000000}"/>
    <cellStyle name="40% - Accent4 4 2" xfId="4615" xr:uid="{00000000-0005-0000-0000-0000F1000000}"/>
    <cellStyle name="40% - Accent4 4 3" xfId="4616" xr:uid="{00000000-0005-0000-0000-0000F2000000}"/>
    <cellStyle name="40% - Accent4 4 4" xfId="4617" xr:uid="{00000000-0005-0000-0000-0000F3000000}"/>
    <cellStyle name="40% - Accent4 4 5" xfId="4618" xr:uid="{00000000-0005-0000-0000-0000F4000000}"/>
    <cellStyle name="40% - Accent4 4 6" xfId="4619" xr:uid="{00000000-0005-0000-0000-0000F5000000}"/>
    <cellStyle name="40% - Accent4 4 7" xfId="4620" xr:uid="{00000000-0005-0000-0000-0000F6000000}"/>
    <cellStyle name="40% - Accent4 5" xfId="6396" xr:uid="{00000000-0005-0000-0000-0000F7000000}"/>
    <cellStyle name="40% - Accent4 5 2" xfId="7348" xr:uid="{00000000-0005-0000-0000-0000F8000000}"/>
    <cellStyle name="40% - Accent4 6" xfId="6551" xr:uid="{00000000-0005-0000-0000-0000F9000000}"/>
    <cellStyle name="40% - Accent5" xfId="5597" builtinId="47" customBuiltin="1"/>
    <cellStyle name="40% - Accent5 2" xfId="4621" xr:uid="{00000000-0005-0000-0000-0000FB000000}"/>
    <cellStyle name="40% - Accent5 2 2" xfId="4622" xr:uid="{00000000-0005-0000-0000-0000FC000000}"/>
    <cellStyle name="40% - Accent5 2 3" xfId="4623" xr:uid="{00000000-0005-0000-0000-0000FD000000}"/>
    <cellStyle name="40% - Accent5 2 4" xfId="4624" xr:uid="{00000000-0005-0000-0000-0000FE000000}"/>
    <cellStyle name="40% - Accent5 2 5" xfId="4625" xr:uid="{00000000-0005-0000-0000-0000FF000000}"/>
    <cellStyle name="40% - Accent5 2 6" xfId="4626" xr:uid="{00000000-0005-0000-0000-000000010000}"/>
    <cellStyle name="40% - Accent5 2 7" xfId="4627" xr:uid="{00000000-0005-0000-0000-000001010000}"/>
    <cellStyle name="40% - Accent5 3" xfId="4628" xr:uid="{00000000-0005-0000-0000-000002010000}"/>
    <cellStyle name="40% - Accent5 3 2" xfId="4629" xr:uid="{00000000-0005-0000-0000-000003010000}"/>
    <cellStyle name="40% - Accent5 3 3" xfId="4630" xr:uid="{00000000-0005-0000-0000-000004010000}"/>
    <cellStyle name="40% - Accent5 3 4" xfId="4631" xr:uid="{00000000-0005-0000-0000-000005010000}"/>
    <cellStyle name="40% - Accent5 3 5" xfId="4632" xr:uid="{00000000-0005-0000-0000-000006010000}"/>
    <cellStyle name="40% - Accent5 3 6" xfId="4633" xr:uid="{00000000-0005-0000-0000-000007010000}"/>
    <cellStyle name="40% - Accent5 3 7" xfId="4634" xr:uid="{00000000-0005-0000-0000-000008010000}"/>
    <cellStyle name="40% - Accent5 4" xfId="4635" xr:uid="{00000000-0005-0000-0000-000009010000}"/>
    <cellStyle name="40% - Accent5 4 2" xfId="4636" xr:uid="{00000000-0005-0000-0000-00000A010000}"/>
    <cellStyle name="40% - Accent5 4 3" xfId="4637" xr:uid="{00000000-0005-0000-0000-00000B010000}"/>
    <cellStyle name="40% - Accent5 4 4" xfId="4638" xr:uid="{00000000-0005-0000-0000-00000C010000}"/>
    <cellStyle name="40% - Accent5 4 5" xfId="4639" xr:uid="{00000000-0005-0000-0000-00000D010000}"/>
    <cellStyle name="40% - Accent5 4 6" xfId="4640" xr:uid="{00000000-0005-0000-0000-00000E010000}"/>
    <cellStyle name="40% - Accent5 4 7" xfId="4641" xr:uid="{00000000-0005-0000-0000-00000F010000}"/>
    <cellStyle name="40% - Accent5 5" xfId="6399" xr:uid="{00000000-0005-0000-0000-000010010000}"/>
    <cellStyle name="40% - Accent5 5 2" xfId="7351" xr:uid="{00000000-0005-0000-0000-000011010000}"/>
    <cellStyle name="40% - Accent5 6" xfId="6553" xr:uid="{00000000-0005-0000-0000-000012010000}"/>
    <cellStyle name="40% - Accent6" xfId="5600" builtinId="51" customBuiltin="1"/>
    <cellStyle name="40% - Accent6 2" xfId="4642" xr:uid="{00000000-0005-0000-0000-000014010000}"/>
    <cellStyle name="40% - Accent6 2 2" xfId="4643" xr:uid="{00000000-0005-0000-0000-000015010000}"/>
    <cellStyle name="40% - Accent6 2 3" xfId="4644" xr:uid="{00000000-0005-0000-0000-000016010000}"/>
    <cellStyle name="40% - Accent6 2 4" xfId="4645" xr:uid="{00000000-0005-0000-0000-000017010000}"/>
    <cellStyle name="40% - Accent6 2 5" xfId="4646" xr:uid="{00000000-0005-0000-0000-000018010000}"/>
    <cellStyle name="40% - Accent6 2 6" xfId="4647" xr:uid="{00000000-0005-0000-0000-000019010000}"/>
    <cellStyle name="40% - Accent6 2 7" xfId="4648" xr:uid="{00000000-0005-0000-0000-00001A010000}"/>
    <cellStyle name="40% - Accent6 3" xfId="4649" xr:uid="{00000000-0005-0000-0000-00001B010000}"/>
    <cellStyle name="40% - Accent6 3 2" xfId="4650" xr:uid="{00000000-0005-0000-0000-00001C010000}"/>
    <cellStyle name="40% - Accent6 3 3" xfId="4651" xr:uid="{00000000-0005-0000-0000-00001D010000}"/>
    <cellStyle name="40% - Accent6 3 4" xfId="4652" xr:uid="{00000000-0005-0000-0000-00001E010000}"/>
    <cellStyle name="40% - Accent6 3 5" xfId="4653" xr:uid="{00000000-0005-0000-0000-00001F010000}"/>
    <cellStyle name="40% - Accent6 3 6" xfId="4654" xr:uid="{00000000-0005-0000-0000-000020010000}"/>
    <cellStyle name="40% - Accent6 3 7" xfId="4655" xr:uid="{00000000-0005-0000-0000-000021010000}"/>
    <cellStyle name="40% - Accent6 4" xfId="4656" xr:uid="{00000000-0005-0000-0000-000022010000}"/>
    <cellStyle name="40% - Accent6 4 2" xfId="4657" xr:uid="{00000000-0005-0000-0000-000023010000}"/>
    <cellStyle name="40% - Accent6 4 3" xfId="4658" xr:uid="{00000000-0005-0000-0000-000024010000}"/>
    <cellStyle name="40% - Accent6 4 4" xfId="4659" xr:uid="{00000000-0005-0000-0000-000025010000}"/>
    <cellStyle name="40% - Accent6 4 5" xfId="4660" xr:uid="{00000000-0005-0000-0000-000026010000}"/>
    <cellStyle name="40% - Accent6 4 6" xfId="4661" xr:uid="{00000000-0005-0000-0000-000027010000}"/>
    <cellStyle name="40% - Accent6 4 7" xfId="4662" xr:uid="{00000000-0005-0000-0000-000028010000}"/>
    <cellStyle name="40% - Accent6 5" xfId="6401" xr:uid="{00000000-0005-0000-0000-000029010000}"/>
    <cellStyle name="40% - Accent6 5 2" xfId="7353" xr:uid="{00000000-0005-0000-0000-00002A010000}"/>
    <cellStyle name="40% - Accent6 6" xfId="6555" xr:uid="{00000000-0005-0000-0000-00002B010000}"/>
    <cellStyle name="60% - Accent1 2" xfId="4663" xr:uid="{00000000-0005-0000-0000-00002C010000}"/>
    <cellStyle name="60% - Accent1 2 2" xfId="4664" xr:uid="{00000000-0005-0000-0000-00002D010000}"/>
    <cellStyle name="60% - Accent1 2 3" xfId="4665" xr:uid="{00000000-0005-0000-0000-00002E010000}"/>
    <cellStyle name="60% - Accent1 2 4" xfId="4666" xr:uid="{00000000-0005-0000-0000-00002F010000}"/>
    <cellStyle name="60% - Accent1 2 5" xfId="4667" xr:uid="{00000000-0005-0000-0000-000030010000}"/>
    <cellStyle name="60% - Accent1 2 6" xfId="4668" xr:uid="{00000000-0005-0000-0000-000031010000}"/>
    <cellStyle name="60% - Accent1 2 7" xfId="4669" xr:uid="{00000000-0005-0000-0000-000032010000}"/>
    <cellStyle name="60% - Accent1 3" xfId="4670" xr:uid="{00000000-0005-0000-0000-000033010000}"/>
    <cellStyle name="60% - Accent1 3 2" xfId="4671" xr:uid="{00000000-0005-0000-0000-000034010000}"/>
    <cellStyle name="60% - Accent1 3 3" xfId="4672" xr:uid="{00000000-0005-0000-0000-000035010000}"/>
    <cellStyle name="60% - Accent1 3 4" xfId="4673" xr:uid="{00000000-0005-0000-0000-000036010000}"/>
    <cellStyle name="60% - Accent1 3 5" xfId="4674" xr:uid="{00000000-0005-0000-0000-000037010000}"/>
    <cellStyle name="60% - Accent1 3 6" xfId="4675" xr:uid="{00000000-0005-0000-0000-000038010000}"/>
    <cellStyle name="60% - Accent1 3 7" xfId="4676" xr:uid="{00000000-0005-0000-0000-000039010000}"/>
    <cellStyle name="60% - Accent1 4" xfId="4677" xr:uid="{00000000-0005-0000-0000-00003A010000}"/>
    <cellStyle name="60% - Accent1 4 2" xfId="4678" xr:uid="{00000000-0005-0000-0000-00003B010000}"/>
    <cellStyle name="60% - Accent1 4 3" xfId="4679" xr:uid="{00000000-0005-0000-0000-00003C010000}"/>
    <cellStyle name="60% - Accent1 4 4" xfId="4680" xr:uid="{00000000-0005-0000-0000-00003D010000}"/>
    <cellStyle name="60% - Accent1 4 5" xfId="4681" xr:uid="{00000000-0005-0000-0000-00003E010000}"/>
    <cellStyle name="60% - Accent1 4 6" xfId="4682" xr:uid="{00000000-0005-0000-0000-00003F010000}"/>
    <cellStyle name="60% - Accent1 4 7" xfId="4683" xr:uid="{00000000-0005-0000-0000-000040010000}"/>
    <cellStyle name="60% - Accent1 5" xfId="5606" xr:uid="{00000000-0005-0000-0000-000041010000}"/>
    <cellStyle name="60% - Accent1 5 2" xfId="6405" xr:uid="{00000000-0005-0000-0000-000042010000}"/>
    <cellStyle name="60% - Accent1 5 2 2" xfId="7357" xr:uid="{00000000-0005-0000-0000-000043010000}"/>
    <cellStyle name="60% - Accent1 5 3" xfId="6559" xr:uid="{00000000-0005-0000-0000-000044010000}"/>
    <cellStyle name="60% - Accent2 2" xfId="4684" xr:uid="{00000000-0005-0000-0000-000045010000}"/>
    <cellStyle name="60% - Accent2 2 2" xfId="4685" xr:uid="{00000000-0005-0000-0000-000046010000}"/>
    <cellStyle name="60% - Accent2 2 3" xfId="4686" xr:uid="{00000000-0005-0000-0000-000047010000}"/>
    <cellStyle name="60% - Accent2 2 4" xfId="4687" xr:uid="{00000000-0005-0000-0000-000048010000}"/>
    <cellStyle name="60% - Accent2 2 5" xfId="4688" xr:uid="{00000000-0005-0000-0000-000049010000}"/>
    <cellStyle name="60% - Accent2 2 6" xfId="4689" xr:uid="{00000000-0005-0000-0000-00004A010000}"/>
    <cellStyle name="60% - Accent2 2 7" xfId="4690" xr:uid="{00000000-0005-0000-0000-00004B010000}"/>
    <cellStyle name="60% - Accent2 3" xfId="4691" xr:uid="{00000000-0005-0000-0000-00004C010000}"/>
    <cellStyle name="60% - Accent2 3 2" xfId="4692" xr:uid="{00000000-0005-0000-0000-00004D010000}"/>
    <cellStyle name="60% - Accent2 3 3" xfId="4693" xr:uid="{00000000-0005-0000-0000-00004E010000}"/>
    <cellStyle name="60% - Accent2 3 4" xfId="4694" xr:uid="{00000000-0005-0000-0000-00004F010000}"/>
    <cellStyle name="60% - Accent2 3 5" xfId="4695" xr:uid="{00000000-0005-0000-0000-000050010000}"/>
    <cellStyle name="60% - Accent2 3 6" xfId="4696" xr:uid="{00000000-0005-0000-0000-000051010000}"/>
    <cellStyle name="60% - Accent2 3 7" xfId="4697" xr:uid="{00000000-0005-0000-0000-000052010000}"/>
    <cellStyle name="60% - Accent2 4" xfId="4698" xr:uid="{00000000-0005-0000-0000-000053010000}"/>
    <cellStyle name="60% - Accent2 4 2" xfId="4699" xr:uid="{00000000-0005-0000-0000-000054010000}"/>
    <cellStyle name="60% - Accent2 4 3" xfId="4700" xr:uid="{00000000-0005-0000-0000-000055010000}"/>
    <cellStyle name="60% - Accent2 4 4" xfId="4701" xr:uid="{00000000-0005-0000-0000-000056010000}"/>
    <cellStyle name="60% - Accent2 4 5" xfId="4702" xr:uid="{00000000-0005-0000-0000-000057010000}"/>
    <cellStyle name="60% - Accent2 4 6" xfId="4703" xr:uid="{00000000-0005-0000-0000-000058010000}"/>
    <cellStyle name="60% - Accent2 4 7" xfId="4704" xr:uid="{00000000-0005-0000-0000-000059010000}"/>
    <cellStyle name="60% - Accent2 5" xfId="5607" xr:uid="{00000000-0005-0000-0000-00005A010000}"/>
    <cellStyle name="60% - Accent2 5 2" xfId="6406" xr:uid="{00000000-0005-0000-0000-00005B010000}"/>
    <cellStyle name="60% - Accent2 5 2 2" xfId="7358" xr:uid="{00000000-0005-0000-0000-00005C010000}"/>
    <cellStyle name="60% - Accent2 5 3" xfId="6560" xr:uid="{00000000-0005-0000-0000-00005D010000}"/>
    <cellStyle name="60% - Accent3 2" xfId="4705" xr:uid="{00000000-0005-0000-0000-00005E010000}"/>
    <cellStyle name="60% - Accent3 2 2" xfId="4706" xr:uid="{00000000-0005-0000-0000-00005F010000}"/>
    <cellStyle name="60% - Accent3 2 3" xfId="4707" xr:uid="{00000000-0005-0000-0000-000060010000}"/>
    <cellStyle name="60% - Accent3 2 4" xfId="4708" xr:uid="{00000000-0005-0000-0000-000061010000}"/>
    <cellStyle name="60% - Accent3 2 5" xfId="4709" xr:uid="{00000000-0005-0000-0000-000062010000}"/>
    <cellStyle name="60% - Accent3 2 6" xfId="4710" xr:uid="{00000000-0005-0000-0000-000063010000}"/>
    <cellStyle name="60% - Accent3 2 7" xfId="4711" xr:uid="{00000000-0005-0000-0000-000064010000}"/>
    <cellStyle name="60% - Accent3 3" xfId="4712" xr:uid="{00000000-0005-0000-0000-000065010000}"/>
    <cellStyle name="60% - Accent3 3 2" xfId="4713" xr:uid="{00000000-0005-0000-0000-000066010000}"/>
    <cellStyle name="60% - Accent3 3 3" xfId="4714" xr:uid="{00000000-0005-0000-0000-000067010000}"/>
    <cellStyle name="60% - Accent3 3 4" xfId="4715" xr:uid="{00000000-0005-0000-0000-000068010000}"/>
    <cellStyle name="60% - Accent3 3 5" xfId="4716" xr:uid="{00000000-0005-0000-0000-000069010000}"/>
    <cellStyle name="60% - Accent3 3 6" xfId="4717" xr:uid="{00000000-0005-0000-0000-00006A010000}"/>
    <cellStyle name="60% - Accent3 3 7" xfId="4718" xr:uid="{00000000-0005-0000-0000-00006B010000}"/>
    <cellStyle name="60% - Accent3 4" xfId="4719" xr:uid="{00000000-0005-0000-0000-00006C010000}"/>
    <cellStyle name="60% - Accent3 4 2" xfId="4720" xr:uid="{00000000-0005-0000-0000-00006D010000}"/>
    <cellStyle name="60% - Accent3 4 3" xfId="4721" xr:uid="{00000000-0005-0000-0000-00006E010000}"/>
    <cellStyle name="60% - Accent3 4 4" xfId="4722" xr:uid="{00000000-0005-0000-0000-00006F010000}"/>
    <cellStyle name="60% - Accent3 4 5" xfId="4723" xr:uid="{00000000-0005-0000-0000-000070010000}"/>
    <cellStyle name="60% - Accent3 4 6" xfId="4724" xr:uid="{00000000-0005-0000-0000-000071010000}"/>
    <cellStyle name="60% - Accent3 4 7" xfId="4725" xr:uid="{00000000-0005-0000-0000-000072010000}"/>
    <cellStyle name="60% - Accent3 5" xfId="5608" xr:uid="{00000000-0005-0000-0000-000073010000}"/>
    <cellStyle name="60% - Accent3 5 2" xfId="6407" xr:uid="{00000000-0005-0000-0000-000074010000}"/>
    <cellStyle name="60% - Accent3 5 2 2" xfId="7359" xr:uid="{00000000-0005-0000-0000-000075010000}"/>
    <cellStyle name="60% - Accent3 5 3" xfId="6561" xr:uid="{00000000-0005-0000-0000-000076010000}"/>
    <cellStyle name="60% - Accent4 2" xfId="4726" xr:uid="{00000000-0005-0000-0000-000077010000}"/>
    <cellStyle name="60% - Accent4 2 2" xfId="4727" xr:uid="{00000000-0005-0000-0000-000078010000}"/>
    <cellStyle name="60% - Accent4 2 3" xfId="4728" xr:uid="{00000000-0005-0000-0000-000079010000}"/>
    <cellStyle name="60% - Accent4 2 4" xfId="4729" xr:uid="{00000000-0005-0000-0000-00007A010000}"/>
    <cellStyle name="60% - Accent4 2 5" xfId="4730" xr:uid="{00000000-0005-0000-0000-00007B010000}"/>
    <cellStyle name="60% - Accent4 2 6" xfId="4731" xr:uid="{00000000-0005-0000-0000-00007C010000}"/>
    <cellStyle name="60% - Accent4 2 7" xfId="4732" xr:uid="{00000000-0005-0000-0000-00007D010000}"/>
    <cellStyle name="60% - Accent4 3" xfId="4733" xr:uid="{00000000-0005-0000-0000-00007E010000}"/>
    <cellStyle name="60% - Accent4 3 2" xfId="4734" xr:uid="{00000000-0005-0000-0000-00007F010000}"/>
    <cellStyle name="60% - Accent4 3 3" xfId="4735" xr:uid="{00000000-0005-0000-0000-000080010000}"/>
    <cellStyle name="60% - Accent4 3 4" xfId="4736" xr:uid="{00000000-0005-0000-0000-000081010000}"/>
    <cellStyle name="60% - Accent4 3 5" xfId="4737" xr:uid="{00000000-0005-0000-0000-000082010000}"/>
    <cellStyle name="60% - Accent4 3 6" xfId="4738" xr:uid="{00000000-0005-0000-0000-000083010000}"/>
    <cellStyle name="60% - Accent4 3 7" xfId="4739" xr:uid="{00000000-0005-0000-0000-000084010000}"/>
    <cellStyle name="60% - Accent4 4" xfId="4740" xr:uid="{00000000-0005-0000-0000-000085010000}"/>
    <cellStyle name="60% - Accent4 4 2" xfId="4741" xr:uid="{00000000-0005-0000-0000-000086010000}"/>
    <cellStyle name="60% - Accent4 4 3" xfId="4742" xr:uid="{00000000-0005-0000-0000-000087010000}"/>
    <cellStyle name="60% - Accent4 4 4" xfId="4743" xr:uid="{00000000-0005-0000-0000-000088010000}"/>
    <cellStyle name="60% - Accent4 4 5" xfId="4744" xr:uid="{00000000-0005-0000-0000-000089010000}"/>
    <cellStyle name="60% - Accent4 4 6" xfId="4745" xr:uid="{00000000-0005-0000-0000-00008A010000}"/>
    <cellStyle name="60% - Accent4 4 7" xfId="4746" xr:uid="{00000000-0005-0000-0000-00008B010000}"/>
    <cellStyle name="60% - Accent4 5" xfId="5610" xr:uid="{00000000-0005-0000-0000-00008C010000}"/>
    <cellStyle name="60% - Accent4 5 2" xfId="6409" xr:uid="{00000000-0005-0000-0000-00008D010000}"/>
    <cellStyle name="60% - Accent4 5 2 2" xfId="7361" xr:uid="{00000000-0005-0000-0000-00008E010000}"/>
    <cellStyle name="60% - Accent4 5 3" xfId="6563" xr:uid="{00000000-0005-0000-0000-00008F010000}"/>
    <cellStyle name="60% - Accent5 2" xfId="4747" xr:uid="{00000000-0005-0000-0000-000090010000}"/>
    <cellStyle name="60% - Accent5 2 2" xfId="4748" xr:uid="{00000000-0005-0000-0000-000091010000}"/>
    <cellStyle name="60% - Accent5 2 3" xfId="4749" xr:uid="{00000000-0005-0000-0000-000092010000}"/>
    <cellStyle name="60% - Accent5 2 4" xfId="4750" xr:uid="{00000000-0005-0000-0000-000093010000}"/>
    <cellStyle name="60% - Accent5 2 5" xfId="4751" xr:uid="{00000000-0005-0000-0000-000094010000}"/>
    <cellStyle name="60% - Accent5 2 6" xfId="4752" xr:uid="{00000000-0005-0000-0000-000095010000}"/>
    <cellStyle name="60% - Accent5 2 7" xfId="4753" xr:uid="{00000000-0005-0000-0000-000096010000}"/>
    <cellStyle name="60% - Accent5 3" xfId="4754" xr:uid="{00000000-0005-0000-0000-000097010000}"/>
    <cellStyle name="60% - Accent5 3 2" xfId="4755" xr:uid="{00000000-0005-0000-0000-000098010000}"/>
    <cellStyle name="60% - Accent5 3 3" xfId="4756" xr:uid="{00000000-0005-0000-0000-000099010000}"/>
    <cellStyle name="60% - Accent5 3 4" xfId="4757" xr:uid="{00000000-0005-0000-0000-00009A010000}"/>
    <cellStyle name="60% - Accent5 3 5" xfId="4758" xr:uid="{00000000-0005-0000-0000-00009B010000}"/>
    <cellStyle name="60% - Accent5 3 6" xfId="4759" xr:uid="{00000000-0005-0000-0000-00009C010000}"/>
    <cellStyle name="60% - Accent5 3 7" xfId="4760" xr:uid="{00000000-0005-0000-0000-00009D010000}"/>
    <cellStyle name="60% - Accent5 4" xfId="4761" xr:uid="{00000000-0005-0000-0000-00009E010000}"/>
    <cellStyle name="60% - Accent5 4 2" xfId="4762" xr:uid="{00000000-0005-0000-0000-00009F010000}"/>
    <cellStyle name="60% - Accent5 4 3" xfId="4763" xr:uid="{00000000-0005-0000-0000-0000A0010000}"/>
    <cellStyle name="60% - Accent5 4 4" xfId="4764" xr:uid="{00000000-0005-0000-0000-0000A1010000}"/>
    <cellStyle name="60% - Accent5 4 5" xfId="4765" xr:uid="{00000000-0005-0000-0000-0000A2010000}"/>
    <cellStyle name="60% - Accent5 4 6" xfId="4766" xr:uid="{00000000-0005-0000-0000-0000A3010000}"/>
    <cellStyle name="60% - Accent5 4 7" xfId="4767" xr:uid="{00000000-0005-0000-0000-0000A4010000}"/>
    <cellStyle name="60% - Accent5 5" xfId="5611" xr:uid="{00000000-0005-0000-0000-0000A5010000}"/>
    <cellStyle name="60% - Accent5 5 2" xfId="6410" xr:uid="{00000000-0005-0000-0000-0000A6010000}"/>
    <cellStyle name="60% - Accent5 5 2 2" xfId="7362" xr:uid="{00000000-0005-0000-0000-0000A7010000}"/>
    <cellStyle name="60% - Accent5 5 3" xfId="6564" xr:uid="{00000000-0005-0000-0000-0000A8010000}"/>
    <cellStyle name="60% - Accent6 2" xfId="4768" xr:uid="{00000000-0005-0000-0000-0000A9010000}"/>
    <cellStyle name="60% - Accent6 2 2" xfId="4769" xr:uid="{00000000-0005-0000-0000-0000AA010000}"/>
    <cellStyle name="60% - Accent6 2 3" xfId="4770" xr:uid="{00000000-0005-0000-0000-0000AB010000}"/>
    <cellStyle name="60% - Accent6 2 4" xfId="4771" xr:uid="{00000000-0005-0000-0000-0000AC010000}"/>
    <cellStyle name="60% - Accent6 2 5" xfId="4772" xr:uid="{00000000-0005-0000-0000-0000AD010000}"/>
    <cellStyle name="60% - Accent6 2 6" xfId="4773" xr:uid="{00000000-0005-0000-0000-0000AE010000}"/>
    <cellStyle name="60% - Accent6 2 7" xfId="4774" xr:uid="{00000000-0005-0000-0000-0000AF010000}"/>
    <cellStyle name="60% - Accent6 3" xfId="4775" xr:uid="{00000000-0005-0000-0000-0000B0010000}"/>
    <cellStyle name="60% - Accent6 3 2" xfId="4776" xr:uid="{00000000-0005-0000-0000-0000B1010000}"/>
    <cellStyle name="60% - Accent6 3 3" xfId="4777" xr:uid="{00000000-0005-0000-0000-0000B2010000}"/>
    <cellStyle name="60% - Accent6 3 4" xfId="4778" xr:uid="{00000000-0005-0000-0000-0000B3010000}"/>
    <cellStyle name="60% - Accent6 3 5" xfId="4779" xr:uid="{00000000-0005-0000-0000-0000B4010000}"/>
    <cellStyle name="60% - Accent6 3 6" xfId="4780" xr:uid="{00000000-0005-0000-0000-0000B5010000}"/>
    <cellStyle name="60% - Accent6 3 7" xfId="4781" xr:uid="{00000000-0005-0000-0000-0000B6010000}"/>
    <cellStyle name="60% - Accent6 4" xfId="4782" xr:uid="{00000000-0005-0000-0000-0000B7010000}"/>
    <cellStyle name="60% - Accent6 4 2" xfId="4783" xr:uid="{00000000-0005-0000-0000-0000B8010000}"/>
    <cellStyle name="60% - Accent6 4 3" xfId="4784" xr:uid="{00000000-0005-0000-0000-0000B9010000}"/>
    <cellStyle name="60% - Accent6 4 4" xfId="4785" xr:uid="{00000000-0005-0000-0000-0000BA010000}"/>
    <cellStyle name="60% - Accent6 4 5" xfId="4786" xr:uid="{00000000-0005-0000-0000-0000BB010000}"/>
    <cellStyle name="60% - Accent6 4 6" xfId="4787" xr:uid="{00000000-0005-0000-0000-0000BC010000}"/>
    <cellStyle name="60% - Accent6 4 7" xfId="4788" xr:uid="{00000000-0005-0000-0000-0000BD010000}"/>
    <cellStyle name="60% - Accent6 5" xfId="5612" xr:uid="{00000000-0005-0000-0000-0000BE010000}"/>
    <cellStyle name="60% - Accent6 5 2" xfId="6411" xr:uid="{00000000-0005-0000-0000-0000BF010000}"/>
    <cellStyle name="60% - Accent6 5 2 2" xfId="7363" xr:uid="{00000000-0005-0000-0000-0000C0010000}"/>
    <cellStyle name="60% - Accent6 5 3" xfId="6565" xr:uid="{00000000-0005-0000-0000-0000C1010000}"/>
    <cellStyle name="Accent1" xfId="5583" builtinId="29" customBuiltin="1"/>
    <cellStyle name="Accent1 2" xfId="4789" xr:uid="{00000000-0005-0000-0000-0000C3010000}"/>
    <cellStyle name="Accent1 2 2" xfId="4790" xr:uid="{00000000-0005-0000-0000-0000C4010000}"/>
    <cellStyle name="Accent1 2 3" xfId="4791" xr:uid="{00000000-0005-0000-0000-0000C5010000}"/>
    <cellStyle name="Accent1 2 4" xfId="4792" xr:uid="{00000000-0005-0000-0000-0000C6010000}"/>
    <cellStyle name="Accent1 2 5" xfId="4793" xr:uid="{00000000-0005-0000-0000-0000C7010000}"/>
    <cellStyle name="Accent1 2 6" xfId="4794" xr:uid="{00000000-0005-0000-0000-0000C8010000}"/>
    <cellStyle name="Accent1 2 7" xfId="4795" xr:uid="{00000000-0005-0000-0000-0000C9010000}"/>
    <cellStyle name="Accent1 3" xfId="4796" xr:uid="{00000000-0005-0000-0000-0000CA010000}"/>
    <cellStyle name="Accent1 3 2" xfId="4797" xr:uid="{00000000-0005-0000-0000-0000CB010000}"/>
    <cellStyle name="Accent1 3 3" xfId="4798" xr:uid="{00000000-0005-0000-0000-0000CC010000}"/>
    <cellStyle name="Accent1 3 4" xfId="4799" xr:uid="{00000000-0005-0000-0000-0000CD010000}"/>
    <cellStyle name="Accent1 3 5" xfId="4800" xr:uid="{00000000-0005-0000-0000-0000CE010000}"/>
    <cellStyle name="Accent1 3 6" xfId="4801" xr:uid="{00000000-0005-0000-0000-0000CF010000}"/>
    <cellStyle name="Accent1 3 7" xfId="4802" xr:uid="{00000000-0005-0000-0000-0000D0010000}"/>
    <cellStyle name="Accent1 4" xfId="4803" xr:uid="{00000000-0005-0000-0000-0000D1010000}"/>
    <cellStyle name="Accent1 4 2" xfId="4804" xr:uid="{00000000-0005-0000-0000-0000D2010000}"/>
    <cellStyle name="Accent1 4 3" xfId="4805" xr:uid="{00000000-0005-0000-0000-0000D3010000}"/>
    <cellStyle name="Accent1 4 4" xfId="4806" xr:uid="{00000000-0005-0000-0000-0000D4010000}"/>
    <cellStyle name="Accent1 4 5" xfId="4807" xr:uid="{00000000-0005-0000-0000-0000D5010000}"/>
    <cellStyle name="Accent1 4 6" xfId="4808" xr:uid="{00000000-0005-0000-0000-0000D6010000}"/>
    <cellStyle name="Accent1 4 7" xfId="4809" xr:uid="{00000000-0005-0000-0000-0000D7010000}"/>
    <cellStyle name="Accent2" xfId="5586" builtinId="33" customBuiltin="1"/>
    <cellStyle name="Accent2 2" xfId="4810" xr:uid="{00000000-0005-0000-0000-0000D9010000}"/>
    <cellStyle name="Accent2 2 2" xfId="4811" xr:uid="{00000000-0005-0000-0000-0000DA010000}"/>
    <cellStyle name="Accent2 2 3" xfId="4812" xr:uid="{00000000-0005-0000-0000-0000DB010000}"/>
    <cellStyle name="Accent2 2 4" xfId="4813" xr:uid="{00000000-0005-0000-0000-0000DC010000}"/>
    <cellStyle name="Accent2 2 5" xfId="4814" xr:uid="{00000000-0005-0000-0000-0000DD010000}"/>
    <cellStyle name="Accent2 2 6" xfId="4815" xr:uid="{00000000-0005-0000-0000-0000DE010000}"/>
    <cellStyle name="Accent2 2 7" xfId="4816" xr:uid="{00000000-0005-0000-0000-0000DF010000}"/>
    <cellStyle name="Accent2 3" xfId="4817" xr:uid="{00000000-0005-0000-0000-0000E0010000}"/>
    <cellStyle name="Accent2 3 2" xfId="4818" xr:uid="{00000000-0005-0000-0000-0000E1010000}"/>
    <cellStyle name="Accent2 3 3" xfId="4819" xr:uid="{00000000-0005-0000-0000-0000E2010000}"/>
    <cellStyle name="Accent2 3 4" xfId="4820" xr:uid="{00000000-0005-0000-0000-0000E3010000}"/>
    <cellStyle name="Accent2 3 5" xfId="4821" xr:uid="{00000000-0005-0000-0000-0000E4010000}"/>
    <cellStyle name="Accent2 3 6" xfId="4822" xr:uid="{00000000-0005-0000-0000-0000E5010000}"/>
    <cellStyle name="Accent2 3 7" xfId="4823" xr:uid="{00000000-0005-0000-0000-0000E6010000}"/>
    <cellStyle name="Accent2 4" xfId="4824" xr:uid="{00000000-0005-0000-0000-0000E7010000}"/>
    <cellStyle name="Accent2 4 2" xfId="4825" xr:uid="{00000000-0005-0000-0000-0000E8010000}"/>
    <cellStyle name="Accent2 4 3" xfId="4826" xr:uid="{00000000-0005-0000-0000-0000E9010000}"/>
    <cellStyle name="Accent2 4 4" xfId="4827" xr:uid="{00000000-0005-0000-0000-0000EA010000}"/>
    <cellStyle name="Accent2 4 5" xfId="4828" xr:uid="{00000000-0005-0000-0000-0000EB010000}"/>
    <cellStyle name="Accent2 4 6" xfId="4829" xr:uid="{00000000-0005-0000-0000-0000EC010000}"/>
    <cellStyle name="Accent2 4 7" xfId="4830" xr:uid="{00000000-0005-0000-0000-0000ED010000}"/>
    <cellStyle name="Accent3" xfId="5589" builtinId="37" customBuiltin="1"/>
    <cellStyle name="Accent3 2" xfId="4831" xr:uid="{00000000-0005-0000-0000-0000EF010000}"/>
    <cellStyle name="Accent3 2 2" xfId="4832" xr:uid="{00000000-0005-0000-0000-0000F0010000}"/>
    <cellStyle name="Accent3 2 3" xfId="4833" xr:uid="{00000000-0005-0000-0000-0000F1010000}"/>
    <cellStyle name="Accent3 2 4" xfId="4834" xr:uid="{00000000-0005-0000-0000-0000F2010000}"/>
    <cellStyle name="Accent3 2 5" xfId="4835" xr:uid="{00000000-0005-0000-0000-0000F3010000}"/>
    <cellStyle name="Accent3 2 6" xfId="4836" xr:uid="{00000000-0005-0000-0000-0000F4010000}"/>
    <cellStyle name="Accent3 2 7" xfId="4837" xr:uid="{00000000-0005-0000-0000-0000F5010000}"/>
    <cellStyle name="Accent3 3" xfId="4838" xr:uid="{00000000-0005-0000-0000-0000F6010000}"/>
    <cellStyle name="Accent3 3 2" xfId="4839" xr:uid="{00000000-0005-0000-0000-0000F7010000}"/>
    <cellStyle name="Accent3 3 3" xfId="4840" xr:uid="{00000000-0005-0000-0000-0000F8010000}"/>
    <cellStyle name="Accent3 3 4" xfId="4841" xr:uid="{00000000-0005-0000-0000-0000F9010000}"/>
    <cellStyle name="Accent3 3 5" xfId="4842" xr:uid="{00000000-0005-0000-0000-0000FA010000}"/>
    <cellStyle name="Accent3 3 6" xfId="4843" xr:uid="{00000000-0005-0000-0000-0000FB010000}"/>
    <cellStyle name="Accent3 3 7" xfId="4844" xr:uid="{00000000-0005-0000-0000-0000FC010000}"/>
    <cellStyle name="Accent3 4" xfId="4845" xr:uid="{00000000-0005-0000-0000-0000FD010000}"/>
    <cellStyle name="Accent3 4 2" xfId="4846" xr:uid="{00000000-0005-0000-0000-0000FE010000}"/>
    <cellStyle name="Accent3 4 3" xfId="4847" xr:uid="{00000000-0005-0000-0000-0000FF010000}"/>
    <cellStyle name="Accent3 4 4" xfId="4848" xr:uid="{00000000-0005-0000-0000-000000020000}"/>
    <cellStyle name="Accent3 4 5" xfId="4849" xr:uid="{00000000-0005-0000-0000-000001020000}"/>
    <cellStyle name="Accent3 4 6" xfId="4850" xr:uid="{00000000-0005-0000-0000-000002020000}"/>
    <cellStyle name="Accent3 4 7" xfId="4851" xr:uid="{00000000-0005-0000-0000-000003020000}"/>
    <cellStyle name="Accent4" xfId="5592" builtinId="41" customBuiltin="1"/>
    <cellStyle name="Accent4 2" xfId="4852" xr:uid="{00000000-0005-0000-0000-000005020000}"/>
    <cellStyle name="Accent4 2 2" xfId="4853" xr:uid="{00000000-0005-0000-0000-000006020000}"/>
    <cellStyle name="Accent4 2 3" xfId="4854" xr:uid="{00000000-0005-0000-0000-000007020000}"/>
    <cellStyle name="Accent4 2 4" xfId="4855" xr:uid="{00000000-0005-0000-0000-000008020000}"/>
    <cellStyle name="Accent4 2 5" xfId="4856" xr:uid="{00000000-0005-0000-0000-000009020000}"/>
    <cellStyle name="Accent4 2 6" xfId="4857" xr:uid="{00000000-0005-0000-0000-00000A020000}"/>
    <cellStyle name="Accent4 2 7" xfId="4858" xr:uid="{00000000-0005-0000-0000-00000B020000}"/>
    <cellStyle name="Accent4 3" xfId="4859" xr:uid="{00000000-0005-0000-0000-00000C020000}"/>
    <cellStyle name="Accent4 3 2" xfId="4860" xr:uid="{00000000-0005-0000-0000-00000D020000}"/>
    <cellStyle name="Accent4 3 3" xfId="4861" xr:uid="{00000000-0005-0000-0000-00000E020000}"/>
    <cellStyle name="Accent4 3 4" xfId="4862" xr:uid="{00000000-0005-0000-0000-00000F020000}"/>
    <cellStyle name="Accent4 3 5" xfId="4863" xr:uid="{00000000-0005-0000-0000-000010020000}"/>
    <cellStyle name="Accent4 3 6" xfId="4864" xr:uid="{00000000-0005-0000-0000-000011020000}"/>
    <cellStyle name="Accent4 3 7" xfId="4865" xr:uid="{00000000-0005-0000-0000-000012020000}"/>
    <cellStyle name="Accent4 4" xfId="4866" xr:uid="{00000000-0005-0000-0000-000013020000}"/>
    <cellStyle name="Accent4 4 2" xfId="4867" xr:uid="{00000000-0005-0000-0000-000014020000}"/>
    <cellStyle name="Accent4 4 3" xfId="4868" xr:uid="{00000000-0005-0000-0000-000015020000}"/>
    <cellStyle name="Accent4 4 4" xfId="4869" xr:uid="{00000000-0005-0000-0000-000016020000}"/>
    <cellStyle name="Accent4 4 5" xfId="4870" xr:uid="{00000000-0005-0000-0000-000017020000}"/>
    <cellStyle name="Accent4 4 6" xfId="4871" xr:uid="{00000000-0005-0000-0000-000018020000}"/>
    <cellStyle name="Accent4 4 7" xfId="4872" xr:uid="{00000000-0005-0000-0000-000019020000}"/>
    <cellStyle name="Accent5" xfId="5595" builtinId="45" customBuiltin="1"/>
    <cellStyle name="Accent5 2" xfId="4873" xr:uid="{00000000-0005-0000-0000-00001B020000}"/>
    <cellStyle name="Accent5 2 2" xfId="4874" xr:uid="{00000000-0005-0000-0000-00001C020000}"/>
    <cellStyle name="Accent5 2 3" xfId="4875" xr:uid="{00000000-0005-0000-0000-00001D020000}"/>
    <cellStyle name="Accent5 2 4" xfId="4876" xr:uid="{00000000-0005-0000-0000-00001E020000}"/>
    <cellStyle name="Accent5 2 5" xfId="4877" xr:uid="{00000000-0005-0000-0000-00001F020000}"/>
    <cellStyle name="Accent5 2 6" xfId="4878" xr:uid="{00000000-0005-0000-0000-000020020000}"/>
    <cellStyle name="Accent5 2 7" xfId="4879" xr:uid="{00000000-0005-0000-0000-000021020000}"/>
    <cellStyle name="Accent5 3" xfId="4880" xr:uid="{00000000-0005-0000-0000-000022020000}"/>
    <cellStyle name="Accent5 3 2" xfId="4881" xr:uid="{00000000-0005-0000-0000-000023020000}"/>
    <cellStyle name="Accent5 3 3" xfId="4882" xr:uid="{00000000-0005-0000-0000-000024020000}"/>
    <cellStyle name="Accent5 3 4" xfId="4883" xr:uid="{00000000-0005-0000-0000-000025020000}"/>
    <cellStyle name="Accent5 3 5" xfId="4884" xr:uid="{00000000-0005-0000-0000-000026020000}"/>
    <cellStyle name="Accent5 3 6" xfId="4885" xr:uid="{00000000-0005-0000-0000-000027020000}"/>
    <cellStyle name="Accent5 3 7" xfId="4886" xr:uid="{00000000-0005-0000-0000-000028020000}"/>
    <cellStyle name="Accent5 4" xfId="4887" xr:uid="{00000000-0005-0000-0000-000029020000}"/>
    <cellStyle name="Accent5 4 2" xfId="4888" xr:uid="{00000000-0005-0000-0000-00002A020000}"/>
    <cellStyle name="Accent5 4 3" xfId="4889" xr:uid="{00000000-0005-0000-0000-00002B020000}"/>
    <cellStyle name="Accent5 4 4" xfId="4890" xr:uid="{00000000-0005-0000-0000-00002C020000}"/>
    <cellStyle name="Accent5 4 5" xfId="4891" xr:uid="{00000000-0005-0000-0000-00002D020000}"/>
    <cellStyle name="Accent5 4 6" xfId="4892" xr:uid="{00000000-0005-0000-0000-00002E020000}"/>
    <cellStyle name="Accent5 4 7" xfId="4893" xr:uid="{00000000-0005-0000-0000-00002F020000}"/>
    <cellStyle name="Accent6" xfId="5598" builtinId="49" customBuiltin="1"/>
    <cellStyle name="Accent6 2" xfId="4894" xr:uid="{00000000-0005-0000-0000-000031020000}"/>
    <cellStyle name="Accent6 2 2" xfId="4895" xr:uid="{00000000-0005-0000-0000-000032020000}"/>
    <cellStyle name="Accent6 2 3" xfId="4896" xr:uid="{00000000-0005-0000-0000-000033020000}"/>
    <cellStyle name="Accent6 2 4" xfId="4897" xr:uid="{00000000-0005-0000-0000-000034020000}"/>
    <cellStyle name="Accent6 2 5" xfId="4898" xr:uid="{00000000-0005-0000-0000-000035020000}"/>
    <cellStyle name="Accent6 2 6" xfId="4899" xr:uid="{00000000-0005-0000-0000-000036020000}"/>
    <cellStyle name="Accent6 2 7" xfId="4900" xr:uid="{00000000-0005-0000-0000-000037020000}"/>
    <cellStyle name="Accent6 3" xfId="4901" xr:uid="{00000000-0005-0000-0000-000038020000}"/>
    <cellStyle name="Accent6 3 2" xfId="4902" xr:uid="{00000000-0005-0000-0000-000039020000}"/>
    <cellStyle name="Accent6 3 3" xfId="4903" xr:uid="{00000000-0005-0000-0000-00003A020000}"/>
    <cellStyle name="Accent6 3 4" xfId="4904" xr:uid="{00000000-0005-0000-0000-00003B020000}"/>
    <cellStyle name="Accent6 3 5" xfId="4905" xr:uid="{00000000-0005-0000-0000-00003C020000}"/>
    <cellStyle name="Accent6 3 6" xfId="4906" xr:uid="{00000000-0005-0000-0000-00003D020000}"/>
    <cellStyle name="Accent6 3 7" xfId="4907" xr:uid="{00000000-0005-0000-0000-00003E020000}"/>
    <cellStyle name="Accent6 4" xfId="4908" xr:uid="{00000000-0005-0000-0000-00003F020000}"/>
    <cellStyle name="Accent6 4 2" xfId="4909" xr:uid="{00000000-0005-0000-0000-000040020000}"/>
    <cellStyle name="Accent6 4 3" xfId="4910" xr:uid="{00000000-0005-0000-0000-000041020000}"/>
    <cellStyle name="Accent6 4 4" xfId="4911" xr:uid="{00000000-0005-0000-0000-000042020000}"/>
    <cellStyle name="Accent6 4 5" xfId="4912" xr:uid="{00000000-0005-0000-0000-000043020000}"/>
    <cellStyle name="Accent6 4 6" xfId="4913" xr:uid="{00000000-0005-0000-0000-000044020000}"/>
    <cellStyle name="Accent6 4 7" xfId="4914" xr:uid="{00000000-0005-0000-0000-000045020000}"/>
    <cellStyle name="All line" xfId="4915" xr:uid="{00000000-0005-0000-0000-000046020000}"/>
    <cellStyle name="All line 2" xfId="6179" xr:uid="{00000000-0005-0000-0000-000047020000}"/>
    <cellStyle name="All line 2 2" xfId="7132" xr:uid="{00000000-0005-0000-0000-000048020000}"/>
    <cellStyle name="All line 3" xfId="6180" xr:uid="{00000000-0005-0000-0000-000049020000}"/>
    <cellStyle name="All line 3 2" xfId="7133" xr:uid="{00000000-0005-0000-0000-00004A020000}"/>
    <cellStyle name="All line 3 3" xfId="7994" xr:uid="{00000000-0005-0000-0000-00004B020000}"/>
    <cellStyle name="All line 4" xfId="6178" xr:uid="{00000000-0005-0000-0000-00004C020000}"/>
    <cellStyle name="All line 4 2" xfId="7131" xr:uid="{00000000-0005-0000-0000-00004D020000}"/>
    <cellStyle name="All line 4 3" xfId="7993" xr:uid="{00000000-0005-0000-0000-00004E020000}"/>
    <cellStyle name="All line 5" xfId="6439" xr:uid="{00000000-0005-0000-0000-00004F020000}"/>
    <cellStyle name="All line 5 2" xfId="7390" xr:uid="{00000000-0005-0000-0000-000050020000}"/>
    <cellStyle name="All line 5 3" xfId="8175" xr:uid="{00000000-0005-0000-0000-000051020000}"/>
    <cellStyle name="All line 6" xfId="6453" xr:uid="{00000000-0005-0000-0000-000052020000}"/>
    <cellStyle name="All line 6 2" xfId="7403" xr:uid="{00000000-0005-0000-0000-000053020000}"/>
    <cellStyle name="All line 6 3" xfId="8188" xr:uid="{00000000-0005-0000-0000-000054020000}"/>
    <cellStyle name="All line 7" xfId="6492" xr:uid="{00000000-0005-0000-0000-000055020000}"/>
    <cellStyle name="Bad" xfId="5574" builtinId="27" customBuiltin="1"/>
    <cellStyle name="Bad 2" xfId="4916" xr:uid="{00000000-0005-0000-0000-000057020000}"/>
    <cellStyle name="Bad 2 2" xfId="4917" xr:uid="{00000000-0005-0000-0000-000058020000}"/>
    <cellStyle name="Bad 2 3" xfId="4918" xr:uid="{00000000-0005-0000-0000-000059020000}"/>
    <cellStyle name="Bad 2 4" xfId="4919" xr:uid="{00000000-0005-0000-0000-00005A020000}"/>
    <cellStyle name="Bad 2 5" xfId="4920" xr:uid="{00000000-0005-0000-0000-00005B020000}"/>
    <cellStyle name="Bad 2 6" xfId="4921" xr:uid="{00000000-0005-0000-0000-00005C020000}"/>
    <cellStyle name="Bad 2 7" xfId="4922" xr:uid="{00000000-0005-0000-0000-00005D020000}"/>
    <cellStyle name="Bad 3" xfId="4923" xr:uid="{00000000-0005-0000-0000-00005E020000}"/>
    <cellStyle name="Bad 3 2" xfId="4924" xr:uid="{00000000-0005-0000-0000-00005F020000}"/>
    <cellStyle name="Bad 3 3" xfId="4925" xr:uid="{00000000-0005-0000-0000-000060020000}"/>
    <cellStyle name="Bad 3 4" xfId="4926" xr:uid="{00000000-0005-0000-0000-000061020000}"/>
    <cellStyle name="Bad 3 5" xfId="4927" xr:uid="{00000000-0005-0000-0000-000062020000}"/>
    <cellStyle name="Bad 3 6" xfId="4928" xr:uid="{00000000-0005-0000-0000-000063020000}"/>
    <cellStyle name="Bad 3 7" xfId="4929" xr:uid="{00000000-0005-0000-0000-000064020000}"/>
    <cellStyle name="Bad 4" xfId="4930" xr:uid="{00000000-0005-0000-0000-000065020000}"/>
    <cellStyle name="Bad 4 2" xfId="4931" xr:uid="{00000000-0005-0000-0000-000066020000}"/>
    <cellStyle name="Bad 4 3" xfId="4932" xr:uid="{00000000-0005-0000-0000-000067020000}"/>
    <cellStyle name="Bad 4 4" xfId="4933" xr:uid="{00000000-0005-0000-0000-000068020000}"/>
    <cellStyle name="Bad 4 5" xfId="4934" xr:uid="{00000000-0005-0000-0000-000069020000}"/>
    <cellStyle name="Bad 4 6" xfId="4935" xr:uid="{00000000-0005-0000-0000-00006A020000}"/>
    <cellStyle name="Bad 4 7" xfId="4936" xr:uid="{00000000-0005-0000-0000-00006B020000}"/>
    <cellStyle name="Calc Currency (0)" xfId="4937" xr:uid="{00000000-0005-0000-0000-00006C020000}"/>
    <cellStyle name="Calc Currency (2)" xfId="4938" xr:uid="{00000000-0005-0000-0000-00006D020000}"/>
    <cellStyle name="Calc Percent (0)" xfId="4939" xr:uid="{00000000-0005-0000-0000-00006E020000}"/>
    <cellStyle name="Calc Percent (1)" xfId="4940" xr:uid="{00000000-0005-0000-0000-00006F020000}"/>
    <cellStyle name="Calc Percent (2)" xfId="4941" xr:uid="{00000000-0005-0000-0000-000070020000}"/>
    <cellStyle name="Calc Units (0)" xfId="4942" xr:uid="{00000000-0005-0000-0000-000071020000}"/>
    <cellStyle name="Calc Units (1)" xfId="4943" xr:uid="{00000000-0005-0000-0000-000072020000}"/>
    <cellStyle name="Calc Units (2)" xfId="4944" xr:uid="{00000000-0005-0000-0000-000073020000}"/>
    <cellStyle name="Calculation" xfId="5577" builtinId="22" customBuiltin="1"/>
    <cellStyle name="Calculation 2" xfId="4945" xr:uid="{00000000-0005-0000-0000-000075020000}"/>
    <cellStyle name="Calculation 2 10" xfId="6181" xr:uid="{00000000-0005-0000-0000-000076020000}"/>
    <cellStyle name="Calculation 2 10 2" xfId="7134" xr:uid="{00000000-0005-0000-0000-000077020000}"/>
    <cellStyle name="Calculation 2 10 3" xfId="7995" xr:uid="{00000000-0005-0000-0000-000078020000}"/>
    <cellStyle name="Calculation 2 11" xfId="6440" xr:uid="{00000000-0005-0000-0000-000079020000}"/>
    <cellStyle name="Calculation 2 11 2" xfId="7391" xr:uid="{00000000-0005-0000-0000-00007A020000}"/>
    <cellStyle name="Calculation 2 11 3" xfId="8176" xr:uid="{00000000-0005-0000-0000-00007B020000}"/>
    <cellStyle name="Calculation 2 12" xfId="6454" xr:uid="{00000000-0005-0000-0000-00007C020000}"/>
    <cellStyle name="Calculation 2 12 2" xfId="7404" xr:uid="{00000000-0005-0000-0000-00007D020000}"/>
    <cellStyle name="Calculation 2 12 3" xfId="8189" xr:uid="{00000000-0005-0000-0000-00007E020000}"/>
    <cellStyle name="Calculation 2 13" xfId="6467" xr:uid="{00000000-0005-0000-0000-00007F020000}"/>
    <cellStyle name="Calculation 2 13 2" xfId="7416" xr:uid="{00000000-0005-0000-0000-000080020000}"/>
    <cellStyle name="Calculation 2 13 3" xfId="8201" xr:uid="{00000000-0005-0000-0000-000081020000}"/>
    <cellStyle name="Calculation 2 2" xfId="4946" xr:uid="{00000000-0005-0000-0000-000082020000}"/>
    <cellStyle name="Calculation 2 2 2" xfId="6208" xr:uid="{00000000-0005-0000-0000-000083020000}"/>
    <cellStyle name="Calculation 2 2 2 2" xfId="7161" xr:uid="{00000000-0005-0000-0000-000084020000}"/>
    <cellStyle name="Calculation 2 2 2 3" xfId="8022" xr:uid="{00000000-0005-0000-0000-000085020000}"/>
    <cellStyle name="Calculation 2 2 3" xfId="6176" xr:uid="{00000000-0005-0000-0000-000086020000}"/>
    <cellStyle name="Calculation 2 2 3 2" xfId="7129" xr:uid="{00000000-0005-0000-0000-000087020000}"/>
    <cellStyle name="Calculation 2 2 3 3" xfId="7991" xr:uid="{00000000-0005-0000-0000-000088020000}"/>
    <cellStyle name="Calculation 2 2 4" xfId="6182" xr:uid="{00000000-0005-0000-0000-000089020000}"/>
    <cellStyle name="Calculation 2 2 4 2" xfId="7135" xr:uid="{00000000-0005-0000-0000-00008A020000}"/>
    <cellStyle name="Calculation 2 2 4 3" xfId="7996" xr:uid="{00000000-0005-0000-0000-00008B020000}"/>
    <cellStyle name="Calculation 2 2 5" xfId="6441" xr:uid="{00000000-0005-0000-0000-00008C020000}"/>
    <cellStyle name="Calculation 2 2 5 2" xfId="7392" xr:uid="{00000000-0005-0000-0000-00008D020000}"/>
    <cellStyle name="Calculation 2 2 5 3" xfId="8177" xr:uid="{00000000-0005-0000-0000-00008E020000}"/>
    <cellStyle name="Calculation 2 2 6" xfId="6455" xr:uid="{00000000-0005-0000-0000-00008F020000}"/>
    <cellStyle name="Calculation 2 2 6 2" xfId="7405" xr:uid="{00000000-0005-0000-0000-000090020000}"/>
    <cellStyle name="Calculation 2 2 6 3" xfId="8190" xr:uid="{00000000-0005-0000-0000-000091020000}"/>
    <cellStyle name="Calculation 2 2 7" xfId="6468" xr:uid="{00000000-0005-0000-0000-000092020000}"/>
    <cellStyle name="Calculation 2 2 7 2" xfId="7417" xr:uid="{00000000-0005-0000-0000-000093020000}"/>
    <cellStyle name="Calculation 2 2 7 3" xfId="8202" xr:uid="{00000000-0005-0000-0000-000094020000}"/>
    <cellStyle name="Calculation 2 3" xfId="4947" xr:uid="{00000000-0005-0000-0000-000095020000}"/>
    <cellStyle name="Calculation 2 3 2" xfId="6209" xr:uid="{00000000-0005-0000-0000-000096020000}"/>
    <cellStyle name="Calculation 2 3 2 2" xfId="7162" xr:uid="{00000000-0005-0000-0000-000097020000}"/>
    <cellStyle name="Calculation 2 3 2 3" xfId="8023" xr:uid="{00000000-0005-0000-0000-000098020000}"/>
    <cellStyle name="Calculation 2 3 3" xfId="6175" xr:uid="{00000000-0005-0000-0000-000099020000}"/>
    <cellStyle name="Calculation 2 3 3 2" xfId="7128" xr:uid="{00000000-0005-0000-0000-00009A020000}"/>
    <cellStyle name="Calculation 2 3 3 3" xfId="7990" xr:uid="{00000000-0005-0000-0000-00009B020000}"/>
    <cellStyle name="Calculation 2 3 4" xfId="6183" xr:uid="{00000000-0005-0000-0000-00009C020000}"/>
    <cellStyle name="Calculation 2 3 4 2" xfId="7136" xr:uid="{00000000-0005-0000-0000-00009D020000}"/>
    <cellStyle name="Calculation 2 3 4 3" xfId="7997" xr:uid="{00000000-0005-0000-0000-00009E020000}"/>
    <cellStyle name="Calculation 2 3 5" xfId="6157" xr:uid="{00000000-0005-0000-0000-00009F020000}"/>
    <cellStyle name="Calculation 2 3 5 2" xfId="7110" xr:uid="{00000000-0005-0000-0000-0000A0020000}"/>
    <cellStyle name="Calculation 2 3 5 3" xfId="7972" xr:uid="{00000000-0005-0000-0000-0000A1020000}"/>
    <cellStyle name="Calculation 2 3 6" xfId="6448" xr:uid="{00000000-0005-0000-0000-0000A2020000}"/>
    <cellStyle name="Calculation 2 3 6 2" xfId="7399" xr:uid="{00000000-0005-0000-0000-0000A3020000}"/>
    <cellStyle name="Calculation 2 3 6 3" xfId="8184" xr:uid="{00000000-0005-0000-0000-0000A4020000}"/>
    <cellStyle name="Calculation 2 3 7" xfId="6462" xr:uid="{00000000-0005-0000-0000-0000A5020000}"/>
    <cellStyle name="Calculation 2 3 7 2" xfId="7412" xr:uid="{00000000-0005-0000-0000-0000A6020000}"/>
    <cellStyle name="Calculation 2 3 7 3" xfId="8197" xr:uid="{00000000-0005-0000-0000-0000A7020000}"/>
    <cellStyle name="Calculation 2 4" xfId="4948" xr:uid="{00000000-0005-0000-0000-0000A8020000}"/>
    <cellStyle name="Calculation 2 4 2" xfId="6210" xr:uid="{00000000-0005-0000-0000-0000A9020000}"/>
    <cellStyle name="Calculation 2 4 2 2" xfId="7163" xr:uid="{00000000-0005-0000-0000-0000AA020000}"/>
    <cellStyle name="Calculation 2 4 2 3" xfId="8024" xr:uid="{00000000-0005-0000-0000-0000AB020000}"/>
    <cellStyle name="Calculation 2 4 3" xfId="6174" xr:uid="{00000000-0005-0000-0000-0000AC020000}"/>
    <cellStyle name="Calculation 2 4 3 2" xfId="7127" xr:uid="{00000000-0005-0000-0000-0000AD020000}"/>
    <cellStyle name="Calculation 2 4 3 3" xfId="7989" xr:uid="{00000000-0005-0000-0000-0000AE020000}"/>
    <cellStyle name="Calculation 2 4 4" xfId="6184" xr:uid="{00000000-0005-0000-0000-0000AF020000}"/>
    <cellStyle name="Calculation 2 4 4 2" xfId="7137" xr:uid="{00000000-0005-0000-0000-0000B0020000}"/>
    <cellStyle name="Calculation 2 4 4 3" xfId="7998" xr:uid="{00000000-0005-0000-0000-0000B1020000}"/>
    <cellStyle name="Calculation 2 4 5" xfId="6156" xr:uid="{00000000-0005-0000-0000-0000B2020000}"/>
    <cellStyle name="Calculation 2 4 5 2" xfId="7109" xr:uid="{00000000-0005-0000-0000-0000B3020000}"/>
    <cellStyle name="Calculation 2 4 5 3" xfId="7971" xr:uid="{00000000-0005-0000-0000-0000B4020000}"/>
    <cellStyle name="Calculation 2 4 6" xfId="6202" xr:uid="{00000000-0005-0000-0000-0000B5020000}"/>
    <cellStyle name="Calculation 2 4 6 2" xfId="7155" xr:uid="{00000000-0005-0000-0000-0000B6020000}"/>
    <cellStyle name="Calculation 2 4 6 3" xfId="8016" xr:uid="{00000000-0005-0000-0000-0000B7020000}"/>
    <cellStyle name="Calculation 2 4 7" xfId="6139" xr:uid="{00000000-0005-0000-0000-0000B8020000}"/>
    <cellStyle name="Calculation 2 4 7 2" xfId="7092" xr:uid="{00000000-0005-0000-0000-0000B9020000}"/>
    <cellStyle name="Calculation 2 4 7 3" xfId="7954" xr:uid="{00000000-0005-0000-0000-0000BA020000}"/>
    <cellStyle name="Calculation 2 5" xfId="4949" xr:uid="{00000000-0005-0000-0000-0000BB020000}"/>
    <cellStyle name="Calculation 2 5 2" xfId="6211" xr:uid="{00000000-0005-0000-0000-0000BC020000}"/>
    <cellStyle name="Calculation 2 5 2 2" xfId="7164" xr:uid="{00000000-0005-0000-0000-0000BD020000}"/>
    <cellStyle name="Calculation 2 5 2 3" xfId="8025" xr:uid="{00000000-0005-0000-0000-0000BE020000}"/>
    <cellStyle name="Calculation 2 5 3" xfId="6173" xr:uid="{00000000-0005-0000-0000-0000BF020000}"/>
    <cellStyle name="Calculation 2 5 3 2" xfId="7126" xr:uid="{00000000-0005-0000-0000-0000C0020000}"/>
    <cellStyle name="Calculation 2 5 3 3" xfId="7988" xr:uid="{00000000-0005-0000-0000-0000C1020000}"/>
    <cellStyle name="Calculation 2 5 4" xfId="6185" xr:uid="{00000000-0005-0000-0000-0000C2020000}"/>
    <cellStyle name="Calculation 2 5 4 2" xfId="7138" xr:uid="{00000000-0005-0000-0000-0000C3020000}"/>
    <cellStyle name="Calculation 2 5 4 3" xfId="7999" xr:uid="{00000000-0005-0000-0000-0000C4020000}"/>
    <cellStyle name="Calculation 2 5 5" xfId="6155" xr:uid="{00000000-0005-0000-0000-0000C5020000}"/>
    <cellStyle name="Calculation 2 5 5 2" xfId="7108" xr:uid="{00000000-0005-0000-0000-0000C6020000}"/>
    <cellStyle name="Calculation 2 5 5 3" xfId="7970" xr:uid="{00000000-0005-0000-0000-0000C7020000}"/>
    <cellStyle name="Calculation 2 5 6" xfId="6203" xr:uid="{00000000-0005-0000-0000-0000C8020000}"/>
    <cellStyle name="Calculation 2 5 6 2" xfId="7156" xr:uid="{00000000-0005-0000-0000-0000C9020000}"/>
    <cellStyle name="Calculation 2 5 6 3" xfId="8017" xr:uid="{00000000-0005-0000-0000-0000CA020000}"/>
    <cellStyle name="Calculation 2 5 7" xfId="6138" xr:uid="{00000000-0005-0000-0000-0000CB020000}"/>
    <cellStyle name="Calculation 2 5 7 2" xfId="7091" xr:uid="{00000000-0005-0000-0000-0000CC020000}"/>
    <cellStyle name="Calculation 2 5 7 3" xfId="7953" xr:uid="{00000000-0005-0000-0000-0000CD020000}"/>
    <cellStyle name="Calculation 2 6" xfId="4950" xr:uid="{00000000-0005-0000-0000-0000CE020000}"/>
    <cellStyle name="Calculation 2 6 2" xfId="6212" xr:uid="{00000000-0005-0000-0000-0000CF020000}"/>
    <cellStyle name="Calculation 2 6 2 2" xfId="7165" xr:uid="{00000000-0005-0000-0000-0000D0020000}"/>
    <cellStyle name="Calculation 2 6 2 3" xfId="8026" xr:uid="{00000000-0005-0000-0000-0000D1020000}"/>
    <cellStyle name="Calculation 2 6 3" xfId="6172" xr:uid="{00000000-0005-0000-0000-0000D2020000}"/>
    <cellStyle name="Calculation 2 6 3 2" xfId="7125" xr:uid="{00000000-0005-0000-0000-0000D3020000}"/>
    <cellStyle name="Calculation 2 6 3 3" xfId="7987" xr:uid="{00000000-0005-0000-0000-0000D4020000}"/>
    <cellStyle name="Calculation 2 6 4" xfId="6186" xr:uid="{00000000-0005-0000-0000-0000D5020000}"/>
    <cellStyle name="Calculation 2 6 4 2" xfId="7139" xr:uid="{00000000-0005-0000-0000-0000D6020000}"/>
    <cellStyle name="Calculation 2 6 4 3" xfId="8000" xr:uid="{00000000-0005-0000-0000-0000D7020000}"/>
    <cellStyle name="Calculation 2 6 5" xfId="6154" xr:uid="{00000000-0005-0000-0000-0000D8020000}"/>
    <cellStyle name="Calculation 2 6 5 2" xfId="7107" xr:uid="{00000000-0005-0000-0000-0000D9020000}"/>
    <cellStyle name="Calculation 2 6 5 3" xfId="7969" xr:uid="{00000000-0005-0000-0000-0000DA020000}"/>
    <cellStyle name="Calculation 2 6 6" xfId="6204" xr:uid="{00000000-0005-0000-0000-0000DB020000}"/>
    <cellStyle name="Calculation 2 6 6 2" xfId="7157" xr:uid="{00000000-0005-0000-0000-0000DC020000}"/>
    <cellStyle name="Calculation 2 6 6 3" xfId="8018" xr:uid="{00000000-0005-0000-0000-0000DD020000}"/>
    <cellStyle name="Calculation 2 6 7" xfId="6136" xr:uid="{00000000-0005-0000-0000-0000DE020000}"/>
    <cellStyle name="Calculation 2 6 7 2" xfId="7089" xr:uid="{00000000-0005-0000-0000-0000DF020000}"/>
    <cellStyle name="Calculation 2 6 7 3" xfId="7951" xr:uid="{00000000-0005-0000-0000-0000E0020000}"/>
    <cellStyle name="Calculation 2 7" xfId="4951" xr:uid="{00000000-0005-0000-0000-0000E1020000}"/>
    <cellStyle name="Calculation 2 7 2" xfId="6213" xr:uid="{00000000-0005-0000-0000-0000E2020000}"/>
    <cellStyle name="Calculation 2 7 2 2" xfId="7166" xr:uid="{00000000-0005-0000-0000-0000E3020000}"/>
    <cellStyle name="Calculation 2 7 2 3" xfId="8027" xr:uid="{00000000-0005-0000-0000-0000E4020000}"/>
    <cellStyle name="Calculation 2 7 3" xfId="6171" xr:uid="{00000000-0005-0000-0000-0000E5020000}"/>
    <cellStyle name="Calculation 2 7 3 2" xfId="7124" xr:uid="{00000000-0005-0000-0000-0000E6020000}"/>
    <cellStyle name="Calculation 2 7 3 3" xfId="7986" xr:uid="{00000000-0005-0000-0000-0000E7020000}"/>
    <cellStyle name="Calculation 2 7 4" xfId="6187" xr:uid="{00000000-0005-0000-0000-0000E8020000}"/>
    <cellStyle name="Calculation 2 7 4 2" xfId="7140" xr:uid="{00000000-0005-0000-0000-0000E9020000}"/>
    <cellStyle name="Calculation 2 7 4 3" xfId="8001" xr:uid="{00000000-0005-0000-0000-0000EA020000}"/>
    <cellStyle name="Calculation 2 7 5" xfId="6153" xr:uid="{00000000-0005-0000-0000-0000EB020000}"/>
    <cellStyle name="Calculation 2 7 5 2" xfId="7106" xr:uid="{00000000-0005-0000-0000-0000EC020000}"/>
    <cellStyle name="Calculation 2 7 5 3" xfId="7968" xr:uid="{00000000-0005-0000-0000-0000ED020000}"/>
    <cellStyle name="Calculation 2 7 6" xfId="6205" xr:uid="{00000000-0005-0000-0000-0000EE020000}"/>
    <cellStyle name="Calculation 2 7 6 2" xfId="7158" xr:uid="{00000000-0005-0000-0000-0000EF020000}"/>
    <cellStyle name="Calculation 2 7 6 3" xfId="8019" xr:uid="{00000000-0005-0000-0000-0000F0020000}"/>
    <cellStyle name="Calculation 2 7 7" xfId="6135" xr:uid="{00000000-0005-0000-0000-0000F1020000}"/>
    <cellStyle name="Calculation 2 7 7 2" xfId="7088" xr:uid="{00000000-0005-0000-0000-0000F2020000}"/>
    <cellStyle name="Calculation 2 7 7 3" xfId="7950" xr:uid="{00000000-0005-0000-0000-0000F3020000}"/>
    <cellStyle name="Calculation 2 8" xfId="6207" xr:uid="{00000000-0005-0000-0000-0000F4020000}"/>
    <cellStyle name="Calculation 2 8 2" xfId="7160" xr:uid="{00000000-0005-0000-0000-0000F5020000}"/>
    <cellStyle name="Calculation 2 8 3" xfId="8021" xr:uid="{00000000-0005-0000-0000-0000F6020000}"/>
    <cellStyle name="Calculation 2 9" xfId="6177" xr:uid="{00000000-0005-0000-0000-0000F7020000}"/>
    <cellStyle name="Calculation 2 9 2" xfId="7130" xr:uid="{00000000-0005-0000-0000-0000F8020000}"/>
    <cellStyle name="Calculation 2 9 3" xfId="7992" xr:uid="{00000000-0005-0000-0000-0000F9020000}"/>
    <cellStyle name="Calculation 3" xfId="4952" xr:uid="{00000000-0005-0000-0000-0000FA020000}"/>
    <cellStyle name="Calculation 3 10" xfId="6188" xr:uid="{00000000-0005-0000-0000-0000FB020000}"/>
    <cellStyle name="Calculation 3 10 2" xfId="7141" xr:uid="{00000000-0005-0000-0000-0000FC020000}"/>
    <cellStyle name="Calculation 3 10 3" xfId="8002" xr:uid="{00000000-0005-0000-0000-0000FD020000}"/>
    <cellStyle name="Calculation 3 11" xfId="6152" xr:uid="{00000000-0005-0000-0000-0000FE020000}"/>
    <cellStyle name="Calculation 3 11 2" xfId="7105" xr:uid="{00000000-0005-0000-0000-0000FF020000}"/>
    <cellStyle name="Calculation 3 11 3" xfId="7967" xr:uid="{00000000-0005-0000-0000-000000030000}"/>
    <cellStyle name="Calculation 3 12" xfId="6206" xr:uid="{00000000-0005-0000-0000-000001030000}"/>
    <cellStyle name="Calculation 3 12 2" xfId="7159" xr:uid="{00000000-0005-0000-0000-000002030000}"/>
    <cellStyle name="Calculation 3 12 3" xfId="8020" xr:uid="{00000000-0005-0000-0000-000003030000}"/>
    <cellStyle name="Calculation 3 13" xfId="6134" xr:uid="{00000000-0005-0000-0000-000004030000}"/>
    <cellStyle name="Calculation 3 13 2" xfId="7087" xr:uid="{00000000-0005-0000-0000-000005030000}"/>
    <cellStyle name="Calculation 3 13 3" xfId="7949" xr:uid="{00000000-0005-0000-0000-000006030000}"/>
    <cellStyle name="Calculation 3 2" xfId="4953" xr:uid="{00000000-0005-0000-0000-000007030000}"/>
    <cellStyle name="Calculation 3 2 2" xfId="6215" xr:uid="{00000000-0005-0000-0000-000008030000}"/>
    <cellStyle name="Calculation 3 2 2 2" xfId="7168" xr:uid="{00000000-0005-0000-0000-000009030000}"/>
    <cellStyle name="Calculation 3 2 2 3" xfId="8029" xr:uid="{00000000-0005-0000-0000-00000A030000}"/>
    <cellStyle name="Calculation 3 2 3" xfId="6169" xr:uid="{00000000-0005-0000-0000-00000B030000}"/>
    <cellStyle name="Calculation 3 2 3 2" xfId="7122" xr:uid="{00000000-0005-0000-0000-00000C030000}"/>
    <cellStyle name="Calculation 3 2 3 3" xfId="7984" xr:uid="{00000000-0005-0000-0000-00000D030000}"/>
    <cellStyle name="Calculation 3 2 4" xfId="6189" xr:uid="{00000000-0005-0000-0000-00000E030000}"/>
    <cellStyle name="Calculation 3 2 4 2" xfId="7142" xr:uid="{00000000-0005-0000-0000-00000F030000}"/>
    <cellStyle name="Calculation 3 2 4 3" xfId="8003" xr:uid="{00000000-0005-0000-0000-000010030000}"/>
    <cellStyle name="Calculation 3 2 5" xfId="6151" xr:uid="{00000000-0005-0000-0000-000011030000}"/>
    <cellStyle name="Calculation 3 2 5 2" xfId="7104" xr:uid="{00000000-0005-0000-0000-000012030000}"/>
    <cellStyle name="Calculation 3 2 5 3" xfId="7966" xr:uid="{00000000-0005-0000-0000-000013030000}"/>
    <cellStyle name="Calculation 3 2 6" xfId="6386" xr:uid="{00000000-0005-0000-0000-000014030000}"/>
    <cellStyle name="Calculation 3 2 6 2" xfId="7338" xr:uid="{00000000-0005-0000-0000-000015030000}"/>
    <cellStyle name="Calculation 3 2 6 3" xfId="8149" xr:uid="{00000000-0005-0000-0000-000016030000}"/>
    <cellStyle name="Calculation 3 2 7" xfId="6133" xr:uid="{00000000-0005-0000-0000-000017030000}"/>
    <cellStyle name="Calculation 3 2 7 2" xfId="7086" xr:uid="{00000000-0005-0000-0000-000018030000}"/>
    <cellStyle name="Calculation 3 2 7 3" xfId="7948" xr:uid="{00000000-0005-0000-0000-000019030000}"/>
    <cellStyle name="Calculation 3 3" xfId="4954" xr:uid="{00000000-0005-0000-0000-00001A030000}"/>
    <cellStyle name="Calculation 3 3 2" xfId="6216" xr:uid="{00000000-0005-0000-0000-00001B030000}"/>
    <cellStyle name="Calculation 3 3 2 2" xfId="7169" xr:uid="{00000000-0005-0000-0000-00001C030000}"/>
    <cellStyle name="Calculation 3 3 2 3" xfId="8030" xr:uid="{00000000-0005-0000-0000-00001D030000}"/>
    <cellStyle name="Calculation 3 3 3" xfId="6168" xr:uid="{00000000-0005-0000-0000-00001E030000}"/>
    <cellStyle name="Calculation 3 3 3 2" xfId="7121" xr:uid="{00000000-0005-0000-0000-00001F030000}"/>
    <cellStyle name="Calculation 3 3 3 3" xfId="7983" xr:uid="{00000000-0005-0000-0000-000020030000}"/>
    <cellStyle name="Calculation 3 3 4" xfId="6190" xr:uid="{00000000-0005-0000-0000-000021030000}"/>
    <cellStyle name="Calculation 3 3 4 2" xfId="7143" xr:uid="{00000000-0005-0000-0000-000022030000}"/>
    <cellStyle name="Calculation 3 3 4 3" xfId="8004" xr:uid="{00000000-0005-0000-0000-000023030000}"/>
    <cellStyle name="Calculation 3 3 5" xfId="6150" xr:uid="{00000000-0005-0000-0000-000024030000}"/>
    <cellStyle name="Calculation 3 3 5 2" xfId="7103" xr:uid="{00000000-0005-0000-0000-000025030000}"/>
    <cellStyle name="Calculation 3 3 5 3" xfId="7965" xr:uid="{00000000-0005-0000-0000-000026030000}"/>
    <cellStyle name="Calculation 3 3 6" xfId="6387" xr:uid="{00000000-0005-0000-0000-000027030000}"/>
    <cellStyle name="Calculation 3 3 6 2" xfId="7339" xr:uid="{00000000-0005-0000-0000-000028030000}"/>
    <cellStyle name="Calculation 3 3 6 3" xfId="8150" xr:uid="{00000000-0005-0000-0000-000029030000}"/>
    <cellStyle name="Calculation 3 3 7" xfId="6132" xr:uid="{00000000-0005-0000-0000-00002A030000}"/>
    <cellStyle name="Calculation 3 3 7 2" xfId="7085" xr:uid="{00000000-0005-0000-0000-00002B030000}"/>
    <cellStyle name="Calculation 3 3 7 3" xfId="7947" xr:uid="{00000000-0005-0000-0000-00002C030000}"/>
    <cellStyle name="Calculation 3 4" xfId="4955" xr:uid="{00000000-0005-0000-0000-00002D030000}"/>
    <cellStyle name="Calculation 3 4 2" xfId="6217" xr:uid="{00000000-0005-0000-0000-00002E030000}"/>
    <cellStyle name="Calculation 3 4 2 2" xfId="7170" xr:uid="{00000000-0005-0000-0000-00002F030000}"/>
    <cellStyle name="Calculation 3 4 2 3" xfId="8031" xr:uid="{00000000-0005-0000-0000-000030030000}"/>
    <cellStyle name="Calculation 3 4 3" xfId="6167" xr:uid="{00000000-0005-0000-0000-000031030000}"/>
    <cellStyle name="Calculation 3 4 3 2" xfId="7120" xr:uid="{00000000-0005-0000-0000-000032030000}"/>
    <cellStyle name="Calculation 3 4 3 3" xfId="7982" xr:uid="{00000000-0005-0000-0000-000033030000}"/>
    <cellStyle name="Calculation 3 4 4" xfId="6191" xr:uid="{00000000-0005-0000-0000-000034030000}"/>
    <cellStyle name="Calculation 3 4 4 2" xfId="7144" xr:uid="{00000000-0005-0000-0000-000035030000}"/>
    <cellStyle name="Calculation 3 4 4 3" xfId="8005" xr:uid="{00000000-0005-0000-0000-000036030000}"/>
    <cellStyle name="Calculation 3 4 5" xfId="6149" xr:uid="{00000000-0005-0000-0000-000037030000}"/>
    <cellStyle name="Calculation 3 4 5 2" xfId="7102" xr:uid="{00000000-0005-0000-0000-000038030000}"/>
    <cellStyle name="Calculation 3 4 5 3" xfId="7964" xr:uid="{00000000-0005-0000-0000-000039030000}"/>
    <cellStyle name="Calculation 3 4 6" xfId="6228" xr:uid="{00000000-0005-0000-0000-00003A030000}"/>
    <cellStyle name="Calculation 3 4 6 2" xfId="7181" xr:uid="{00000000-0005-0000-0000-00003B030000}"/>
    <cellStyle name="Calculation 3 4 6 3" xfId="8042" xr:uid="{00000000-0005-0000-0000-00003C030000}"/>
    <cellStyle name="Calculation 3 4 7" xfId="6131" xr:uid="{00000000-0005-0000-0000-00003D030000}"/>
    <cellStyle name="Calculation 3 4 7 2" xfId="7084" xr:uid="{00000000-0005-0000-0000-00003E030000}"/>
    <cellStyle name="Calculation 3 4 7 3" xfId="7946" xr:uid="{00000000-0005-0000-0000-00003F030000}"/>
    <cellStyle name="Calculation 3 5" xfId="4956" xr:uid="{00000000-0005-0000-0000-000040030000}"/>
    <cellStyle name="Calculation 3 5 2" xfId="6218" xr:uid="{00000000-0005-0000-0000-000041030000}"/>
    <cellStyle name="Calculation 3 5 2 2" xfId="7171" xr:uid="{00000000-0005-0000-0000-000042030000}"/>
    <cellStyle name="Calculation 3 5 2 3" xfId="8032" xr:uid="{00000000-0005-0000-0000-000043030000}"/>
    <cellStyle name="Calculation 3 5 3" xfId="6166" xr:uid="{00000000-0005-0000-0000-000044030000}"/>
    <cellStyle name="Calculation 3 5 3 2" xfId="7119" xr:uid="{00000000-0005-0000-0000-000045030000}"/>
    <cellStyle name="Calculation 3 5 3 3" xfId="7981" xr:uid="{00000000-0005-0000-0000-000046030000}"/>
    <cellStyle name="Calculation 3 5 4" xfId="6192" xr:uid="{00000000-0005-0000-0000-000047030000}"/>
    <cellStyle name="Calculation 3 5 4 2" xfId="7145" xr:uid="{00000000-0005-0000-0000-000048030000}"/>
    <cellStyle name="Calculation 3 5 4 3" xfId="8006" xr:uid="{00000000-0005-0000-0000-000049030000}"/>
    <cellStyle name="Calculation 3 5 5" xfId="6148" xr:uid="{00000000-0005-0000-0000-00004A030000}"/>
    <cellStyle name="Calculation 3 5 5 2" xfId="7101" xr:uid="{00000000-0005-0000-0000-00004B030000}"/>
    <cellStyle name="Calculation 3 5 5 3" xfId="7963" xr:uid="{00000000-0005-0000-0000-00004C030000}"/>
    <cellStyle name="Calculation 3 5 6" xfId="6229" xr:uid="{00000000-0005-0000-0000-00004D030000}"/>
    <cellStyle name="Calculation 3 5 6 2" xfId="7182" xr:uid="{00000000-0005-0000-0000-00004E030000}"/>
    <cellStyle name="Calculation 3 5 6 3" xfId="8043" xr:uid="{00000000-0005-0000-0000-00004F030000}"/>
    <cellStyle name="Calculation 3 5 7" xfId="6130" xr:uid="{00000000-0005-0000-0000-000050030000}"/>
    <cellStyle name="Calculation 3 5 7 2" xfId="7083" xr:uid="{00000000-0005-0000-0000-000051030000}"/>
    <cellStyle name="Calculation 3 5 7 3" xfId="7945" xr:uid="{00000000-0005-0000-0000-000052030000}"/>
    <cellStyle name="Calculation 3 6" xfId="4957" xr:uid="{00000000-0005-0000-0000-000053030000}"/>
    <cellStyle name="Calculation 3 6 2" xfId="6219" xr:uid="{00000000-0005-0000-0000-000054030000}"/>
    <cellStyle name="Calculation 3 6 2 2" xfId="7172" xr:uid="{00000000-0005-0000-0000-000055030000}"/>
    <cellStyle name="Calculation 3 6 2 3" xfId="8033" xr:uid="{00000000-0005-0000-0000-000056030000}"/>
    <cellStyle name="Calculation 3 6 3" xfId="6165" xr:uid="{00000000-0005-0000-0000-000057030000}"/>
    <cellStyle name="Calculation 3 6 3 2" xfId="7118" xr:uid="{00000000-0005-0000-0000-000058030000}"/>
    <cellStyle name="Calculation 3 6 3 3" xfId="7980" xr:uid="{00000000-0005-0000-0000-000059030000}"/>
    <cellStyle name="Calculation 3 6 4" xfId="6193" xr:uid="{00000000-0005-0000-0000-00005A030000}"/>
    <cellStyle name="Calculation 3 6 4 2" xfId="7146" xr:uid="{00000000-0005-0000-0000-00005B030000}"/>
    <cellStyle name="Calculation 3 6 4 3" xfId="8007" xr:uid="{00000000-0005-0000-0000-00005C030000}"/>
    <cellStyle name="Calculation 3 6 5" xfId="6147" xr:uid="{00000000-0005-0000-0000-00005D030000}"/>
    <cellStyle name="Calculation 3 6 5 2" xfId="7100" xr:uid="{00000000-0005-0000-0000-00005E030000}"/>
    <cellStyle name="Calculation 3 6 5 3" xfId="7962" xr:uid="{00000000-0005-0000-0000-00005F030000}"/>
    <cellStyle name="Calculation 3 6 6" xfId="6230" xr:uid="{00000000-0005-0000-0000-000060030000}"/>
    <cellStyle name="Calculation 3 6 6 2" xfId="7183" xr:uid="{00000000-0005-0000-0000-000061030000}"/>
    <cellStyle name="Calculation 3 6 6 3" xfId="8044" xr:uid="{00000000-0005-0000-0000-000062030000}"/>
    <cellStyle name="Calculation 3 6 7" xfId="6129" xr:uid="{00000000-0005-0000-0000-000063030000}"/>
    <cellStyle name="Calculation 3 6 7 2" xfId="7082" xr:uid="{00000000-0005-0000-0000-000064030000}"/>
    <cellStyle name="Calculation 3 6 7 3" xfId="7944" xr:uid="{00000000-0005-0000-0000-000065030000}"/>
    <cellStyle name="Calculation 3 7" xfId="4958" xr:uid="{00000000-0005-0000-0000-000066030000}"/>
    <cellStyle name="Calculation 3 7 2" xfId="6220" xr:uid="{00000000-0005-0000-0000-000067030000}"/>
    <cellStyle name="Calculation 3 7 2 2" xfId="7173" xr:uid="{00000000-0005-0000-0000-000068030000}"/>
    <cellStyle name="Calculation 3 7 2 3" xfId="8034" xr:uid="{00000000-0005-0000-0000-000069030000}"/>
    <cellStyle name="Calculation 3 7 3" xfId="6164" xr:uid="{00000000-0005-0000-0000-00006A030000}"/>
    <cellStyle name="Calculation 3 7 3 2" xfId="7117" xr:uid="{00000000-0005-0000-0000-00006B030000}"/>
    <cellStyle name="Calculation 3 7 3 3" xfId="7979" xr:uid="{00000000-0005-0000-0000-00006C030000}"/>
    <cellStyle name="Calculation 3 7 4" xfId="6194" xr:uid="{00000000-0005-0000-0000-00006D030000}"/>
    <cellStyle name="Calculation 3 7 4 2" xfId="7147" xr:uid="{00000000-0005-0000-0000-00006E030000}"/>
    <cellStyle name="Calculation 3 7 4 3" xfId="8008" xr:uid="{00000000-0005-0000-0000-00006F030000}"/>
    <cellStyle name="Calculation 3 7 5" xfId="6146" xr:uid="{00000000-0005-0000-0000-000070030000}"/>
    <cellStyle name="Calculation 3 7 5 2" xfId="7099" xr:uid="{00000000-0005-0000-0000-000071030000}"/>
    <cellStyle name="Calculation 3 7 5 3" xfId="7961" xr:uid="{00000000-0005-0000-0000-000072030000}"/>
    <cellStyle name="Calculation 3 7 6" xfId="6231" xr:uid="{00000000-0005-0000-0000-000073030000}"/>
    <cellStyle name="Calculation 3 7 6 2" xfId="7184" xr:uid="{00000000-0005-0000-0000-000074030000}"/>
    <cellStyle name="Calculation 3 7 6 3" xfId="8045" xr:uid="{00000000-0005-0000-0000-000075030000}"/>
    <cellStyle name="Calculation 3 7 7" xfId="6128" xr:uid="{00000000-0005-0000-0000-000076030000}"/>
    <cellStyle name="Calculation 3 7 7 2" xfId="7081" xr:uid="{00000000-0005-0000-0000-000077030000}"/>
    <cellStyle name="Calculation 3 7 7 3" xfId="7943" xr:uid="{00000000-0005-0000-0000-000078030000}"/>
    <cellStyle name="Calculation 3 8" xfId="6214" xr:uid="{00000000-0005-0000-0000-000079030000}"/>
    <cellStyle name="Calculation 3 8 2" xfId="7167" xr:uid="{00000000-0005-0000-0000-00007A030000}"/>
    <cellStyle name="Calculation 3 8 3" xfId="8028" xr:uid="{00000000-0005-0000-0000-00007B030000}"/>
    <cellStyle name="Calculation 3 9" xfId="6170" xr:uid="{00000000-0005-0000-0000-00007C030000}"/>
    <cellStyle name="Calculation 3 9 2" xfId="7123" xr:uid="{00000000-0005-0000-0000-00007D030000}"/>
    <cellStyle name="Calculation 3 9 3" xfId="7985" xr:uid="{00000000-0005-0000-0000-00007E030000}"/>
    <cellStyle name="Calculation 4" xfId="4959" xr:uid="{00000000-0005-0000-0000-00007F030000}"/>
    <cellStyle name="Calculation 4 10" xfId="6195" xr:uid="{00000000-0005-0000-0000-000080030000}"/>
    <cellStyle name="Calculation 4 10 2" xfId="7148" xr:uid="{00000000-0005-0000-0000-000081030000}"/>
    <cellStyle name="Calculation 4 10 3" xfId="8009" xr:uid="{00000000-0005-0000-0000-000082030000}"/>
    <cellStyle name="Calculation 4 11" xfId="6145" xr:uid="{00000000-0005-0000-0000-000083030000}"/>
    <cellStyle name="Calculation 4 11 2" xfId="7098" xr:uid="{00000000-0005-0000-0000-000084030000}"/>
    <cellStyle name="Calculation 4 11 3" xfId="7960" xr:uid="{00000000-0005-0000-0000-000085030000}"/>
    <cellStyle name="Calculation 4 12" xfId="6232" xr:uid="{00000000-0005-0000-0000-000086030000}"/>
    <cellStyle name="Calculation 4 12 2" xfId="7185" xr:uid="{00000000-0005-0000-0000-000087030000}"/>
    <cellStyle name="Calculation 4 12 3" xfId="8046" xr:uid="{00000000-0005-0000-0000-000088030000}"/>
    <cellStyle name="Calculation 4 13" xfId="6127" xr:uid="{00000000-0005-0000-0000-000089030000}"/>
    <cellStyle name="Calculation 4 13 2" xfId="7080" xr:uid="{00000000-0005-0000-0000-00008A030000}"/>
    <cellStyle name="Calculation 4 13 3" xfId="7942" xr:uid="{00000000-0005-0000-0000-00008B030000}"/>
    <cellStyle name="Calculation 4 2" xfId="4960" xr:uid="{00000000-0005-0000-0000-00008C030000}"/>
    <cellStyle name="Calculation 4 2 2" xfId="6222" xr:uid="{00000000-0005-0000-0000-00008D030000}"/>
    <cellStyle name="Calculation 4 2 2 2" xfId="7175" xr:uid="{00000000-0005-0000-0000-00008E030000}"/>
    <cellStyle name="Calculation 4 2 2 3" xfId="8036" xr:uid="{00000000-0005-0000-0000-00008F030000}"/>
    <cellStyle name="Calculation 4 2 3" xfId="6162" xr:uid="{00000000-0005-0000-0000-000090030000}"/>
    <cellStyle name="Calculation 4 2 3 2" xfId="7115" xr:uid="{00000000-0005-0000-0000-000091030000}"/>
    <cellStyle name="Calculation 4 2 3 3" xfId="7977" xr:uid="{00000000-0005-0000-0000-000092030000}"/>
    <cellStyle name="Calculation 4 2 4" xfId="6196" xr:uid="{00000000-0005-0000-0000-000093030000}"/>
    <cellStyle name="Calculation 4 2 4 2" xfId="7149" xr:uid="{00000000-0005-0000-0000-000094030000}"/>
    <cellStyle name="Calculation 4 2 4 3" xfId="8010" xr:uid="{00000000-0005-0000-0000-000095030000}"/>
    <cellStyle name="Calculation 4 2 5" xfId="6144" xr:uid="{00000000-0005-0000-0000-000096030000}"/>
    <cellStyle name="Calculation 4 2 5 2" xfId="7097" xr:uid="{00000000-0005-0000-0000-000097030000}"/>
    <cellStyle name="Calculation 4 2 5 3" xfId="7959" xr:uid="{00000000-0005-0000-0000-000098030000}"/>
    <cellStyle name="Calculation 4 2 6" xfId="6233" xr:uid="{00000000-0005-0000-0000-000099030000}"/>
    <cellStyle name="Calculation 4 2 6 2" xfId="7186" xr:uid="{00000000-0005-0000-0000-00009A030000}"/>
    <cellStyle name="Calculation 4 2 6 3" xfId="8047" xr:uid="{00000000-0005-0000-0000-00009B030000}"/>
    <cellStyle name="Calculation 4 2 7" xfId="6126" xr:uid="{00000000-0005-0000-0000-00009C030000}"/>
    <cellStyle name="Calculation 4 2 7 2" xfId="7079" xr:uid="{00000000-0005-0000-0000-00009D030000}"/>
    <cellStyle name="Calculation 4 2 7 3" xfId="7941" xr:uid="{00000000-0005-0000-0000-00009E030000}"/>
    <cellStyle name="Calculation 4 3" xfId="4961" xr:uid="{00000000-0005-0000-0000-00009F030000}"/>
    <cellStyle name="Calculation 4 3 2" xfId="6223" xr:uid="{00000000-0005-0000-0000-0000A0030000}"/>
    <cellStyle name="Calculation 4 3 2 2" xfId="7176" xr:uid="{00000000-0005-0000-0000-0000A1030000}"/>
    <cellStyle name="Calculation 4 3 2 3" xfId="8037" xr:uid="{00000000-0005-0000-0000-0000A2030000}"/>
    <cellStyle name="Calculation 4 3 3" xfId="6161" xr:uid="{00000000-0005-0000-0000-0000A3030000}"/>
    <cellStyle name="Calculation 4 3 3 2" xfId="7114" xr:uid="{00000000-0005-0000-0000-0000A4030000}"/>
    <cellStyle name="Calculation 4 3 3 3" xfId="7976" xr:uid="{00000000-0005-0000-0000-0000A5030000}"/>
    <cellStyle name="Calculation 4 3 4" xfId="6197" xr:uid="{00000000-0005-0000-0000-0000A6030000}"/>
    <cellStyle name="Calculation 4 3 4 2" xfId="7150" xr:uid="{00000000-0005-0000-0000-0000A7030000}"/>
    <cellStyle name="Calculation 4 3 4 3" xfId="8011" xr:uid="{00000000-0005-0000-0000-0000A8030000}"/>
    <cellStyle name="Calculation 4 3 5" xfId="6143" xr:uid="{00000000-0005-0000-0000-0000A9030000}"/>
    <cellStyle name="Calculation 4 3 5 2" xfId="7096" xr:uid="{00000000-0005-0000-0000-0000AA030000}"/>
    <cellStyle name="Calculation 4 3 5 3" xfId="7958" xr:uid="{00000000-0005-0000-0000-0000AB030000}"/>
    <cellStyle name="Calculation 4 3 6" xfId="6234" xr:uid="{00000000-0005-0000-0000-0000AC030000}"/>
    <cellStyle name="Calculation 4 3 6 2" xfId="7187" xr:uid="{00000000-0005-0000-0000-0000AD030000}"/>
    <cellStyle name="Calculation 4 3 6 3" xfId="8048" xr:uid="{00000000-0005-0000-0000-0000AE030000}"/>
    <cellStyle name="Calculation 4 3 7" xfId="6125" xr:uid="{00000000-0005-0000-0000-0000AF030000}"/>
    <cellStyle name="Calculation 4 3 7 2" xfId="7078" xr:uid="{00000000-0005-0000-0000-0000B0030000}"/>
    <cellStyle name="Calculation 4 3 7 3" xfId="7940" xr:uid="{00000000-0005-0000-0000-0000B1030000}"/>
    <cellStyle name="Calculation 4 4" xfId="4962" xr:uid="{00000000-0005-0000-0000-0000B2030000}"/>
    <cellStyle name="Calculation 4 4 2" xfId="6224" xr:uid="{00000000-0005-0000-0000-0000B3030000}"/>
    <cellStyle name="Calculation 4 4 2 2" xfId="7177" xr:uid="{00000000-0005-0000-0000-0000B4030000}"/>
    <cellStyle name="Calculation 4 4 2 3" xfId="8038" xr:uid="{00000000-0005-0000-0000-0000B5030000}"/>
    <cellStyle name="Calculation 4 4 3" xfId="6397" xr:uid="{00000000-0005-0000-0000-0000B6030000}"/>
    <cellStyle name="Calculation 4 4 3 2" xfId="7349" xr:uid="{00000000-0005-0000-0000-0000B7030000}"/>
    <cellStyle name="Calculation 4 4 3 3" xfId="8152" xr:uid="{00000000-0005-0000-0000-0000B8030000}"/>
    <cellStyle name="Calculation 4 4 4" xfId="6198" xr:uid="{00000000-0005-0000-0000-0000B9030000}"/>
    <cellStyle name="Calculation 4 4 4 2" xfId="7151" xr:uid="{00000000-0005-0000-0000-0000BA030000}"/>
    <cellStyle name="Calculation 4 4 4 3" xfId="8012" xr:uid="{00000000-0005-0000-0000-0000BB030000}"/>
    <cellStyle name="Calculation 4 4 5" xfId="6142" xr:uid="{00000000-0005-0000-0000-0000BC030000}"/>
    <cellStyle name="Calculation 4 4 5 2" xfId="7095" xr:uid="{00000000-0005-0000-0000-0000BD030000}"/>
    <cellStyle name="Calculation 4 4 5 3" xfId="7957" xr:uid="{00000000-0005-0000-0000-0000BE030000}"/>
    <cellStyle name="Calculation 4 4 6" xfId="6235" xr:uid="{00000000-0005-0000-0000-0000BF030000}"/>
    <cellStyle name="Calculation 4 4 6 2" xfId="7188" xr:uid="{00000000-0005-0000-0000-0000C0030000}"/>
    <cellStyle name="Calculation 4 4 6 3" xfId="8049" xr:uid="{00000000-0005-0000-0000-0000C1030000}"/>
    <cellStyle name="Calculation 4 4 7" xfId="6124" xr:uid="{00000000-0005-0000-0000-0000C2030000}"/>
    <cellStyle name="Calculation 4 4 7 2" xfId="7077" xr:uid="{00000000-0005-0000-0000-0000C3030000}"/>
    <cellStyle name="Calculation 4 4 7 3" xfId="7939" xr:uid="{00000000-0005-0000-0000-0000C4030000}"/>
    <cellStyle name="Calculation 4 5" xfId="4963" xr:uid="{00000000-0005-0000-0000-0000C5030000}"/>
    <cellStyle name="Calculation 4 5 2" xfId="6225" xr:uid="{00000000-0005-0000-0000-0000C6030000}"/>
    <cellStyle name="Calculation 4 5 2 2" xfId="7178" xr:uid="{00000000-0005-0000-0000-0000C7030000}"/>
    <cellStyle name="Calculation 4 5 2 3" xfId="8039" xr:uid="{00000000-0005-0000-0000-0000C8030000}"/>
    <cellStyle name="Calculation 4 5 3" xfId="6160" xr:uid="{00000000-0005-0000-0000-0000C9030000}"/>
    <cellStyle name="Calculation 4 5 3 2" xfId="7113" xr:uid="{00000000-0005-0000-0000-0000CA030000}"/>
    <cellStyle name="Calculation 4 5 3 3" xfId="7975" xr:uid="{00000000-0005-0000-0000-0000CB030000}"/>
    <cellStyle name="Calculation 4 5 4" xfId="6199" xr:uid="{00000000-0005-0000-0000-0000CC030000}"/>
    <cellStyle name="Calculation 4 5 4 2" xfId="7152" xr:uid="{00000000-0005-0000-0000-0000CD030000}"/>
    <cellStyle name="Calculation 4 5 4 3" xfId="8013" xr:uid="{00000000-0005-0000-0000-0000CE030000}"/>
    <cellStyle name="Calculation 4 5 5" xfId="6141" xr:uid="{00000000-0005-0000-0000-0000CF030000}"/>
    <cellStyle name="Calculation 4 5 5 2" xfId="7094" xr:uid="{00000000-0005-0000-0000-0000D0030000}"/>
    <cellStyle name="Calculation 4 5 5 3" xfId="7956" xr:uid="{00000000-0005-0000-0000-0000D1030000}"/>
    <cellStyle name="Calculation 4 5 6" xfId="6236" xr:uid="{00000000-0005-0000-0000-0000D2030000}"/>
    <cellStyle name="Calculation 4 5 6 2" xfId="7189" xr:uid="{00000000-0005-0000-0000-0000D3030000}"/>
    <cellStyle name="Calculation 4 5 6 3" xfId="8050" xr:uid="{00000000-0005-0000-0000-0000D4030000}"/>
    <cellStyle name="Calculation 4 5 7" xfId="6123" xr:uid="{00000000-0005-0000-0000-0000D5030000}"/>
    <cellStyle name="Calculation 4 5 7 2" xfId="7076" xr:uid="{00000000-0005-0000-0000-0000D6030000}"/>
    <cellStyle name="Calculation 4 5 7 3" xfId="7938" xr:uid="{00000000-0005-0000-0000-0000D7030000}"/>
    <cellStyle name="Calculation 4 6" xfId="4964" xr:uid="{00000000-0005-0000-0000-0000D8030000}"/>
    <cellStyle name="Calculation 4 6 2" xfId="6226" xr:uid="{00000000-0005-0000-0000-0000D9030000}"/>
    <cellStyle name="Calculation 4 6 2 2" xfId="7179" xr:uid="{00000000-0005-0000-0000-0000DA030000}"/>
    <cellStyle name="Calculation 4 6 2 3" xfId="8040" xr:uid="{00000000-0005-0000-0000-0000DB030000}"/>
    <cellStyle name="Calculation 4 6 3" xfId="6159" xr:uid="{00000000-0005-0000-0000-0000DC030000}"/>
    <cellStyle name="Calculation 4 6 3 2" xfId="7112" xr:uid="{00000000-0005-0000-0000-0000DD030000}"/>
    <cellStyle name="Calculation 4 6 3 3" xfId="7974" xr:uid="{00000000-0005-0000-0000-0000DE030000}"/>
    <cellStyle name="Calculation 4 6 4" xfId="6200" xr:uid="{00000000-0005-0000-0000-0000DF030000}"/>
    <cellStyle name="Calculation 4 6 4 2" xfId="7153" xr:uid="{00000000-0005-0000-0000-0000E0030000}"/>
    <cellStyle name="Calculation 4 6 4 3" xfId="8014" xr:uid="{00000000-0005-0000-0000-0000E1030000}"/>
    <cellStyle name="Calculation 4 6 5" xfId="6140" xr:uid="{00000000-0005-0000-0000-0000E2030000}"/>
    <cellStyle name="Calculation 4 6 5 2" xfId="7093" xr:uid="{00000000-0005-0000-0000-0000E3030000}"/>
    <cellStyle name="Calculation 4 6 5 3" xfId="7955" xr:uid="{00000000-0005-0000-0000-0000E4030000}"/>
    <cellStyle name="Calculation 4 6 6" xfId="6237" xr:uid="{00000000-0005-0000-0000-0000E5030000}"/>
    <cellStyle name="Calculation 4 6 6 2" xfId="7190" xr:uid="{00000000-0005-0000-0000-0000E6030000}"/>
    <cellStyle name="Calculation 4 6 6 3" xfId="8051" xr:uid="{00000000-0005-0000-0000-0000E7030000}"/>
    <cellStyle name="Calculation 4 6 7" xfId="6137" xr:uid="{00000000-0005-0000-0000-0000E8030000}"/>
    <cellStyle name="Calculation 4 6 7 2" xfId="7090" xr:uid="{00000000-0005-0000-0000-0000E9030000}"/>
    <cellStyle name="Calculation 4 6 7 3" xfId="7952" xr:uid="{00000000-0005-0000-0000-0000EA030000}"/>
    <cellStyle name="Calculation 4 7" xfId="4965" xr:uid="{00000000-0005-0000-0000-0000EB030000}"/>
    <cellStyle name="Calculation 4 7 2" xfId="6227" xr:uid="{00000000-0005-0000-0000-0000EC030000}"/>
    <cellStyle name="Calculation 4 7 2 2" xfId="7180" xr:uid="{00000000-0005-0000-0000-0000ED030000}"/>
    <cellStyle name="Calculation 4 7 2 3" xfId="8041" xr:uid="{00000000-0005-0000-0000-0000EE030000}"/>
    <cellStyle name="Calculation 4 7 3" xfId="6158" xr:uid="{00000000-0005-0000-0000-0000EF030000}"/>
    <cellStyle name="Calculation 4 7 3 2" xfId="7111" xr:uid="{00000000-0005-0000-0000-0000F0030000}"/>
    <cellStyle name="Calculation 4 7 3 3" xfId="7973" xr:uid="{00000000-0005-0000-0000-0000F1030000}"/>
    <cellStyle name="Calculation 4 7 4" xfId="6201" xr:uid="{00000000-0005-0000-0000-0000F2030000}"/>
    <cellStyle name="Calculation 4 7 4 2" xfId="7154" xr:uid="{00000000-0005-0000-0000-0000F3030000}"/>
    <cellStyle name="Calculation 4 7 4 3" xfId="8015" xr:uid="{00000000-0005-0000-0000-0000F4030000}"/>
    <cellStyle name="Calculation 4 7 5" xfId="6394" xr:uid="{00000000-0005-0000-0000-0000F5030000}"/>
    <cellStyle name="Calculation 4 7 5 2" xfId="7346" xr:uid="{00000000-0005-0000-0000-0000F6030000}"/>
    <cellStyle name="Calculation 4 7 5 3" xfId="8151" xr:uid="{00000000-0005-0000-0000-0000F7030000}"/>
    <cellStyle name="Calculation 4 7 6" xfId="6238" xr:uid="{00000000-0005-0000-0000-0000F8030000}"/>
    <cellStyle name="Calculation 4 7 6 2" xfId="7191" xr:uid="{00000000-0005-0000-0000-0000F9030000}"/>
    <cellStyle name="Calculation 4 7 6 3" xfId="8052" xr:uid="{00000000-0005-0000-0000-0000FA030000}"/>
    <cellStyle name="Calculation 4 7 7" xfId="6437" xr:uid="{00000000-0005-0000-0000-0000FB030000}"/>
    <cellStyle name="Calculation 4 7 7 2" xfId="7389" xr:uid="{00000000-0005-0000-0000-0000FC030000}"/>
    <cellStyle name="Calculation 4 7 7 3" xfId="8174" xr:uid="{00000000-0005-0000-0000-0000FD030000}"/>
    <cellStyle name="Calculation 4 8" xfId="6221" xr:uid="{00000000-0005-0000-0000-0000FE030000}"/>
    <cellStyle name="Calculation 4 8 2" xfId="7174" xr:uid="{00000000-0005-0000-0000-0000FF030000}"/>
    <cellStyle name="Calculation 4 8 3" xfId="8035" xr:uid="{00000000-0005-0000-0000-000000040000}"/>
    <cellStyle name="Calculation 4 9" xfId="6163" xr:uid="{00000000-0005-0000-0000-000001040000}"/>
    <cellStyle name="Calculation 4 9 2" xfId="7116" xr:uid="{00000000-0005-0000-0000-000002040000}"/>
    <cellStyle name="Calculation 4 9 3" xfId="7978" xr:uid="{00000000-0005-0000-0000-000003040000}"/>
    <cellStyle name="Check Cell" xfId="5579" builtinId="23" customBuiltin="1"/>
    <cellStyle name="Check Cell 2" xfId="4966" xr:uid="{00000000-0005-0000-0000-000005040000}"/>
    <cellStyle name="Check Cell 2 2" xfId="4967" xr:uid="{00000000-0005-0000-0000-000006040000}"/>
    <cellStyle name="Check Cell 2 3" xfId="4968" xr:uid="{00000000-0005-0000-0000-000007040000}"/>
    <cellStyle name="Check Cell 2 4" xfId="4969" xr:uid="{00000000-0005-0000-0000-000008040000}"/>
    <cellStyle name="Check Cell 2 5" xfId="4970" xr:uid="{00000000-0005-0000-0000-000009040000}"/>
    <cellStyle name="Check Cell 2 6" xfId="4971" xr:uid="{00000000-0005-0000-0000-00000A040000}"/>
    <cellStyle name="Check Cell 2 7" xfId="4972" xr:uid="{00000000-0005-0000-0000-00000B040000}"/>
    <cellStyle name="Check Cell 3" xfId="4973" xr:uid="{00000000-0005-0000-0000-00000C040000}"/>
    <cellStyle name="Check Cell 3 2" xfId="4974" xr:uid="{00000000-0005-0000-0000-00000D040000}"/>
    <cellStyle name="Check Cell 3 3" xfId="4975" xr:uid="{00000000-0005-0000-0000-00000E040000}"/>
    <cellStyle name="Check Cell 3 4" xfId="4976" xr:uid="{00000000-0005-0000-0000-00000F040000}"/>
    <cellStyle name="Check Cell 3 5" xfId="4977" xr:uid="{00000000-0005-0000-0000-000010040000}"/>
    <cellStyle name="Check Cell 3 6" xfId="4978" xr:uid="{00000000-0005-0000-0000-000011040000}"/>
    <cellStyle name="Check Cell 3 7" xfId="4979" xr:uid="{00000000-0005-0000-0000-000012040000}"/>
    <cellStyle name="Check Cell 4" xfId="4980" xr:uid="{00000000-0005-0000-0000-000013040000}"/>
    <cellStyle name="Check Cell 4 2" xfId="4981" xr:uid="{00000000-0005-0000-0000-000014040000}"/>
    <cellStyle name="Check Cell 4 3" xfId="4982" xr:uid="{00000000-0005-0000-0000-000015040000}"/>
    <cellStyle name="Check Cell 4 4" xfId="4983" xr:uid="{00000000-0005-0000-0000-000016040000}"/>
    <cellStyle name="Check Cell 4 5" xfId="4984" xr:uid="{00000000-0005-0000-0000-000017040000}"/>
    <cellStyle name="Check Cell 4 6" xfId="4985" xr:uid="{00000000-0005-0000-0000-000018040000}"/>
    <cellStyle name="Check Cell 4 7" xfId="4986" xr:uid="{00000000-0005-0000-0000-000019040000}"/>
    <cellStyle name="Comma  - Style1" xfId="4988" xr:uid="{00000000-0005-0000-0000-00001A040000}"/>
    <cellStyle name="Comma  - Style2" xfId="4989" xr:uid="{00000000-0005-0000-0000-00001B040000}"/>
    <cellStyle name="Comma  - Style3" xfId="4990" xr:uid="{00000000-0005-0000-0000-00001C040000}"/>
    <cellStyle name="Comma  - Style4" xfId="4991" xr:uid="{00000000-0005-0000-0000-00001D040000}"/>
    <cellStyle name="Comma  - Style5" xfId="4992" xr:uid="{00000000-0005-0000-0000-00001E040000}"/>
    <cellStyle name="Comma  - Style6" xfId="4993" xr:uid="{00000000-0005-0000-0000-00001F040000}"/>
    <cellStyle name="Comma  - Style7" xfId="4994" xr:uid="{00000000-0005-0000-0000-000020040000}"/>
    <cellStyle name="Comma  - Style8" xfId="4995" xr:uid="{00000000-0005-0000-0000-000021040000}"/>
    <cellStyle name="Comma [00]" xfId="4996" xr:uid="{00000000-0005-0000-0000-000022040000}"/>
    <cellStyle name="Comma 10" xfId="4997" xr:uid="{00000000-0005-0000-0000-000023040000}"/>
    <cellStyle name="Comma 11" xfId="4998" xr:uid="{00000000-0005-0000-0000-000024040000}"/>
    <cellStyle name="Comma 12" xfId="4999" xr:uid="{00000000-0005-0000-0000-000025040000}"/>
    <cellStyle name="Comma 13" xfId="5000" xr:uid="{00000000-0005-0000-0000-000026040000}"/>
    <cellStyle name="Comma 14" xfId="5001" xr:uid="{00000000-0005-0000-0000-000027040000}"/>
    <cellStyle name="Comma 15" xfId="4987" xr:uid="{00000000-0005-0000-0000-000028040000}"/>
    <cellStyle name="Comma 15 2" xfId="5553" xr:uid="{00000000-0005-0000-0000-000029040000}"/>
    <cellStyle name="Comma 16" xfId="5511" xr:uid="{00000000-0005-0000-0000-00002A040000}"/>
    <cellStyle name="Comma 17" xfId="5509" xr:uid="{00000000-0005-0000-0000-00002B040000}"/>
    <cellStyle name="Comma 18" xfId="5512" xr:uid="{00000000-0005-0000-0000-00002C040000}"/>
    <cellStyle name="Comma 19" xfId="5508" xr:uid="{00000000-0005-0000-0000-00002D040000}"/>
    <cellStyle name="Comma 2" xfId="5" xr:uid="{00000000-0005-0000-0000-00002E040000}"/>
    <cellStyle name="Comma 2 2" xfId="5002" xr:uid="{00000000-0005-0000-0000-00002F040000}"/>
    <cellStyle name="Comma 2 3" xfId="5003" xr:uid="{00000000-0005-0000-0000-000030040000}"/>
    <cellStyle name="Comma 2 4" xfId="5004" xr:uid="{00000000-0005-0000-0000-000031040000}"/>
    <cellStyle name="Comma 20" xfId="5513" xr:uid="{00000000-0005-0000-0000-000032040000}"/>
    <cellStyle name="Comma 21" xfId="5510" xr:uid="{00000000-0005-0000-0000-000033040000}"/>
    <cellStyle name="Comma 22" xfId="5005" xr:uid="{00000000-0005-0000-0000-000034040000}"/>
    <cellStyle name="Comma 23" xfId="5529" xr:uid="{00000000-0005-0000-0000-000035040000}"/>
    <cellStyle name="Comma 24" xfId="5528" xr:uid="{00000000-0005-0000-0000-000036040000}"/>
    <cellStyle name="Comma 25" xfId="5530" xr:uid="{00000000-0005-0000-0000-000037040000}"/>
    <cellStyle name="Comma 26" xfId="5540" xr:uid="{00000000-0005-0000-0000-000038040000}"/>
    <cellStyle name="Comma 27" xfId="5544" xr:uid="{00000000-0005-0000-0000-000039040000}"/>
    <cellStyle name="Comma 28" xfId="5545" xr:uid="{00000000-0005-0000-0000-00003A040000}"/>
    <cellStyle name="Comma 3" xfId="5006" xr:uid="{00000000-0005-0000-0000-00003B040000}"/>
    <cellStyle name="Comma 3 2" xfId="4406" xr:uid="{00000000-0005-0000-0000-00003C040000}"/>
    <cellStyle name="Comma 4" xfId="5007" xr:uid="{00000000-0005-0000-0000-00003D040000}"/>
    <cellStyle name="Comma 5" xfId="5008" xr:uid="{00000000-0005-0000-0000-00003E040000}"/>
    <cellStyle name="Comma 6" xfId="324" xr:uid="{00000000-0005-0000-0000-00003F040000}"/>
    <cellStyle name="Comma 6 2" xfId="5009" xr:uid="{00000000-0005-0000-0000-000040040000}"/>
    <cellStyle name="Comma 7" xfId="5010" xr:uid="{00000000-0005-0000-0000-000041040000}"/>
    <cellStyle name="Comma 8" xfId="327" xr:uid="{00000000-0005-0000-0000-000042040000}"/>
    <cellStyle name="Comma 8 2" xfId="5011" xr:uid="{00000000-0005-0000-0000-000043040000}"/>
    <cellStyle name="Comma 9" xfId="5012" xr:uid="{00000000-0005-0000-0000-000044040000}"/>
    <cellStyle name="Comma0" xfId="1" xr:uid="{00000000-0005-0000-0000-000045040000}"/>
    <cellStyle name="Comma0 10" xfId="403" xr:uid="{00000000-0005-0000-0000-000046040000}"/>
    <cellStyle name="Comma0 10 2" xfId="5013" xr:uid="{00000000-0005-0000-0000-000047040000}"/>
    <cellStyle name="Comma0 11" xfId="8" xr:uid="{00000000-0005-0000-0000-000048040000}"/>
    <cellStyle name="Comma0 11 2" xfId="5014" xr:uid="{00000000-0005-0000-0000-000049040000}"/>
    <cellStyle name="Comma0 12" xfId="5015" xr:uid="{00000000-0005-0000-0000-00004A040000}"/>
    <cellStyle name="Comma0 13" xfId="5016" xr:uid="{00000000-0005-0000-0000-00004B040000}"/>
    <cellStyle name="Comma0 14" xfId="5017" xr:uid="{00000000-0005-0000-0000-00004C040000}"/>
    <cellStyle name="Comma0 15" xfId="5018" xr:uid="{00000000-0005-0000-0000-00004D040000}"/>
    <cellStyle name="Comma0 16" xfId="5019" xr:uid="{00000000-0005-0000-0000-00004E040000}"/>
    <cellStyle name="Comma0 17" xfId="5020" xr:uid="{00000000-0005-0000-0000-00004F040000}"/>
    <cellStyle name="Comma0 18" xfId="5021" xr:uid="{00000000-0005-0000-0000-000050040000}"/>
    <cellStyle name="Comma0 19" xfId="5022" xr:uid="{00000000-0005-0000-0000-000051040000}"/>
    <cellStyle name="Comma0 2" xfId="254" xr:uid="{00000000-0005-0000-0000-000052040000}"/>
    <cellStyle name="Comma0 2 10" xfId="471" xr:uid="{00000000-0005-0000-0000-000053040000}"/>
    <cellStyle name="Comma0 2 100" xfId="472" xr:uid="{00000000-0005-0000-0000-000054040000}"/>
    <cellStyle name="Comma0 2 101" xfId="473" xr:uid="{00000000-0005-0000-0000-000055040000}"/>
    <cellStyle name="Comma0 2 102" xfId="474" xr:uid="{00000000-0005-0000-0000-000056040000}"/>
    <cellStyle name="Comma0 2 103" xfId="475" xr:uid="{00000000-0005-0000-0000-000057040000}"/>
    <cellStyle name="Comma0 2 104" xfId="476" xr:uid="{00000000-0005-0000-0000-000058040000}"/>
    <cellStyle name="Comma0 2 105" xfId="477" xr:uid="{00000000-0005-0000-0000-000059040000}"/>
    <cellStyle name="Comma0 2 106" xfId="478" xr:uid="{00000000-0005-0000-0000-00005A040000}"/>
    <cellStyle name="Comma0 2 107" xfId="479" xr:uid="{00000000-0005-0000-0000-00005B040000}"/>
    <cellStyle name="Comma0 2 108" xfId="480" xr:uid="{00000000-0005-0000-0000-00005C040000}"/>
    <cellStyle name="Comma0 2 109" xfId="481" xr:uid="{00000000-0005-0000-0000-00005D040000}"/>
    <cellStyle name="Comma0 2 11" xfId="482" xr:uid="{00000000-0005-0000-0000-00005E040000}"/>
    <cellStyle name="Comma0 2 110" xfId="483" xr:uid="{00000000-0005-0000-0000-00005F040000}"/>
    <cellStyle name="Comma0 2 111" xfId="484" xr:uid="{00000000-0005-0000-0000-000060040000}"/>
    <cellStyle name="Comma0 2 112" xfId="485" xr:uid="{00000000-0005-0000-0000-000061040000}"/>
    <cellStyle name="Comma0 2 113" xfId="486" xr:uid="{00000000-0005-0000-0000-000062040000}"/>
    <cellStyle name="Comma0 2 114" xfId="487" xr:uid="{00000000-0005-0000-0000-000063040000}"/>
    <cellStyle name="Comma0 2 115" xfId="488" xr:uid="{00000000-0005-0000-0000-000064040000}"/>
    <cellStyle name="Comma0 2 116" xfId="489" xr:uid="{00000000-0005-0000-0000-000065040000}"/>
    <cellStyle name="Comma0 2 117" xfId="490" xr:uid="{00000000-0005-0000-0000-000066040000}"/>
    <cellStyle name="Comma0 2 118" xfId="491" xr:uid="{00000000-0005-0000-0000-000067040000}"/>
    <cellStyle name="Comma0 2 119" xfId="492" xr:uid="{00000000-0005-0000-0000-000068040000}"/>
    <cellStyle name="Comma0 2 12" xfId="493" xr:uid="{00000000-0005-0000-0000-000069040000}"/>
    <cellStyle name="Comma0 2 120" xfId="494" xr:uid="{00000000-0005-0000-0000-00006A040000}"/>
    <cellStyle name="Comma0 2 121" xfId="495" xr:uid="{00000000-0005-0000-0000-00006B040000}"/>
    <cellStyle name="Comma0 2 122" xfId="496" xr:uid="{00000000-0005-0000-0000-00006C040000}"/>
    <cellStyle name="Comma0 2 123" xfId="497" xr:uid="{00000000-0005-0000-0000-00006D040000}"/>
    <cellStyle name="Comma0 2 124" xfId="498" xr:uid="{00000000-0005-0000-0000-00006E040000}"/>
    <cellStyle name="Comma0 2 125" xfId="499" xr:uid="{00000000-0005-0000-0000-00006F040000}"/>
    <cellStyle name="Comma0 2 126" xfId="500" xr:uid="{00000000-0005-0000-0000-000070040000}"/>
    <cellStyle name="Comma0 2 127" xfId="501" xr:uid="{00000000-0005-0000-0000-000071040000}"/>
    <cellStyle name="Comma0 2 128" xfId="502" xr:uid="{00000000-0005-0000-0000-000072040000}"/>
    <cellStyle name="Comma0 2 129" xfId="503" xr:uid="{00000000-0005-0000-0000-000073040000}"/>
    <cellStyle name="Comma0 2 13" xfId="504" xr:uid="{00000000-0005-0000-0000-000074040000}"/>
    <cellStyle name="Comma0 2 130" xfId="505" xr:uid="{00000000-0005-0000-0000-000075040000}"/>
    <cellStyle name="Comma0 2 131" xfId="506" xr:uid="{00000000-0005-0000-0000-000076040000}"/>
    <cellStyle name="Comma0 2 132" xfId="507" xr:uid="{00000000-0005-0000-0000-000077040000}"/>
    <cellStyle name="Comma0 2 133" xfId="508" xr:uid="{00000000-0005-0000-0000-000078040000}"/>
    <cellStyle name="Comma0 2 134" xfId="509" xr:uid="{00000000-0005-0000-0000-000079040000}"/>
    <cellStyle name="Comma0 2 135" xfId="510" xr:uid="{00000000-0005-0000-0000-00007A040000}"/>
    <cellStyle name="Comma0 2 136" xfId="511" xr:uid="{00000000-0005-0000-0000-00007B040000}"/>
    <cellStyle name="Comma0 2 137" xfId="512" xr:uid="{00000000-0005-0000-0000-00007C040000}"/>
    <cellStyle name="Comma0 2 138" xfId="513" xr:uid="{00000000-0005-0000-0000-00007D040000}"/>
    <cellStyle name="Comma0 2 139" xfId="514" xr:uid="{00000000-0005-0000-0000-00007E040000}"/>
    <cellStyle name="Comma0 2 14" xfId="515" xr:uid="{00000000-0005-0000-0000-00007F040000}"/>
    <cellStyle name="Comma0 2 140" xfId="516" xr:uid="{00000000-0005-0000-0000-000080040000}"/>
    <cellStyle name="Comma0 2 141" xfId="517" xr:uid="{00000000-0005-0000-0000-000081040000}"/>
    <cellStyle name="Comma0 2 142" xfId="518" xr:uid="{00000000-0005-0000-0000-000082040000}"/>
    <cellStyle name="Comma0 2 143" xfId="519" xr:uid="{00000000-0005-0000-0000-000083040000}"/>
    <cellStyle name="Comma0 2 144" xfId="520" xr:uid="{00000000-0005-0000-0000-000084040000}"/>
    <cellStyle name="Comma0 2 145" xfId="521" xr:uid="{00000000-0005-0000-0000-000085040000}"/>
    <cellStyle name="Comma0 2 146" xfId="522" xr:uid="{00000000-0005-0000-0000-000086040000}"/>
    <cellStyle name="Comma0 2 147" xfId="523" xr:uid="{00000000-0005-0000-0000-000087040000}"/>
    <cellStyle name="Comma0 2 148" xfId="524" xr:uid="{00000000-0005-0000-0000-000088040000}"/>
    <cellStyle name="Comma0 2 149" xfId="525" xr:uid="{00000000-0005-0000-0000-000089040000}"/>
    <cellStyle name="Comma0 2 15" xfId="526" xr:uid="{00000000-0005-0000-0000-00008A040000}"/>
    <cellStyle name="Comma0 2 150" xfId="527" xr:uid="{00000000-0005-0000-0000-00008B040000}"/>
    <cellStyle name="Comma0 2 151" xfId="528" xr:uid="{00000000-0005-0000-0000-00008C040000}"/>
    <cellStyle name="Comma0 2 152" xfId="529" xr:uid="{00000000-0005-0000-0000-00008D040000}"/>
    <cellStyle name="Comma0 2 153" xfId="530" xr:uid="{00000000-0005-0000-0000-00008E040000}"/>
    <cellStyle name="Comma0 2 154" xfId="531" xr:uid="{00000000-0005-0000-0000-00008F040000}"/>
    <cellStyle name="Comma0 2 155" xfId="532" xr:uid="{00000000-0005-0000-0000-000090040000}"/>
    <cellStyle name="Comma0 2 156" xfId="533" xr:uid="{00000000-0005-0000-0000-000091040000}"/>
    <cellStyle name="Comma0 2 157" xfId="534" xr:uid="{00000000-0005-0000-0000-000092040000}"/>
    <cellStyle name="Comma0 2 158" xfId="535" xr:uid="{00000000-0005-0000-0000-000093040000}"/>
    <cellStyle name="Comma0 2 159" xfId="536" xr:uid="{00000000-0005-0000-0000-000094040000}"/>
    <cellStyle name="Comma0 2 16" xfId="537" xr:uid="{00000000-0005-0000-0000-000095040000}"/>
    <cellStyle name="Comma0 2 160" xfId="538" xr:uid="{00000000-0005-0000-0000-000096040000}"/>
    <cellStyle name="Comma0 2 161" xfId="539" xr:uid="{00000000-0005-0000-0000-000097040000}"/>
    <cellStyle name="Comma0 2 162" xfId="540" xr:uid="{00000000-0005-0000-0000-000098040000}"/>
    <cellStyle name="Comma0 2 163" xfId="541" xr:uid="{00000000-0005-0000-0000-000099040000}"/>
    <cellStyle name="Comma0 2 164" xfId="542" xr:uid="{00000000-0005-0000-0000-00009A040000}"/>
    <cellStyle name="Comma0 2 165" xfId="543" xr:uid="{00000000-0005-0000-0000-00009B040000}"/>
    <cellStyle name="Comma0 2 166" xfId="544" xr:uid="{00000000-0005-0000-0000-00009C040000}"/>
    <cellStyle name="Comma0 2 167" xfId="545" xr:uid="{00000000-0005-0000-0000-00009D040000}"/>
    <cellStyle name="Comma0 2 168" xfId="546" xr:uid="{00000000-0005-0000-0000-00009E040000}"/>
    <cellStyle name="Comma0 2 169" xfId="547" xr:uid="{00000000-0005-0000-0000-00009F040000}"/>
    <cellStyle name="Comma0 2 17" xfId="548" xr:uid="{00000000-0005-0000-0000-0000A0040000}"/>
    <cellStyle name="Comma0 2 170" xfId="549" xr:uid="{00000000-0005-0000-0000-0000A1040000}"/>
    <cellStyle name="Comma0 2 171" xfId="550" xr:uid="{00000000-0005-0000-0000-0000A2040000}"/>
    <cellStyle name="Comma0 2 172" xfId="551" xr:uid="{00000000-0005-0000-0000-0000A3040000}"/>
    <cellStyle name="Comma0 2 173" xfId="552" xr:uid="{00000000-0005-0000-0000-0000A4040000}"/>
    <cellStyle name="Comma0 2 174" xfId="553" xr:uid="{00000000-0005-0000-0000-0000A5040000}"/>
    <cellStyle name="Comma0 2 175" xfId="554" xr:uid="{00000000-0005-0000-0000-0000A6040000}"/>
    <cellStyle name="Comma0 2 176" xfId="555" xr:uid="{00000000-0005-0000-0000-0000A7040000}"/>
    <cellStyle name="Comma0 2 177" xfId="556" xr:uid="{00000000-0005-0000-0000-0000A8040000}"/>
    <cellStyle name="Comma0 2 178" xfId="557" xr:uid="{00000000-0005-0000-0000-0000A9040000}"/>
    <cellStyle name="Comma0 2 179" xfId="558" xr:uid="{00000000-0005-0000-0000-0000AA040000}"/>
    <cellStyle name="Comma0 2 18" xfId="559" xr:uid="{00000000-0005-0000-0000-0000AB040000}"/>
    <cellStyle name="Comma0 2 180" xfId="560" xr:uid="{00000000-0005-0000-0000-0000AC040000}"/>
    <cellStyle name="Comma0 2 181" xfId="561" xr:uid="{00000000-0005-0000-0000-0000AD040000}"/>
    <cellStyle name="Comma0 2 182" xfId="562" xr:uid="{00000000-0005-0000-0000-0000AE040000}"/>
    <cellStyle name="Comma0 2 183" xfId="563" xr:uid="{00000000-0005-0000-0000-0000AF040000}"/>
    <cellStyle name="Comma0 2 184" xfId="564" xr:uid="{00000000-0005-0000-0000-0000B0040000}"/>
    <cellStyle name="Comma0 2 185" xfId="565" xr:uid="{00000000-0005-0000-0000-0000B1040000}"/>
    <cellStyle name="Comma0 2 186" xfId="566" xr:uid="{00000000-0005-0000-0000-0000B2040000}"/>
    <cellStyle name="Comma0 2 187" xfId="567" xr:uid="{00000000-0005-0000-0000-0000B3040000}"/>
    <cellStyle name="Comma0 2 188" xfId="568" xr:uid="{00000000-0005-0000-0000-0000B4040000}"/>
    <cellStyle name="Comma0 2 189" xfId="569" xr:uid="{00000000-0005-0000-0000-0000B5040000}"/>
    <cellStyle name="Comma0 2 19" xfId="570" xr:uid="{00000000-0005-0000-0000-0000B6040000}"/>
    <cellStyle name="Comma0 2 190" xfId="571" xr:uid="{00000000-0005-0000-0000-0000B7040000}"/>
    <cellStyle name="Comma0 2 191" xfId="572" xr:uid="{00000000-0005-0000-0000-0000B8040000}"/>
    <cellStyle name="Comma0 2 192" xfId="573" xr:uid="{00000000-0005-0000-0000-0000B9040000}"/>
    <cellStyle name="Comma0 2 193" xfId="574" xr:uid="{00000000-0005-0000-0000-0000BA040000}"/>
    <cellStyle name="Comma0 2 194" xfId="575" xr:uid="{00000000-0005-0000-0000-0000BB040000}"/>
    <cellStyle name="Comma0 2 195" xfId="576" xr:uid="{00000000-0005-0000-0000-0000BC040000}"/>
    <cellStyle name="Comma0 2 196" xfId="577" xr:uid="{00000000-0005-0000-0000-0000BD040000}"/>
    <cellStyle name="Comma0 2 197" xfId="578" xr:uid="{00000000-0005-0000-0000-0000BE040000}"/>
    <cellStyle name="Comma0 2 198" xfId="579" xr:uid="{00000000-0005-0000-0000-0000BF040000}"/>
    <cellStyle name="Comma0 2 199" xfId="580" xr:uid="{00000000-0005-0000-0000-0000C0040000}"/>
    <cellStyle name="Comma0 2 2" xfId="368" xr:uid="{00000000-0005-0000-0000-0000C1040000}"/>
    <cellStyle name="Comma0 2 20" xfId="581" xr:uid="{00000000-0005-0000-0000-0000C2040000}"/>
    <cellStyle name="Comma0 2 200" xfId="582" xr:uid="{00000000-0005-0000-0000-0000C3040000}"/>
    <cellStyle name="Comma0 2 201" xfId="583" xr:uid="{00000000-0005-0000-0000-0000C4040000}"/>
    <cellStyle name="Comma0 2 202" xfId="584" xr:uid="{00000000-0005-0000-0000-0000C5040000}"/>
    <cellStyle name="Comma0 2 203" xfId="585" xr:uid="{00000000-0005-0000-0000-0000C6040000}"/>
    <cellStyle name="Comma0 2 204" xfId="586" xr:uid="{00000000-0005-0000-0000-0000C7040000}"/>
    <cellStyle name="Comma0 2 205" xfId="587" xr:uid="{00000000-0005-0000-0000-0000C8040000}"/>
    <cellStyle name="Comma0 2 206" xfId="588" xr:uid="{00000000-0005-0000-0000-0000C9040000}"/>
    <cellStyle name="Comma0 2 207" xfId="589" xr:uid="{00000000-0005-0000-0000-0000CA040000}"/>
    <cellStyle name="Comma0 2 208" xfId="590" xr:uid="{00000000-0005-0000-0000-0000CB040000}"/>
    <cellStyle name="Comma0 2 209" xfId="591" xr:uid="{00000000-0005-0000-0000-0000CC040000}"/>
    <cellStyle name="Comma0 2 21" xfId="592" xr:uid="{00000000-0005-0000-0000-0000CD040000}"/>
    <cellStyle name="Comma0 2 210" xfId="593" xr:uid="{00000000-0005-0000-0000-0000CE040000}"/>
    <cellStyle name="Comma0 2 211" xfId="594" xr:uid="{00000000-0005-0000-0000-0000CF040000}"/>
    <cellStyle name="Comma0 2 212" xfId="595" xr:uid="{00000000-0005-0000-0000-0000D0040000}"/>
    <cellStyle name="Comma0 2 213" xfId="596" xr:uid="{00000000-0005-0000-0000-0000D1040000}"/>
    <cellStyle name="Comma0 2 214" xfId="597" xr:uid="{00000000-0005-0000-0000-0000D2040000}"/>
    <cellStyle name="Comma0 2 215" xfId="598" xr:uid="{00000000-0005-0000-0000-0000D3040000}"/>
    <cellStyle name="Comma0 2 216" xfId="599" xr:uid="{00000000-0005-0000-0000-0000D4040000}"/>
    <cellStyle name="Comma0 2 217" xfId="600" xr:uid="{00000000-0005-0000-0000-0000D5040000}"/>
    <cellStyle name="Comma0 2 218" xfId="601" xr:uid="{00000000-0005-0000-0000-0000D6040000}"/>
    <cellStyle name="Comma0 2 219" xfId="602" xr:uid="{00000000-0005-0000-0000-0000D7040000}"/>
    <cellStyle name="Comma0 2 22" xfId="603" xr:uid="{00000000-0005-0000-0000-0000D8040000}"/>
    <cellStyle name="Comma0 2 220" xfId="604" xr:uid="{00000000-0005-0000-0000-0000D9040000}"/>
    <cellStyle name="Comma0 2 221" xfId="605" xr:uid="{00000000-0005-0000-0000-0000DA040000}"/>
    <cellStyle name="Comma0 2 222" xfId="606" xr:uid="{00000000-0005-0000-0000-0000DB040000}"/>
    <cellStyle name="Comma0 2 223" xfId="607" xr:uid="{00000000-0005-0000-0000-0000DC040000}"/>
    <cellStyle name="Comma0 2 224" xfId="608" xr:uid="{00000000-0005-0000-0000-0000DD040000}"/>
    <cellStyle name="Comma0 2 225" xfId="609" xr:uid="{00000000-0005-0000-0000-0000DE040000}"/>
    <cellStyle name="Comma0 2 226" xfId="610" xr:uid="{00000000-0005-0000-0000-0000DF040000}"/>
    <cellStyle name="Comma0 2 227" xfId="611" xr:uid="{00000000-0005-0000-0000-0000E0040000}"/>
    <cellStyle name="Comma0 2 228" xfId="612" xr:uid="{00000000-0005-0000-0000-0000E1040000}"/>
    <cellStyle name="Comma0 2 229" xfId="613" xr:uid="{00000000-0005-0000-0000-0000E2040000}"/>
    <cellStyle name="Comma0 2 23" xfId="614" xr:uid="{00000000-0005-0000-0000-0000E3040000}"/>
    <cellStyle name="Comma0 2 230" xfId="615" xr:uid="{00000000-0005-0000-0000-0000E4040000}"/>
    <cellStyle name="Comma0 2 231" xfId="616" xr:uid="{00000000-0005-0000-0000-0000E5040000}"/>
    <cellStyle name="Comma0 2 232" xfId="617" xr:uid="{00000000-0005-0000-0000-0000E6040000}"/>
    <cellStyle name="Comma0 2 233" xfId="618" xr:uid="{00000000-0005-0000-0000-0000E7040000}"/>
    <cellStyle name="Comma0 2 234" xfId="619" xr:uid="{00000000-0005-0000-0000-0000E8040000}"/>
    <cellStyle name="Comma0 2 235" xfId="620" xr:uid="{00000000-0005-0000-0000-0000E9040000}"/>
    <cellStyle name="Comma0 2 236" xfId="621" xr:uid="{00000000-0005-0000-0000-0000EA040000}"/>
    <cellStyle name="Comma0 2 237" xfId="622" xr:uid="{00000000-0005-0000-0000-0000EB040000}"/>
    <cellStyle name="Comma0 2 238" xfId="623" xr:uid="{00000000-0005-0000-0000-0000EC040000}"/>
    <cellStyle name="Comma0 2 239" xfId="624" xr:uid="{00000000-0005-0000-0000-0000ED040000}"/>
    <cellStyle name="Comma0 2 24" xfId="625" xr:uid="{00000000-0005-0000-0000-0000EE040000}"/>
    <cellStyle name="Comma0 2 240" xfId="626" xr:uid="{00000000-0005-0000-0000-0000EF040000}"/>
    <cellStyle name="Comma0 2 241" xfId="627" xr:uid="{00000000-0005-0000-0000-0000F0040000}"/>
    <cellStyle name="Comma0 2 242" xfId="628" xr:uid="{00000000-0005-0000-0000-0000F1040000}"/>
    <cellStyle name="Comma0 2 243" xfId="629" xr:uid="{00000000-0005-0000-0000-0000F2040000}"/>
    <cellStyle name="Comma0 2 244" xfId="630" xr:uid="{00000000-0005-0000-0000-0000F3040000}"/>
    <cellStyle name="Comma0 2 245" xfId="631" xr:uid="{00000000-0005-0000-0000-0000F4040000}"/>
    <cellStyle name="Comma0 2 246" xfId="632" xr:uid="{00000000-0005-0000-0000-0000F5040000}"/>
    <cellStyle name="Comma0 2 247" xfId="633" xr:uid="{00000000-0005-0000-0000-0000F6040000}"/>
    <cellStyle name="Comma0 2 248" xfId="634" xr:uid="{00000000-0005-0000-0000-0000F7040000}"/>
    <cellStyle name="Comma0 2 249" xfId="635" xr:uid="{00000000-0005-0000-0000-0000F8040000}"/>
    <cellStyle name="Comma0 2 25" xfId="636" xr:uid="{00000000-0005-0000-0000-0000F9040000}"/>
    <cellStyle name="Comma0 2 250" xfId="637" xr:uid="{00000000-0005-0000-0000-0000FA040000}"/>
    <cellStyle name="Comma0 2 251" xfId="638" xr:uid="{00000000-0005-0000-0000-0000FB040000}"/>
    <cellStyle name="Comma0 2 252" xfId="639" xr:uid="{00000000-0005-0000-0000-0000FC040000}"/>
    <cellStyle name="Comma0 2 253" xfId="640" xr:uid="{00000000-0005-0000-0000-0000FD040000}"/>
    <cellStyle name="Comma0 2 254" xfId="641" xr:uid="{00000000-0005-0000-0000-0000FE040000}"/>
    <cellStyle name="Comma0 2 255" xfId="642" xr:uid="{00000000-0005-0000-0000-0000FF040000}"/>
    <cellStyle name="Comma0 2 256" xfId="5023" xr:uid="{00000000-0005-0000-0000-000000050000}"/>
    <cellStyle name="Comma0 2 26" xfId="643" xr:uid="{00000000-0005-0000-0000-000001050000}"/>
    <cellStyle name="Comma0 2 27" xfId="644" xr:uid="{00000000-0005-0000-0000-000002050000}"/>
    <cellStyle name="Comma0 2 28" xfId="645" xr:uid="{00000000-0005-0000-0000-000003050000}"/>
    <cellStyle name="Comma0 2 29" xfId="646" xr:uid="{00000000-0005-0000-0000-000004050000}"/>
    <cellStyle name="Comma0 2 3" xfId="396" xr:uid="{00000000-0005-0000-0000-000005050000}"/>
    <cellStyle name="Comma0 2 30" xfId="647" xr:uid="{00000000-0005-0000-0000-000006050000}"/>
    <cellStyle name="Comma0 2 31" xfId="648" xr:uid="{00000000-0005-0000-0000-000007050000}"/>
    <cellStyle name="Comma0 2 32" xfId="649" xr:uid="{00000000-0005-0000-0000-000008050000}"/>
    <cellStyle name="Comma0 2 33" xfId="650" xr:uid="{00000000-0005-0000-0000-000009050000}"/>
    <cellStyle name="Comma0 2 34" xfId="651" xr:uid="{00000000-0005-0000-0000-00000A050000}"/>
    <cellStyle name="Comma0 2 35" xfId="652" xr:uid="{00000000-0005-0000-0000-00000B050000}"/>
    <cellStyle name="Comma0 2 36" xfId="653" xr:uid="{00000000-0005-0000-0000-00000C050000}"/>
    <cellStyle name="Comma0 2 37" xfId="654" xr:uid="{00000000-0005-0000-0000-00000D050000}"/>
    <cellStyle name="Comma0 2 38" xfId="655" xr:uid="{00000000-0005-0000-0000-00000E050000}"/>
    <cellStyle name="Comma0 2 39" xfId="656" xr:uid="{00000000-0005-0000-0000-00000F050000}"/>
    <cellStyle name="Comma0 2 4" xfId="364" xr:uid="{00000000-0005-0000-0000-000010050000}"/>
    <cellStyle name="Comma0 2 40" xfId="657" xr:uid="{00000000-0005-0000-0000-000011050000}"/>
    <cellStyle name="Comma0 2 41" xfId="658" xr:uid="{00000000-0005-0000-0000-000012050000}"/>
    <cellStyle name="Comma0 2 42" xfId="659" xr:uid="{00000000-0005-0000-0000-000013050000}"/>
    <cellStyle name="Comma0 2 43" xfId="660" xr:uid="{00000000-0005-0000-0000-000014050000}"/>
    <cellStyle name="Comma0 2 44" xfId="661" xr:uid="{00000000-0005-0000-0000-000015050000}"/>
    <cellStyle name="Comma0 2 45" xfId="662" xr:uid="{00000000-0005-0000-0000-000016050000}"/>
    <cellStyle name="Comma0 2 46" xfId="663" xr:uid="{00000000-0005-0000-0000-000017050000}"/>
    <cellStyle name="Comma0 2 47" xfId="664" xr:uid="{00000000-0005-0000-0000-000018050000}"/>
    <cellStyle name="Comma0 2 48" xfId="665" xr:uid="{00000000-0005-0000-0000-000019050000}"/>
    <cellStyle name="Comma0 2 49" xfId="666" xr:uid="{00000000-0005-0000-0000-00001A050000}"/>
    <cellStyle name="Comma0 2 5" xfId="366" xr:uid="{00000000-0005-0000-0000-00001B050000}"/>
    <cellStyle name="Comma0 2 50" xfId="667" xr:uid="{00000000-0005-0000-0000-00001C050000}"/>
    <cellStyle name="Comma0 2 51" xfId="668" xr:uid="{00000000-0005-0000-0000-00001D050000}"/>
    <cellStyle name="Comma0 2 52" xfId="669" xr:uid="{00000000-0005-0000-0000-00001E050000}"/>
    <cellStyle name="Comma0 2 53" xfId="670" xr:uid="{00000000-0005-0000-0000-00001F050000}"/>
    <cellStyle name="Comma0 2 54" xfId="671" xr:uid="{00000000-0005-0000-0000-000020050000}"/>
    <cellStyle name="Comma0 2 55" xfId="672" xr:uid="{00000000-0005-0000-0000-000021050000}"/>
    <cellStyle name="Comma0 2 56" xfId="673" xr:uid="{00000000-0005-0000-0000-000022050000}"/>
    <cellStyle name="Comma0 2 57" xfId="674" xr:uid="{00000000-0005-0000-0000-000023050000}"/>
    <cellStyle name="Comma0 2 58" xfId="675" xr:uid="{00000000-0005-0000-0000-000024050000}"/>
    <cellStyle name="Comma0 2 59" xfId="676" xr:uid="{00000000-0005-0000-0000-000025050000}"/>
    <cellStyle name="Comma0 2 6" xfId="677" xr:uid="{00000000-0005-0000-0000-000026050000}"/>
    <cellStyle name="Comma0 2 60" xfId="678" xr:uid="{00000000-0005-0000-0000-000027050000}"/>
    <cellStyle name="Comma0 2 61" xfId="679" xr:uid="{00000000-0005-0000-0000-000028050000}"/>
    <cellStyle name="Comma0 2 62" xfId="680" xr:uid="{00000000-0005-0000-0000-000029050000}"/>
    <cellStyle name="Comma0 2 63" xfId="681" xr:uid="{00000000-0005-0000-0000-00002A050000}"/>
    <cellStyle name="Comma0 2 64" xfId="682" xr:uid="{00000000-0005-0000-0000-00002B050000}"/>
    <cellStyle name="Comma0 2 65" xfId="683" xr:uid="{00000000-0005-0000-0000-00002C050000}"/>
    <cellStyle name="Comma0 2 66" xfId="684" xr:uid="{00000000-0005-0000-0000-00002D050000}"/>
    <cellStyle name="Comma0 2 67" xfId="685" xr:uid="{00000000-0005-0000-0000-00002E050000}"/>
    <cellStyle name="Comma0 2 68" xfId="686" xr:uid="{00000000-0005-0000-0000-00002F050000}"/>
    <cellStyle name="Comma0 2 69" xfId="687" xr:uid="{00000000-0005-0000-0000-000030050000}"/>
    <cellStyle name="Comma0 2 7" xfId="688" xr:uid="{00000000-0005-0000-0000-000031050000}"/>
    <cellStyle name="Comma0 2 70" xfId="689" xr:uid="{00000000-0005-0000-0000-000032050000}"/>
    <cellStyle name="Comma0 2 71" xfId="690" xr:uid="{00000000-0005-0000-0000-000033050000}"/>
    <cellStyle name="Comma0 2 72" xfId="691" xr:uid="{00000000-0005-0000-0000-000034050000}"/>
    <cellStyle name="Comma0 2 73" xfId="692" xr:uid="{00000000-0005-0000-0000-000035050000}"/>
    <cellStyle name="Comma0 2 74" xfId="693" xr:uid="{00000000-0005-0000-0000-000036050000}"/>
    <cellStyle name="Comma0 2 75" xfId="694" xr:uid="{00000000-0005-0000-0000-000037050000}"/>
    <cellStyle name="Comma0 2 76" xfId="695" xr:uid="{00000000-0005-0000-0000-000038050000}"/>
    <cellStyle name="Comma0 2 77" xfId="696" xr:uid="{00000000-0005-0000-0000-000039050000}"/>
    <cellStyle name="Comma0 2 78" xfId="697" xr:uid="{00000000-0005-0000-0000-00003A050000}"/>
    <cellStyle name="Comma0 2 79" xfId="698" xr:uid="{00000000-0005-0000-0000-00003B050000}"/>
    <cellStyle name="Comma0 2 8" xfId="699" xr:uid="{00000000-0005-0000-0000-00003C050000}"/>
    <cellStyle name="Comma0 2 80" xfId="700" xr:uid="{00000000-0005-0000-0000-00003D050000}"/>
    <cellStyle name="Comma0 2 81" xfId="701" xr:uid="{00000000-0005-0000-0000-00003E050000}"/>
    <cellStyle name="Comma0 2 82" xfId="702" xr:uid="{00000000-0005-0000-0000-00003F050000}"/>
    <cellStyle name="Comma0 2 83" xfId="703" xr:uid="{00000000-0005-0000-0000-000040050000}"/>
    <cellStyle name="Comma0 2 84" xfId="704" xr:uid="{00000000-0005-0000-0000-000041050000}"/>
    <cellStyle name="Comma0 2 85" xfId="705" xr:uid="{00000000-0005-0000-0000-000042050000}"/>
    <cellStyle name="Comma0 2 86" xfId="706" xr:uid="{00000000-0005-0000-0000-000043050000}"/>
    <cellStyle name="Comma0 2 87" xfId="707" xr:uid="{00000000-0005-0000-0000-000044050000}"/>
    <cellStyle name="Comma0 2 88" xfId="708" xr:uid="{00000000-0005-0000-0000-000045050000}"/>
    <cellStyle name="Comma0 2 89" xfId="709" xr:uid="{00000000-0005-0000-0000-000046050000}"/>
    <cellStyle name="Comma0 2 9" xfId="710" xr:uid="{00000000-0005-0000-0000-000047050000}"/>
    <cellStyle name="Comma0 2 90" xfId="711" xr:uid="{00000000-0005-0000-0000-000048050000}"/>
    <cellStyle name="Comma0 2 91" xfId="712" xr:uid="{00000000-0005-0000-0000-000049050000}"/>
    <cellStyle name="Comma0 2 92" xfId="713" xr:uid="{00000000-0005-0000-0000-00004A050000}"/>
    <cellStyle name="Comma0 2 93" xfId="714" xr:uid="{00000000-0005-0000-0000-00004B050000}"/>
    <cellStyle name="Comma0 2 94" xfId="715" xr:uid="{00000000-0005-0000-0000-00004C050000}"/>
    <cellStyle name="Comma0 2 95" xfId="716" xr:uid="{00000000-0005-0000-0000-00004D050000}"/>
    <cellStyle name="Comma0 2 96" xfId="717" xr:uid="{00000000-0005-0000-0000-00004E050000}"/>
    <cellStyle name="Comma0 2 97" xfId="718" xr:uid="{00000000-0005-0000-0000-00004F050000}"/>
    <cellStyle name="Comma0 2 98" xfId="719" xr:uid="{00000000-0005-0000-0000-000050050000}"/>
    <cellStyle name="Comma0 2 99" xfId="720" xr:uid="{00000000-0005-0000-0000-000051050000}"/>
    <cellStyle name="Comma0 20" xfId="5024" xr:uid="{00000000-0005-0000-0000-000052050000}"/>
    <cellStyle name="Comma0 21" xfId="5025" xr:uid="{00000000-0005-0000-0000-000053050000}"/>
    <cellStyle name="Comma0 22" xfId="5026" xr:uid="{00000000-0005-0000-0000-000054050000}"/>
    <cellStyle name="Comma0 23" xfId="5027" xr:uid="{00000000-0005-0000-0000-000055050000}"/>
    <cellStyle name="Comma0 24" xfId="5028" xr:uid="{00000000-0005-0000-0000-000056050000}"/>
    <cellStyle name="Comma0 25" xfId="5029" xr:uid="{00000000-0005-0000-0000-000057050000}"/>
    <cellStyle name="Comma0 26" xfId="5030" xr:uid="{00000000-0005-0000-0000-000058050000}"/>
    <cellStyle name="Comma0 27" xfId="5031" xr:uid="{00000000-0005-0000-0000-000059050000}"/>
    <cellStyle name="Comma0 28" xfId="5032" xr:uid="{00000000-0005-0000-0000-00005A050000}"/>
    <cellStyle name="Comma0 29" xfId="5033" xr:uid="{00000000-0005-0000-0000-00005B050000}"/>
    <cellStyle name="Comma0 3" xfId="404" xr:uid="{00000000-0005-0000-0000-00005C050000}"/>
    <cellStyle name="Comma0 3 2" xfId="5034" xr:uid="{00000000-0005-0000-0000-00005D050000}"/>
    <cellStyle name="Comma0 30" xfId="5035" xr:uid="{00000000-0005-0000-0000-00005E050000}"/>
    <cellStyle name="Comma0 31" xfId="5036" xr:uid="{00000000-0005-0000-0000-00005F050000}"/>
    <cellStyle name="Comma0 32" xfId="5037" xr:uid="{00000000-0005-0000-0000-000060050000}"/>
    <cellStyle name="Comma0 33" xfId="5038" xr:uid="{00000000-0005-0000-0000-000061050000}"/>
    <cellStyle name="Comma0 34" xfId="5039" xr:uid="{00000000-0005-0000-0000-000062050000}"/>
    <cellStyle name="Comma0 35" xfId="5040" xr:uid="{00000000-0005-0000-0000-000063050000}"/>
    <cellStyle name="Comma0 36" xfId="5041" xr:uid="{00000000-0005-0000-0000-000064050000}"/>
    <cellStyle name="Comma0 37" xfId="5042" xr:uid="{00000000-0005-0000-0000-000065050000}"/>
    <cellStyle name="Comma0 4" xfId="405" xr:uid="{00000000-0005-0000-0000-000066050000}"/>
    <cellStyle name="Comma0 4 2" xfId="5043" xr:uid="{00000000-0005-0000-0000-000067050000}"/>
    <cellStyle name="Comma0 5" xfId="406" xr:uid="{00000000-0005-0000-0000-000068050000}"/>
    <cellStyle name="Comma0 5 2" xfId="5044" xr:uid="{00000000-0005-0000-0000-000069050000}"/>
    <cellStyle name="Comma0 6" xfId="407" xr:uid="{00000000-0005-0000-0000-00006A050000}"/>
    <cellStyle name="Comma0 6 2" xfId="5045" xr:uid="{00000000-0005-0000-0000-00006B050000}"/>
    <cellStyle name="Comma0 7" xfId="408" xr:uid="{00000000-0005-0000-0000-00006C050000}"/>
    <cellStyle name="Comma0 7 2" xfId="5046" xr:uid="{00000000-0005-0000-0000-00006D050000}"/>
    <cellStyle name="Comma0 8" xfId="409" xr:uid="{00000000-0005-0000-0000-00006E050000}"/>
    <cellStyle name="Comma0 8 2" xfId="5047" xr:uid="{00000000-0005-0000-0000-00006F050000}"/>
    <cellStyle name="Comma0 9" xfId="410" xr:uid="{00000000-0005-0000-0000-000070050000}"/>
    <cellStyle name="Comma0 9 2" xfId="5048" xr:uid="{00000000-0005-0000-0000-000071050000}"/>
    <cellStyle name="Comma1" xfId="9" xr:uid="{00000000-0005-0000-0000-000072050000}"/>
    <cellStyle name="Comma1 2" xfId="255" xr:uid="{00000000-0005-0000-0000-000073050000}"/>
    <cellStyle name="Comma1 2 10" xfId="721" xr:uid="{00000000-0005-0000-0000-000074050000}"/>
    <cellStyle name="Comma1 2 100" xfId="722" xr:uid="{00000000-0005-0000-0000-000075050000}"/>
    <cellStyle name="Comma1 2 101" xfId="723" xr:uid="{00000000-0005-0000-0000-000076050000}"/>
    <cellStyle name="Comma1 2 102" xfId="724" xr:uid="{00000000-0005-0000-0000-000077050000}"/>
    <cellStyle name="Comma1 2 103" xfId="725" xr:uid="{00000000-0005-0000-0000-000078050000}"/>
    <cellStyle name="Comma1 2 104" xfId="726" xr:uid="{00000000-0005-0000-0000-000079050000}"/>
    <cellStyle name="Comma1 2 105" xfId="727" xr:uid="{00000000-0005-0000-0000-00007A050000}"/>
    <cellStyle name="Comma1 2 106" xfId="728" xr:uid="{00000000-0005-0000-0000-00007B050000}"/>
    <cellStyle name="Comma1 2 107" xfId="729" xr:uid="{00000000-0005-0000-0000-00007C050000}"/>
    <cellStyle name="Comma1 2 108" xfId="730" xr:uid="{00000000-0005-0000-0000-00007D050000}"/>
    <cellStyle name="Comma1 2 109" xfId="731" xr:uid="{00000000-0005-0000-0000-00007E050000}"/>
    <cellStyle name="Comma1 2 11" xfId="732" xr:uid="{00000000-0005-0000-0000-00007F050000}"/>
    <cellStyle name="Comma1 2 110" xfId="733" xr:uid="{00000000-0005-0000-0000-000080050000}"/>
    <cellStyle name="Comma1 2 111" xfId="734" xr:uid="{00000000-0005-0000-0000-000081050000}"/>
    <cellStyle name="Comma1 2 112" xfId="735" xr:uid="{00000000-0005-0000-0000-000082050000}"/>
    <cellStyle name="Comma1 2 113" xfId="736" xr:uid="{00000000-0005-0000-0000-000083050000}"/>
    <cellStyle name="Comma1 2 114" xfId="737" xr:uid="{00000000-0005-0000-0000-000084050000}"/>
    <cellStyle name="Comma1 2 115" xfId="738" xr:uid="{00000000-0005-0000-0000-000085050000}"/>
    <cellStyle name="Comma1 2 116" xfId="739" xr:uid="{00000000-0005-0000-0000-000086050000}"/>
    <cellStyle name="Comma1 2 117" xfId="740" xr:uid="{00000000-0005-0000-0000-000087050000}"/>
    <cellStyle name="Comma1 2 118" xfId="741" xr:uid="{00000000-0005-0000-0000-000088050000}"/>
    <cellStyle name="Comma1 2 119" xfId="742" xr:uid="{00000000-0005-0000-0000-000089050000}"/>
    <cellStyle name="Comma1 2 12" xfId="743" xr:uid="{00000000-0005-0000-0000-00008A050000}"/>
    <cellStyle name="Comma1 2 120" xfId="744" xr:uid="{00000000-0005-0000-0000-00008B050000}"/>
    <cellStyle name="Comma1 2 121" xfId="745" xr:uid="{00000000-0005-0000-0000-00008C050000}"/>
    <cellStyle name="Comma1 2 122" xfId="746" xr:uid="{00000000-0005-0000-0000-00008D050000}"/>
    <cellStyle name="Comma1 2 123" xfId="747" xr:uid="{00000000-0005-0000-0000-00008E050000}"/>
    <cellStyle name="Comma1 2 124" xfId="748" xr:uid="{00000000-0005-0000-0000-00008F050000}"/>
    <cellStyle name="Comma1 2 125" xfId="749" xr:uid="{00000000-0005-0000-0000-000090050000}"/>
    <cellStyle name="Comma1 2 126" xfId="750" xr:uid="{00000000-0005-0000-0000-000091050000}"/>
    <cellStyle name="Comma1 2 127" xfId="751" xr:uid="{00000000-0005-0000-0000-000092050000}"/>
    <cellStyle name="Comma1 2 128" xfId="752" xr:uid="{00000000-0005-0000-0000-000093050000}"/>
    <cellStyle name="Comma1 2 129" xfId="753" xr:uid="{00000000-0005-0000-0000-000094050000}"/>
    <cellStyle name="Comma1 2 13" xfId="754" xr:uid="{00000000-0005-0000-0000-000095050000}"/>
    <cellStyle name="Comma1 2 130" xfId="755" xr:uid="{00000000-0005-0000-0000-000096050000}"/>
    <cellStyle name="Comma1 2 131" xfId="756" xr:uid="{00000000-0005-0000-0000-000097050000}"/>
    <cellStyle name="Comma1 2 132" xfId="757" xr:uid="{00000000-0005-0000-0000-000098050000}"/>
    <cellStyle name="Comma1 2 133" xfId="758" xr:uid="{00000000-0005-0000-0000-000099050000}"/>
    <cellStyle name="Comma1 2 134" xfId="759" xr:uid="{00000000-0005-0000-0000-00009A050000}"/>
    <cellStyle name="Comma1 2 135" xfId="760" xr:uid="{00000000-0005-0000-0000-00009B050000}"/>
    <cellStyle name="Comma1 2 136" xfId="761" xr:uid="{00000000-0005-0000-0000-00009C050000}"/>
    <cellStyle name="Comma1 2 137" xfId="762" xr:uid="{00000000-0005-0000-0000-00009D050000}"/>
    <cellStyle name="Comma1 2 138" xfId="763" xr:uid="{00000000-0005-0000-0000-00009E050000}"/>
    <cellStyle name="Comma1 2 139" xfId="764" xr:uid="{00000000-0005-0000-0000-00009F050000}"/>
    <cellStyle name="Comma1 2 14" xfId="765" xr:uid="{00000000-0005-0000-0000-0000A0050000}"/>
    <cellStyle name="Comma1 2 140" xfId="766" xr:uid="{00000000-0005-0000-0000-0000A1050000}"/>
    <cellStyle name="Comma1 2 141" xfId="767" xr:uid="{00000000-0005-0000-0000-0000A2050000}"/>
    <cellStyle name="Comma1 2 142" xfId="768" xr:uid="{00000000-0005-0000-0000-0000A3050000}"/>
    <cellStyle name="Comma1 2 143" xfId="769" xr:uid="{00000000-0005-0000-0000-0000A4050000}"/>
    <cellStyle name="Comma1 2 144" xfId="770" xr:uid="{00000000-0005-0000-0000-0000A5050000}"/>
    <cellStyle name="Comma1 2 145" xfId="771" xr:uid="{00000000-0005-0000-0000-0000A6050000}"/>
    <cellStyle name="Comma1 2 146" xfId="772" xr:uid="{00000000-0005-0000-0000-0000A7050000}"/>
    <cellStyle name="Comma1 2 147" xfId="773" xr:uid="{00000000-0005-0000-0000-0000A8050000}"/>
    <cellStyle name="Comma1 2 148" xfId="774" xr:uid="{00000000-0005-0000-0000-0000A9050000}"/>
    <cellStyle name="Comma1 2 149" xfId="775" xr:uid="{00000000-0005-0000-0000-0000AA050000}"/>
    <cellStyle name="Comma1 2 15" xfId="776" xr:uid="{00000000-0005-0000-0000-0000AB050000}"/>
    <cellStyle name="Comma1 2 150" xfId="777" xr:uid="{00000000-0005-0000-0000-0000AC050000}"/>
    <cellStyle name="Comma1 2 151" xfId="778" xr:uid="{00000000-0005-0000-0000-0000AD050000}"/>
    <cellStyle name="Comma1 2 152" xfId="779" xr:uid="{00000000-0005-0000-0000-0000AE050000}"/>
    <cellStyle name="Comma1 2 153" xfId="780" xr:uid="{00000000-0005-0000-0000-0000AF050000}"/>
    <cellStyle name="Comma1 2 154" xfId="781" xr:uid="{00000000-0005-0000-0000-0000B0050000}"/>
    <cellStyle name="Comma1 2 155" xfId="782" xr:uid="{00000000-0005-0000-0000-0000B1050000}"/>
    <cellStyle name="Comma1 2 156" xfId="783" xr:uid="{00000000-0005-0000-0000-0000B2050000}"/>
    <cellStyle name="Comma1 2 157" xfId="784" xr:uid="{00000000-0005-0000-0000-0000B3050000}"/>
    <cellStyle name="Comma1 2 158" xfId="785" xr:uid="{00000000-0005-0000-0000-0000B4050000}"/>
    <cellStyle name="Comma1 2 159" xfId="786" xr:uid="{00000000-0005-0000-0000-0000B5050000}"/>
    <cellStyle name="Comma1 2 16" xfId="787" xr:uid="{00000000-0005-0000-0000-0000B6050000}"/>
    <cellStyle name="Comma1 2 160" xfId="788" xr:uid="{00000000-0005-0000-0000-0000B7050000}"/>
    <cellStyle name="Comma1 2 161" xfId="789" xr:uid="{00000000-0005-0000-0000-0000B8050000}"/>
    <cellStyle name="Comma1 2 162" xfId="790" xr:uid="{00000000-0005-0000-0000-0000B9050000}"/>
    <cellStyle name="Comma1 2 163" xfId="791" xr:uid="{00000000-0005-0000-0000-0000BA050000}"/>
    <cellStyle name="Comma1 2 164" xfId="792" xr:uid="{00000000-0005-0000-0000-0000BB050000}"/>
    <cellStyle name="Comma1 2 165" xfId="793" xr:uid="{00000000-0005-0000-0000-0000BC050000}"/>
    <cellStyle name="Comma1 2 166" xfId="794" xr:uid="{00000000-0005-0000-0000-0000BD050000}"/>
    <cellStyle name="Comma1 2 167" xfId="795" xr:uid="{00000000-0005-0000-0000-0000BE050000}"/>
    <cellStyle name="Comma1 2 168" xfId="796" xr:uid="{00000000-0005-0000-0000-0000BF050000}"/>
    <cellStyle name="Comma1 2 169" xfId="797" xr:uid="{00000000-0005-0000-0000-0000C0050000}"/>
    <cellStyle name="Comma1 2 17" xfId="798" xr:uid="{00000000-0005-0000-0000-0000C1050000}"/>
    <cellStyle name="Comma1 2 170" xfId="799" xr:uid="{00000000-0005-0000-0000-0000C2050000}"/>
    <cellStyle name="Comma1 2 171" xfId="800" xr:uid="{00000000-0005-0000-0000-0000C3050000}"/>
    <cellStyle name="Comma1 2 172" xfId="801" xr:uid="{00000000-0005-0000-0000-0000C4050000}"/>
    <cellStyle name="Comma1 2 173" xfId="802" xr:uid="{00000000-0005-0000-0000-0000C5050000}"/>
    <cellStyle name="Comma1 2 174" xfId="803" xr:uid="{00000000-0005-0000-0000-0000C6050000}"/>
    <cellStyle name="Comma1 2 175" xfId="804" xr:uid="{00000000-0005-0000-0000-0000C7050000}"/>
    <cellStyle name="Comma1 2 176" xfId="805" xr:uid="{00000000-0005-0000-0000-0000C8050000}"/>
    <cellStyle name="Comma1 2 177" xfId="806" xr:uid="{00000000-0005-0000-0000-0000C9050000}"/>
    <cellStyle name="Comma1 2 178" xfId="807" xr:uid="{00000000-0005-0000-0000-0000CA050000}"/>
    <cellStyle name="Comma1 2 179" xfId="808" xr:uid="{00000000-0005-0000-0000-0000CB050000}"/>
    <cellStyle name="Comma1 2 18" xfId="809" xr:uid="{00000000-0005-0000-0000-0000CC050000}"/>
    <cellStyle name="Comma1 2 180" xfId="810" xr:uid="{00000000-0005-0000-0000-0000CD050000}"/>
    <cellStyle name="Comma1 2 181" xfId="811" xr:uid="{00000000-0005-0000-0000-0000CE050000}"/>
    <cellStyle name="Comma1 2 182" xfId="812" xr:uid="{00000000-0005-0000-0000-0000CF050000}"/>
    <cellStyle name="Comma1 2 183" xfId="813" xr:uid="{00000000-0005-0000-0000-0000D0050000}"/>
    <cellStyle name="Comma1 2 184" xfId="814" xr:uid="{00000000-0005-0000-0000-0000D1050000}"/>
    <cellStyle name="Comma1 2 185" xfId="815" xr:uid="{00000000-0005-0000-0000-0000D2050000}"/>
    <cellStyle name="Comma1 2 186" xfId="816" xr:uid="{00000000-0005-0000-0000-0000D3050000}"/>
    <cellStyle name="Comma1 2 187" xfId="817" xr:uid="{00000000-0005-0000-0000-0000D4050000}"/>
    <cellStyle name="Comma1 2 188" xfId="818" xr:uid="{00000000-0005-0000-0000-0000D5050000}"/>
    <cellStyle name="Comma1 2 189" xfId="819" xr:uid="{00000000-0005-0000-0000-0000D6050000}"/>
    <cellStyle name="Comma1 2 19" xfId="820" xr:uid="{00000000-0005-0000-0000-0000D7050000}"/>
    <cellStyle name="Comma1 2 190" xfId="821" xr:uid="{00000000-0005-0000-0000-0000D8050000}"/>
    <cellStyle name="Comma1 2 191" xfId="822" xr:uid="{00000000-0005-0000-0000-0000D9050000}"/>
    <cellStyle name="Comma1 2 192" xfId="823" xr:uid="{00000000-0005-0000-0000-0000DA050000}"/>
    <cellStyle name="Comma1 2 193" xfId="824" xr:uid="{00000000-0005-0000-0000-0000DB050000}"/>
    <cellStyle name="Comma1 2 194" xfId="825" xr:uid="{00000000-0005-0000-0000-0000DC050000}"/>
    <cellStyle name="Comma1 2 195" xfId="826" xr:uid="{00000000-0005-0000-0000-0000DD050000}"/>
    <cellStyle name="Comma1 2 196" xfId="827" xr:uid="{00000000-0005-0000-0000-0000DE050000}"/>
    <cellStyle name="Comma1 2 197" xfId="828" xr:uid="{00000000-0005-0000-0000-0000DF050000}"/>
    <cellStyle name="Comma1 2 198" xfId="829" xr:uid="{00000000-0005-0000-0000-0000E0050000}"/>
    <cellStyle name="Comma1 2 199" xfId="830" xr:uid="{00000000-0005-0000-0000-0000E1050000}"/>
    <cellStyle name="Comma1 2 2" xfId="369" xr:uid="{00000000-0005-0000-0000-0000E2050000}"/>
    <cellStyle name="Comma1 2 20" xfId="831" xr:uid="{00000000-0005-0000-0000-0000E3050000}"/>
    <cellStyle name="Comma1 2 200" xfId="832" xr:uid="{00000000-0005-0000-0000-0000E4050000}"/>
    <cellStyle name="Comma1 2 201" xfId="833" xr:uid="{00000000-0005-0000-0000-0000E5050000}"/>
    <cellStyle name="Comma1 2 202" xfId="834" xr:uid="{00000000-0005-0000-0000-0000E6050000}"/>
    <cellStyle name="Comma1 2 203" xfId="835" xr:uid="{00000000-0005-0000-0000-0000E7050000}"/>
    <cellStyle name="Comma1 2 204" xfId="836" xr:uid="{00000000-0005-0000-0000-0000E8050000}"/>
    <cellStyle name="Comma1 2 205" xfId="837" xr:uid="{00000000-0005-0000-0000-0000E9050000}"/>
    <cellStyle name="Comma1 2 206" xfId="838" xr:uid="{00000000-0005-0000-0000-0000EA050000}"/>
    <cellStyle name="Comma1 2 207" xfId="839" xr:uid="{00000000-0005-0000-0000-0000EB050000}"/>
    <cellStyle name="Comma1 2 208" xfId="840" xr:uid="{00000000-0005-0000-0000-0000EC050000}"/>
    <cellStyle name="Comma1 2 209" xfId="841" xr:uid="{00000000-0005-0000-0000-0000ED050000}"/>
    <cellStyle name="Comma1 2 21" xfId="842" xr:uid="{00000000-0005-0000-0000-0000EE050000}"/>
    <cellStyle name="Comma1 2 210" xfId="843" xr:uid="{00000000-0005-0000-0000-0000EF050000}"/>
    <cellStyle name="Comma1 2 211" xfId="844" xr:uid="{00000000-0005-0000-0000-0000F0050000}"/>
    <cellStyle name="Comma1 2 212" xfId="845" xr:uid="{00000000-0005-0000-0000-0000F1050000}"/>
    <cellStyle name="Comma1 2 213" xfId="846" xr:uid="{00000000-0005-0000-0000-0000F2050000}"/>
    <cellStyle name="Comma1 2 214" xfId="847" xr:uid="{00000000-0005-0000-0000-0000F3050000}"/>
    <cellStyle name="Comma1 2 215" xfId="848" xr:uid="{00000000-0005-0000-0000-0000F4050000}"/>
    <cellStyle name="Comma1 2 216" xfId="849" xr:uid="{00000000-0005-0000-0000-0000F5050000}"/>
    <cellStyle name="Comma1 2 217" xfId="850" xr:uid="{00000000-0005-0000-0000-0000F6050000}"/>
    <cellStyle name="Comma1 2 218" xfId="851" xr:uid="{00000000-0005-0000-0000-0000F7050000}"/>
    <cellStyle name="Comma1 2 219" xfId="852" xr:uid="{00000000-0005-0000-0000-0000F8050000}"/>
    <cellStyle name="Comma1 2 22" xfId="853" xr:uid="{00000000-0005-0000-0000-0000F9050000}"/>
    <cellStyle name="Comma1 2 220" xfId="854" xr:uid="{00000000-0005-0000-0000-0000FA050000}"/>
    <cellStyle name="Comma1 2 221" xfId="855" xr:uid="{00000000-0005-0000-0000-0000FB050000}"/>
    <cellStyle name="Comma1 2 222" xfId="856" xr:uid="{00000000-0005-0000-0000-0000FC050000}"/>
    <cellStyle name="Comma1 2 223" xfId="857" xr:uid="{00000000-0005-0000-0000-0000FD050000}"/>
    <cellStyle name="Comma1 2 224" xfId="858" xr:uid="{00000000-0005-0000-0000-0000FE050000}"/>
    <cellStyle name="Comma1 2 225" xfId="859" xr:uid="{00000000-0005-0000-0000-0000FF050000}"/>
    <cellStyle name="Comma1 2 226" xfId="860" xr:uid="{00000000-0005-0000-0000-000000060000}"/>
    <cellStyle name="Comma1 2 227" xfId="861" xr:uid="{00000000-0005-0000-0000-000001060000}"/>
    <cellStyle name="Comma1 2 228" xfId="862" xr:uid="{00000000-0005-0000-0000-000002060000}"/>
    <cellStyle name="Comma1 2 229" xfId="863" xr:uid="{00000000-0005-0000-0000-000003060000}"/>
    <cellStyle name="Comma1 2 23" xfId="864" xr:uid="{00000000-0005-0000-0000-000004060000}"/>
    <cellStyle name="Comma1 2 230" xfId="865" xr:uid="{00000000-0005-0000-0000-000005060000}"/>
    <cellStyle name="Comma1 2 231" xfId="866" xr:uid="{00000000-0005-0000-0000-000006060000}"/>
    <cellStyle name="Comma1 2 232" xfId="867" xr:uid="{00000000-0005-0000-0000-000007060000}"/>
    <cellStyle name="Comma1 2 233" xfId="868" xr:uid="{00000000-0005-0000-0000-000008060000}"/>
    <cellStyle name="Comma1 2 234" xfId="869" xr:uid="{00000000-0005-0000-0000-000009060000}"/>
    <cellStyle name="Comma1 2 235" xfId="870" xr:uid="{00000000-0005-0000-0000-00000A060000}"/>
    <cellStyle name="Comma1 2 236" xfId="871" xr:uid="{00000000-0005-0000-0000-00000B060000}"/>
    <cellStyle name="Comma1 2 237" xfId="872" xr:uid="{00000000-0005-0000-0000-00000C060000}"/>
    <cellStyle name="Comma1 2 238" xfId="873" xr:uid="{00000000-0005-0000-0000-00000D060000}"/>
    <cellStyle name="Comma1 2 239" xfId="874" xr:uid="{00000000-0005-0000-0000-00000E060000}"/>
    <cellStyle name="Comma1 2 24" xfId="875" xr:uid="{00000000-0005-0000-0000-00000F060000}"/>
    <cellStyle name="Comma1 2 240" xfId="876" xr:uid="{00000000-0005-0000-0000-000010060000}"/>
    <cellStyle name="Comma1 2 241" xfId="877" xr:uid="{00000000-0005-0000-0000-000011060000}"/>
    <cellStyle name="Comma1 2 242" xfId="878" xr:uid="{00000000-0005-0000-0000-000012060000}"/>
    <cellStyle name="Comma1 2 243" xfId="879" xr:uid="{00000000-0005-0000-0000-000013060000}"/>
    <cellStyle name="Comma1 2 244" xfId="880" xr:uid="{00000000-0005-0000-0000-000014060000}"/>
    <cellStyle name="Comma1 2 245" xfId="881" xr:uid="{00000000-0005-0000-0000-000015060000}"/>
    <cellStyle name="Comma1 2 246" xfId="882" xr:uid="{00000000-0005-0000-0000-000016060000}"/>
    <cellStyle name="Comma1 2 247" xfId="883" xr:uid="{00000000-0005-0000-0000-000017060000}"/>
    <cellStyle name="Comma1 2 248" xfId="884" xr:uid="{00000000-0005-0000-0000-000018060000}"/>
    <cellStyle name="Comma1 2 249" xfId="885" xr:uid="{00000000-0005-0000-0000-000019060000}"/>
    <cellStyle name="Comma1 2 25" xfId="886" xr:uid="{00000000-0005-0000-0000-00001A060000}"/>
    <cellStyle name="Comma1 2 250" xfId="887" xr:uid="{00000000-0005-0000-0000-00001B060000}"/>
    <cellStyle name="Comma1 2 251" xfId="888" xr:uid="{00000000-0005-0000-0000-00001C060000}"/>
    <cellStyle name="Comma1 2 252" xfId="889" xr:uid="{00000000-0005-0000-0000-00001D060000}"/>
    <cellStyle name="Comma1 2 253" xfId="890" xr:uid="{00000000-0005-0000-0000-00001E060000}"/>
    <cellStyle name="Comma1 2 254" xfId="891" xr:uid="{00000000-0005-0000-0000-00001F060000}"/>
    <cellStyle name="Comma1 2 255" xfId="892" xr:uid="{00000000-0005-0000-0000-000020060000}"/>
    <cellStyle name="Comma1 2 26" xfId="893" xr:uid="{00000000-0005-0000-0000-000021060000}"/>
    <cellStyle name="Comma1 2 27" xfId="894" xr:uid="{00000000-0005-0000-0000-000022060000}"/>
    <cellStyle name="Comma1 2 28" xfId="895" xr:uid="{00000000-0005-0000-0000-000023060000}"/>
    <cellStyle name="Comma1 2 29" xfId="896" xr:uid="{00000000-0005-0000-0000-000024060000}"/>
    <cellStyle name="Comma1 2 3" xfId="397" xr:uid="{00000000-0005-0000-0000-000025060000}"/>
    <cellStyle name="Comma1 2 30" xfId="897" xr:uid="{00000000-0005-0000-0000-000026060000}"/>
    <cellStyle name="Comma1 2 31" xfId="898" xr:uid="{00000000-0005-0000-0000-000027060000}"/>
    <cellStyle name="Comma1 2 32" xfId="899" xr:uid="{00000000-0005-0000-0000-000028060000}"/>
    <cellStyle name="Comma1 2 33" xfId="900" xr:uid="{00000000-0005-0000-0000-000029060000}"/>
    <cellStyle name="Comma1 2 34" xfId="901" xr:uid="{00000000-0005-0000-0000-00002A060000}"/>
    <cellStyle name="Comma1 2 35" xfId="902" xr:uid="{00000000-0005-0000-0000-00002B060000}"/>
    <cellStyle name="Comma1 2 36" xfId="903" xr:uid="{00000000-0005-0000-0000-00002C060000}"/>
    <cellStyle name="Comma1 2 37" xfId="904" xr:uid="{00000000-0005-0000-0000-00002D060000}"/>
    <cellStyle name="Comma1 2 38" xfId="905" xr:uid="{00000000-0005-0000-0000-00002E060000}"/>
    <cellStyle name="Comma1 2 39" xfId="906" xr:uid="{00000000-0005-0000-0000-00002F060000}"/>
    <cellStyle name="Comma1 2 4" xfId="363" xr:uid="{00000000-0005-0000-0000-000030060000}"/>
    <cellStyle name="Comma1 2 40" xfId="907" xr:uid="{00000000-0005-0000-0000-000031060000}"/>
    <cellStyle name="Comma1 2 41" xfId="908" xr:uid="{00000000-0005-0000-0000-000032060000}"/>
    <cellStyle name="Comma1 2 42" xfId="909" xr:uid="{00000000-0005-0000-0000-000033060000}"/>
    <cellStyle name="Comma1 2 43" xfId="910" xr:uid="{00000000-0005-0000-0000-000034060000}"/>
    <cellStyle name="Comma1 2 44" xfId="911" xr:uid="{00000000-0005-0000-0000-000035060000}"/>
    <cellStyle name="Comma1 2 45" xfId="912" xr:uid="{00000000-0005-0000-0000-000036060000}"/>
    <cellStyle name="Comma1 2 46" xfId="913" xr:uid="{00000000-0005-0000-0000-000037060000}"/>
    <cellStyle name="Comma1 2 47" xfId="914" xr:uid="{00000000-0005-0000-0000-000038060000}"/>
    <cellStyle name="Comma1 2 48" xfId="915" xr:uid="{00000000-0005-0000-0000-000039060000}"/>
    <cellStyle name="Comma1 2 49" xfId="916" xr:uid="{00000000-0005-0000-0000-00003A060000}"/>
    <cellStyle name="Comma1 2 5" xfId="349" xr:uid="{00000000-0005-0000-0000-00003B060000}"/>
    <cellStyle name="Comma1 2 50" xfId="917" xr:uid="{00000000-0005-0000-0000-00003C060000}"/>
    <cellStyle name="Comma1 2 51" xfId="918" xr:uid="{00000000-0005-0000-0000-00003D060000}"/>
    <cellStyle name="Comma1 2 52" xfId="919" xr:uid="{00000000-0005-0000-0000-00003E060000}"/>
    <cellStyle name="Comma1 2 53" xfId="920" xr:uid="{00000000-0005-0000-0000-00003F060000}"/>
    <cellStyle name="Comma1 2 54" xfId="921" xr:uid="{00000000-0005-0000-0000-000040060000}"/>
    <cellStyle name="Comma1 2 55" xfId="922" xr:uid="{00000000-0005-0000-0000-000041060000}"/>
    <cellStyle name="Comma1 2 56" xfId="923" xr:uid="{00000000-0005-0000-0000-000042060000}"/>
    <cellStyle name="Comma1 2 57" xfId="924" xr:uid="{00000000-0005-0000-0000-000043060000}"/>
    <cellStyle name="Comma1 2 58" xfId="925" xr:uid="{00000000-0005-0000-0000-000044060000}"/>
    <cellStyle name="Comma1 2 59" xfId="926" xr:uid="{00000000-0005-0000-0000-000045060000}"/>
    <cellStyle name="Comma1 2 6" xfId="927" xr:uid="{00000000-0005-0000-0000-000046060000}"/>
    <cellStyle name="Comma1 2 60" xfId="928" xr:uid="{00000000-0005-0000-0000-000047060000}"/>
    <cellStyle name="Comma1 2 61" xfId="929" xr:uid="{00000000-0005-0000-0000-000048060000}"/>
    <cellStyle name="Comma1 2 62" xfId="930" xr:uid="{00000000-0005-0000-0000-000049060000}"/>
    <cellStyle name="Comma1 2 63" xfId="931" xr:uid="{00000000-0005-0000-0000-00004A060000}"/>
    <cellStyle name="Comma1 2 64" xfId="932" xr:uid="{00000000-0005-0000-0000-00004B060000}"/>
    <cellStyle name="Comma1 2 65" xfId="933" xr:uid="{00000000-0005-0000-0000-00004C060000}"/>
    <cellStyle name="Comma1 2 66" xfId="934" xr:uid="{00000000-0005-0000-0000-00004D060000}"/>
    <cellStyle name="Comma1 2 67" xfId="935" xr:uid="{00000000-0005-0000-0000-00004E060000}"/>
    <cellStyle name="Comma1 2 68" xfId="936" xr:uid="{00000000-0005-0000-0000-00004F060000}"/>
    <cellStyle name="Comma1 2 69" xfId="937" xr:uid="{00000000-0005-0000-0000-000050060000}"/>
    <cellStyle name="Comma1 2 7" xfId="938" xr:uid="{00000000-0005-0000-0000-000051060000}"/>
    <cellStyle name="Comma1 2 70" xfId="939" xr:uid="{00000000-0005-0000-0000-000052060000}"/>
    <cellStyle name="Comma1 2 71" xfId="940" xr:uid="{00000000-0005-0000-0000-000053060000}"/>
    <cellStyle name="Comma1 2 72" xfId="941" xr:uid="{00000000-0005-0000-0000-000054060000}"/>
    <cellStyle name="Comma1 2 73" xfId="942" xr:uid="{00000000-0005-0000-0000-000055060000}"/>
    <cellStyle name="Comma1 2 74" xfId="943" xr:uid="{00000000-0005-0000-0000-000056060000}"/>
    <cellStyle name="Comma1 2 75" xfId="944" xr:uid="{00000000-0005-0000-0000-000057060000}"/>
    <cellStyle name="Comma1 2 76" xfId="945" xr:uid="{00000000-0005-0000-0000-000058060000}"/>
    <cellStyle name="Comma1 2 77" xfId="946" xr:uid="{00000000-0005-0000-0000-000059060000}"/>
    <cellStyle name="Comma1 2 78" xfId="947" xr:uid="{00000000-0005-0000-0000-00005A060000}"/>
    <cellStyle name="Comma1 2 79" xfId="948" xr:uid="{00000000-0005-0000-0000-00005B060000}"/>
    <cellStyle name="Comma1 2 8" xfId="949" xr:uid="{00000000-0005-0000-0000-00005C060000}"/>
    <cellStyle name="Comma1 2 80" xfId="950" xr:uid="{00000000-0005-0000-0000-00005D060000}"/>
    <cellStyle name="Comma1 2 81" xfId="951" xr:uid="{00000000-0005-0000-0000-00005E060000}"/>
    <cellStyle name="Comma1 2 82" xfId="952" xr:uid="{00000000-0005-0000-0000-00005F060000}"/>
    <cellStyle name="Comma1 2 83" xfId="953" xr:uid="{00000000-0005-0000-0000-000060060000}"/>
    <cellStyle name="Comma1 2 84" xfId="954" xr:uid="{00000000-0005-0000-0000-000061060000}"/>
    <cellStyle name="Comma1 2 85" xfId="955" xr:uid="{00000000-0005-0000-0000-000062060000}"/>
    <cellStyle name="Comma1 2 86" xfId="956" xr:uid="{00000000-0005-0000-0000-000063060000}"/>
    <cellStyle name="Comma1 2 87" xfId="957" xr:uid="{00000000-0005-0000-0000-000064060000}"/>
    <cellStyle name="Comma1 2 88" xfId="958" xr:uid="{00000000-0005-0000-0000-000065060000}"/>
    <cellStyle name="Comma1 2 89" xfId="959" xr:uid="{00000000-0005-0000-0000-000066060000}"/>
    <cellStyle name="Comma1 2 9" xfId="960" xr:uid="{00000000-0005-0000-0000-000067060000}"/>
    <cellStyle name="Comma1 2 90" xfId="961" xr:uid="{00000000-0005-0000-0000-000068060000}"/>
    <cellStyle name="Comma1 2 91" xfId="962" xr:uid="{00000000-0005-0000-0000-000069060000}"/>
    <cellStyle name="Comma1 2 92" xfId="963" xr:uid="{00000000-0005-0000-0000-00006A060000}"/>
    <cellStyle name="Comma1 2 93" xfId="964" xr:uid="{00000000-0005-0000-0000-00006B060000}"/>
    <cellStyle name="Comma1 2 94" xfId="965" xr:uid="{00000000-0005-0000-0000-00006C060000}"/>
    <cellStyle name="Comma1 2 95" xfId="966" xr:uid="{00000000-0005-0000-0000-00006D060000}"/>
    <cellStyle name="Comma1 2 96" xfId="967" xr:uid="{00000000-0005-0000-0000-00006E060000}"/>
    <cellStyle name="Comma1 2 97" xfId="968" xr:uid="{00000000-0005-0000-0000-00006F060000}"/>
    <cellStyle name="Comma1 2 98" xfId="969" xr:uid="{00000000-0005-0000-0000-000070060000}"/>
    <cellStyle name="Comma1 2 99" xfId="970" xr:uid="{00000000-0005-0000-0000-000071060000}"/>
    <cellStyle name="Comma2" xfId="10" xr:uid="{00000000-0005-0000-0000-000072060000}"/>
    <cellStyle name="Comma2 2" xfId="256" xr:uid="{00000000-0005-0000-0000-000073060000}"/>
    <cellStyle name="Comma2 2 10" xfId="971" xr:uid="{00000000-0005-0000-0000-000074060000}"/>
    <cellStyle name="Comma2 2 100" xfId="972" xr:uid="{00000000-0005-0000-0000-000075060000}"/>
    <cellStyle name="Comma2 2 101" xfId="973" xr:uid="{00000000-0005-0000-0000-000076060000}"/>
    <cellStyle name="Comma2 2 102" xfId="974" xr:uid="{00000000-0005-0000-0000-000077060000}"/>
    <cellStyle name="Comma2 2 103" xfId="975" xr:uid="{00000000-0005-0000-0000-000078060000}"/>
    <cellStyle name="Comma2 2 104" xfId="976" xr:uid="{00000000-0005-0000-0000-000079060000}"/>
    <cellStyle name="Comma2 2 105" xfId="977" xr:uid="{00000000-0005-0000-0000-00007A060000}"/>
    <cellStyle name="Comma2 2 106" xfId="978" xr:uid="{00000000-0005-0000-0000-00007B060000}"/>
    <cellStyle name="Comma2 2 107" xfId="979" xr:uid="{00000000-0005-0000-0000-00007C060000}"/>
    <cellStyle name="Comma2 2 108" xfId="980" xr:uid="{00000000-0005-0000-0000-00007D060000}"/>
    <cellStyle name="Comma2 2 109" xfId="981" xr:uid="{00000000-0005-0000-0000-00007E060000}"/>
    <cellStyle name="Comma2 2 11" xfId="982" xr:uid="{00000000-0005-0000-0000-00007F060000}"/>
    <cellStyle name="Comma2 2 110" xfId="983" xr:uid="{00000000-0005-0000-0000-000080060000}"/>
    <cellStyle name="Comma2 2 111" xfId="984" xr:uid="{00000000-0005-0000-0000-000081060000}"/>
    <cellStyle name="Comma2 2 112" xfId="985" xr:uid="{00000000-0005-0000-0000-000082060000}"/>
    <cellStyle name="Comma2 2 113" xfId="986" xr:uid="{00000000-0005-0000-0000-000083060000}"/>
    <cellStyle name="Comma2 2 114" xfId="987" xr:uid="{00000000-0005-0000-0000-000084060000}"/>
    <cellStyle name="Comma2 2 115" xfId="988" xr:uid="{00000000-0005-0000-0000-000085060000}"/>
    <cellStyle name="Comma2 2 116" xfId="989" xr:uid="{00000000-0005-0000-0000-000086060000}"/>
    <cellStyle name="Comma2 2 117" xfId="990" xr:uid="{00000000-0005-0000-0000-000087060000}"/>
    <cellStyle name="Comma2 2 118" xfId="991" xr:uid="{00000000-0005-0000-0000-000088060000}"/>
    <cellStyle name="Comma2 2 119" xfId="992" xr:uid="{00000000-0005-0000-0000-000089060000}"/>
    <cellStyle name="Comma2 2 12" xfId="993" xr:uid="{00000000-0005-0000-0000-00008A060000}"/>
    <cellStyle name="Comma2 2 120" xfId="994" xr:uid="{00000000-0005-0000-0000-00008B060000}"/>
    <cellStyle name="Comma2 2 121" xfId="995" xr:uid="{00000000-0005-0000-0000-00008C060000}"/>
    <cellStyle name="Comma2 2 122" xfId="996" xr:uid="{00000000-0005-0000-0000-00008D060000}"/>
    <cellStyle name="Comma2 2 123" xfId="997" xr:uid="{00000000-0005-0000-0000-00008E060000}"/>
    <cellStyle name="Comma2 2 124" xfId="998" xr:uid="{00000000-0005-0000-0000-00008F060000}"/>
    <cellStyle name="Comma2 2 125" xfId="999" xr:uid="{00000000-0005-0000-0000-000090060000}"/>
    <cellStyle name="Comma2 2 126" xfId="1000" xr:uid="{00000000-0005-0000-0000-000091060000}"/>
    <cellStyle name="Comma2 2 127" xfId="1001" xr:uid="{00000000-0005-0000-0000-000092060000}"/>
    <cellStyle name="Comma2 2 128" xfId="1002" xr:uid="{00000000-0005-0000-0000-000093060000}"/>
    <cellStyle name="Comma2 2 129" xfId="1003" xr:uid="{00000000-0005-0000-0000-000094060000}"/>
    <cellStyle name="Comma2 2 13" xfId="1004" xr:uid="{00000000-0005-0000-0000-000095060000}"/>
    <cellStyle name="Comma2 2 130" xfId="1005" xr:uid="{00000000-0005-0000-0000-000096060000}"/>
    <cellStyle name="Comma2 2 131" xfId="1006" xr:uid="{00000000-0005-0000-0000-000097060000}"/>
    <cellStyle name="Comma2 2 132" xfId="1007" xr:uid="{00000000-0005-0000-0000-000098060000}"/>
    <cellStyle name="Comma2 2 133" xfId="1008" xr:uid="{00000000-0005-0000-0000-000099060000}"/>
    <cellStyle name="Comma2 2 134" xfId="1009" xr:uid="{00000000-0005-0000-0000-00009A060000}"/>
    <cellStyle name="Comma2 2 135" xfId="1010" xr:uid="{00000000-0005-0000-0000-00009B060000}"/>
    <cellStyle name="Comma2 2 136" xfId="1011" xr:uid="{00000000-0005-0000-0000-00009C060000}"/>
    <cellStyle name="Comma2 2 137" xfId="1012" xr:uid="{00000000-0005-0000-0000-00009D060000}"/>
    <cellStyle name="Comma2 2 138" xfId="1013" xr:uid="{00000000-0005-0000-0000-00009E060000}"/>
    <cellStyle name="Comma2 2 139" xfId="1014" xr:uid="{00000000-0005-0000-0000-00009F060000}"/>
    <cellStyle name="Comma2 2 14" xfId="1015" xr:uid="{00000000-0005-0000-0000-0000A0060000}"/>
    <cellStyle name="Comma2 2 140" xfId="1016" xr:uid="{00000000-0005-0000-0000-0000A1060000}"/>
    <cellStyle name="Comma2 2 141" xfId="1017" xr:uid="{00000000-0005-0000-0000-0000A2060000}"/>
    <cellStyle name="Comma2 2 142" xfId="1018" xr:uid="{00000000-0005-0000-0000-0000A3060000}"/>
    <cellStyle name="Comma2 2 143" xfId="1019" xr:uid="{00000000-0005-0000-0000-0000A4060000}"/>
    <cellStyle name="Comma2 2 144" xfId="1020" xr:uid="{00000000-0005-0000-0000-0000A5060000}"/>
    <cellStyle name="Comma2 2 145" xfId="1021" xr:uid="{00000000-0005-0000-0000-0000A6060000}"/>
    <cellStyle name="Comma2 2 146" xfId="1022" xr:uid="{00000000-0005-0000-0000-0000A7060000}"/>
    <cellStyle name="Comma2 2 147" xfId="1023" xr:uid="{00000000-0005-0000-0000-0000A8060000}"/>
    <cellStyle name="Comma2 2 148" xfId="1024" xr:uid="{00000000-0005-0000-0000-0000A9060000}"/>
    <cellStyle name="Comma2 2 149" xfId="1025" xr:uid="{00000000-0005-0000-0000-0000AA060000}"/>
    <cellStyle name="Comma2 2 15" xfId="1026" xr:uid="{00000000-0005-0000-0000-0000AB060000}"/>
    <cellStyle name="Comma2 2 150" xfId="1027" xr:uid="{00000000-0005-0000-0000-0000AC060000}"/>
    <cellStyle name="Comma2 2 151" xfId="1028" xr:uid="{00000000-0005-0000-0000-0000AD060000}"/>
    <cellStyle name="Comma2 2 152" xfId="1029" xr:uid="{00000000-0005-0000-0000-0000AE060000}"/>
    <cellStyle name="Comma2 2 153" xfId="1030" xr:uid="{00000000-0005-0000-0000-0000AF060000}"/>
    <cellStyle name="Comma2 2 154" xfId="1031" xr:uid="{00000000-0005-0000-0000-0000B0060000}"/>
    <cellStyle name="Comma2 2 155" xfId="1032" xr:uid="{00000000-0005-0000-0000-0000B1060000}"/>
    <cellStyle name="Comma2 2 156" xfId="1033" xr:uid="{00000000-0005-0000-0000-0000B2060000}"/>
    <cellStyle name="Comma2 2 157" xfId="1034" xr:uid="{00000000-0005-0000-0000-0000B3060000}"/>
    <cellStyle name="Comma2 2 158" xfId="1035" xr:uid="{00000000-0005-0000-0000-0000B4060000}"/>
    <cellStyle name="Comma2 2 159" xfId="1036" xr:uid="{00000000-0005-0000-0000-0000B5060000}"/>
    <cellStyle name="Comma2 2 16" xfId="1037" xr:uid="{00000000-0005-0000-0000-0000B6060000}"/>
    <cellStyle name="Comma2 2 160" xfId="1038" xr:uid="{00000000-0005-0000-0000-0000B7060000}"/>
    <cellStyle name="Comma2 2 161" xfId="1039" xr:uid="{00000000-0005-0000-0000-0000B8060000}"/>
    <cellStyle name="Comma2 2 162" xfId="1040" xr:uid="{00000000-0005-0000-0000-0000B9060000}"/>
    <cellStyle name="Comma2 2 163" xfId="1041" xr:uid="{00000000-0005-0000-0000-0000BA060000}"/>
    <cellStyle name="Comma2 2 164" xfId="1042" xr:uid="{00000000-0005-0000-0000-0000BB060000}"/>
    <cellStyle name="Comma2 2 165" xfId="1043" xr:uid="{00000000-0005-0000-0000-0000BC060000}"/>
    <cellStyle name="Comma2 2 166" xfId="1044" xr:uid="{00000000-0005-0000-0000-0000BD060000}"/>
    <cellStyle name="Comma2 2 167" xfId="1045" xr:uid="{00000000-0005-0000-0000-0000BE060000}"/>
    <cellStyle name="Comma2 2 168" xfId="1046" xr:uid="{00000000-0005-0000-0000-0000BF060000}"/>
    <cellStyle name="Comma2 2 169" xfId="1047" xr:uid="{00000000-0005-0000-0000-0000C0060000}"/>
    <cellStyle name="Comma2 2 17" xfId="1048" xr:uid="{00000000-0005-0000-0000-0000C1060000}"/>
    <cellStyle name="Comma2 2 170" xfId="1049" xr:uid="{00000000-0005-0000-0000-0000C2060000}"/>
    <cellStyle name="Comma2 2 171" xfId="1050" xr:uid="{00000000-0005-0000-0000-0000C3060000}"/>
    <cellStyle name="Comma2 2 172" xfId="1051" xr:uid="{00000000-0005-0000-0000-0000C4060000}"/>
    <cellStyle name="Comma2 2 173" xfId="1052" xr:uid="{00000000-0005-0000-0000-0000C5060000}"/>
    <cellStyle name="Comma2 2 174" xfId="1053" xr:uid="{00000000-0005-0000-0000-0000C6060000}"/>
    <cellStyle name="Comma2 2 175" xfId="1054" xr:uid="{00000000-0005-0000-0000-0000C7060000}"/>
    <cellStyle name="Comma2 2 176" xfId="1055" xr:uid="{00000000-0005-0000-0000-0000C8060000}"/>
    <cellStyle name="Comma2 2 177" xfId="1056" xr:uid="{00000000-0005-0000-0000-0000C9060000}"/>
    <cellStyle name="Comma2 2 178" xfId="1057" xr:uid="{00000000-0005-0000-0000-0000CA060000}"/>
    <cellStyle name="Comma2 2 179" xfId="1058" xr:uid="{00000000-0005-0000-0000-0000CB060000}"/>
    <cellStyle name="Comma2 2 18" xfId="1059" xr:uid="{00000000-0005-0000-0000-0000CC060000}"/>
    <cellStyle name="Comma2 2 180" xfId="1060" xr:uid="{00000000-0005-0000-0000-0000CD060000}"/>
    <cellStyle name="Comma2 2 181" xfId="1061" xr:uid="{00000000-0005-0000-0000-0000CE060000}"/>
    <cellStyle name="Comma2 2 182" xfId="1062" xr:uid="{00000000-0005-0000-0000-0000CF060000}"/>
    <cellStyle name="Comma2 2 183" xfId="1063" xr:uid="{00000000-0005-0000-0000-0000D0060000}"/>
    <cellStyle name="Comma2 2 184" xfId="1064" xr:uid="{00000000-0005-0000-0000-0000D1060000}"/>
    <cellStyle name="Comma2 2 185" xfId="1065" xr:uid="{00000000-0005-0000-0000-0000D2060000}"/>
    <cellStyle name="Comma2 2 186" xfId="1066" xr:uid="{00000000-0005-0000-0000-0000D3060000}"/>
    <cellStyle name="Comma2 2 187" xfId="1067" xr:uid="{00000000-0005-0000-0000-0000D4060000}"/>
    <cellStyle name="Comma2 2 188" xfId="1068" xr:uid="{00000000-0005-0000-0000-0000D5060000}"/>
    <cellStyle name="Comma2 2 189" xfId="1069" xr:uid="{00000000-0005-0000-0000-0000D6060000}"/>
    <cellStyle name="Comma2 2 19" xfId="1070" xr:uid="{00000000-0005-0000-0000-0000D7060000}"/>
    <cellStyle name="Comma2 2 190" xfId="1071" xr:uid="{00000000-0005-0000-0000-0000D8060000}"/>
    <cellStyle name="Comma2 2 191" xfId="1072" xr:uid="{00000000-0005-0000-0000-0000D9060000}"/>
    <cellStyle name="Comma2 2 192" xfId="1073" xr:uid="{00000000-0005-0000-0000-0000DA060000}"/>
    <cellStyle name="Comma2 2 193" xfId="1074" xr:uid="{00000000-0005-0000-0000-0000DB060000}"/>
    <cellStyle name="Comma2 2 194" xfId="1075" xr:uid="{00000000-0005-0000-0000-0000DC060000}"/>
    <cellStyle name="Comma2 2 195" xfId="1076" xr:uid="{00000000-0005-0000-0000-0000DD060000}"/>
    <cellStyle name="Comma2 2 196" xfId="1077" xr:uid="{00000000-0005-0000-0000-0000DE060000}"/>
    <cellStyle name="Comma2 2 197" xfId="1078" xr:uid="{00000000-0005-0000-0000-0000DF060000}"/>
    <cellStyle name="Comma2 2 198" xfId="1079" xr:uid="{00000000-0005-0000-0000-0000E0060000}"/>
    <cellStyle name="Comma2 2 199" xfId="1080" xr:uid="{00000000-0005-0000-0000-0000E1060000}"/>
    <cellStyle name="Comma2 2 2" xfId="370" xr:uid="{00000000-0005-0000-0000-0000E2060000}"/>
    <cellStyle name="Comma2 2 20" xfId="1081" xr:uid="{00000000-0005-0000-0000-0000E3060000}"/>
    <cellStyle name="Comma2 2 200" xfId="1082" xr:uid="{00000000-0005-0000-0000-0000E4060000}"/>
    <cellStyle name="Comma2 2 201" xfId="1083" xr:uid="{00000000-0005-0000-0000-0000E5060000}"/>
    <cellStyle name="Comma2 2 202" xfId="1084" xr:uid="{00000000-0005-0000-0000-0000E6060000}"/>
    <cellStyle name="Comma2 2 203" xfId="1085" xr:uid="{00000000-0005-0000-0000-0000E7060000}"/>
    <cellStyle name="Comma2 2 204" xfId="1086" xr:uid="{00000000-0005-0000-0000-0000E8060000}"/>
    <cellStyle name="Comma2 2 205" xfId="1087" xr:uid="{00000000-0005-0000-0000-0000E9060000}"/>
    <cellStyle name="Comma2 2 206" xfId="1088" xr:uid="{00000000-0005-0000-0000-0000EA060000}"/>
    <cellStyle name="Comma2 2 207" xfId="1089" xr:uid="{00000000-0005-0000-0000-0000EB060000}"/>
    <cellStyle name="Comma2 2 208" xfId="1090" xr:uid="{00000000-0005-0000-0000-0000EC060000}"/>
    <cellStyle name="Comma2 2 209" xfId="1091" xr:uid="{00000000-0005-0000-0000-0000ED060000}"/>
    <cellStyle name="Comma2 2 21" xfId="1092" xr:uid="{00000000-0005-0000-0000-0000EE060000}"/>
    <cellStyle name="Comma2 2 210" xfId="1093" xr:uid="{00000000-0005-0000-0000-0000EF060000}"/>
    <cellStyle name="Comma2 2 211" xfId="1094" xr:uid="{00000000-0005-0000-0000-0000F0060000}"/>
    <cellStyle name="Comma2 2 212" xfId="1095" xr:uid="{00000000-0005-0000-0000-0000F1060000}"/>
    <cellStyle name="Comma2 2 213" xfId="1096" xr:uid="{00000000-0005-0000-0000-0000F2060000}"/>
    <cellStyle name="Comma2 2 214" xfId="1097" xr:uid="{00000000-0005-0000-0000-0000F3060000}"/>
    <cellStyle name="Comma2 2 215" xfId="1098" xr:uid="{00000000-0005-0000-0000-0000F4060000}"/>
    <cellStyle name="Comma2 2 216" xfId="1099" xr:uid="{00000000-0005-0000-0000-0000F5060000}"/>
    <cellStyle name="Comma2 2 217" xfId="1100" xr:uid="{00000000-0005-0000-0000-0000F6060000}"/>
    <cellStyle name="Comma2 2 218" xfId="1101" xr:uid="{00000000-0005-0000-0000-0000F7060000}"/>
    <cellStyle name="Comma2 2 219" xfId="1102" xr:uid="{00000000-0005-0000-0000-0000F8060000}"/>
    <cellStyle name="Comma2 2 22" xfId="1103" xr:uid="{00000000-0005-0000-0000-0000F9060000}"/>
    <cellStyle name="Comma2 2 220" xfId="1104" xr:uid="{00000000-0005-0000-0000-0000FA060000}"/>
    <cellStyle name="Comma2 2 221" xfId="1105" xr:uid="{00000000-0005-0000-0000-0000FB060000}"/>
    <cellStyle name="Comma2 2 222" xfId="1106" xr:uid="{00000000-0005-0000-0000-0000FC060000}"/>
    <cellStyle name="Comma2 2 223" xfId="1107" xr:uid="{00000000-0005-0000-0000-0000FD060000}"/>
    <cellStyle name="Comma2 2 224" xfId="1108" xr:uid="{00000000-0005-0000-0000-0000FE060000}"/>
    <cellStyle name="Comma2 2 225" xfId="1109" xr:uid="{00000000-0005-0000-0000-0000FF060000}"/>
    <cellStyle name="Comma2 2 226" xfId="1110" xr:uid="{00000000-0005-0000-0000-000000070000}"/>
    <cellStyle name="Comma2 2 227" xfId="1111" xr:uid="{00000000-0005-0000-0000-000001070000}"/>
    <cellStyle name="Comma2 2 228" xfId="1112" xr:uid="{00000000-0005-0000-0000-000002070000}"/>
    <cellStyle name="Comma2 2 229" xfId="1113" xr:uid="{00000000-0005-0000-0000-000003070000}"/>
    <cellStyle name="Comma2 2 23" xfId="1114" xr:uid="{00000000-0005-0000-0000-000004070000}"/>
    <cellStyle name="Comma2 2 230" xfId="1115" xr:uid="{00000000-0005-0000-0000-000005070000}"/>
    <cellStyle name="Comma2 2 231" xfId="1116" xr:uid="{00000000-0005-0000-0000-000006070000}"/>
    <cellStyle name="Comma2 2 232" xfId="1117" xr:uid="{00000000-0005-0000-0000-000007070000}"/>
    <cellStyle name="Comma2 2 233" xfId="1118" xr:uid="{00000000-0005-0000-0000-000008070000}"/>
    <cellStyle name="Comma2 2 234" xfId="1119" xr:uid="{00000000-0005-0000-0000-000009070000}"/>
    <cellStyle name="Comma2 2 235" xfId="1120" xr:uid="{00000000-0005-0000-0000-00000A070000}"/>
    <cellStyle name="Comma2 2 236" xfId="1121" xr:uid="{00000000-0005-0000-0000-00000B070000}"/>
    <cellStyle name="Comma2 2 237" xfId="1122" xr:uid="{00000000-0005-0000-0000-00000C070000}"/>
    <cellStyle name="Comma2 2 238" xfId="1123" xr:uid="{00000000-0005-0000-0000-00000D070000}"/>
    <cellStyle name="Comma2 2 239" xfId="1124" xr:uid="{00000000-0005-0000-0000-00000E070000}"/>
    <cellStyle name="Comma2 2 24" xfId="1125" xr:uid="{00000000-0005-0000-0000-00000F070000}"/>
    <cellStyle name="Comma2 2 240" xfId="1126" xr:uid="{00000000-0005-0000-0000-000010070000}"/>
    <cellStyle name="Comma2 2 241" xfId="1127" xr:uid="{00000000-0005-0000-0000-000011070000}"/>
    <cellStyle name="Comma2 2 242" xfId="1128" xr:uid="{00000000-0005-0000-0000-000012070000}"/>
    <cellStyle name="Comma2 2 243" xfId="1129" xr:uid="{00000000-0005-0000-0000-000013070000}"/>
    <cellStyle name="Comma2 2 244" xfId="1130" xr:uid="{00000000-0005-0000-0000-000014070000}"/>
    <cellStyle name="Comma2 2 245" xfId="1131" xr:uid="{00000000-0005-0000-0000-000015070000}"/>
    <cellStyle name="Comma2 2 246" xfId="1132" xr:uid="{00000000-0005-0000-0000-000016070000}"/>
    <cellStyle name="Comma2 2 247" xfId="1133" xr:uid="{00000000-0005-0000-0000-000017070000}"/>
    <cellStyle name="Comma2 2 248" xfId="1134" xr:uid="{00000000-0005-0000-0000-000018070000}"/>
    <cellStyle name="Comma2 2 249" xfId="1135" xr:uid="{00000000-0005-0000-0000-000019070000}"/>
    <cellStyle name="Comma2 2 25" xfId="1136" xr:uid="{00000000-0005-0000-0000-00001A070000}"/>
    <cellStyle name="Comma2 2 250" xfId="1137" xr:uid="{00000000-0005-0000-0000-00001B070000}"/>
    <cellStyle name="Comma2 2 251" xfId="1138" xr:uid="{00000000-0005-0000-0000-00001C070000}"/>
    <cellStyle name="Comma2 2 252" xfId="1139" xr:uid="{00000000-0005-0000-0000-00001D070000}"/>
    <cellStyle name="Comma2 2 253" xfId="1140" xr:uid="{00000000-0005-0000-0000-00001E070000}"/>
    <cellStyle name="Comma2 2 254" xfId="1141" xr:uid="{00000000-0005-0000-0000-00001F070000}"/>
    <cellStyle name="Comma2 2 255" xfId="1142" xr:uid="{00000000-0005-0000-0000-000020070000}"/>
    <cellStyle name="Comma2 2 26" xfId="1143" xr:uid="{00000000-0005-0000-0000-000021070000}"/>
    <cellStyle name="Comma2 2 27" xfId="1144" xr:uid="{00000000-0005-0000-0000-000022070000}"/>
    <cellStyle name="Comma2 2 28" xfId="1145" xr:uid="{00000000-0005-0000-0000-000023070000}"/>
    <cellStyle name="Comma2 2 29" xfId="1146" xr:uid="{00000000-0005-0000-0000-000024070000}"/>
    <cellStyle name="Comma2 2 3" xfId="395" xr:uid="{00000000-0005-0000-0000-000025070000}"/>
    <cellStyle name="Comma2 2 30" xfId="1147" xr:uid="{00000000-0005-0000-0000-000026070000}"/>
    <cellStyle name="Comma2 2 31" xfId="1148" xr:uid="{00000000-0005-0000-0000-000027070000}"/>
    <cellStyle name="Comma2 2 32" xfId="1149" xr:uid="{00000000-0005-0000-0000-000028070000}"/>
    <cellStyle name="Comma2 2 33" xfId="1150" xr:uid="{00000000-0005-0000-0000-000029070000}"/>
    <cellStyle name="Comma2 2 34" xfId="1151" xr:uid="{00000000-0005-0000-0000-00002A070000}"/>
    <cellStyle name="Comma2 2 35" xfId="1152" xr:uid="{00000000-0005-0000-0000-00002B070000}"/>
    <cellStyle name="Comma2 2 36" xfId="1153" xr:uid="{00000000-0005-0000-0000-00002C070000}"/>
    <cellStyle name="Comma2 2 37" xfId="1154" xr:uid="{00000000-0005-0000-0000-00002D070000}"/>
    <cellStyle name="Comma2 2 38" xfId="1155" xr:uid="{00000000-0005-0000-0000-00002E070000}"/>
    <cellStyle name="Comma2 2 39" xfId="1156" xr:uid="{00000000-0005-0000-0000-00002F070000}"/>
    <cellStyle name="Comma2 2 4" xfId="362" xr:uid="{00000000-0005-0000-0000-000030070000}"/>
    <cellStyle name="Comma2 2 40" xfId="1157" xr:uid="{00000000-0005-0000-0000-000031070000}"/>
    <cellStyle name="Comma2 2 41" xfId="1158" xr:uid="{00000000-0005-0000-0000-000032070000}"/>
    <cellStyle name="Comma2 2 42" xfId="1159" xr:uid="{00000000-0005-0000-0000-000033070000}"/>
    <cellStyle name="Comma2 2 43" xfId="1160" xr:uid="{00000000-0005-0000-0000-000034070000}"/>
    <cellStyle name="Comma2 2 44" xfId="1161" xr:uid="{00000000-0005-0000-0000-000035070000}"/>
    <cellStyle name="Comma2 2 45" xfId="1162" xr:uid="{00000000-0005-0000-0000-000036070000}"/>
    <cellStyle name="Comma2 2 46" xfId="1163" xr:uid="{00000000-0005-0000-0000-000037070000}"/>
    <cellStyle name="Comma2 2 47" xfId="1164" xr:uid="{00000000-0005-0000-0000-000038070000}"/>
    <cellStyle name="Comma2 2 48" xfId="1165" xr:uid="{00000000-0005-0000-0000-000039070000}"/>
    <cellStyle name="Comma2 2 49" xfId="1166" xr:uid="{00000000-0005-0000-0000-00003A070000}"/>
    <cellStyle name="Comma2 2 5" xfId="343" xr:uid="{00000000-0005-0000-0000-00003B070000}"/>
    <cellStyle name="Comma2 2 50" xfId="1167" xr:uid="{00000000-0005-0000-0000-00003C070000}"/>
    <cellStyle name="Comma2 2 51" xfId="1168" xr:uid="{00000000-0005-0000-0000-00003D070000}"/>
    <cellStyle name="Comma2 2 52" xfId="1169" xr:uid="{00000000-0005-0000-0000-00003E070000}"/>
    <cellStyle name="Comma2 2 53" xfId="1170" xr:uid="{00000000-0005-0000-0000-00003F070000}"/>
    <cellStyle name="Comma2 2 54" xfId="1171" xr:uid="{00000000-0005-0000-0000-000040070000}"/>
    <cellStyle name="Comma2 2 55" xfId="1172" xr:uid="{00000000-0005-0000-0000-000041070000}"/>
    <cellStyle name="Comma2 2 56" xfId="1173" xr:uid="{00000000-0005-0000-0000-000042070000}"/>
    <cellStyle name="Comma2 2 57" xfId="1174" xr:uid="{00000000-0005-0000-0000-000043070000}"/>
    <cellStyle name="Comma2 2 58" xfId="1175" xr:uid="{00000000-0005-0000-0000-000044070000}"/>
    <cellStyle name="Comma2 2 59" xfId="1176" xr:uid="{00000000-0005-0000-0000-000045070000}"/>
    <cellStyle name="Comma2 2 6" xfId="1177" xr:uid="{00000000-0005-0000-0000-000046070000}"/>
    <cellStyle name="Comma2 2 60" xfId="1178" xr:uid="{00000000-0005-0000-0000-000047070000}"/>
    <cellStyle name="Comma2 2 61" xfId="1179" xr:uid="{00000000-0005-0000-0000-000048070000}"/>
    <cellStyle name="Comma2 2 62" xfId="1180" xr:uid="{00000000-0005-0000-0000-000049070000}"/>
    <cellStyle name="Comma2 2 63" xfId="1181" xr:uid="{00000000-0005-0000-0000-00004A070000}"/>
    <cellStyle name="Comma2 2 64" xfId="1182" xr:uid="{00000000-0005-0000-0000-00004B070000}"/>
    <cellStyle name="Comma2 2 65" xfId="1183" xr:uid="{00000000-0005-0000-0000-00004C070000}"/>
    <cellStyle name="Comma2 2 66" xfId="1184" xr:uid="{00000000-0005-0000-0000-00004D070000}"/>
    <cellStyle name="Comma2 2 67" xfId="1185" xr:uid="{00000000-0005-0000-0000-00004E070000}"/>
    <cellStyle name="Comma2 2 68" xfId="1186" xr:uid="{00000000-0005-0000-0000-00004F070000}"/>
    <cellStyle name="Comma2 2 69" xfId="1187" xr:uid="{00000000-0005-0000-0000-000050070000}"/>
    <cellStyle name="Comma2 2 7" xfId="1188" xr:uid="{00000000-0005-0000-0000-000051070000}"/>
    <cellStyle name="Comma2 2 70" xfId="1189" xr:uid="{00000000-0005-0000-0000-000052070000}"/>
    <cellStyle name="Comma2 2 71" xfId="1190" xr:uid="{00000000-0005-0000-0000-000053070000}"/>
    <cellStyle name="Comma2 2 72" xfId="1191" xr:uid="{00000000-0005-0000-0000-000054070000}"/>
    <cellStyle name="Comma2 2 73" xfId="1192" xr:uid="{00000000-0005-0000-0000-000055070000}"/>
    <cellStyle name="Comma2 2 74" xfId="1193" xr:uid="{00000000-0005-0000-0000-000056070000}"/>
    <cellStyle name="Comma2 2 75" xfId="1194" xr:uid="{00000000-0005-0000-0000-000057070000}"/>
    <cellStyle name="Comma2 2 76" xfId="1195" xr:uid="{00000000-0005-0000-0000-000058070000}"/>
    <cellStyle name="Comma2 2 77" xfId="1196" xr:uid="{00000000-0005-0000-0000-000059070000}"/>
    <cellStyle name="Comma2 2 78" xfId="1197" xr:uid="{00000000-0005-0000-0000-00005A070000}"/>
    <cellStyle name="Comma2 2 79" xfId="1198" xr:uid="{00000000-0005-0000-0000-00005B070000}"/>
    <cellStyle name="Comma2 2 8" xfId="1199" xr:uid="{00000000-0005-0000-0000-00005C070000}"/>
    <cellStyle name="Comma2 2 80" xfId="1200" xr:uid="{00000000-0005-0000-0000-00005D070000}"/>
    <cellStyle name="Comma2 2 81" xfId="1201" xr:uid="{00000000-0005-0000-0000-00005E070000}"/>
    <cellStyle name="Comma2 2 82" xfId="1202" xr:uid="{00000000-0005-0000-0000-00005F070000}"/>
    <cellStyle name="Comma2 2 83" xfId="1203" xr:uid="{00000000-0005-0000-0000-000060070000}"/>
    <cellStyle name="Comma2 2 84" xfId="1204" xr:uid="{00000000-0005-0000-0000-000061070000}"/>
    <cellStyle name="Comma2 2 85" xfId="1205" xr:uid="{00000000-0005-0000-0000-000062070000}"/>
    <cellStyle name="Comma2 2 86" xfId="1206" xr:uid="{00000000-0005-0000-0000-000063070000}"/>
    <cellStyle name="Comma2 2 87" xfId="1207" xr:uid="{00000000-0005-0000-0000-000064070000}"/>
    <cellStyle name="Comma2 2 88" xfId="1208" xr:uid="{00000000-0005-0000-0000-000065070000}"/>
    <cellStyle name="Comma2 2 89" xfId="1209" xr:uid="{00000000-0005-0000-0000-000066070000}"/>
    <cellStyle name="Comma2 2 9" xfId="1210" xr:uid="{00000000-0005-0000-0000-000067070000}"/>
    <cellStyle name="Comma2 2 90" xfId="1211" xr:uid="{00000000-0005-0000-0000-000068070000}"/>
    <cellStyle name="Comma2 2 91" xfId="1212" xr:uid="{00000000-0005-0000-0000-000069070000}"/>
    <cellStyle name="Comma2 2 92" xfId="1213" xr:uid="{00000000-0005-0000-0000-00006A070000}"/>
    <cellStyle name="Comma2 2 93" xfId="1214" xr:uid="{00000000-0005-0000-0000-00006B070000}"/>
    <cellStyle name="Comma2 2 94" xfId="1215" xr:uid="{00000000-0005-0000-0000-00006C070000}"/>
    <cellStyle name="Comma2 2 95" xfId="1216" xr:uid="{00000000-0005-0000-0000-00006D070000}"/>
    <cellStyle name="Comma2 2 96" xfId="1217" xr:uid="{00000000-0005-0000-0000-00006E070000}"/>
    <cellStyle name="Comma2 2 97" xfId="1218" xr:uid="{00000000-0005-0000-0000-00006F070000}"/>
    <cellStyle name="Comma2 2 98" xfId="1219" xr:uid="{00000000-0005-0000-0000-000070070000}"/>
    <cellStyle name="Comma2 2 99" xfId="1220" xr:uid="{00000000-0005-0000-0000-000071070000}"/>
    <cellStyle name="Comma3" xfId="11" xr:uid="{00000000-0005-0000-0000-000072070000}"/>
    <cellStyle name="Comma3 2" xfId="257" xr:uid="{00000000-0005-0000-0000-000073070000}"/>
    <cellStyle name="Comma3 2 10" xfId="1221" xr:uid="{00000000-0005-0000-0000-000074070000}"/>
    <cellStyle name="Comma3 2 100" xfId="1222" xr:uid="{00000000-0005-0000-0000-000075070000}"/>
    <cellStyle name="Comma3 2 101" xfId="1223" xr:uid="{00000000-0005-0000-0000-000076070000}"/>
    <cellStyle name="Comma3 2 102" xfId="1224" xr:uid="{00000000-0005-0000-0000-000077070000}"/>
    <cellStyle name="Comma3 2 103" xfId="1225" xr:uid="{00000000-0005-0000-0000-000078070000}"/>
    <cellStyle name="Comma3 2 104" xfId="1226" xr:uid="{00000000-0005-0000-0000-000079070000}"/>
    <cellStyle name="Comma3 2 105" xfId="1227" xr:uid="{00000000-0005-0000-0000-00007A070000}"/>
    <cellStyle name="Comma3 2 106" xfId="1228" xr:uid="{00000000-0005-0000-0000-00007B070000}"/>
    <cellStyle name="Comma3 2 107" xfId="1229" xr:uid="{00000000-0005-0000-0000-00007C070000}"/>
    <cellStyle name="Comma3 2 108" xfId="1230" xr:uid="{00000000-0005-0000-0000-00007D070000}"/>
    <cellStyle name="Comma3 2 109" xfId="1231" xr:uid="{00000000-0005-0000-0000-00007E070000}"/>
    <cellStyle name="Comma3 2 11" xfId="1232" xr:uid="{00000000-0005-0000-0000-00007F070000}"/>
    <cellStyle name="Comma3 2 110" xfId="1233" xr:uid="{00000000-0005-0000-0000-000080070000}"/>
    <cellStyle name="Comma3 2 111" xfId="1234" xr:uid="{00000000-0005-0000-0000-000081070000}"/>
    <cellStyle name="Comma3 2 112" xfId="1235" xr:uid="{00000000-0005-0000-0000-000082070000}"/>
    <cellStyle name="Comma3 2 113" xfId="1236" xr:uid="{00000000-0005-0000-0000-000083070000}"/>
    <cellStyle name="Comma3 2 114" xfId="1237" xr:uid="{00000000-0005-0000-0000-000084070000}"/>
    <cellStyle name="Comma3 2 115" xfId="1238" xr:uid="{00000000-0005-0000-0000-000085070000}"/>
    <cellStyle name="Comma3 2 116" xfId="1239" xr:uid="{00000000-0005-0000-0000-000086070000}"/>
    <cellStyle name="Comma3 2 117" xfId="1240" xr:uid="{00000000-0005-0000-0000-000087070000}"/>
    <cellStyle name="Comma3 2 118" xfId="1241" xr:uid="{00000000-0005-0000-0000-000088070000}"/>
    <cellStyle name="Comma3 2 119" xfId="1242" xr:uid="{00000000-0005-0000-0000-000089070000}"/>
    <cellStyle name="Comma3 2 12" xfId="1243" xr:uid="{00000000-0005-0000-0000-00008A070000}"/>
    <cellStyle name="Comma3 2 120" xfId="1244" xr:uid="{00000000-0005-0000-0000-00008B070000}"/>
    <cellStyle name="Comma3 2 121" xfId="1245" xr:uid="{00000000-0005-0000-0000-00008C070000}"/>
    <cellStyle name="Comma3 2 122" xfId="1246" xr:uid="{00000000-0005-0000-0000-00008D070000}"/>
    <cellStyle name="Comma3 2 123" xfId="1247" xr:uid="{00000000-0005-0000-0000-00008E070000}"/>
    <cellStyle name="Comma3 2 124" xfId="1248" xr:uid="{00000000-0005-0000-0000-00008F070000}"/>
    <cellStyle name="Comma3 2 125" xfId="1249" xr:uid="{00000000-0005-0000-0000-000090070000}"/>
    <cellStyle name="Comma3 2 126" xfId="1250" xr:uid="{00000000-0005-0000-0000-000091070000}"/>
    <cellStyle name="Comma3 2 127" xfId="1251" xr:uid="{00000000-0005-0000-0000-000092070000}"/>
    <cellStyle name="Comma3 2 128" xfId="1252" xr:uid="{00000000-0005-0000-0000-000093070000}"/>
    <cellStyle name="Comma3 2 129" xfId="1253" xr:uid="{00000000-0005-0000-0000-000094070000}"/>
    <cellStyle name="Comma3 2 13" xfId="1254" xr:uid="{00000000-0005-0000-0000-000095070000}"/>
    <cellStyle name="Comma3 2 130" xfId="1255" xr:uid="{00000000-0005-0000-0000-000096070000}"/>
    <cellStyle name="Comma3 2 131" xfId="1256" xr:uid="{00000000-0005-0000-0000-000097070000}"/>
    <cellStyle name="Comma3 2 132" xfId="1257" xr:uid="{00000000-0005-0000-0000-000098070000}"/>
    <cellStyle name="Comma3 2 133" xfId="1258" xr:uid="{00000000-0005-0000-0000-000099070000}"/>
    <cellStyle name="Comma3 2 134" xfId="1259" xr:uid="{00000000-0005-0000-0000-00009A070000}"/>
    <cellStyle name="Comma3 2 135" xfId="1260" xr:uid="{00000000-0005-0000-0000-00009B070000}"/>
    <cellStyle name="Comma3 2 136" xfId="1261" xr:uid="{00000000-0005-0000-0000-00009C070000}"/>
    <cellStyle name="Comma3 2 137" xfId="1262" xr:uid="{00000000-0005-0000-0000-00009D070000}"/>
    <cellStyle name="Comma3 2 138" xfId="1263" xr:uid="{00000000-0005-0000-0000-00009E070000}"/>
    <cellStyle name="Comma3 2 139" xfId="1264" xr:uid="{00000000-0005-0000-0000-00009F070000}"/>
    <cellStyle name="Comma3 2 14" xfId="1265" xr:uid="{00000000-0005-0000-0000-0000A0070000}"/>
    <cellStyle name="Comma3 2 140" xfId="1266" xr:uid="{00000000-0005-0000-0000-0000A1070000}"/>
    <cellStyle name="Comma3 2 141" xfId="1267" xr:uid="{00000000-0005-0000-0000-0000A2070000}"/>
    <cellStyle name="Comma3 2 142" xfId="1268" xr:uid="{00000000-0005-0000-0000-0000A3070000}"/>
    <cellStyle name="Comma3 2 143" xfId="1269" xr:uid="{00000000-0005-0000-0000-0000A4070000}"/>
    <cellStyle name="Comma3 2 144" xfId="1270" xr:uid="{00000000-0005-0000-0000-0000A5070000}"/>
    <cellStyle name="Comma3 2 145" xfId="1271" xr:uid="{00000000-0005-0000-0000-0000A6070000}"/>
    <cellStyle name="Comma3 2 146" xfId="1272" xr:uid="{00000000-0005-0000-0000-0000A7070000}"/>
    <cellStyle name="Comma3 2 147" xfId="1273" xr:uid="{00000000-0005-0000-0000-0000A8070000}"/>
    <cellStyle name="Comma3 2 148" xfId="1274" xr:uid="{00000000-0005-0000-0000-0000A9070000}"/>
    <cellStyle name="Comma3 2 149" xfId="1275" xr:uid="{00000000-0005-0000-0000-0000AA070000}"/>
    <cellStyle name="Comma3 2 15" xfId="1276" xr:uid="{00000000-0005-0000-0000-0000AB070000}"/>
    <cellStyle name="Comma3 2 150" xfId="1277" xr:uid="{00000000-0005-0000-0000-0000AC070000}"/>
    <cellStyle name="Comma3 2 151" xfId="1278" xr:uid="{00000000-0005-0000-0000-0000AD070000}"/>
    <cellStyle name="Comma3 2 152" xfId="1279" xr:uid="{00000000-0005-0000-0000-0000AE070000}"/>
    <cellStyle name="Comma3 2 153" xfId="1280" xr:uid="{00000000-0005-0000-0000-0000AF070000}"/>
    <cellStyle name="Comma3 2 154" xfId="1281" xr:uid="{00000000-0005-0000-0000-0000B0070000}"/>
    <cellStyle name="Comma3 2 155" xfId="1282" xr:uid="{00000000-0005-0000-0000-0000B1070000}"/>
    <cellStyle name="Comma3 2 156" xfId="1283" xr:uid="{00000000-0005-0000-0000-0000B2070000}"/>
    <cellStyle name="Comma3 2 157" xfId="1284" xr:uid="{00000000-0005-0000-0000-0000B3070000}"/>
    <cellStyle name="Comma3 2 158" xfId="1285" xr:uid="{00000000-0005-0000-0000-0000B4070000}"/>
    <cellStyle name="Comma3 2 159" xfId="1286" xr:uid="{00000000-0005-0000-0000-0000B5070000}"/>
    <cellStyle name="Comma3 2 16" xfId="1287" xr:uid="{00000000-0005-0000-0000-0000B6070000}"/>
    <cellStyle name="Comma3 2 160" xfId="1288" xr:uid="{00000000-0005-0000-0000-0000B7070000}"/>
    <cellStyle name="Comma3 2 161" xfId="1289" xr:uid="{00000000-0005-0000-0000-0000B8070000}"/>
    <cellStyle name="Comma3 2 162" xfId="1290" xr:uid="{00000000-0005-0000-0000-0000B9070000}"/>
    <cellStyle name="Comma3 2 163" xfId="1291" xr:uid="{00000000-0005-0000-0000-0000BA070000}"/>
    <cellStyle name="Comma3 2 164" xfId="1292" xr:uid="{00000000-0005-0000-0000-0000BB070000}"/>
    <cellStyle name="Comma3 2 165" xfId="1293" xr:uid="{00000000-0005-0000-0000-0000BC070000}"/>
    <cellStyle name="Comma3 2 166" xfId="1294" xr:uid="{00000000-0005-0000-0000-0000BD070000}"/>
    <cellStyle name="Comma3 2 167" xfId="1295" xr:uid="{00000000-0005-0000-0000-0000BE070000}"/>
    <cellStyle name="Comma3 2 168" xfId="1296" xr:uid="{00000000-0005-0000-0000-0000BF070000}"/>
    <cellStyle name="Comma3 2 169" xfId="1297" xr:uid="{00000000-0005-0000-0000-0000C0070000}"/>
    <cellStyle name="Comma3 2 17" xfId="1298" xr:uid="{00000000-0005-0000-0000-0000C1070000}"/>
    <cellStyle name="Comma3 2 170" xfId="1299" xr:uid="{00000000-0005-0000-0000-0000C2070000}"/>
    <cellStyle name="Comma3 2 171" xfId="1300" xr:uid="{00000000-0005-0000-0000-0000C3070000}"/>
    <cellStyle name="Comma3 2 172" xfId="1301" xr:uid="{00000000-0005-0000-0000-0000C4070000}"/>
    <cellStyle name="Comma3 2 173" xfId="1302" xr:uid="{00000000-0005-0000-0000-0000C5070000}"/>
    <cellStyle name="Comma3 2 174" xfId="1303" xr:uid="{00000000-0005-0000-0000-0000C6070000}"/>
    <cellStyle name="Comma3 2 175" xfId="1304" xr:uid="{00000000-0005-0000-0000-0000C7070000}"/>
    <cellStyle name="Comma3 2 176" xfId="1305" xr:uid="{00000000-0005-0000-0000-0000C8070000}"/>
    <cellStyle name="Comma3 2 177" xfId="1306" xr:uid="{00000000-0005-0000-0000-0000C9070000}"/>
    <cellStyle name="Comma3 2 178" xfId="1307" xr:uid="{00000000-0005-0000-0000-0000CA070000}"/>
    <cellStyle name="Comma3 2 179" xfId="1308" xr:uid="{00000000-0005-0000-0000-0000CB070000}"/>
    <cellStyle name="Comma3 2 18" xfId="1309" xr:uid="{00000000-0005-0000-0000-0000CC070000}"/>
    <cellStyle name="Comma3 2 180" xfId="1310" xr:uid="{00000000-0005-0000-0000-0000CD070000}"/>
    <cellStyle name="Comma3 2 181" xfId="1311" xr:uid="{00000000-0005-0000-0000-0000CE070000}"/>
    <cellStyle name="Comma3 2 182" xfId="1312" xr:uid="{00000000-0005-0000-0000-0000CF070000}"/>
    <cellStyle name="Comma3 2 183" xfId="1313" xr:uid="{00000000-0005-0000-0000-0000D0070000}"/>
    <cellStyle name="Comma3 2 184" xfId="1314" xr:uid="{00000000-0005-0000-0000-0000D1070000}"/>
    <cellStyle name="Comma3 2 185" xfId="1315" xr:uid="{00000000-0005-0000-0000-0000D2070000}"/>
    <cellStyle name="Comma3 2 186" xfId="1316" xr:uid="{00000000-0005-0000-0000-0000D3070000}"/>
    <cellStyle name="Comma3 2 187" xfId="1317" xr:uid="{00000000-0005-0000-0000-0000D4070000}"/>
    <cellStyle name="Comma3 2 188" xfId="1318" xr:uid="{00000000-0005-0000-0000-0000D5070000}"/>
    <cellStyle name="Comma3 2 189" xfId="1319" xr:uid="{00000000-0005-0000-0000-0000D6070000}"/>
    <cellStyle name="Comma3 2 19" xfId="1320" xr:uid="{00000000-0005-0000-0000-0000D7070000}"/>
    <cellStyle name="Comma3 2 190" xfId="1321" xr:uid="{00000000-0005-0000-0000-0000D8070000}"/>
    <cellStyle name="Comma3 2 191" xfId="1322" xr:uid="{00000000-0005-0000-0000-0000D9070000}"/>
    <cellStyle name="Comma3 2 192" xfId="1323" xr:uid="{00000000-0005-0000-0000-0000DA070000}"/>
    <cellStyle name="Comma3 2 193" xfId="1324" xr:uid="{00000000-0005-0000-0000-0000DB070000}"/>
    <cellStyle name="Comma3 2 194" xfId="1325" xr:uid="{00000000-0005-0000-0000-0000DC070000}"/>
    <cellStyle name="Comma3 2 195" xfId="1326" xr:uid="{00000000-0005-0000-0000-0000DD070000}"/>
    <cellStyle name="Comma3 2 196" xfId="1327" xr:uid="{00000000-0005-0000-0000-0000DE070000}"/>
    <cellStyle name="Comma3 2 197" xfId="1328" xr:uid="{00000000-0005-0000-0000-0000DF070000}"/>
    <cellStyle name="Comma3 2 198" xfId="1329" xr:uid="{00000000-0005-0000-0000-0000E0070000}"/>
    <cellStyle name="Comma3 2 199" xfId="1330" xr:uid="{00000000-0005-0000-0000-0000E1070000}"/>
    <cellStyle name="Comma3 2 2" xfId="371" xr:uid="{00000000-0005-0000-0000-0000E2070000}"/>
    <cellStyle name="Comma3 2 20" xfId="1331" xr:uid="{00000000-0005-0000-0000-0000E3070000}"/>
    <cellStyle name="Comma3 2 200" xfId="1332" xr:uid="{00000000-0005-0000-0000-0000E4070000}"/>
    <cellStyle name="Comma3 2 201" xfId="1333" xr:uid="{00000000-0005-0000-0000-0000E5070000}"/>
    <cellStyle name="Comma3 2 202" xfId="1334" xr:uid="{00000000-0005-0000-0000-0000E6070000}"/>
    <cellStyle name="Comma3 2 203" xfId="1335" xr:uid="{00000000-0005-0000-0000-0000E7070000}"/>
    <cellStyle name="Comma3 2 204" xfId="1336" xr:uid="{00000000-0005-0000-0000-0000E8070000}"/>
    <cellStyle name="Comma3 2 205" xfId="1337" xr:uid="{00000000-0005-0000-0000-0000E9070000}"/>
    <cellStyle name="Comma3 2 206" xfId="1338" xr:uid="{00000000-0005-0000-0000-0000EA070000}"/>
    <cellStyle name="Comma3 2 207" xfId="1339" xr:uid="{00000000-0005-0000-0000-0000EB070000}"/>
    <cellStyle name="Comma3 2 208" xfId="1340" xr:uid="{00000000-0005-0000-0000-0000EC070000}"/>
    <cellStyle name="Comma3 2 209" xfId="1341" xr:uid="{00000000-0005-0000-0000-0000ED070000}"/>
    <cellStyle name="Comma3 2 21" xfId="1342" xr:uid="{00000000-0005-0000-0000-0000EE070000}"/>
    <cellStyle name="Comma3 2 210" xfId="1343" xr:uid="{00000000-0005-0000-0000-0000EF070000}"/>
    <cellStyle name="Comma3 2 211" xfId="1344" xr:uid="{00000000-0005-0000-0000-0000F0070000}"/>
    <cellStyle name="Comma3 2 212" xfId="1345" xr:uid="{00000000-0005-0000-0000-0000F1070000}"/>
    <cellStyle name="Comma3 2 213" xfId="1346" xr:uid="{00000000-0005-0000-0000-0000F2070000}"/>
    <cellStyle name="Comma3 2 214" xfId="1347" xr:uid="{00000000-0005-0000-0000-0000F3070000}"/>
    <cellStyle name="Comma3 2 215" xfId="1348" xr:uid="{00000000-0005-0000-0000-0000F4070000}"/>
    <cellStyle name="Comma3 2 216" xfId="1349" xr:uid="{00000000-0005-0000-0000-0000F5070000}"/>
    <cellStyle name="Comma3 2 217" xfId="1350" xr:uid="{00000000-0005-0000-0000-0000F6070000}"/>
    <cellStyle name="Comma3 2 218" xfId="1351" xr:uid="{00000000-0005-0000-0000-0000F7070000}"/>
    <cellStyle name="Comma3 2 219" xfId="1352" xr:uid="{00000000-0005-0000-0000-0000F8070000}"/>
    <cellStyle name="Comma3 2 22" xfId="1353" xr:uid="{00000000-0005-0000-0000-0000F9070000}"/>
    <cellStyle name="Comma3 2 220" xfId="1354" xr:uid="{00000000-0005-0000-0000-0000FA070000}"/>
    <cellStyle name="Comma3 2 221" xfId="1355" xr:uid="{00000000-0005-0000-0000-0000FB070000}"/>
    <cellStyle name="Comma3 2 222" xfId="1356" xr:uid="{00000000-0005-0000-0000-0000FC070000}"/>
    <cellStyle name="Comma3 2 223" xfId="1357" xr:uid="{00000000-0005-0000-0000-0000FD070000}"/>
    <cellStyle name="Comma3 2 224" xfId="1358" xr:uid="{00000000-0005-0000-0000-0000FE070000}"/>
    <cellStyle name="Comma3 2 225" xfId="1359" xr:uid="{00000000-0005-0000-0000-0000FF070000}"/>
    <cellStyle name="Comma3 2 226" xfId="1360" xr:uid="{00000000-0005-0000-0000-000000080000}"/>
    <cellStyle name="Comma3 2 227" xfId="1361" xr:uid="{00000000-0005-0000-0000-000001080000}"/>
    <cellStyle name="Comma3 2 228" xfId="1362" xr:uid="{00000000-0005-0000-0000-000002080000}"/>
    <cellStyle name="Comma3 2 229" xfId="1363" xr:uid="{00000000-0005-0000-0000-000003080000}"/>
    <cellStyle name="Comma3 2 23" xfId="1364" xr:uid="{00000000-0005-0000-0000-000004080000}"/>
    <cellStyle name="Comma3 2 230" xfId="1365" xr:uid="{00000000-0005-0000-0000-000005080000}"/>
    <cellStyle name="Comma3 2 231" xfId="1366" xr:uid="{00000000-0005-0000-0000-000006080000}"/>
    <cellStyle name="Comma3 2 232" xfId="1367" xr:uid="{00000000-0005-0000-0000-000007080000}"/>
    <cellStyle name="Comma3 2 233" xfId="1368" xr:uid="{00000000-0005-0000-0000-000008080000}"/>
    <cellStyle name="Comma3 2 234" xfId="1369" xr:uid="{00000000-0005-0000-0000-000009080000}"/>
    <cellStyle name="Comma3 2 235" xfId="1370" xr:uid="{00000000-0005-0000-0000-00000A080000}"/>
    <cellStyle name="Comma3 2 236" xfId="1371" xr:uid="{00000000-0005-0000-0000-00000B080000}"/>
    <cellStyle name="Comma3 2 237" xfId="1372" xr:uid="{00000000-0005-0000-0000-00000C080000}"/>
    <cellStyle name="Comma3 2 238" xfId="1373" xr:uid="{00000000-0005-0000-0000-00000D080000}"/>
    <cellStyle name="Comma3 2 239" xfId="1374" xr:uid="{00000000-0005-0000-0000-00000E080000}"/>
    <cellStyle name="Comma3 2 24" xfId="1375" xr:uid="{00000000-0005-0000-0000-00000F080000}"/>
    <cellStyle name="Comma3 2 240" xfId="1376" xr:uid="{00000000-0005-0000-0000-000010080000}"/>
    <cellStyle name="Comma3 2 241" xfId="1377" xr:uid="{00000000-0005-0000-0000-000011080000}"/>
    <cellStyle name="Comma3 2 242" xfId="1378" xr:uid="{00000000-0005-0000-0000-000012080000}"/>
    <cellStyle name="Comma3 2 243" xfId="1379" xr:uid="{00000000-0005-0000-0000-000013080000}"/>
    <cellStyle name="Comma3 2 244" xfId="1380" xr:uid="{00000000-0005-0000-0000-000014080000}"/>
    <cellStyle name="Comma3 2 245" xfId="1381" xr:uid="{00000000-0005-0000-0000-000015080000}"/>
    <cellStyle name="Comma3 2 246" xfId="1382" xr:uid="{00000000-0005-0000-0000-000016080000}"/>
    <cellStyle name="Comma3 2 247" xfId="1383" xr:uid="{00000000-0005-0000-0000-000017080000}"/>
    <cellStyle name="Comma3 2 248" xfId="1384" xr:uid="{00000000-0005-0000-0000-000018080000}"/>
    <cellStyle name="Comma3 2 249" xfId="1385" xr:uid="{00000000-0005-0000-0000-000019080000}"/>
    <cellStyle name="Comma3 2 25" xfId="1386" xr:uid="{00000000-0005-0000-0000-00001A080000}"/>
    <cellStyle name="Comma3 2 250" xfId="1387" xr:uid="{00000000-0005-0000-0000-00001B080000}"/>
    <cellStyle name="Comma3 2 251" xfId="1388" xr:uid="{00000000-0005-0000-0000-00001C080000}"/>
    <cellStyle name="Comma3 2 252" xfId="1389" xr:uid="{00000000-0005-0000-0000-00001D080000}"/>
    <cellStyle name="Comma3 2 253" xfId="1390" xr:uid="{00000000-0005-0000-0000-00001E080000}"/>
    <cellStyle name="Comma3 2 254" xfId="1391" xr:uid="{00000000-0005-0000-0000-00001F080000}"/>
    <cellStyle name="Comma3 2 255" xfId="1392" xr:uid="{00000000-0005-0000-0000-000020080000}"/>
    <cellStyle name="Comma3 2 26" xfId="1393" xr:uid="{00000000-0005-0000-0000-000021080000}"/>
    <cellStyle name="Comma3 2 27" xfId="1394" xr:uid="{00000000-0005-0000-0000-000022080000}"/>
    <cellStyle name="Comma3 2 28" xfId="1395" xr:uid="{00000000-0005-0000-0000-000023080000}"/>
    <cellStyle name="Comma3 2 29" xfId="1396" xr:uid="{00000000-0005-0000-0000-000024080000}"/>
    <cellStyle name="Comma3 2 3" xfId="393" xr:uid="{00000000-0005-0000-0000-000025080000}"/>
    <cellStyle name="Comma3 2 30" xfId="1397" xr:uid="{00000000-0005-0000-0000-000026080000}"/>
    <cellStyle name="Comma3 2 31" xfId="1398" xr:uid="{00000000-0005-0000-0000-000027080000}"/>
    <cellStyle name="Comma3 2 32" xfId="1399" xr:uid="{00000000-0005-0000-0000-000028080000}"/>
    <cellStyle name="Comma3 2 33" xfId="1400" xr:uid="{00000000-0005-0000-0000-000029080000}"/>
    <cellStyle name="Comma3 2 34" xfId="1401" xr:uid="{00000000-0005-0000-0000-00002A080000}"/>
    <cellStyle name="Comma3 2 35" xfId="1402" xr:uid="{00000000-0005-0000-0000-00002B080000}"/>
    <cellStyle name="Comma3 2 36" xfId="1403" xr:uid="{00000000-0005-0000-0000-00002C080000}"/>
    <cellStyle name="Comma3 2 37" xfId="1404" xr:uid="{00000000-0005-0000-0000-00002D080000}"/>
    <cellStyle name="Comma3 2 38" xfId="1405" xr:uid="{00000000-0005-0000-0000-00002E080000}"/>
    <cellStyle name="Comma3 2 39" xfId="1406" xr:uid="{00000000-0005-0000-0000-00002F080000}"/>
    <cellStyle name="Comma3 2 4" xfId="361" xr:uid="{00000000-0005-0000-0000-000030080000}"/>
    <cellStyle name="Comma3 2 40" xfId="1407" xr:uid="{00000000-0005-0000-0000-000031080000}"/>
    <cellStyle name="Comma3 2 41" xfId="1408" xr:uid="{00000000-0005-0000-0000-000032080000}"/>
    <cellStyle name="Comma3 2 42" xfId="1409" xr:uid="{00000000-0005-0000-0000-000033080000}"/>
    <cellStyle name="Comma3 2 43" xfId="1410" xr:uid="{00000000-0005-0000-0000-000034080000}"/>
    <cellStyle name="Comma3 2 44" xfId="1411" xr:uid="{00000000-0005-0000-0000-000035080000}"/>
    <cellStyle name="Comma3 2 45" xfId="1412" xr:uid="{00000000-0005-0000-0000-000036080000}"/>
    <cellStyle name="Comma3 2 46" xfId="1413" xr:uid="{00000000-0005-0000-0000-000037080000}"/>
    <cellStyle name="Comma3 2 47" xfId="1414" xr:uid="{00000000-0005-0000-0000-000038080000}"/>
    <cellStyle name="Comma3 2 48" xfId="1415" xr:uid="{00000000-0005-0000-0000-000039080000}"/>
    <cellStyle name="Comma3 2 49" xfId="1416" xr:uid="{00000000-0005-0000-0000-00003A080000}"/>
    <cellStyle name="Comma3 2 5" xfId="344" xr:uid="{00000000-0005-0000-0000-00003B080000}"/>
    <cellStyle name="Comma3 2 50" xfId="1417" xr:uid="{00000000-0005-0000-0000-00003C080000}"/>
    <cellStyle name="Comma3 2 51" xfId="1418" xr:uid="{00000000-0005-0000-0000-00003D080000}"/>
    <cellStyle name="Comma3 2 52" xfId="1419" xr:uid="{00000000-0005-0000-0000-00003E080000}"/>
    <cellStyle name="Comma3 2 53" xfId="1420" xr:uid="{00000000-0005-0000-0000-00003F080000}"/>
    <cellStyle name="Comma3 2 54" xfId="1421" xr:uid="{00000000-0005-0000-0000-000040080000}"/>
    <cellStyle name="Comma3 2 55" xfId="1422" xr:uid="{00000000-0005-0000-0000-000041080000}"/>
    <cellStyle name="Comma3 2 56" xfId="1423" xr:uid="{00000000-0005-0000-0000-000042080000}"/>
    <cellStyle name="Comma3 2 57" xfId="1424" xr:uid="{00000000-0005-0000-0000-000043080000}"/>
    <cellStyle name="Comma3 2 58" xfId="1425" xr:uid="{00000000-0005-0000-0000-000044080000}"/>
    <cellStyle name="Comma3 2 59" xfId="1426" xr:uid="{00000000-0005-0000-0000-000045080000}"/>
    <cellStyle name="Comma3 2 6" xfId="1427" xr:uid="{00000000-0005-0000-0000-000046080000}"/>
    <cellStyle name="Comma3 2 60" xfId="1428" xr:uid="{00000000-0005-0000-0000-000047080000}"/>
    <cellStyle name="Comma3 2 61" xfId="1429" xr:uid="{00000000-0005-0000-0000-000048080000}"/>
    <cellStyle name="Comma3 2 62" xfId="1430" xr:uid="{00000000-0005-0000-0000-000049080000}"/>
    <cellStyle name="Comma3 2 63" xfId="1431" xr:uid="{00000000-0005-0000-0000-00004A080000}"/>
    <cellStyle name="Comma3 2 64" xfId="1432" xr:uid="{00000000-0005-0000-0000-00004B080000}"/>
    <cellStyle name="Comma3 2 65" xfId="1433" xr:uid="{00000000-0005-0000-0000-00004C080000}"/>
    <cellStyle name="Comma3 2 66" xfId="1434" xr:uid="{00000000-0005-0000-0000-00004D080000}"/>
    <cellStyle name="Comma3 2 67" xfId="1435" xr:uid="{00000000-0005-0000-0000-00004E080000}"/>
    <cellStyle name="Comma3 2 68" xfId="1436" xr:uid="{00000000-0005-0000-0000-00004F080000}"/>
    <cellStyle name="Comma3 2 69" xfId="1437" xr:uid="{00000000-0005-0000-0000-000050080000}"/>
    <cellStyle name="Comma3 2 7" xfId="1438" xr:uid="{00000000-0005-0000-0000-000051080000}"/>
    <cellStyle name="Comma3 2 70" xfId="1439" xr:uid="{00000000-0005-0000-0000-000052080000}"/>
    <cellStyle name="Comma3 2 71" xfId="1440" xr:uid="{00000000-0005-0000-0000-000053080000}"/>
    <cellStyle name="Comma3 2 72" xfId="1441" xr:uid="{00000000-0005-0000-0000-000054080000}"/>
    <cellStyle name="Comma3 2 73" xfId="1442" xr:uid="{00000000-0005-0000-0000-000055080000}"/>
    <cellStyle name="Comma3 2 74" xfId="1443" xr:uid="{00000000-0005-0000-0000-000056080000}"/>
    <cellStyle name="Comma3 2 75" xfId="1444" xr:uid="{00000000-0005-0000-0000-000057080000}"/>
    <cellStyle name="Comma3 2 76" xfId="1445" xr:uid="{00000000-0005-0000-0000-000058080000}"/>
    <cellStyle name="Comma3 2 77" xfId="1446" xr:uid="{00000000-0005-0000-0000-000059080000}"/>
    <cellStyle name="Comma3 2 78" xfId="1447" xr:uid="{00000000-0005-0000-0000-00005A080000}"/>
    <cellStyle name="Comma3 2 79" xfId="1448" xr:uid="{00000000-0005-0000-0000-00005B080000}"/>
    <cellStyle name="Comma3 2 8" xfId="1449" xr:uid="{00000000-0005-0000-0000-00005C080000}"/>
    <cellStyle name="Comma3 2 80" xfId="1450" xr:uid="{00000000-0005-0000-0000-00005D080000}"/>
    <cellStyle name="Comma3 2 81" xfId="1451" xr:uid="{00000000-0005-0000-0000-00005E080000}"/>
    <cellStyle name="Comma3 2 82" xfId="1452" xr:uid="{00000000-0005-0000-0000-00005F080000}"/>
    <cellStyle name="Comma3 2 83" xfId="1453" xr:uid="{00000000-0005-0000-0000-000060080000}"/>
    <cellStyle name="Comma3 2 84" xfId="1454" xr:uid="{00000000-0005-0000-0000-000061080000}"/>
    <cellStyle name="Comma3 2 85" xfId="1455" xr:uid="{00000000-0005-0000-0000-000062080000}"/>
    <cellStyle name="Comma3 2 86" xfId="1456" xr:uid="{00000000-0005-0000-0000-000063080000}"/>
    <cellStyle name="Comma3 2 87" xfId="1457" xr:uid="{00000000-0005-0000-0000-000064080000}"/>
    <cellStyle name="Comma3 2 88" xfId="1458" xr:uid="{00000000-0005-0000-0000-000065080000}"/>
    <cellStyle name="Comma3 2 89" xfId="1459" xr:uid="{00000000-0005-0000-0000-000066080000}"/>
    <cellStyle name="Comma3 2 9" xfId="1460" xr:uid="{00000000-0005-0000-0000-000067080000}"/>
    <cellStyle name="Comma3 2 90" xfId="1461" xr:uid="{00000000-0005-0000-0000-000068080000}"/>
    <cellStyle name="Comma3 2 91" xfId="1462" xr:uid="{00000000-0005-0000-0000-000069080000}"/>
    <cellStyle name="Comma3 2 92" xfId="1463" xr:uid="{00000000-0005-0000-0000-00006A080000}"/>
    <cellStyle name="Comma3 2 93" xfId="1464" xr:uid="{00000000-0005-0000-0000-00006B080000}"/>
    <cellStyle name="Comma3 2 94" xfId="1465" xr:uid="{00000000-0005-0000-0000-00006C080000}"/>
    <cellStyle name="Comma3 2 95" xfId="1466" xr:uid="{00000000-0005-0000-0000-00006D080000}"/>
    <cellStyle name="Comma3 2 96" xfId="1467" xr:uid="{00000000-0005-0000-0000-00006E080000}"/>
    <cellStyle name="Comma3 2 97" xfId="1468" xr:uid="{00000000-0005-0000-0000-00006F080000}"/>
    <cellStyle name="Comma3 2 98" xfId="1469" xr:uid="{00000000-0005-0000-0000-000070080000}"/>
    <cellStyle name="Comma3 2 99" xfId="1470" xr:uid="{00000000-0005-0000-0000-000071080000}"/>
    <cellStyle name="Curren - Style1" xfId="5554" xr:uid="{00000000-0005-0000-0000-000072080000}"/>
    <cellStyle name="Currency" xfId="5558" builtinId="4"/>
    <cellStyle name="Currency [00]" xfId="5050" xr:uid="{00000000-0005-0000-0000-000074080000}"/>
    <cellStyle name="Currency 10" xfId="1471" xr:uid="{00000000-0005-0000-0000-000075080000}"/>
    <cellStyle name="Currency 10 2" xfId="5051" xr:uid="{00000000-0005-0000-0000-000076080000}"/>
    <cellStyle name="Currency 11" xfId="1472" xr:uid="{00000000-0005-0000-0000-000077080000}"/>
    <cellStyle name="Currency 12" xfId="1473" xr:uid="{00000000-0005-0000-0000-000078080000}"/>
    <cellStyle name="Currency 13" xfId="1474" xr:uid="{00000000-0005-0000-0000-000079080000}"/>
    <cellStyle name="Currency 14" xfId="1475" xr:uid="{00000000-0005-0000-0000-00007A080000}"/>
    <cellStyle name="Currency 14 2" xfId="5052" xr:uid="{00000000-0005-0000-0000-00007B080000}"/>
    <cellStyle name="Currency 15" xfId="1476" xr:uid="{00000000-0005-0000-0000-00007C080000}"/>
    <cellStyle name="Currency 16" xfId="1477" xr:uid="{00000000-0005-0000-0000-00007D080000}"/>
    <cellStyle name="Currency 17" xfId="5049" xr:uid="{00000000-0005-0000-0000-00007E080000}"/>
    <cellStyle name="Currency 18" xfId="1478" xr:uid="{00000000-0005-0000-0000-00007F080000}"/>
    <cellStyle name="Currency 19" xfId="1479" xr:uid="{00000000-0005-0000-0000-000080080000}"/>
    <cellStyle name="Currency 2" xfId="6" xr:uid="{00000000-0005-0000-0000-000081080000}"/>
    <cellStyle name="Currency 2 2" xfId="402" xr:uid="{00000000-0005-0000-0000-000082080000}"/>
    <cellStyle name="Currency 2 2 2" xfId="5053" xr:uid="{00000000-0005-0000-0000-000083080000}"/>
    <cellStyle name="Currency 2 3" xfId="5054" xr:uid="{00000000-0005-0000-0000-000084080000}"/>
    <cellStyle name="Currency 2 4" xfId="5055" xr:uid="{00000000-0005-0000-0000-000085080000}"/>
    <cellStyle name="Currency 20" xfId="1480" xr:uid="{00000000-0005-0000-0000-000086080000}"/>
    <cellStyle name="Currency 21" xfId="1481" xr:uid="{00000000-0005-0000-0000-000087080000}"/>
    <cellStyle name="Currency 22" xfId="1482" xr:uid="{00000000-0005-0000-0000-000088080000}"/>
    <cellStyle name="Currency 23" xfId="1483" xr:uid="{00000000-0005-0000-0000-000089080000}"/>
    <cellStyle name="Currency 24" xfId="1484" xr:uid="{00000000-0005-0000-0000-00008A080000}"/>
    <cellStyle name="Currency 25" xfId="1485" xr:uid="{00000000-0005-0000-0000-00008B080000}"/>
    <cellStyle name="Currency 26" xfId="1486" xr:uid="{00000000-0005-0000-0000-00008C080000}"/>
    <cellStyle name="Currency 27" xfId="1487" xr:uid="{00000000-0005-0000-0000-00008D080000}"/>
    <cellStyle name="Currency 28" xfId="1488" xr:uid="{00000000-0005-0000-0000-00008E080000}"/>
    <cellStyle name="Currency 29" xfId="1489" xr:uid="{00000000-0005-0000-0000-00008F080000}"/>
    <cellStyle name="Currency 3" xfId="1490" xr:uid="{00000000-0005-0000-0000-000090080000}"/>
    <cellStyle name="Currency 30" xfId="1491" xr:uid="{00000000-0005-0000-0000-000091080000}"/>
    <cellStyle name="Currency 31" xfId="1492" xr:uid="{00000000-0005-0000-0000-000092080000}"/>
    <cellStyle name="Currency 32" xfId="1493" xr:uid="{00000000-0005-0000-0000-000093080000}"/>
    <cellStyle name="Currency 33" xfId="1494" xr:uid="{00000000-0005-0000-0000-000094080000}"/>
    <cellStyle name="Currency 34" xfId="1495" xr:uid="{00000000-0005-0000-0000-000095080000}"/>
    <cellStyle name="Currency 35" xfId="5514" xr:uid="{00000000-0005-0000-0000-000096080000}"/>
    <cellStyle name="Currency 36" xfId="5506" xr:uid="{00000000-0005-0000-0000-000097080000}"/>
    <cellStyle name="Currency 37" xfId="5515" xr:uid="{00000000-0005-0000-0000-000098080000}"/>
    <cellStyle name="Currency 38" xfId="5505" xr:uid="{00000000-0005-0000-0000-000099080000}"/>
    <cellStyle name="Currency 39" xfId="5516" xr:uid="{00000000-0005-0000-0000-00009A080000}"/>
    <cellStyle name="Currency 4" xfId="1496" xr:uid="{00000000-0005-0000-0000-00009B080000}"/>
    <cellStyle name="Currency 40" xfId="5507" xr:uid="{00000000-0005-0000-0000-00009C080000}"/>
    <cellStyle name="Currency 41" xfId="5531" xr:uid="{00000000-0005-0000-0000-00009D080000}"/>
    <cellStyle name="Currency 42" xfId="5527" xr:uid="{00000000-0005-0000-0000-00009E080000}"/>
    <cellStyle name="Currency 43" xfId="5532" xr:uid="{00000000-0005-0000-0000-00009F080000}"/>
    <cellStyle name="Currency 44" xfId="5555" xr:uid="{00000000-0005-0000-0000-0000A0080000}"/>
    <cellStyle name="Currency 45" xfId="6375" xr:uid="{00000000-0005-0000-0000-0000A1080000}"/>
    <cellStyle name="Currency 46" xfId="6438" xr:uid="{00000000-0005-0000-0000-0000A2080000}"/>
    <cellStyle name="Currency 47" xfId="6452" xr:uid="{00000000-0005-0000-0000-0000A3080000}"/>
    <cellStyle name="Currency 48" xfId="6466" xr:uid="{00000000-0005-0000-0000-0000A4080000}"/>
    <cellStyle name="Currency 49" xfId="6478" xr:uid="{00000000-0005-0000-0000-0000A5080000}"/>
    <cellStyle name="Currency 5" xfId="1497" xr:uid="{00000000-0005-0000-0000-0000A6080000}"/>
    <cellStyle name="Currency 50" xfId="6487" xr:uid="{00000000-0005-0000-0000-0000A7080000}"/>
    <cellStyle name="Currency 51" xfId="6488" xr:uid="{00000000-0005-0000-0000-0000A8080000}"/>
    <cellStyle name="Currency 52" xfId="6533" xr:uid="{00000000-0005-0000-0000-0000A9080000}"/>
    <cellStyle name="Currency 53" xfId="1498" xr:uid="{00000000-0005-0000-0000-0000AA080000}"/>
    <cellStyle name="Currency 54" xfId="1499" xr:uid="{00000000-0005-0000-0000-0000AB080000}"/>
    <cellStyle name="Currency 55" xfId="7434" xr:uid="{00000000-0005-0000-0000-0000AC080000}"/>
    <cellStyle name="Currency 6" xfId="1500" xr:uid="{00000000-0005-0000-0000-0000AD080000}"/>
    <cellStyle name="Currency 7" xfId="1501" xr:uid="{00000000-0005-0000-0000-0000AE080000}"/>
    <cellStyle name="Currency 7 2" xfId="5056" xr:uid="{00000000-0005-0000-0000-0000AF080000}"/>
    <cellStyle name="Currency 8" xfId="1502" xr:uid="{00000000-0005-0000-0000-0000B0080000}"/>
    <cellStyle name="Currency 9" xfId="4410" xr:uid="{00000000-0005-0000-0000-0000B1080000}"/>
    <cellStyle name="Currency 9 2" xfId="5057" xr:uid="{00000000-0005-0000-0000-0000B2080000}"/>
    <cellStyle name="Currency0" xfId="12" xr:uid="{00000000-0005-0000-0000-0000B3080000}"/>
    <cellStyle name="Currency0 2" xfId="258" xr:uid="{00000000-0005-0000-0000-0000B4080000}"/>
    <cellStyle name="Currency0 2 10" xfId="1503" xr:uid="{00000000-0005-0000-0000-0000B5080000}"/>
    <cellStyle name="Currency0 2 100" xfId="1504" xr:uid="{00000000-0005-0000-0000-0000B6080000}"/>
    <cellStyle name="Currency0 2 101" xfId="1505" xr:uid="{00000000-0005-0000-0000-0000B7080000}"/>
    <cellStyle name="Currency0 2 102" xfId="1506" xr:uid="{00000000-0005-0000-0000-0000B8080000}"/>
    <cellStyle name="Currency0 2 103" xfId="1507" xr:uid="{00000000-0005-0000-0000-0000B9080000}"/>
    <cellStyle name="Currency0 2 104" xfId="1508" xr:uid="{00000000-0005-0000-0000-0000BA080000}"/>
    <cellStyle name="Currency0 2 105" xfId="1509" xr:uid="{00000000-0005-0000-0000-0000BB080000}"/>
    <cellStyle name="Currency0 2 106" xfId="1510" xr:uid="{00000000-0005-0000-0000-0000BC080000}"/>
    <cellStyle name="Currency0 2 107" xfId="1511" xr:uid="{00000000-0005-0000-0000-0000BD080000}"/>
    <cellStyle name="Currency0 2 108" xfId="1512" xr:uid="{00000000-0005-0000-0000-0000BE080000}"/>
    <cellStyle name="Currency0 2 109" xfId="1513" xr:uid="{00000000-0005-0000-0000-0000BF080000}"/>
    <cellStyle name="Currency0 2 11" xfId="1514" xr:uid="{00000000-0005-0000-0000-0000C0080000}"/>
    <cellStyle name="Currency0 2 110" xfId="1515" xr:uid="{00000000-0005-0000-0000-0000C1080000}"/>
    <cellStyle name="Currency0 2 111" xfId="1516" xr:uid="{00000000-0005-0000-0000-0000C2080000}"/>
    <cellStyle name="Currency0 2 112" xfId="1517" xr:uid="{00000000-0005-0000-0000-0000C3080000}"/>
    <cellStyle name="Currency0 2 113" xfId="1518" xr:uid="{00000000-0005-0000-0000-0000C4080000}"/>
    <cellStyle name="Currency0 2 114" xfId="1519" xr:uid="{00000000-0005-0000-0000-0000C5080000}"/>
    <cellStyle name="Currency0 2 115" xfId="1520" xr:uid="{00000000-0005-0000-0000-0000C6080000}"/>
    <cellStyle name="Currency0 2 116" xfId="1521" xr:uid="{00000000-0005-0000-0000-0000C7080000}"/>
    <cellStyle name="Currency0 2 117" xfId="1522" xr:uid="{00000000-0005-0000-0000-0000C8080000}"/>
    <cellStyle name="Currency0 2 118" xfId="1523" xr:uid="{00000000-0005-0000-0000-0000C9080000}"/>
    <cellStyle name="Currency0 2 119" xfId="1524" xr:uid="{00000000-0005-0000-0000-0000CA080000}"/>
    <cellStyle name="Currency0 2 12" xfId="1525" xr:uid="{00000000-0005-0000-0000-0000CB080000}"/>
    <cellStyle name="Currency0 2 120" xfId="1526" xr:uid="{00000000-0005-0000-0000-0000CC080000}"/>
    <cellStyle name="Currency0 2 121" xfId="1527" xr:uid="{00000000-0005-0000-0000-0000CD080000}"/>
    <cellStyle name="Currency0 2 122" xfId="1528" xr:uid="{00000000-0005-0000-0000-0000CE080000}"/>
    <cellStyle name="Currency0 2 123" xfId="1529" xr:uid="{00000000-0005-0000-0000-0000CF080000}"/>
    <cellStyle name="Currency0 2 124" xfId="1530" xr:uid="{00000000-0005-0000-0000-0000D0080000}"/>
    <cellStyle name="Currency0 2 125" xfId="1531" xr:uid="{00000000-0005-0000-0000-0000D1080000}"/>
    <cellStyle name="Currency0 2 126" xfId="1532" xr:uid="{00000000-0005-0000-0000-0000D2080000}"/>
    <cellStyle name="Currency0 2 127" xfId="1533" xr:uid="{00000000-0005-0000-0000-0000D3080000}"/>
    <cellStyle name="Currency0 2 128" xfId="1534" xr:uid="{00000000-0005-0000-0000-0000D4080000}"/>
    <cellStyle name="Currency0 2 129" xfId="1535" xr:uid="{00000000-0005-0000-0000-0000D5080000}"/>
    <cellStyle name="Currency0 2 13" xfId="1536" xr:uid="{00000000-0005-0000-0000-0000D6080000}"/>
    <cellStyle name="Currency0 2 130" xfId="1537" xr:uid="{00000000-0005-0000-0000-0000D7080000}"/>
    <cellStyle name="Currency0 2 131" xfId="1538" xr:uid="{00000000-0005-0000-0000-0000D8080000}"/>
    <cellStyle name="Currency0 2 132" xfId="1539" xr:uid="{00000000-0005-0000-0000-0000D9080000}"/>
    <cellStyle name="Currency0 2 133" xfId="1540" xr:uid="{00000000-0005-0000-0000-0000DA080000}"/>
    <cellStyle name="Currency0 2 134" xfId="1541" xr:uid="{00000000-0005-0000-0000-0000DB080000}"/>
    <cellStyle name="Currency0 2 135" xfId="1542" xr:uid="{00000000-0005-0000-0000-0000DC080000}"/>
    <cellStyle name="Currency0 2 136" xfId="1543" xr:uid="{00000000-0005-0000-0000-0000DD080000}"/>
    <cellStyle name="Currency0 2 137" xfId="1544" xr:uid="{00000000-0005-0000-0000-0000DE080000}"/>
    <cellStyle name="Currency0 2 138" xfId="1545" xr:uid="{00000000-0005-0000-0000-0000DF080000}"/>
    <cellStyle name="Currency0 2 139" xfId="1546" xr:uid="{00000000-0005-0000-0000-0000E0080000}"/>
    <cellStyle name="Currency0 2 14" xfId="1547" xr:uid="{00000000-0005-0000-0000-0000E1080000}"/>
    <cellStyle name="Currency0 2 140" xfId="1548" xr:uid="{00000000-0005-0000-0000-0000E2080000}"/>
    <cellStyle name="Currency0 2 141" xfId="1549" xr:uid="{00000000-0005-0000-0000-0000E3080000}"/>
    <cellStyle name="Currency0 2 142" xfId="1550" xr:uid="{00000000-0005-0000-0000-0000E4080000}"/>
    <cellStyle name="Currency0 2 143" xfId="1551" xr:uid="{00000000-0005-0000-0000-0000E5080000}"/>
    <cellStyle name="Currency0 2 144" xfId="1552" xr:uid="{00000000-0005-0000-0000-0000E6080000}"/>
    <cellStyle name="Currency0 2 145" xfId="1553" xr:uid="{00000000-0005-0000-0000-0000E7080000}"/>
    <cellStyle name="Currency0 2 146" xfId="1554" xr:uid="{00000000-0005-0000-0000-0000E8080000}"/>
    <cellStyle name="Currency0 2 147" xfId="1555" xr:uid="{00000000-0005-0000-0000-0000E9080000}"/>
    <cellStyle name="Currency0 2 148" xfId="1556" xr:uid="{00000000-0005-0000-0000-0000EA080000}"/>
    <cellStyle name="Currency0 2 149" xfId="1557" xr:uid="{00000000-0005-0000-0000-0000EB080000}"/>
    <cellStyle name="Currency0 2 15" xfId="1558" xr:uid="{00000000-0005-0000-0000-0000EC080000}"/>
    <cellStyle name="Currency0 2 150" xfId="1559" xr:uid="{00000000-0005-0000-0000-0000ED080000}"/>
    <cellStyle name="Currency0 2 151" xfId="1560" xr:uid="{00000000-0005-0000-0000-0000EE080000}"/>
    <cellStyle name="Currency0 2 152" xfId="1561" xr:uid="{00000000-0005-0000-0000-0000EF080000}"/>
    <cellStyle name="Currency0 2 153" xfId="1562" xr:uid="{00000000-0005-0000-0000-0000F0080000}"/>
    <cellStyle name="Currency0 2 154" xfId="1563" xr:uid="{00000000-0005-0000-0000-0000F1080000}"/>
    <cellStyle name="Currency0 2 155" xfId="1564" xr:uid="{00000000-0005-0000-0000-0000F2080000}"/>
    <cellStyle name="Currency0 2 156" xfId="1565" xr:uid="{00000000-0005-0000-0000-0000F3080000}"/>
    <cellStyle name="Currency0 2 157" xfId="1566" xr:uid="{00000000-0005-0000-0000-0000F4080000}"/>
    <cellStyle name="Currency0 2 158" xfId="1567" xr:uid="{00000000-0005-0000-0000-0000F5080000}"/>
    <cellStyle name="Currency0 2 159" xfId="1568" xr:uid="{00000000-0005-0000-0000-0000F6080000}"/>
    <cellStyle name="Currency0 2 16" xfId="1569" xr:uid="{00000000-0005-0000-0000-0000F7080000}"/>
    <cellStyle name="Currency0 2 160" xfId="1570" xr:uid="{00000000-0005-0000-0000-0000F8080000}"/>
    <cellStyle name="Currency0 2 161" xfId="1571" xr:uid="{00000000-0005-0000-0000-0000F9080000}"/>
    <cellStyle name="Currency0 2 162" xfId="1572" xr:uid="{00000000-0005-0000-0000-0000FA080000}"/>
    <cellStyle name="Currency0 2 163" xfId="1573" xr:uid="{00000000-0005-0000-0000-0000FB080000}"/>
    <cellStyle name="Currency0 2 164" xfId="1574" xr:uid="{00000000-0005-0000-0000-0000FC080000}"/>
    <cellStyle name="Currency0 2 165" xfId="1575" xr:uid="{00000000-0005-0000-0000-0000FD080000}"/>
    <cellStyle name="Currency0 2 166" xfId="1576" xr:uid="{00000000-0005-0000-0000-0000FE080000}"/>
    <cellStyle name="Currency0 2 167" xfId="1577" xr:uid="{00000000-0005-0000-0000-0000FF080000}"/>
    <cellStyle name="Currency0 2 168" xfId="1578" xr:uid="{00000000-0005-0000-0000-000000090000}"/>
    <cellStyle name="Currency0 2 169" xfId="1579" xr:uid="{00000000-0005-0000-0000-000001090000}"/>
    <cellStyle name="Currency0 2 17" xfId="1580" xr:uid="{00000000-0005-0000-0000-000002090000}"/>
    <cellStyle name="Currency0 2 170" xfId="1581" xr:uid="{00000000-0005-0000-0000-000003090000}"/>
    <cellStyle name="Currency0 2 171" xfId="1582" xr:uid="{00000000-0005-0000-0000-000004090000}"/>
    <cellStyle name="Currency0 2 172" xfId="1583" xr:uid="{00000000-0005-0000-0000-000005090000}"/>
    <cellStyle name="Currency0 2 173" xfId="1584" xr:uid="{00000000-0005-0000-0000-000006090000}"/>
    <cellStyle name="Currency0 2 174" xfId="1585" xr:uid="{00000000-0005-0000-0000-000007090000}"/>
    <cellStyle name="Currency0 2 175" xfId="1586" xr:uid="{00000000-0005-0000-0000-000008090000}"/>
    <cellStyle name="Currency0 2 176" xfId="1587" xr:uid="{00000000-0005-0000-0000-000009090000}"/>
    <cellStyle name="Currency0 2 177" xfId="1588" xr:uid="{00000000-0005-0000-0000-00000A090000}"/>
    <cellStyle name="Currency0 2 178" xfId="1589" xr:uid="{00000000-0005-0000-0000-00000B090000}"/>
    <cellStyle name="Currency0 2 179" xfId="1590" xr:uid="{00000000-0005-0000-0000-00000C090000}"/>
    <cellStyle name="Currency0 2 18" xfId="1591" xr:uid="{00000000-0005-0000-0000-00000D090000}"/>
    <cellStyle name="Currency0 2 180" xfId="1592" xr:uid="{00000000-0005-0000-0000-00000E090000}"/>
    <cellStyle name="Currency0 2 181" xfId="1593" xr:uid="{00000000-0005-0000-0000-00000F090000}"/>
    <cellStyle name="Currency0 2 182" xfId="1594" xr:uid="{00000000-0005-0000-0000-000010090000}"/>
    <cellStyle name="Currency0 2 183" xfId="1595" xr:uid="{00000000-0005-0000-0000-000011090000}"/>
    <cellStyle name="Currency0 2 184" xfId="1596" xr:uid="{00000000-0005-0000-0000-000012090000}"/>
    <cellStyle name="Currency0 2 185" xfId="1597" xr:uid="{00000000-0005-0000-0000-000013090000}"/>
    <cellStyle name="Currency0 2 186" xfId="1598" xr:uid="{00000000-0005-0000-0000-000014090000}"/>
    <cellStyle name="Currency0 2 187" xfId="1599" xr:uid="{00000000-0005-0000-0000-000015090000}"/>
    <cellStyle name="Currency0 2 188" xfId="1600" xr:uid="{00000000-0005-0000-0000-000016090000}"/>
    <cellStyle name="Currency0 2 189" xfId="1601" xr:uid="{00000000-0005-0000-0000-000017090000}"/>
    <cellStyle name="Currency0 2 19" xfId="1602" xr:uid="{00000000-0005-0000-0000-000018090000}"/>
    <cellStyle name="Currency0 2 190" xfId="1603" xr:uid="{00000000-0005-0000-0000-000019090000}"/>
    <cellStyle name="Currency0 2 191" xfId="1604" xr:uid="{00000000-0005-0000-0000-00001A090000}"/>
    <cellStyle name="Currency0 2 192" xfId="1605" xr:uid="{00000000-0005-0000-0000-00001B090000}"/>
    <cellStyle name="Currency0 2 193" xfId="1606" xr:uid="{00000000-0005-0000-0000-00001C090000}"/>
    <cellStyle name="Currency0 2 194" xfId="1607" xr:uid="{00000000-0005-0000-0000-00001D090000}"/>
    <cellStyle name="Currency0 2 195" xfId="1608" xr:uid="{00000000-0005-0000-0000-00001E090000}"/>
    <cellStyle name="Currency0 2 196" xfId="1609" xr:uid="{00000000-0005-0000-0000-00001F090000}"/>
    <cellStyle name="Currency0 2 197" xfId="1610" xr:uid="{00000000-0005-0000-0000-000020090000}"/>
    <cellStyle name="Currency0 2 198" xfId="1611" xr:uid="{00000000-0005-0000-0000-000021090000}"/>
    <cellStyle name="Currency0 2 199" xfId="1612" xr:uid="{00000000-0005-0000-0000-000022090000}"/>
    <cellStyle name="Currency0 2 2" xfId="372" xr:uid="{00000000-0005-0000-0000-000023090000}"/>
    <cellStyle name="Currency0 2 20" xfId="1613" xr:uid="{00000000-0005-0000-0000-000024090000}"/>
    <cellStyle name="Currency0 2 200" xfId="1614" xr:uid="{00000000-0005-0000-0000-000025090000}"/>
    <cellStyle name="Currency0 2 201" xfId="1615" xr:uid="{00000000-0005-0000-0000-000026090000}"/>
    <cellStyle name="Currency0 2 202" xfId="1616" xr:uid="{00000000-0005-0000-0000-000027090000}"/>
    <cellStyle name="Currency0 2 203" xfId="1617" xr:uid="{00000000-0005-0000-0000-000028090000}"/>
    <cellStyle name="Currency0 2 204" xfId="1618" xr:uid="{00000000-0005-0000-0000-000029090000}"/>
    <cellStyle name="Currency0 2 205" xfId="1619" xr:uid="{00000000-0005-0000-0000-00002A090000}"/>
    <cellStyle name="Currency0 2 206" xfId="1620" xr:uid="{00000000-0005-0000-0000-00002B090000}"/>
    <cellStyle name="Currency0 2 207" xfId="1621" xr:uid="{00000000-0005-0000-0000-00002C090000}"/>
    <cellStyle name="Currency0 2 208" xfId="1622" xr:uid="{00000000-0005-0000-0000-00002D090000}"/>
    <cellStyle name="Currency0 2 209" xfId="1623" xr:uid="{00000000-0005-0000-0000-00002E090000}"/>
    <cellStyle name="Currency0 2 21" xfId="1624" xr:uid="{00000000-0005-0000-0000-00002F090000}"/>
    <cellStyle name="Currency0 2 210" xfId="1625" xr:uid="{00000000-0005-0000-0000-000030090000}"/>
    <cellStyle name="Currency0 2 211" xfId="1626" xr:uid="{00000000-0005-0000-0000-000031090000}"/>
    <cellStyle name="Currency0 2 212" xfId="1627" xr:uid="{00000000-0005-0000-0000-000032090000}"/>
    <cellStyle name="Currency0 2 213" xfId="1628" xr:uid="{00000000-0005-0000-0000-000033090000}"/>
    <cellStyle name="Currency0 2 214" xfId="1629" xr:uid="{00000000-0005-0000-0000-000034090000}"/>
    <cellStyle name="Currency0 2 215" xfId="1630" xr:uid="{00000000-0005-0000-0000-000035090000}"/>
    <cellStyle name="Currency0 2 216" xfId="1631" xr:uid="{00000000-0005-0000-0000-000036090000}"/>
    <cellStyle name="Currency0 2 217" xfId="1632" xr:uid="{00000000-0005-0000-0000-000037090000}"/>
    <cellStyle name="Currency0 2 218" xfId="1633" xr:uid="{00000000-0005-0000-0000-000038090000}"/>
    <cellStyle name="Currency0 2 219" xfId="1634" xr:uid="{00000000-0005-0000-0000-000039090000}"/>
    <cellStyle name="Currency0 2 22" xfId="1635" xr:uid="{00000000-0005-0000-0000-00003A090000}"/>
    <cellStyle name="Currency0 2 220" xfId="1636" xr:uid="{00000000-0005-0000-0000-00003B090000}"/>
    <cellStyle name="Currency0 2 221" xfId="1637" xr:uid="{00000000-0005-0000-0000-00003C090000}"/>
    <cellStyle name="Currency0 2 222" xfId="1638" xr:uid="{00000000-0005-0000-0000-00003D090000}"/>
    <cellStyle name="Currency0 2 223" xfId="1639" xr:uid="{00000000-0005-0000-0000-00003E090000}"/>
    <cellStyle name="Currency0 2 224" xfId="1640" xr:uid="{00000000-0005-0000-0000-00003F090000}"/>
    <cellStyle name="Currency0 2 225" xfId="1641" xr:uid="{00000000-0005-0000-0000-000040090000}"/>
    <cellStyle name="Currency0 2 226" xfId="1642" xr:uid="{00000000-0005-0000-0000-000041090000}"/>
    <cellStyle name="Currency0 2 227" xfId="1643" xr:uid="{00000000-0005-0000-0000-000042090000}"/>
    <cellStyle name="Currency0 2 228" xfId="1644" xr:uid="{00000000-0005-0000-0000-000043090000}"/>
    <cellStyle name="Currency0 2 229" xfId="1645" xr:uid="{00000000-0005-0000-0000-000044090000}"/>
    <cellStyle name="Currency0 2 23" xfId="1646" xr:uid="{00000000-0005-0000-0000-000045090000}"/>
    <cellStyle name="Currency0 2 230" xfId="1647" xr:uid="{00000000-0005-0000-0000-000046090000}"/>
    <cellStyle name="Currency0 2 231" xfId="1648" xr:uid="{00000000-0005-0000-0000-000047090000}"/>
    <cellStyle name="Currency0 2 232" xfId="1649" xr:uid="{00000000-0005-0000-0000-000048090000}"/>
    <cellStyle name="Currency0 2 233" xfId="1650" xr:uid="{00000000-0005-0000-0000-000049090000}"/>
    <cellStyle name="Currency0 2 234" xfId="1651" xr:uid="{00000000-0005-0000-0000-00004A090000}"/>
    <cellStyle name="Currency0 2 235" xfId="1652" xr:uid="{00000000-0005-0000-0000-00004B090000}"/>
    <cellStyle name="Currency0 2 236" xfId="1653" xr:uid="{00000000-0005-0000-0000-00004C090000}"/>
    <cellStyle name="Currency0 2 237" xfId="1654" xr:uid="{00000000-0005-0000-0000-00004D090000}"/>
    <cellStyle name="Currency0 2 238" xfId="1655" xr:uid="{00000000-0005-0000-0000-00004E090000}"/>
    <cellStyle name="Currency0 2 239" xfId="1656" xr:uid="{00000000-0005-0000-0000-00004F090000}"/>
    <cellStyle name="Currency0 2 24" xfId="1657" xr:uid="{00000000-0005-0000-0000-000050090000}"/>
    <cellStyle name="Currency0 2 240" xfId="1658" xr:uid="{00000000-0005-0000-0000-000051090000}"/>
    <cellStyle name="Currency0 2 241" xfId="1659" xr:uid="{00000000-0005-0000-0000-000052090000}"/>
    <cellStyle name="Currency0 2 242" xfId="1660" xr:uid="{00000000-0005-0000-0000-000053090000}"/>
    <cellStyle name="Currency0 2 243" xfId="1661" xr:uid="{00000000-0005-0000-0000-000054090000}"/>
    <cellStyle name="Currency0 2 244" xfId="1662" xr:uid="{00000000-0005-0000-0000-000055090000}"/>
    <cellStyle name="Currency0 2 245" xfId="1663" xr:uid="{00000000-0005-0000-0000-000056090000}"/>
    <cellStyle name="Currency0 2 246" xfId="1664" xr:uid="{00000000-0005-0000-0000-000057090000}"/>
    <cellStyle name="Currency0 2 247" xfId="1665" xr:uid="{00000000-0005-0000-0000-000058090000}"/>
    <cellStyle name="Currency0 2 248" xfId="1666" xr:uid="{00000000-0005-0000-0000-000059090000}"/>
    <cellStyle name="Currency0 2 249" xfId="1667" xr:uid="{00000000-0005-0000-0000-00005A090000}"/>
    <cellStyle name="Currency0 2 25" xfId="1668" xr:uid="{00000000-0005-0000-0000-00005B090000}"/>
    <cellStyle name="Currency0 2 250" xfId="1669" xr:uid="{00000000-0005-0000-0000-00005C090000}"/>
    <cellStyle name="Currency0 2 251" xfId="1670" xr:uid="{00000000-0005-0000-0000-00005D090000}"/>
    <cellStyle name="Currency0 2 252" xfId="1671" xr:uid="{00000000-0005-0000-0000-00005E090000}"/>
    <cellStyle name="Currency0 2 253" xfId="1672" xr:uid="{00000000-0005-0000-0000-00005F090000}"/>
    <cellStyle name="Currency0 2 254" xfId="1673" xr:uid="{00000000-0005-0000-0000-000060090000}"/>
    <cellStyle name="Currency0 2 255" xfId="1674" xr:uid="{00000000-0005-0000-0000-000061090000}"/>
    <cellStyle name="Currency0 2 26" xfId="1675" xr:uid="{00000000-0005-0000-0000-000062090000}"/>
    <cellStyle name="Currency0 2 27" xfId="1676" xr:uid="{00000000-0005-0000-0000-000063090000}"/>
    <cellStyle name="Currency0 2 28" xfId="1677" xr:uid="{00000000-0005-0000-0000-000064090000}"/>
    <cellStyle name="Currency0 2 29" xfId="1678" xr:uid="{00000000-0005-0000-0000-000065090000}"/>
    <cellStyle name="Currency0 2 3" xfId="394" xr:uid="{00000000-0005-0000-0000-000066090000}"/>
    <cellStyle name="Currency0 2 30" xfId="1679" xr:uid="{00000000-0005-0000-0000-000067090000}"/>
    <cellStyle name="Currency0 2 31" xfId="1680" xr:uid="{00000000-0005-0000-0000-000068090000}"/>
    <cellStyle name="Currency0 2 32" xfId="1681" xr:uid="{00000000-0005-0000-0000-000069090000}"/>
    <cellStyle name="Currency0 2 33" xfId="1682" xr:uid="{00000000-0005-0000-0000-00006A090000}"/>
    <cellStyle name="Currency0 2 34" xfId="1683" xr:uid="{00000000-0005-0000-0000-00006B090000}"/>
    <cellStyle name="Currency0 2 35" xfId="1684" xr:uid="{00000000-0005-0000-0000-00006C090000}"/>
    <cellStyle name="Currency0 2 36" xfId="1685" xr:uid="{00000000-0005-0000-0000-00006D090000}"/>
    <cellStyle name="Currency0 2 37" xfId="1686" xr:uid="{00000000-0005-0000-0000-00006E090000}"/>
    <cellStyle name="Currency0 2 38" xfId="1687" xr:uid="{00000000-0005-0000-0000-00006F090000}"/>
    <cellStyle name="Currency0 2 39" xfId="1688" xr:uid="{00000000-0005-0000-0000-000070090000}"/>
    <cellStyle name="Currency0 2 4" xfId="342" xr:uid="{00000000-0005-0000-0000-000071090000}"/>
    <cellStyle name="Currency0 2 40" xfId="1689" xr:uid="{00000000-0005-0000-0000-000072090000}"/>
    <cellStyle name="Currency0 2 41" xfId="1690" xr:uid="{00000000-0005-0000-0000-000073090000}"/>
    <cellStyle name="Currency0 2 42" xfId="1691" xr:uid="{00000000-0005-0000-0000-000074090000}"/>
    <cellStyle name="Currency0 2 43" xfId="1692" xr:uid="{00000000-0005-0000-0000-000075090000}"/>
    <cellStyle name="Currency0 2 44" xfId="1693" xr:uid="{00000000-0005-0000-0000-000076090000}"/>
    <cellStyle name="Currency0 2 45" xfId="1694" xr:uid="{00000000-0005-0000-0000-000077090000}"/>
    <cellStyle name="Currency0 2 46" xfId="1695" xr:uid="{00000000-0005-0000-0000-000078090000}"/>
    <cellStyle name="Currency0 2 47" xfId="1696" xr:uid="{00000000-0005-0000-0000-000079090000}"/>
    <cellStyle name="Currency0 2 48" xfId="1697" xr:uid="{00000000-0005-0000-0000-00007A090000}"/>
    <cellStyle name="Currency0 2 49" xfId="1698" xr:uid="{00000000-0005-0000-0000-00007B090000}"/>
    <cellStyle name="Currency0 2 5" xfId="345" xr:uid="{00000000-0005-0000-0000-00007C090000}"/>
    <cellStyle name="Currency0 2 50" xfId="1699" xr:uid="{00000000-0005-0000-0000-00007D090000}"/>
    <cellStyle name="Currency0 2 51" xfId="1700" xr:uid="{00000000-0005-0000-0000-00007E090000}"/>
    <cellStyle name="Currency0 2 52" xfId="1701" xr:uid="{00000000-0005-0000-0000-00007F090000}"/>
    <cellStyle name="Currency0 2 53" xfId="1702" xr:uid="{00000000-0005-0000-0000-000080090000}"/>
    <cellStyle name="Currency0 2 54" xfId="1703" xr:uid="{00000000-0005-0000-0000-000081090000}"/>
    <cellStyle name="Currency0 2 55" xfId="1704" xr:uid="{00000000-0005-0000-0000-000082090000}"/>
    <cellStyle name="Currency0 2 56" xfId="1705" xr:uid="{00000000-0005-0000-0000-000083090000}"/>
    <cellStyle name="Currency0 2 57" xfId="1706" xr:uid="{00000000-0005-0000-0000-000084090000}"/>
    <cellStyle name="Currency0 2 58" xfId="1707" xr:uid="{00000000-0005-0000-0000-000085090000}"/>
    <cellStyle name="Currency0 2 59" xfId="1708" xr:uid="{00000000-0005-0000-0000-000086090000}"/>
    <cellStyle name="Currency0 2 6" xfId="1709" xr:uid="{00000000-0005-0000-0000-000087090000}"/>
    <cellStyle name="Currency0 2 60" xfId="1710" xr:uid="{00000000-0005-0000-0000-000088090000}"/>
    <cellStyle name="Currency0 2 61" xfId="1711" xr:uid="{00000000-0005-0000-0000-000089090000}"/>
    <cellStyle name="Currency0 2 62" xfId="1712" xr:uid="{00000000-0005-0000-0000-00008A090000}"/>
    <cellStyle name="Currency0 2 63" xfId="1713" xr:uid="{00000000-0005-0000-0000-00008B090000}"/>
    <cellStyle name="Currency0 2 64" xfId="1714" xr:uid="{00000000-0005-0000-0000-00008C090000}"/>
    <cellStyle name="Currency0 2 65" xfId="1715" xr:uid="{00000000-0005-0000-0000-00008D090000}"/>
    <cellStyle name="Currency0 2 66" xfId="1716" xr:uid="{00000000-0005-0000-0000-00008E090000}"/>
    <cellStyle name="Currency0 2 67" xfId="1717" xr:uid="{00000000-0005-0000-0000-00008F090000}"/>
    <cellStyle name="Currency0 2 68" xfId="1718" xr:uid="{00000000-0005-0000-0000-000090090000}"/>
    <cellStyle name="Currency0 2 69" xfId="1719" xr:uid="{00000000-0005-0000-0000-000091090000}"/>
    <cellStyle name="Currency0 2 7" xfId="1720" xr:uid="{00000000-0005-0000-0000-000092090000}"/>
    <cellStyle name="Currency0 2 70" xfId="1721" xr:uid="{00000000-0005-0000-0000-000093090000}"/>
    <cellStyle name="Currency0 2 71" xfId="1722" xr:uid="{00000000-0005-0000-0000-000094090000}"/>
    <cellStyle name="Currency0 2 72" xfId="1723" xr:uid="{00000000-0005-0000-0000-000095090000}"/>
    <cellStyle name="Currency0 2 73" xfId="1724" xr:uid="{00000000-0005-0000-0000-000096090000}"/>
    <cellStyle name="Currency0 2 74" xfId="1725" xr:uid="{00000000-0005-0000-0000-000097090000}"/>
    <cellStyle name="Currency0 2 75" xfId="1726" xr:uid="{00000000-0005-0000-0000-000098090000}"/>
    <cellStyle name="Currency0 2 76" xfId="1727" xr:uid="{00000000-0005-0000-0000-000099090000}"/>
    <cellStyle name="Currency0 2 77" xfId="1728" xr:uid="{00000000-0005-0000-0000-00009A090000}"/>
    <cellStyle name="Currency0 2 78" xfId="1729" xr:uid="{00000000-0005-0000-0000-00009B090000}"/>
    <cellStyle name="Currency0 2 79" xfId="1730" xr:uid="{00000000-0005-0000-0000-00009C090000}"/>
    <cellStyle name="Currency0 2 8" xfId="1731" xr:uid="{00000000-0005-0000-0000-00009D090000}"/>
    <cellStyle name="Currency0 2 80" xfId="1732" xr:uid="{00000000-0005-0000-0000-00009E090000}"/>
    <cellStyle name="Currency0 2 81" xfId="1733" xr:uid="{00000000-0005-0000-0000-00009F090000}"/>
    <cellStyle name="Currency0 2 82" xfId="1734" xr:uid="{00000000-0005-0000-0000-0000A0090000}"/>
    <cellStyle name="Currency0 2 83" xfId="1735" xr:uid="{00000000-0005-0000-0000-0000A1090000}"/>
    <cellStyle name="Currency0 2 84" xfId="1736" xr:uid="{00000000-0005-0000-0000-0000A2090000}"/>
    <cellStyle name="Currency0 2 85" xfId="1737" xr:uid="{00000000-0005-0000-0000-0000A3090000}"/>
    <cellStyle name="Currency0 2 86" xfId="1738" xr:uid="{00000000-0005-0000-0000-0000A4090000}"/>
    <cellStyle name="Currency0 2 87" xfId="1739" xr:uid="{00000000-0005-0000-0000-0000A5090000}"/>
    <cellStyle name="Currency0 2 88" xfId="1740" xr:uid="{00000000-0005-0000-0000-0000A6090000}"/>
    <cellStyle name="Currency0 2 89" xfId="1741" xr:uid="{00000000-0005-0000-0000-0000A7090000}"/>
    <cellStyle name="Currency0 2 9" xfId="1742" xr:uid="{00000000-0005-0000-0000-0000A8090000}"/>
    <cellStyle name="Currency0 2 90" xfId="1743" xr:uid="{00000000-0005-0000-0000-0000A9090000}"/>
    <cellStyle name="Currency0 2 91" xfId="1744" xr:uid="{00000000-0005-0000-0000-0000AA090000}"/>
    <cellStyle name="Currency0 2 92" xfId="1745" xr:uid="{00000000-0005-0000-0000-0000AB090000}"/>
    <cellStyle name="Currency0 2 93" xfId="1746" xr:uid="{00000000-0005-0000-0000-0000AC090000}"/>
    <cellStyle name="Currency0 2 94" xfId="1747" xr:uid="{00000000-0005-0000-0000-0000AD090000}"/>
    <cellStyle name="Currency0 2 95" xfId="1748" xr:uid="{00000000-0005-0000-0000-0000AE090000}"/>
    <cellStyle name="Currency0 2 96" xfId="1749" xr:uid="{00000000-0005-0000-0000-0000AF090000}"/>
    <cellStyle name="Currency0 2 97" xfId="1750" xr:uid="{00000000-0005-0000-0000-0000B0090000}"/>
    <cellStyle name="Currency0 2 98" xfId="1751" xr:uid="{00000000-0005-0000-0000-0000B1090000}"/>
    <cellStyle name="Currency0 2 99" xfId="1752" xr:uid="{00000000-0005-0000-0000-0000B2090000}"/>
    <cellStyle name="Currency0 3" xfId="5058" xr:uid="{00000000-0005-0000-0000-0000B3090000}"/>
    <cellStyle name="Date" xfId="13" xr:uid="{00000000-0005-0000-0000-0000B4090000}"/>
    <cellStyle name="Date 10" xfId="411" xr:uid="{00000000-0005-0000-0000-0000B5090000}"/>
    <cellStyle name="Date 11" xfId="412" xr:uid="{00000000-0005-0000-0000-0000B6090000}"/>
    <cellStyle name="Date 12" xfId="413" xr:uid="{00000000-0005-0000-0000-0000B7090000}"/>
    <cellStyle name="Date 13" xfId="414" xr:uid="{00000000-0005-0000-0000-0000B8090000}"/>
    <cellStyle name="Date 14" xfId="415" xr:uid="{00000000-0005-0000-0000-0000B9090000}"/>
    <cellStyle name="Date 15" xfId="416" xr:uid="{00000000-0005-0000-0000-0000BA090000}"/>
    <cellStyle name="Date 16" xfId="417" xr:uid="{00000000-0005-0000-0000-0000BB090000}"/>
    <cellStyle name="Date 17" xfId="5059" xr:uid="{00000000-0005-0000-0000-0000BC090000}"/>
    <cellStyle name="Date 18" xfId="5541" xr:uid="{00000000-0005-0000-0000-0000BD090000}"/>
    <cellStyle name="Date 2" xfId="259" xr:uid="{00000000-0005-0000-0000-0000BE090000}"/>
    <cellStyle name="Date 2 10" xfId="1753" xr:uid="{00000000-0005-0000-0000-0000BF090000}"/>
    <cellStyle name="Date 2 100" xfId="1754" xr:uid="{00000000-0005-0000-0000-0000C0090000}"/>
    <cellStyle name="Date 2 101" xfId="1755" xr:uid="{00000000-0005-0000-0000-0000C1090000}"/>
    <cellStyle name="Date 2 102" xfId="1756" xr:uid="{00000000-0005-0000-0000-0000C2090000}"/>
    <cellStyle name="Date 2 103" xfId="1757" xr:uid="{00000000-0005-0000-0000-0000C3090000}"/>
    <cellStyle name="Date 2 104" xfId="1758" xr:uid="{00000000-0005-0000-0000-0000C4090000}"/>
    <cellStyle name="Date 2 105" xfId="1759" xr:uid="{00000000-0005-0000-0000-0000C5090000}"/>
    <cellStyle name="Date 2 106" xfId="1760" xr:uid="{00000000-0005-0000-0000-0000C6090000}"/>
    <cellStyle name="Date 2 107" xfId="1761" xr:uid="{00000000-0005-0000-0000-0000C7090000}"/>
    <cellStyle name="Date 2 108" xfId="1762" xr:uid="{00000000-0005-0000-0000-0000C8090000}"/>
    <cellStyle name="Date 2 109" xfId="1763" xr:uid="{00000000-0005-0000-0000-0000C9090000}"/>
    <cellStyle name="Date 2 11" xfId="1764" xr:uid="{00000000-0005-0000-0000-0000CA090000}"/>
    <cellStyle name="Date 2 110" xfId="1765" xr:uid="{00000000-0005-0000-0000-0000CB090000}"/>
    <cellStyle name="Date 2 111" xfId="1766" xr:uid="{00000000-0005-0000-0000-0000CC090000}"/>
    <cellStyle name="Date 2 112" xfId="1767" xr:uid="{00000000-0005-0000-0000-0000CD090000}"/>
    <cellStyle name="Date 2 113" xfId="1768" xr:uid="{00000000-0005-0000-0000-0000CE090000}"/>
    <cellStyle name="Date 2 114" xfId="1769" xr:uid="{00000000-0005-0000-0000-0000CF090000}"/>
    <cellStyle name="Date 2 115" xfId="1770" xr:uid="{00000000-0005-0000-0000-0000D0090000}"/>
    <cellStyle name="Date 2 116" xfId="1771" xr:uid="{00000000-0005-0000-0000-0000D1090000}"/>
    <cellStyle name="Date 2 117" xfId="1772" xr:uid="{00000000-0005-0000-0000-0000D2090000}"/>
    <cellStyle name="Date 2 118" xfId="1773" xr:uid="{00000000-0005-0000-0000-0000D3090000}"/>
    <cellStyle name="Date 2 119" xfId="1774" xr:uid="{00000000-0005-0000-0000-0000D4090000}"/>
    <cellStyle name="Date 2 12" xfId="1775" xr:uid="{00000000-0005-0000-0000-0000D5090000}"/>
    <cellStyle name="Date 2 120" xfId="1776" xr:uid="{00000000-0005-0000-0000-0000D6090000}"/>
    <cellStyle name="Date 2 121" xfId="1777" xr:uid="{00000000-0005-0000-0000-0000D7090000}"/>
    <cellStyle name="Date 2 122" xfId="1778" xr:uid="{00000000-0005-0000-0000-0000D8090000}"/>
    <cellStyle name="Date 2 123" xfId="1779" xr:uid="{00000000-0005-0000-0000-0000D9090000}"/>
    <cellStyle name="Date 2 124" xfId="1780" xr:uid="{00000000-0005-0000-0000-0000DA090000}"/>
    <cellStyle name="Date 2 125" xfId="1781" xr:uid="{00000000-0005-0000-0000-0000DB090000}"/>
    <cellStyle name="Date 2 126" xfId="1782" xr:uid="{00000000-0005-0000-0000-0000DC090000}"/>
    <cellStyle name="Date 2 127" xfId="1783" xr:uid="{00000000-0005-0000-0000-0000DD090000}"/>
    <cellStyle name="Date 2 128" xfId="1784" xr:uid="{00000000-0005-0000-0000-0000DE090000}"/>
    <cellStyle name="Date 2 129" xfId="1785" xr:uid="{00000000-0005-0000-0000-0000DF090000}"/>
    <cellStyle name="Date 2 13" xfId="1786" xr:uid="{00000000-0005-0000-0000-0000E0090000}"/>
    <cellStyle name="Date 2 130" xfId="1787" xr:uid="{00000000-0005-0000-0000-0000E1090000}"/>
    <cellStyle name="Date 2 131" xfId="1788" xr:uid="{00000000-0005-0000-0000-0000E2090000}"/>
    <cellStyle name="Date 2 132" xfId="1789" xr:uid="{00000000-0005-0000-0000-0000E3090000}"/>
    <cellStyle name="Date 2 133" xfId="1790" xr:uid="{00000000-0005-0000-0000-0000E4090000}"/>
    <cellStyle name="Date 2 134" xfId="1791" xr:uid="{00000000-0005-0000-0000-0000E5090000}"/>
    <cellStyle name="Date 2 135" xfId="1792" xr:uid="{00000000-0005-0000-0000-0000E6090000}"/>
    <cellStyle name="Date 2 136" xfId="1793" xr:uid="{00000000-0005-0000-0000-0000E7090000}"/>
    <cellStyle name="Date 2 137" xfId="1794" xr:uid="{00000000-0005-0000-0000-0000E8090000}"/>
    <cellStyle name="Date 2 138" xfId="1795" xr:uid="{00000000-0005-0000-0000-0000E9090000}"/>
    <cellStyle name="Date 2 139" xfId="1796" xr:uid="{00000000-0005-0000-0000-0000EA090000}"/>
    <cellStyle name="Date 2 14" xfId="1797" xr:uid="{00000000-0005-0000-0000-0000EB090000}"/>
    <cellStyle name="Date 2 140" xfId="1798" xr:uid="{00000000-0005-0000-0000-0000EC090000}"/>
    <cellStyle name="Date 2 141" xfId="1799" xr:uid="{00000000-0005-0000-0000-0000ED090000}"/>
    <cellStyle name="Date 2 142" xfId="1800" xr:uid="{00000000-0005-0000-0000-0000EE090000}"/>
    <cellStyle name="Date 2 143" xfId="1801" xr:uid="{00000000-0005-0000-0000-0000EF090000}"/>
    <cellStyle name="Date 2 144" xfId="1802" xr:uid="{00000000-0005-0000-0000-0000F0090000}"/>
    <cellStyle name="Date 2 145" xfId="1803" xr:uid="{00000000-0005-0000-0000-0000F1090000}"/>
    <cellStyle name="Date 2 146" xfId="1804" xr:uid="{00000000-0005-0000-0000-0000F2090000}"/>
    <cellStyle name="Date 2 147" xfId="1805" xr:uid="{00000000-0005-0000-0000-0000F3090000}"/>
    <cellStyle name="Date 2 148" xfId="1806" xr:uid="{00000000-0005-0000-0000-0000F4090000}"/>
    <cellStyle name="Date 2 149" xfId="1807" xr:uid="{00000000-0005-0000-0000-0000F5090000}"/>
    <cellStyle name="Date 2 15" xfId="1808" xr:uid="{00000000-0005-0000-0000-0000F6090000}"/>
    <cellStyle name="Date 2 150" xfId="1809" xr:uid="{00000000-0005-0000-0000-0000F7090000}"/>
    <cellStyle name="Date 2 151" xfId="1810" xr:uid="{00000000-0005-0000-0000-0000F8090000}"/>
    <cellStyle name="Date 2 152" xfId="1811" xr:uid="{00000000-0005-0000-0000-0000F9090000}"/>
    <cellStyle name="Date 2 153" xfId="1812" xr:uid="{00000000-0005-0000-0000-0000FA090000}"/>
    <cellStyle name="Date 2 154" xfId="1813" xr:uid="{00000000-0005-0000-0000-0000FB090000}"/>
    <cellStyle name="Date 2 155" xfId="1814" xr:uid="{00000000-0005-0000-0000-0000FC090000}"/>
    <cellStyle name="Date 2 156" xfId="1815" xr:uid="{00000000-0005-0000-0000-0000FD090000}"/>
    <cellStyle name="Date 2 157" xfId="1816" xr:uid="{00000000-0005-0000-0000-0000FE090000}"/>
    <cellStyle name="Date 2 158" xfId="1817" xr:uid="{00000000-0005-0000-0000-0000FF090000}"/>
    <cellStyle name="Date 2 159" xfId="1818" xr:uid="{00000000-0005-0000-0000-0000000A0000}"/>
    <cellStyle name="Date 2 16" xfId="1819" xr:uid="{00000000-0005-0000-0000-0000010A0000}"/>
    <cellStyle name="Date 2 160" xfId="1820" xr:uid="{00000000-0005-0000-0000-0000020A0000}"/>
    <cellStyle name="Date 2 161" xfId="1821" xr:uid="{00000000-0005-0000-0000-0000030A0000}"/>
    <cellStyle name="Date 2 162" xfId="1822" xr:uid="{00000000-0005-0000-0000-0000040A0000}"/>
    <cellStyle name="Date 2 163" xfId="1823" xr:uid="{00000000-0005-0000-0000-0000050A0000}"/>
    <cellStyle name="Date 2 164" xfId="1824" xr:uid="{00000000-0005-0000-0000-0000060A0000}"/>
    <cellStyle name="Date 2 165" xfId="1825" xr:uid="{00000000-0005-0000-0000-0000070A0000}"/>
    <cellStyle name="Date 2 166" xfId="1826" xr:uid="{00000000-0005-0000-0000-0000080A0000}"/>
    <cellStyle name="Date 2 167" xfId="1827" xr:uid="{00000000-0005-0000-0000-0000090A0000}"/>
    <cellStyle name="Date 2 168" xfId="1828" xr:uid="{00000000-0005-0000-0000-00000A0A0000}"/>
    <cellStyle name="Date 2 169" xfId="1829" xr:uid="{00000000-0005-0000-0000-00000B0A0000}"/>
    <cellStyle name="Date 2 17" xfId="1830" xr:uid="{00000000-0005-0000-0000-00000C0A0000}"/>
    <cellStyle name="Date 2 170" xfId="1831" xr:uid="{00000000-0005-0000-0000-00000D0A0000}"/>
    <cellStyle name="Date 2 171" xfId="1832" xr:uid="{00000000-0005-0000-0000-00000E0A0000}"/>
    <cellStyle name="Date 2 172" xfId="1833" xr:uid="{00000000-0005-0000-0000-00000F0A0000}"/>
    <cellStyle name="Date 2 173" xfId="1834" xr:uid="{00000000-0005-0000-0000-0000100A0000}"/>
    <cellStyle name="Date 2 174" xfId="1835" xr:uid="{00000000-0005-0000-0000-0000110A0000}"/>
    <cellStyle name="Date 2 175" xfId="1836" xr:uid="{00000000-0005-0000-0000-0000120A0000}"/>
    <cellStyle name="Date 2 176" xfId="1837" xr:uid="{00000000-0005-0000-0000-0000130A0000}"/>
    <cellStyle name="Date 2 177" xfId="1838" xr:uid="{00000000-0005-0000-0000-0000140A0000}"/>
    <cellStyle name="Date 2 178" xfId="1839" xr:uid="{00000000-0005-0000-0000-0000150A0000}"/>
    <cellStyle name="Date 2 179" xfId="1840" xr:uid="{00000000-0005-0000-0000-0000160A0000}"/>
    <cellStyle name="Date 2 18" xfId="1841" xr:uid="{00000000-0005-0000-0000-0000170A0000}"/>
    <cellStyle name="Date 2 180" xfId="1842" xr:uid="{00000000-0005-0000-0000-0000180A0000}"/>
    <cellStyle name="Date 2 181" xfId="1843" xr:uid="{00000000-0005-0000-0000-0000190A0000}"/>
    <cellStyle name="Date 2 182" xfId="1844" xr:uid="{00000000-0005-0000-0000-00001A0A0000}"/>
    <cellStyle name="Date 2 183" xfId="1845" xr:uid="{00000000-0005-0000-0000-00001B0A0000}"/>
    <cellStyle name="Date 2 184" xfId="1846" xr:uid="{00000000-0005-0000-0000-00001C0A0000}"/>
    <cellStyle name="Date 2 185" xfId="1847" xr:uid="{00000000-0005-0000-0000-00001D0A0000}"/>
    <cellStyle name="Date 2 186" xfId="1848" xr:uid="{00000000-0005-0000-0000-00001E0A0000}"/>
    <cellStyle name="Date 2 187" xfId="1849" xr:uid="{00000000-0005-0000-0000-00001F0A0000}"/>
    <cellStyle name="Date 2 188" xfId="1850" xr:uid="{00000000-0005-0000-0000-0000200A0000}"/>
    <cellStyle name="Date 2 189" xfId="1851" xr:uid="{00000000-0005-0000-0000-0000210A0000}"/>
    <cellStyle name="Date 2 19" xfId="1852" xr:uid="{00000000-0005-0000-0000-0000220A0000}"/>
    <cellStyle name="Date 2 190" xfId="1853" xr:uid="{00000000-0005-0000-0000-0000230A0000}"/>
    <cellStyle name="Date 2 191" xfId="1854" xr:uid="{00000000-0005-0000-0000-0000240A0000}"/>
    <cellStyle name="Date 2 192" xfId="1855" xr:uid="{00000000-0005-0000-0000-0000250A0000}"/>
    <cellStyle name="Date 2 193" xfId="1856" xr:uid="{00000000-0005-0000-0000-0000260A0000}"/>
    <cellStyle name="Date 2 194" xfId="1857" xr:uid="{00000000-0005-0000-0000-0000270A0000}"/>
    <cellStyle name="Date 2 195" xfId="1858" xr:uid="{00000000-0005-0000-0000-0000280A0000}"/>
    <cellStyle name="Date 2 196" xfId="1859" xr:uid="{00000000-0005-0000-0000-0000290A0000}"/>
    <cellStyle name="Date 2 197" xfId="1860" xr:uid="{00000000-0005-0000-0000-00002A0A0000}"/>
    <cellStyle name="Date 2 198" xfId="1861" xr:uid="{00000000-0005-0000-0000-00002B0A0000}"/>
    <cellStyle name="Date 2 199" xfId="1862" xr:uid="{00000000-0005-0000-0000-00002C0A0000}"/>
    <cellStyle name="Date 2 2" xfId="373" xr:uid="{00000000-0005-0000-0000-00002D0A0000}"/>
    <cellStyle name="Date 2 20" xfId="1863" xr:uid="{00000000-0005-0000-0000-00002E0A0000}"/>
    <cellStyle name="Date 2 200" xfId="1864" xr:uid="{00000000-0005-0000-0000-00002F0A0000}"/>
    <cellStyle name="Date 2 201" xfId="1865" xr:uid="{00000000-0005-0000-0000-0000300A0000}"/>
    <cellStyle name="Date 2 202" xfId="1866" xr:uid="{00000000-0005-0000-0000-0000310A0000}"/>
    <cellStyle name="Date 2 203" xfId="1867" xr:uid="{00000000-0005-0000-0000-0000320A0000}"/>
    <cellStyle name="Date 2 204" xfId="1868" xr:uid="{00000000-0005-0000-0000-0000330A0000}"/>
    <cellStyle name="Date 2 205" xfId="1869" xr:uid="{00000000-0005-0000-0000-0000340A0000}"/>
    <cellStyle name="Date 2 206" xfId="1870" xr:uid="{00000000-0005-0000-0000-0000350A0000}"/>
    <cellStyle name="Date 2 207" xfId="1871" xr:uid="{00000000-0005-0000-0000-0000360A0000}"/>
    <cellStyle name="Date 2 208" xfId="1872" xr:uid="{00000000-0005-0000-0000-0000370A0000}"/>
    <cellStyle name="Date 2 209" xfId="1873" xr:uid="{00000000-0005-0000-0000-0000380A0000}"/>
    <cellStyle name="Date 2 21" xfId="1874" xr:uid="{00000000-0005-0000-0000-0000390A0000}"/>
    <cellStyle name="Date 2 210" xfId="1875" xr:uid="{00000000-0005-0000-0000-00003A0A0000}"/>
    <cellStyle name="Date 2 211" xfId="1876" xr:uid="{00000000-0005-0000-0000-00003B0A0000}"/>
    <cellStyle name="Date 2 212" xfId="1877" xr:uid="{00000000-0005-0000-0000-00003C0A0000}"/>
    <cellStyle name="Date 2 213" xfId="1878" xr:uid="{00000000-0005-0000-0000-00003D0A0000}"/>
    <cellStyle name="Date 2 214" xfId="1879" xr:uid="{00000000-0005-0000-0000-00003E0A0000}"/>
    <cellStyle name="Date 2 215" xfId="1880" xr:uid="{00000000-0005-0000-0000-00003F0A0000}"/>
    <cellStyle name="Date 2 216" xfId="1881" xr:uid="{00000000-0005-0000-0000-0000400A0000}"/>
    <cellStyle name="Date 2 217" xfId="1882" xr:uid="{00000000-0005-0000-0000-0000410A0000}"/>
    <cellStyle name="Date 2 218" xfId="1883" xr:uid="{00000000-0005-0000-0000-0000420A0000}"/>
    <cellStyle name="Date 2 219" xfId="1884" xr:uid="{00000000-0005-0000-0000-0000430A0000}"/>
    <cellStyle name="Date 2 22" xfId="1885" xr:uid="{00000000-0005-0000-0000-0000440A0000}"/>
    <cellStyle name="Date 2 220" xfId="1886" xr:uid="{00000000-0005-0000-0000-0000450A0000}"/>
    <cellStyle name="Date 2 221" xfId="1887" xr:uid="{00000000-0005-0000-0000-0000460A0000}"/>
    <cellStyle name="Date 2 222" xfId="1888" xr:uid="{00000000-0005-0000-0000-0000470A0000}"/>
    <cellStyle name="Date 2 223" xfId="1889" xr:uid="{00000000-0005-0000-0000-0000480A0000}"/>
    <cellStyle name="Date 2 224" xfId="1890" xr:uid="{00000000-0005-0000-0000-0000490A0000}"/>
    <cellStyle name="Date 2 225" xfId="1891" xr:uid="{00000000-0005-0000-0000-00004A0A0000}"/>
    <cellStyle name="Date 2 226" xfId="1892" xr:uid="{00000000-0005-0000-0000-00004B0A0000}"/>
    <cellStyle name="Date 2 227" xfId="1893" xr:uid="{00000000-0005-0000-0000-00004C0A0000}"/>
    <cellStyle name="Date 2 228" xfId="1894" xr:uid="{00000000-0005-0000-0000-00004D0A0000}"/>
    <cellStyle name="Date 2 229" xfId="1895" xr:uid="{00000000-0005-0000-0000-00004E0A0000}"/>
    <cellStyle name="Date 2 23" xfId="1896" xr:uid="{00000000-0005-0000-0000-00004F0A0000}"/>
    <cellStyle name="Date 2 230" xfId="1897" xr:uid="{00000000-0005-0000-0000-0000500A0000}"/>
    <cellStyle name="Date 2 231" xfId="1898" xr:uid="{00000000-0005-0000-0000-0000510A0000}"/>
    <cellStyle name="Date 2 232" xfId="1899" xr:uid="{00000000-0005-0000-0000-0000520A0000}"/>
    <cellStyle name="Date 2 233" xfId="1900" xr:uid="{00000000-0005-0000-0000-0000530A0000}"/>
    <cellStyle name="Date 2 234" xfId="1901" xr:uid="{00000000-0005-0000-0000-0000540A0000}"/>
    <cellStyle name="Date 2 235" xfId="1902" xr:uid="{00000000-0005-0000-0000-0000550A0000}"/>
    <cellStyle name="Date 2 236" xfId="1903" xr:uid="{00000000-0005-0000-0000-0000560A0000}"/>
    <cellStyle name="Date 2 237" xfId="1904" xr:uid="{00000000-0005-0000-0000-0000570A0000}"/>
    <cellStyle name="Date 2 238" xfId="1905" xr:uid="{00000000-0005-0000-0000-0000580A0000}"/>
    <cellStyle name="Date 2 239" xfId="1906" xr:uid="{00000000-0005-0000-0000-0000590A0000}"/>
    <cellStyle name="Date 2 24" xfId="1907" xr:uid="{00000000-0005-0000-0000-00005A0A0000}"/>
    <cellStyle name="Date 2 240" xfId="1908" xr:uid="{00000000-0005-0000-0000-00005B0A0000}"/>
    <cellStyle name="Date 2 241" xfId="1909" xr:uid="{00000000-0005-0000-0000-00005C0A0000}"/>
    <cellStyle name="Date 2 242" xfId="1910" xr:uid="{00000000-0005-0000-0000-00005D0A0000}"/>
    <cellStyle name="Date 2 243" xfId="1911" xr:uid="{00000000-0005-0000-0000-00005E0A0000}"/>
    <cellStyle name="Date 2 244" xfId="1912" xr:uid="{00000000-0005-0000-0000-00005F0A0000}"/>
    <cellStyle name="Date 2 245" xfId="1913" xr:uid="{00000000-0005-0000-0000-0000600A0000}"/>
    <cellStyle name="Date 2 246" xfId="1914" xr:uid="{00000000-0005-0000-0000-0000610A0000}"/>
    <cellStyle name="Date 2 247" xfId="1915" xr:uid="{00000000-0005-0000-0000-0000620A0000}"/>
    <cellStyle name="Date 2 248" xfId="1916" xr:uid="{00000000-0005-0000-0000-0000630A0000}"/>
    <cellStyle name="Date 2 249" xfId="1917" xr:uid="{00000000-0005-0000-0000-0000640A0000}"/>
    <cellStyle name="Date 2 25" xfId="1918" xr:uid="{00000000-0005-0000-0000-0000650A0000}"/>
    <cellStyle name="Date 2 250" xfId="1919" xr:uid="{00000000-0005-0000-0000-0000660A0000}"/>
    <cellStyle name="Date 2 251" xfId="1920" xr:uid="{00000000-0005-0000-0000-0000670A0000}"/>
    <cellStyle name="Date 2 252" xfId="1921" xr:uid="{00000000-0005-0000-0000-0000680A0000}"/>
    <cellStyle name="Date 2 253" xfId="1922" xr:uid="{00000000-0005-0000-0000-0000690A0000}"/>
    <cellStyle name="Date 2 254" xfId="1923" xr:uid="{00000000-0005-0000-0000-00006A0A0000}"/>
    <cellStyle name="Date 2 255" xfId="1924" xr:uid="{00000000-0005-0000-0000-00006B0A0000}"/>
    <cellStyle name="Date 2 26" xfId="1925" xr:uid="{00000000-0005-0000-0000-00006C0A0000}"/>
    <cellStyle name="Date 2 27" xfId="1926" xr:uid="{00000000-0005-0000-0000-00006D0A0000}"/>
    <cellStyle name="Date 2 28" xfId="1927" xr:uid="{00000000-0005-0000-0000-00006E0A0000}"/>
    <cellStyle name="Date 2 29" xfId="1928" xr:uid="{00000000-0005-0000-0000-00006F0A0000}"/>
    <cellStyle name="Date 2 3" xfId="392" xr:uid="{00000000-0005-0000-0000-0000700A0000}"/>
    <cellStyle name="Date 2 30" xfId="1929" xr:uid="{00000000-0005-0000-0000-0000710A0000}"/>
    <cellStyle name="Date 2 31" xfId="1930" xr:uid="{00000000-0005-0000-0000-0000720A0000}"/>
    <cellStyle name="Date 2 32" xfId="1931" xr:uid="{00000000-0005-0000-0000-0000730A0000}"/>
    <cellStyle name="Date 2 33" xfId="1932" xr:uid="{00000000-0005-0000-0000-0000740A0000}"/>
    <cellStyle name="Date 2 34" xfId="1933" xr:uid="{00000000-0005-0000-0000-0000750A0000}"/>
    <cellStyle name="Date 2 35" xfId="1934" xr:uid="{00000000-0005-0000-0000-0000760A0000}"/>
    <cellStyle name="Date 2 36" xfId="1935" xr:uid="{00000000-0005-0000-0000-0000770A0000}"/>
    <cellStyle name="Date 2 37" xfId="1936" xr:uid="{00000000-0005-0000-0000-0000780A0000}"/>
    <cellStyle name="Date 2 38" xfId="1937" xr:uid="{00000000-0005-0000-0000-0000790A0000}"/>
    <cellStyle name="Date 2 39" xfId="1938" xr:uid="{00000000-0005-0000-0000-00007A0A0000}"/>
    <cellStyle name="Date 2 4" xfId="360" xr:uid="{00000000-0005-0000-0000-00007B0A0000}"/>
    <cellStyle name="Date 2 40" xfId="1939" xr:uid="{00000000-0005-0000-0000-00007C0A0000}"/>
    <cellStyle name="Date 2 41" xfId="1940" xr:uid="{00000000-0005-0000-0000-00007D0A0000}"/>
    <cellStyle name="Date 2 42" xfId="1941" xr:uid="{00000000-0005-0000-0000-00007E0A0000}"/>
    <cellStyle name="Date 2 43" xfId="1942" xr:uid="{00000000-0005-0000-0000-00007F0A0000}"/>
    <cellStyle name="Date 2 44" xfId="1943" xr:uid="{00000000-0005-0000-0000-0000800A0000}"/>
    <cellStyle name="Date 2 45" xfId="1944" xr:uid="{00000000-0005-0000-0000-0000810A0000}"/>
    <cellStyle name="Date 2 46" xfId="1945" xr:uid="{00000000-0005-0000-0000-0000820A0000}"/>
    <cellStyle name="Date 2 47" xfId="1946" xr:uid="{00000000-0005-0000-0000-0000830A0000}"/>
    <cellStyle name="Date 2 48" xfId="1947" xr:uid="{00000000-0005-0000-0000-0000840A0000}"/>
    <cellStyle name="Date 2 49" xfId="1948" xr:uid="{00000000-0005-0000-0000-0000850A0000}"/>
    <cellStyle name="Date 2 5" xfId="346" xr:uid="{00000000-0005-0000-0000-0000860A0000}"/>
    <cellStyle name="Date 2 50" xfId="1949" xr:uid="{00000000-0005-0000-0000-0000870A0000}"/>
    <cellStyle name="Date 2 51" xfId="1950" xr:uid="{00000000-0005-0000-0000-0000880A0000}"/>
    <cellStyle name="Date 2 52" xfId="1951" xr:uid="{00000000-0005-0000-0000-0000890A0000}"/>
    <cellStyle name="Date 2 53" xfId="1952" xr:uid="{00000000-0005-0000-0000-00008A0A0000}"/>
    <cellStyle name="Date 2 54" xfId="1953" xr:uid="{00000000-0005-0000-0000-00008B0A0000}"/>
    <cellStyle name="Date 2 55" xfId="1954" xr:uid="{00000000-0005-0000-0000-00008C0A0000}"/>
    <cellStyle name="Date 2 56" xfId="1955" xr:uid="{00000000-0005-0000-0000-00008D0A0000}"/>
    <cellStyle name="Date 2 57" xfId="1956" xr:uid="{00000000-0005-0000-0000-00008E0A0000}"/>
    <cellStyle name="Date 2 58" xfId="1957" xr:uid="{00000000-0005-0000-0000-00008F0A0000}"/>
    <cellStyle name="Date 2 59" xfId="1958" xr:uid="{00000000-0005-0000-0000-0000900A0000}"/>
    <cellStyle name="Date 2 6" xfId="1959" xr:uid="{00000000-0005-0000-0000-0000910A0000}"/>
    <cellStyle name="Date 2 60" xfId="1960" xr:uid="{00000000-0005-0000-0000-0000920A0000}"/>
    <cellStyle name="Date 2 61" xfId="1961" xr:uid="{00000000-0005-0000-0000-0000930A0000}"/>
    <cellStyle name="Date 2 62" xfId="1962" xr:uid="{00000000-0005-0000-0000-0000940A0000}"/>
    <cellStyle name="Date 2 63" xfId="1963" xr:uid="{00000000-0005-0000-0000-0000950A0000}"/>
    <cellStyle name="Date 2 64" xfId="1964" xr:uid="{00000000-0005-0000-0000-0000960A0000}"/>
    <cellStyle name="Date 2 65" xfId="1965" xr:uid="{00000000-0005-0000-0000-0000970A0000}"/>
    <cellStyle name="Date 2 66" xfId="1966" xr:uid="{00000000-0005-0000-0000-0000980A0000}"/>
    <cellStyle name="Date 2 67" xfId="1967" xr:uid="{00000000-0005-0000-0000-0000990A0000}"/>
    <cellStyle name="Date 2 68" xfId="1968" xr:uid="{00000000-0005-0000-0000-00009A0A0000}"/>
    <cellStyle name="Date 2 69" xfId="1969" xr:uid="{00000000-0005-0000-0000-00009B0A0000}"/>
    <cellStyle name="Date 2 7" xfId="1970" xr:uid="{00000000-0005-0000-0000-00009C0A0000}"/>
    <cellStyle name="Date 2 70" xfId="1971" xr:uid="{00000000-0005-0000-0000-00009D0A0000}"/>
    <cellStyle name="Date 2 71" xfId="1972" xr:uid="{00000000-0005-0000-0000-00009E0A0000}"/>
    <cellStyle name="Date 2 72" xfId="1973" xr:uid="{00000000-0005-0000-0000-00009F0A0000}"/>
    <cellStyle name="Date 2 73" xfId="1974" xr:uid="{00000000-0005-0000-0000-0000A00A0000}"/>
    <cellStyle name="Date 2 74" xfId="1975" xr:uid="{00000000-0005-0000-0000-0000A10A0000}"/>
    <cellStyle name="Date 2 75" xfId="1976" xr:uid="{00000000-0005-0000-0000-0000A20A0000}"/>
    <cellStyle name="Date 2 76" xfId="1977" xr:uid="{00000000-0005-0000-0000-0000A30A0000}"/>
    <cellStyle name="Date 2 77" xfId="1978" xr:uid="{00000000-0005-0000-0000-0000A40A0000}"/>
    <cellStyle name="Date 2 78" xfId="1979" xr:uid="{00000000-0005-0000-0000-0000A50A0000}"/>
    <cellStyle name="Date 2 79" xfId="1980" xr:uid="{00000000-0005-0000-0000-0000A60A0000}"/>
    <cellStyle name="Date 2 8" xfId="1981" xr:uid="{00000000-0005-0000-0000-0000A70A0000}"/>
    <cellStyle name="Date 2 80" xfId="1982" xr:uid="{00000000-0005-0000-0000-0000A80A0000}"/>
    <cellStyle name="Date 2 81" xfId="1983" xr:uid="{00000000-0005-0000-0000-0000A90A0000}"/>
    <cellStyle name="Date 2 82" xfId="1984" xr:uid="{00000000-0005-0000-0000-0000AA0A0000}"/>
    <cellStyle name="Date 2 83" xfId="1985" xr:uid="{00000000-0005-0000-0000-0000AB0A0000}"/>
    <cellStyle name="Date 2 84" xfId="1986" xr:uid="{00000000-0005-0000-0000-0000AC0A0000}"/>
    <cellStyle name="Date 2 85" xfId="1987" xr:uid="{00000000-0005-0000-0000-0000AD0A0000}"/>
    <cellStyle name="Date 2 86" xfId="1988" xr:uid="{00000000-0005-0000-0000-0000AE0A0000}"/>
    <cellStyle name="Date 2 87" xfId="1989" xr:uid="{00000000-0005-0000-0000-0000AF0A0000}"/>
    <cellStyle name="Date 2 88" xfId="1990" xr:uid="{00000000-0005-0000-0000-0000B00A0000}"/>
    <cellStyle name="Date 2 89" xfId="1991" xr:uid="{00000000-0005-0000-0000-0000B10A0000}"/>
    <cellStyle name="Date 2 9" xfId="1992" xr:uid="{00000000-0005-0000-0000-0000B20A0000}"/>
    <cellStyle name="Date 2 90" xfId="1993" xr:uid="{00000000-0005-0000-0000-0000B30A0000}"/>
    <cellStyle name="Date 2 91" xfId="1994" xr:uid="{00000000-0005-0000-0000-0000B40A0000}"/>
    <cellStyle name="Date 2 92" xfId="1995" xr:uid="{00000000-0005-0000-0000-0000B50A0000}"/>
    <cellStyle name="Date 2 93" xfId="1996" xr:uid="{00000000-0005-0000-0000-0000B60A0000}"/>
    <cellStyle name="Date 2 94" xfId="1997" xr:uid="{00000000-0005-0000-0000-0000B70A0000}"/>
    <cellStyle name="Date 2 95" xfId="1998" xr:uid="{00000000-0005-0000-0000-0000B80A0000}"/>
    <cellStyle name="Date 2 96" xfId="1999" xr:uid="{00000000-0005-0000-0000-0000B90A0000}"/>
    <cellStyle name="Date 2 97" xfId="2000" xr:uid="{00000000-0005-0000-0000-0000BA0A0000}"/>
    <cellStyle name="Date 2 98" xfId="2001" xr:uid="{00000000-0005-0000-0000-0000BB0A0000}"/>
    <cellStyle name="Date 2 99" xfId="2002" xr:uid="{00000000-0005-0000-0000-0000BC0A0000}"/>
    <cellStyle name="Date 3" xfId="418" xr:uid="{00000000-0005-0000-0000-0000BD0A0000}"/>
    <cellStyle name="Date 4" xfId="419" xr:uid="{00000000-0005-0000-0000-0000BE0A0000}"/>
    <cellStyle name="Date 5" xfId="420" xr:uid="{00000000-0005-0000-0000-0000BF0A0000}"/>
    <cellStyle name="Date 6" xfId="421" xr:uid="{00000000-0005-0000-0000-0000C00A0000}"/>
    <cellStyle name="Date 7" xfId="422" xr:uid="{00000000-0005-0000-0000-0000C10A0000}"/>
    <cellStyle name="Date 8" xfId="423" xr:uid="{00000000-0005-0000-0000-0000C20A0000}"/>
    <cellStyle name="Date 9" xfId="424" xr:uid="{00000000-0005-0000-0000-0000C30A0000}"/>
    <cellStyle name="Date Short" xfId="5060" xr:uid="{00000000-0005-0000-0000-0000C40A0000}"/>
    <cellStyle name="Date_1_3 COOP-Civil ScheduleOfQuantities Engcobo revised" xfId="5061" xr:uid="{00000000-0005-0000-0000-0000C50A0000}"/>
    <cellStyle name="Enter Currency (0)" xfId="5062" xr:uid="{00000000-0005-0000-0000-0000C60A0000}"/>
    <cellStyle name="Enter Currency (2)" xfId="5063" xr:uid="{00000000-0005-0000-0000-0000C70A0000}"/>
    <cellStyle name="Enter Units (0)" xfId="5064" xr:uid="{00000000-0005-0000-0000-0000C80A0000}"/>
    <cellStyle name="Enter Units (1)" xfId="5065" xr:uid="{00000000-0005-0000-0000-0000C90A0000}"/>
    <cellStyle name="Enter Units (2)" xfId="5066" xr:uid="{00000000-0005-0000-0000-0000CA0A0000}"/>
    <cellStyle name="Explanatory Text" xfId="5581" builtinId="53" customBuiltin="1"/>
    <cellStyle name="Explanatory Text 2" xfId="5067" xr:uid="{00000000-0005-0000-0000-0000CC0A0000}"/>
    <cellStyle name="Explanatory Text 2 2" xfId="5068" xr:uid="{00000000-0005-0000-0000-0000CD0A0000}"/>
    <cellStyle name="Explanatory Text 2 3" xfId="5069" xr:uid="{00000000-0005-0000-0000-0000CE0A0000}"/>
    <cellStyle name="Explanatory Text 2 4" xfId="5070" xr:uid="{00000000-0005-0000-0000-0000CF0A0000}"/>
    <cellStyle name="Explanatory Text 2 5" xfId="5071" xr:uid="{00000000-0005-0000-0000-0000D00A0000}"/>
    <cellStyle name="Explanatory Text 2 6" xfId="5072" xr:uid="{00000000-0005-0000-0000-0000D10A0000}"/>
    <cellStyle name="Explanatory Text 2 7" xfId="5073" xr:uid="{00000000-0005-0000-0000-0000D20A0000}"/>
    <cellStyle name="Explanatory Text 3" xfId="5074" xr:uid="{00000000-0005-0000-0000-0000D30A0000}"/>
    <cellStyle name="Explanatory Text 3 2" xfId="5075" xr:uid="{00000000-0005-0000-0000-0000D40A0000}"/>
    <cellStyle name="Explanatory Text 3 3" xfId="5076" xr:uid="{00000000-0005-0000-0000-0000D50A0000}"/>
    <cellStyle name="Explanatory Text 3 4" xfId="5077" xr:uid="{00000000-0005-0000-0000-0000D60A0000}"/>
    <cellStyle name="Explanatory Text 3 5" xfId="5078" xr:uid="{00000000-0005-0000-0000-0000D70A0000}"/>
    <cellStyle name="Explanatory Text 3 6" xfId="5079" xr:uid="{00000000-0005-0000-0000-0000D80A0000}"/>
    <cellStyle name="Explanatory Text 3 7" xfId="5080" xr:uid="{00000000-0005-0000-0000-0000D90A0000}"/>
    <cellStyle name="Explanatory Text 4" xfId="5081" xr:uid="{00000000-0005-0000-0000-0000DA0A0000}"/>
    <cellStyle name="Explanatory Text 4 2" xfId="5082" xr:uid="{00000000-0005-0000-0000-0000DB0A0000}"/>
    <cellStyle name="Explanatory Text 4 3" xfId="5083" xr:uid="{00000000-0005-0000-0000-0000DC0A0000}"/>
    <cellStyle name="Explanatory Text 4 4" xfId="5084" xr:uid="{00000000-0005-0000-0000-0000DD0A0000}"/>
    <cellStyle name="Explanatory Text 4 5" xfId="5085" xr:uid="{00000000-0005-0000-0000-0000DE0A0000}"/>
    <cellStyle name="Explanatory Text 4 6" xfId="5086" xr:uid="{00000000-0005-0000-0000-0000DF0A0000}"/>
    <cellStyle name="Explanatory Text 4 7" xfId="5087" xr:uid="{00000000-0005-0000-0000-0000E00A0000}"/>
    <cellStyle name="F2" xfId="2003" xr:uid="{00000000-0005-0000-0000-0000E10A0000}"/>
    <cellStyle name="F2 2" xfId="5088" xr:uid="{00000000-0005-0000-0000-0000E20A0000}"/>
    <cellStyle name="F3" xfId="5089" xr:uid="{00000000-0005-0000-0000-0000E30A0000}"/>
    <cellStyle name="F4" xfId="5090" xr:uid="{00000000-0005-0000-0000-0000E40A0000}"/>
    <cellStyle name="F5" xfId="5091" xr:uid="{00000000-0005-0000-0000-0000E50A0000}"/>
    <cellStyle name="F6" xfId="5092" xr:uid="{00000000-0005-0000-0000-0000E60A0000}"/>
    <cellStyle name="F7" xfId="5093" xr:uid="{00000000-0005-0000-0000-0000E70A0000}"/>
    <cellStyle name="F8" xfId="5094" xr:uid="{00000000-0005-0000-0000-0000E80A0000}"/>
    <cellStyle name="Fixed" xfId="14" xr:uid="{00000000-0005-0000-0000-0000E90A0000}"/>
    <cellStyle name="Fixed 10" xfId="425" xr:uid="{00000000-0005-0000-0000-0000EA0A0000}"/>
    <cellStyle name="Fixed 11" xfId="426" xr:uid="{00000000-0005-0000-0000-0000EB0A0000}"/>
    <cellStyle name="Fixed 12" xfId="427" xr:uid="{00000000-0005-0000-0000-0000EC0A0000}"/>
    <cellStyle name="Fixed 13" xfId="428" xr:uid="{00000000-0005-0000-0000-0000ED0A0000}"/>
    <cellStyle name="Fixed 14" xfId="429" xr:uid="{00000000-0005-0000-0000-0000EE0A0000}"/>
    <cellStyle name="Fixed 15" xfId="430" xr:uid="{00000000-0005-0000-0000-0000EF0A0000}"/>
    <cellStyle name="Fixed 16" xfId="431" xr:uid="{00000000-0005-0000-0000-0000F00A0000}"/>
    <cellStyle name="Fixed 17" xfId="5095" xr:uid="{00000000-0005-0000-0000-0000F10A0000}"/>
    <cellStyle name="Fixed 2" xfId="260" xr:uid="{00000000-0005-0000-0000-0000F20A0000}"/>
    <cellStyle name="Fixed 2 10" xfId="2004" xr:uid="{00000000-0005-0000-0000-0000F30A0000}"/>
    <cellStyle name="Fixed 2 100" xfId="2005" xr:uid="{00000000-0005-0000-0000-0000F40A0000}"/>
    <cellStyle name="Fixed 2 101" xfId="2006" xr:uid="{00000000-0005-0000-0000-0000F50A0000}"/>
    <cellStyle name="Fixed 2 102" xfId="2007" xr:uid="{00000000-0005-0000-0000-0000F60A0000}"/>
    <cellStyle name="Fixed 2 103" xfId="2008" xr:uid="{00000000-0005-0000-0000-0000F70A0000}"/>
    <cellStyle name="Fixed 2 104" xfId="2009" xr:uid="{00000000-0005-0000-0000-0000F80A0000}"/>
    <cellStyle name="Fixed 2 105" xfId="2010" xr:uid="{00000000-0005-0000-0000-0000F90A0000}"/>
    <cellStyle name="Fixed 2 106" xfId="2011" xr:uid="{00000000-0005-0000-0000-0000FA0A0000}"/>
    <cellStyle name="Fixed 2 107" xfId="2012" xr:uid="{00000000-0005-0000-0000-0000FB0A0000}"/>
    <cellStyle name="Fixed 2 108" xfId="2013" xr:uid="{00000000-0005-0000-0000-0000FC0A0000}"/>
    <cellStyle name="Fixed 2 109" xfId="2014" xr:uid="{00000000-0005-0000-0000-0000FD0A0000}"/>
    <cellStyle name="Fixed 2 11" xfId="2015" xr:uid="{00000000-0005-0000-0000-0000FE0A0000}"/>
    <cellStyle name="Fixed 2 110" xfId="2016" xr:uid="{00000000-0005-0000-0000-0000FF0A0000}"/>
    <cellStyle name="Fixed 2 111" xfId="2017" xr:uid="{00000000-0005-0000-0000-0000000B0000}"/>
    <cellStyle name="Fixed 2 112" xfId="2018" xr:uid="{00000000-0005-0000-0000-0000010B0000}"/>
    <cellStyle name="Fixed 2 113" xfId="2019" xr:uid="{00000000-0005-0000-0000-0000020B0000}"/>
    <cellStyle name="Fixed 2 114" xfId="2020" xr:uid="{00000000-0005-0000-0000-0000030B0000}"/>
    <cellStyle name="Fixed 2 115" xfId="2021" xr:uid="{00000000-0005-0000-0000-0000040B0000}"/>
    <cellStyle name="Fixed 2 116" xfId="2022" xr:uid="{00000000-0005-0000-0000-0000050B0000}"/>
    <cellStyle name="Fixed 2 117" xfId="2023" xr:uid="{00000000-0005-0000-0000-0000060B0000}"/>
    <cellStyle name="Fixed 2 118" xfId="2024" xr:uid="{00000000-0005-0000-0000-0000070B0000}"/>
    <cellStyle name="Fixed 2 119" xfId="2025" xr:uid="{00000000-0005-0000-0000-0000080B0000}"/>
    <cellStyle name="Fixed 2 12" xfId="2026" xr:uid="{00000000-0005-0000-0000-0000090B0000}"/>
    <cellStyle name="Fixed 2 120" xfId="2027" xr:uid="{00000000-0005-0000-0000-00000A0B0000}"/>
    <cellStyle name="Fixed 2 121" xfId="2028" xr:uid="{00000000-0005-0000-0000-00000B0B0000}"/>
    <cellStyle name="Fixed 2 122" xfId="2029" xr:uid="{00000000-0005-0000-0000-00000C0B0000}"/>
    <cellStyle name="Fixed 2 123" xfId="2030" xr:uid="{00000000-0005-0000-0000-00000D0B0000}"/>
    <cellStyle name="Fixed 2 124" xfId="2031" xr:uid="{00000000-0005-0000-0000-00000E0B0000}"/>
    <cellStyle name="Fixed 2 125" xfId="2032" xr:uid="{00000000-0005-0000-0000-00000F0B0000}"/>
    <cellStyle name="Fixed 2 126" xfId="2033" xr:uid="{00000000-0005-0000-0000-0000100B0000}"/>
    <cellStyle name="Fixed 2 127" xfId="2034" xr:uid="{00000000-0005-0000-0000-0000110B0000}"/>
    <cellStyle name="Fixed 2 128" xfId="2035" xr:uid="{00000000-0005-0000-0000-0000120B0000}"/>
    <cellStyle name="Fixed 2 129" xfId="2036" xr:uid="{00000000-0005-0000-0000-0000130B0000}"/>
    <cellStyle name="Fixed 2 13" xfId="2037" xr:uid="{00000000-0005-0000-0000-0000140B0000}"/>
    <cellStyle name="Fixed 2 130" xfId="2038" xr:uid="{00000000-0005-0000-0000-0000150B0000}"/>
    <cellStyle name="Fixed 2 131" xfId="2039" xr:uid="{00000000-0005-0000-0000-0000160B0000}"/>
    <cellStyle name="Fixed 2 132" xfId="2040" xr:uid="{00000000-0005-0000-0000-0000170B0000}"/>
    <cellStyle name="Fixed 2 133" xfId="2041" xr:uid="{00000000-0005-0000-0000-0000180B0000}"/>
    <cellStyle name="Fixed 2 134" xfId="2042" xr:uid="{00000000-0005-0000-0000-0000190B0000}"/>
    <cellStyle name="Fixed 2 135" xfId="2043" xr:uid="{00000000-0005-0000-0000-00001A0B0000}"/>
    <cellStyle name="Fixed 2 136" xfId="2044" xr:uid="{00000000-0005-0000-0000-00001B0B0000}"/>
    <cellStyle name="Fixed 2 137" xfId="2045" xr:uid="{00000000-0005-0000-0000-00001C0B0000}"/>
    <cellStyle name="Fixed 2 138" xfId="2046" xr:uid="{00000000-0005-0000-0000-00001D0B0000}"/>
    <cellStyle name="Fixed 2 139" xfId="2047" xr:uid="{00000000-0005-0000-0000-00001E0B0000}"/>
    <cellStyle name="Fixed 2 14" xfId="2048" xr:uid="{00000000-0005-0000-0000-00001F0B0000}"/>
    <cellStyle name="Fixed 2 140" xfId="2049" xr:uid="{00000000-0005-0000-0000-0000200B0000}"/>
    <cellStyle name="Fixed 2 141" xfId="2050" xr:uid="{00000000-0005-0000-0000-0000210B0000}"/>
    <cellStyle name="Fixed 2 142" xfId="2051" xr:uid="{00000000-0005-0000-0000-0000220B0000}"/>
    <cellStyle name="Fixed 2 143" xfId="2052" xr:uid="{00000000-0005-0000-0000-0000230B0000}"/>
    <cellStyle name="Fixed 2 144" xfId="2053" xr:uid="{00000000-0005-0000-0000-0000240B0000}"/>
    <cellStyle name="Fixed 2 145" xfId="2054" xr:uid="{00000000-0005-0000-0000-0000250B0000}"/>
    <cellStyle name="Fixed 2 146" xfId="2055" xr:uid="{00000000-0005-0000-0000-0000260B0000}"/>
    <cellStyle name="Fixed 2 147" xfId="2056" xr:uid="{00000000-0005-0000-0000-0000270B0000}"/>
    <cellStyle name="Fixed 2 148" xfId="2057" xr:uid="{00000000-0005-0000-0000-0000280B0000}"/>
    <cellStyle name="Fixed 2 149" xfId="2058" xr:uid="{00000000-0005-0000-0000-0000290B0000}"/>
    <cellStyle name="Fixed 2 15" xfId="2059" xr:uid="{00000000-0005-0000-0000-00002A0B0000}"/>
    <cellStyle name="Fixed 2 150" xfId="2060" xr:uid="{00000000-0005-0000-0000-00002B0B0000}"/>
    <cellStyle name="Fixed 2 151" xfId="2061" xr:uid="{00000000-0005-0000-0000-00002C0B0000}"/>
    <cellStyle name="Fixed 2 152" xfId="2062" xr:uid="{00000000-0005-0000-0000-00002D0B0000}"/>
    <cellStyle name="Fixed 2 153" xfId="2063" xr:uid="{00000000-0005-0000-0000-00002E0B0000}"/>
    <cellStyle name="Fixed 2 154" xfId="2064" xr:uid="{00000000-0005-0000-0000-00002F0B0000}"/>
    <cellStyle name="Fixed 2 155" xfId="2065" xr:uid="{00000000-0005-0000-0000-0000300B0000}"/>
    <cellStyle name="Fixed 2 156" xfId="2066" xr:uid="{00000000-0005-0000-0000-0000310B0000}"/>
    <cellStyle name="Fixed 2 157" xfId="2067" xr:uid="{00000000-0005-0000-0000-0000320B0000}"/>
    <cellStyle name="Fixed 2 158" xfId="2068" xr:uid="{00000000-0005-0000-0000-0000330B0000}"/>
    <cellStyle name="Fixed 2 159" xfId="2069" xr:uid="{00000000-0005-0000-0000-0000340B0000}"/>
    <cellStyle name="Fixed 2 16" xfId="2070" xr:uid="{00000000-0005-0000-0000-0000350B0000}"/>
    <cellStyle name="Fixed 2 160" xfId="2071" xr:uid="{00000000-0005-0000-0000-0000360B0000}"/>
    <cellStyle name="Fixed 2 161" xfId="2072" xr:uid="{00000000-0005-0000-0000-0000370B0000}"/>
    <cellStyle name="Fixed 2 162" xfId="2073" xr:uid="{00000000-0005-0000-0000-0000380B0000}"/>
    <cellStyle name="Fixed 2 163" xfId="2074" xr:uid="{00000000-0005-0000-0000-0000390B0000}"/>
    <cellStyle name="Fixed 2 164" xfId="2075" xr:uid="{00000000-0005-0000-0000-00003A0B0000}"/>
    <cellStyle name="Fixed 2 165" xfId="2076" xr:uid="{00000000-0005-0000-0000-00003B0B0000}"/>
    <cellStyle name="Fixed 2 166" xfId="2077" xr:uid="{00000000-0005-0000-0000-00003C0B0000}"/>
    <cellStyle name="Fixed 2 167" xfId="2078" xr:uid="{00000000-0005-0000-0000-00003D0B0000}"/>
    <cellStyle name="Fixed 2 168" xfId="2079" xr:uid="{00000000-0005-0000-0000-00003E0B0000}"/>
    <cellStyle name="Fixed 2 169" xfId="2080" xr:uid="{00000000-0005-0000-0000-00003F0B0000}"/>
    <cellStyle name="Fixed 2 17" xfId="2081" xr:uid="{00000000-0005-0000-0000-0000400B0000}"/>
    <cellStyle name="Fixed 2 170" xfId="2082" xr:uid="{00000000-0005-0000-0000-0000410B0000}"/>
    <cellStyle name="Fixed 2 171" xfId="2083" xr:uid="{00000000-0005-0000-0000-0000420B0000}"/>
    <cellStyle name="Fixed 2 172" xfId="2084" xr:uid="{00000000-0005-0000-0000-0000430B0000}"/>
    <cellStyle name="Fixed 2 173" xfId="2085" xr:uid="{00000000-0005-0000-0000-0000440B0000}"/>
    <cellStyle name="Fixed 2 174" xfId="2086" xr:uid="{00000000-0005-0000-0000-0000450B0000}"/>
    <cellStyle name="Fixed 2 175" xfId="2087" xr:uid="{00000000-0005-0000-0000-0000460B0000}"/>
    <cellStyle name="Fixed 2 176" xfId="2088" xr:uid="{00000000-0005-0000-0000-0000470B0000}"/>
    <cellStyle name="Fixed 2 177" xfId="2089" xr:uid="{00000000-0005-0000-0000-0000480B0000}"/>
    <cellStyle name="Fixed 2 178" xfId="2090" xr:uid="{00000000-0005-0000-0000-0000490B0000}"/>
    <cellStyle name="Fixed 2 179" xfId="2091" xr:uid="{00000000-0005-0000-0000-00004A0B0000}"/>
    <cellStyle name="Fixed 2 18" xfId="2092" xr:uid="{00000000-0005-0000-0000-00004B0B0000}"/>
    <cellStyle name="Fixed 2 180" xfId="2093" xr:uid="{00000000-0005-0000-0000-00004C0B0000}"/>
    <cellStyle name="Fixed 2 181" xfId="2094" xr:uid="{00000000-0005-0000-0000-00004D0B0000}"/>
    <cellStyle name="Fixed 2 182" xfId="2095" xr:uid="{00000000-0005-0000-0000-00004E0B0000}"/>
    <cellStyle name="Fixed 2 183" xfId="2096" xr:uid="{00000000-0005-0000-0000-00004F0B0000}"/>
    <cellStyle name="Fixed 2 184" xfId="2097" xr:uid="{00000000-0005-0000-0000-0000500B0000}"/>
    <cellStyle name="Fixed 2 185" xfId="2098" xr:uid="{00000000-0005-0000-0000-0000510B0000}"/>
    <cellStyle name="Fixed 2 186" xfId="2099" xr:uid="{00000000-0005-0000-0000-0000520B0000}"/>
    <cellStyle name="Fixed 2 187" xfId="2100" xr:uid="{00000000-0005-0000-0000-0000530B0000}"/>
    <cellStyle name="Fixed 2 188" xfId="2101" xr:uid="{00000000-0005-0000-0000-0000540B0000}"/>
    <cellStyle name="Fixed 2 189" xfId="2102" xr:uid="{00000000-0005-0000-0000-0000550B0000}"/>
    <cellStyle name="Fixed 2 19" xfId="2103" xr:uid="{00000000-0005-0000-0000-0000560B0000}"/>
    <cellStyle name="Fixed 2 190" xfId="2104" xr:uid="{00000000-0005-0000-0000-0000570B0000}"/>
    <cellStyle name="Fixed 2 191" xfId="2105" xr:uid="{00000000-0005-0000-0000-0000580B0000}"/>
    <cellStyle name="Fixed 2 192" xfId="2106" xr:uid="{00000000-0005-0000-0000-0000590B0000}"/>
    <cellStyle name="Fixed 2 193" xfId="2107" xr:uid="{00000000-0005-0000-0000-00005A0B0000}"/>
    <cellStyle name="Fixed 2 194" xfId="2108" xr:uid="{00000000-0005-0000-0000-00005B0B0000}"/>
    <cellStyle name="Fixed 2 195" xfId="2109" xr:uid="{00000000-0005-0000-0000-00005C0B0000}"/>
    <cellStyle name="Fixed 2 196" xfId="2110" xr:uid="{00000000-0005-0000-0000-00005D0B0000}"/>
    <cellStyle name="Fixed 2 197" xfId="2111" xr:uid="{00000000-0005-0000-0000-00005E0B0000}"/>
    <cellStyle name="Fixed 2 198" xfId="2112" xr:uid="{00000000-0005-0000-0000-00005F0B0000}"/>
    <cellStyle name="Fixed 2 199" xfId="2113" xr:uid="{00000000-0005-0000-0000-0000600B0000}"/>
    <cellStyle name="Fixed 2 2" xfId="374" xr:uid="{00000000-0005-0000-0000-0000610B0000}"/>
    <cellStyle name="Fixed 2 20" xfId="2114" xr:uid="{00000000-0005-0000-0000-0000620B0000}"/>
    <cellStyle name="Fixed 2 200" xfId="2115" xr:uid="{00000000-0005-0000-0000-0000630B0000}"/>
    <cellStyle name="Fixed 2 201" xfId="2116" xr:uid="{00000000-0005-0000-0000-0000640B0000}"/>
    <cellStyle name="Fixed 2 202" xfId="2117" xr:uid="{00000000-0005-0000-0000-0000650B0000}"/>
    <cellStyle name="Fixed 2 203" xfId="2118" xr:uid="{00000000-0005-0000-0000-0000660B0000}"/>
    <cellStyle name="Fixed 2 204" xfId="2119" xr:uid="{00000000-0005-0000-0000-0000670B0000}"/>
    <cellStyle name="Fixed 2 205" xfId="2120" xr:uid="{00000000-0005-0000-0000-0000680B0000}"/>
    <cellStyle name="Fixed 2 206" xfId="2121" xr:uid="{00000000-0005-0000-0000-0000690B0000}"/>
    <cellStyle name="Fixed 2 207" xfId="2122" xr:uid="{00000000-0005-0000-0000-00006A0B0000}"/>
    <cellStyle name="Fixed 2 208" xfId="2123" xr:uid="{00000000-0005-0000-0000-00006B0B0000}"/>
    <cellStyle name="Fixed 2 209" xfId="2124" xr:uid="{00000000-0005-0000-0000-00006C0B0000}"/>
    <cellStyle name="Fixed 2 21" xfId="2125" xr:uid="{00000000-0005-0000-0000-00006D0B0000}"/>
    <cellStyle name="Fixed 2 210" xfId="2126" xr:uid="{00000000-0005-0000-0000-00006E0B0000}"/>
    <cellStyle name="Fixed 2 211" xfId="2127" xr:uid="{00000000-0005-0000-0000-00006F0B0000}"/>
    <cellStyle name="Fixed 2 212" xfId="2128" xr:uid="{00000000-0005-0000-0000-0000700B0000}"/>
    <cellStyle name="Fixed 2 213" xfId="2129" xr:uid="{00000000-0005-0000-0000-0000710B0000}"/>
    <cellStyle name="Fixed 2 214" xfId="2130" xr:uid="{00000000-0005-0000-0000-0000720B0000}"/>
    <cellStyle name="Fixed 2 215" xfId="2131" xr:uid="{00000000-0005-0000-0000-0000730B0000}"/>
    <cellStyle name="Fixed 2 216" xfId="2132" xr:uid="{00000000-0005-0000-0000-0000740B0000}"/>
    <cellStyle name="Fixed 2 217" xfId="2133" xr:uid="{00000000-0005-0000-0000-0000750B0000}"/>
    <cellStyle name="Fixed 2 218" xfId="2134" xr:uid="{00000000-0005-0000-0000-0000760B0000}"/>
    <cellStyle name="Fixed 2 219" xfId="2135" xr:uid="{00000000-0005-0000-0000-0000770B0000}"/>
    <cellStyle name="Fixed 2 22" xfId="2136" xr:uid="{00000000-0005-0000-0000-0000780B0000}"/>
    <cellStyle name="Fixed 2 220" xfId="2137" xr:uid="{00000000-0005-0000-0000-0000790B0000}"/>
    <cellStyle name="Fixed 2 221" xfId="2138" xr:uid="{00000000-0005-0000-0000-00007A0B0000}"/>
    <cellStyle name="Fixed 2 222" xfId="2139" xr:uid="{00000000-0005-0000-0000-00007B0B0000}"/>
    <cellStyle name="Fixed 2 223" xfId="2140" xr:uid="{00000000-0005-0000-0000-00007C0B0000}"/>
    <cellStyle name="Fixed 2 224" xfId="2141" xr:uid="{00000000-0005-0000-0000-00007D0B0000}"/>
    <cellStyle name="Fixed 2 225" xfId="2142" xr:uid="{00000000-0005-0000-0000-00007E0B0000}"/>
    <cellStyle name="Fixed 2 226" xfId="2143" xr:uid="{00000000-0005-0000-0000-00007F0B0000}"/>
    <cellStyle name="Fixed 2 227" xfId="2144" xr:uid="{00000000-0005-0000-0000-0000800B0000}"/>
    <cellStyle name="Fixed 2 228" xfId="2145" xr:uid="{00000000-0005-0000-0000-0000810B0000}"/>
    <cellStyle name="Fixed 2 229" xfId="2146" xr:uid="{00000000-0005-0000-0000-0000820B0000}"/>
    <cellStyle name="Fixed 2 23" xfId="2147" xr:uid="{00000000-0005-0000-0000-0000830B0000}"/>
    <cellStyle name="Fixed 2 230" xfId="2148" xr:uid="{00000000-0005-0000-0000-0000840B0000}"/>
    <cellStyle name="Fixed 2 231" xfId="2149" xr:uid="{00000000-0005-0000-0000-0000850B0000}"/>
    <cellStyle name="Fixed 2 232" xfId="2150" xr:uid="{00000000-0005-0000-0000-0000860B0000}"/>
    <cellStyle name="Fixed 2 233" xfId="2151" xr:uid="{00000000-0005-0000-0000-0000870B0000}"/>
    <cellStyle name="Fixed 2 234" xfId="2152" xr:uid="{00000000-0005-0000-0000-0000880B0000}"/>
    <cellStyle name="Fixed 2 235" xfId="2153" xr:uid="{00000000-0005-0000-0000-0000890B0000}"/>
    <cellStyle name="Fixed 2 236" xfId="2154" xr:uid="{00000000-0005-0000-0000-00008A0B0000}"/>
    <cellStyle name="Fixed 2 237" xfId="2155" xr:uid="{00000000-0005-0000-0000-00008B0B0000}"/>
    <cellStyle name="Fixed 2 238" xfId="2156" xr:uid="{00000000-0005-0000-0000-00008C0B0000}"/>
    <cellStyle name="Fixed 2 239" xfId="2157" xr:uid="{00000000-0005-0000-0000-00008D0B0000}"/>
    <cellStyle name="Fixed 2 24" xfId="2158" xr:uid="{00000000-0005-0000-0000-00008E0B0000}"/>
    <cellStyle name="Fixed 2 240" xfId="2159" xr:uid="{00000000-0005-0000-0000-00008F0B0000}"/>
    <cellStyle name="Fixed 2 241" xfId="2160" xr:uid="{00000000-0005-0000-0000-0000900B0000}"/>
    <cellStyle name="Fixed 2 242" xfId="2161" xr:uid="{00000000-0005-0000-0000-0000910B0000}"/>
    <cellStyle name="Fixed 2 243" xfId="2162" xr:uid="{00000000-0005-0000-0000-0000920B0000}"/>
    <cellStyle name="Fixed 2 244" xfId="2163" xr:uid="{00000000-0005-0000-0000-0000930B0000}"/>
    <cellStyle name="Fixed 2 245" xfId="2164" xr:uid="{00000000-0005-0000-0000-0000940B0000}"/>
    <cellStyle name="Fixed 2 246" xfId="2165" xr:uid="{00000000-0005-0000-0000-0000950B0000}"/>
    <cellStyle name="Fixed 2 247" xfId="2166" xr:uid="{00000000-0005-0000-0000-0000960B0000}"/>
    <cellStyle name="Fixed 2 248" xfId="2167" xr:uid="{00000000-0005-0000-0000-0000970B0000}"/>
    <cellStyle name="Fixed 2 249" xfId="2168" xr:uid="{00000000-0005-0000-0000-0000980B0000}"/>
    <cellStyle name="Fixed 2 25" xfId="2169" xr:uid="{00000000-0005-0000-0000-0000990B0000}"/>
    <cellStyle name="Fixed 2 250" xfId="2170" xr:uid="{00000000-0005-0000-0000-00009A0B0000}"/>
    <cellStyle name="Fixed 2 251" xfId="2171" xr:uid="{00000000-0005-0000-0000-00009B0B0000}"/>
    <cellStyle name="Fixed 2 252" xfId="2172" xr:uid="{00000000-0005-0000-0000-00009C0B0000}"/>
    <cellStyle name="Fixed 2 253" xfId="2173" xr:uid="{00000000-0005-0000-0000-00009D0B0000}"/>
    <cellStyle name="Fixed 2 254" xfId="2174" xr:uid="{00000000-0005-0000-0000-00009E0B0000}"/>
    <cellStyle name="Fixed 2 255" xfId="2175" xr:uid="{00000000-0005-0000-0000-00009F0B0000}"/>
    <cellStyle name="Fixed 2 26" xfId="2176" xr:uid="{00000000-0005-0000-0000-0000A00B0000}"/>
    <cellStyle name="Fixed 2 27" xfId="2177" xr:uid="{00000000-0005-0000-0000-0000A10B0000}"/>
    <cellStyle name="Fixed 2 28" xfId="2178" xr:uid="{00000000-0005-0000-0000-0000A20B0000}"/>
    <cellStyle name="Fixed 2 29" xfId="2179" xr:uid="{00000000-0005-0000-0000-0000A30B0000}"/>
    <cellStyle name="Fixed 2 3" xfId="390" xr:uid="{00000000-0005-0000-0000-0000A40B0000}"/>
    <cellStyle name="Fixed 2 30" xfId="2180" xr:uid="{00000000-0005-0000-0000-0000A50B0000}"/>
    <cellStyle name="Fixed 2 31" xfId="2181" xr:uid="{00000000-0005-0000-0000-0000A60B0000}"/>
    <cellStyle name="Fixed 2 32" xfId="2182" xr:uid="{00000000-0005-0000-0000-0000A70B0000}"/>
    <cellStyle name="Fixed 2 33" xfId="2183" xr:uid="{00000000-0005-0000-0000-0000A80B0000}"/>
    <cellStyle name="Fixed 2 34" xfId="2184" xr:uid="{00000000-0005-0000-0000-0000A90B0000}"/>
    <cellStyle name="Fixed 2 35" xfId="2185" xr:uid="{00000000-0005-0000-0000-0000AA0B0000}"/>
    <cellStyle name="Fixed 2 36" xfId="2186" xr:uid="{00000000-0005-0000-0000-0000AB0B0000}"/>
    <cellStyle name="Fixed 2 37" xfId="2187" xr:uid="{00000000-0005-0000-0000-0000AC0B0000}"/>
    <cellStyle name="Fixed 2 38" xfId="2188" xr:uid="{00000000-0005-0000-0000-0000AD0B0000}"/>
    <cellStyle name="Fixed 2 39" xfId="2189" xr:uid="{00000000-0005-0000-0000-0000AE0B0000}"/>
    <cellStyle name="Fixed 2 4" xfId="359" xr:uid="{00000000-0005-0000-0000-0000AF0B0000}"/>
    <cellStyle name="Fixed 2 40" xfId="2190" xr:uid="{00000000-0005-0000-0000-0000B00B0000}"/>
    <cellStyle name="Fixed 2 41" xfId="2191" xr:uid="{00000000-0005-0000-0000-0000B10B0000}"/>
    <cellStyle name="Fixed 2 42" xfId="2192" xr:uid="{00000000-0005-0000-0000-0000B20B0000}"/>
    <cellStyle name="Fixed 2 43" xfId="2193" xr:uid="{00000000-0005-0000-0000-0000B30B0000}"/>
    <cellStyle name="Fixed 2 44" xfId="2194" xr:uid="{00000000-0005-0000-0000-0000B40B0000}"/>
    <cellStyle name="Fixed 2 45" xfId="2195" xr:uid="{00000000-0005-0000-0000-0000B50B0000}"/>
    <cellStyle name="Fixed 2 46" xfId="2196" xr:uid="{00000000-0005-0000-0000-0000B60B0000}"/>
    <cellStyle name="Fixed 2 47" xfId="2197" xr:uid="{00000000-0005-0000-0000-0000B70B0000}"/>
    <cellStyle name="Fixed 2 48" xfId="2198" xr:uid="{00000000-0005-0000-0000-0000B80B0000}"/>
    <cellStyle name="Fixed 2 49" xfId="2199" xr:uid="{00000000-0005-0000-0000-0000B90B0000}"/>
    <cellStyle name="Fixed 2 5" xfId="347" xr:uid="{00000000-0005-0000-0000-0000BA0B0000}"/>
    <cellStyle name="Fixed 2 50" xfId="2200" xr:uid="{00000000-0005-0000-0000-0000BB0B0000}"/>
    <cellStyle name="Fixed 2 51" xfId="2201" xr:uid="{00000000-0005-0000-0000-0000BC0B0000}"/>
    <cellStyle name="Fixed 2 52" xfId="2202" xr:uid="{00000000-0005-0000-0000-0000BD0B0000}"/>
    <cellStyle name="Fixed 2 53" xfId="2203" xr:uid="{00000000-0005-0000-0000-0000BE0B0000}"/>
    <cellStyle name="Fixed 2 54" xfId="2204" xr:uid="{00000000-0005-0000-0000-0000BF0B0000}"/>
    <cellStyle name="Fixed 2 55" xfId="2205" xr:uid="{00000000-0005-0000-0000-0000C00B0000}"/>
    <cellStyle name="Fixed 2 56" xfId="2206" xr:uid="{00000000-0005-0000-0000-0000C10B0000}"/>
    <cellStyle name="Fixed 2 57" xfId="2207" xr:uid="{00000000-0005-0000-0000-0000C20B0000}"/>
    <cellStyle name="Fixed 2 58" xfId="2208" xr:uid="{00000000-0005-0000-0000-0000C30B0000}"/>
    <cellStyle name="Fixed 2 59" xfId="2209" xr:uid="{00000000-0005-0000-0000-0000C40B0000}"/>
    <cellStyle name="Fixed 2 6" xfId="2210" xr:uid="{00000000-0005-0000-0000-0000C50B0000}"/>
    <cellStyle name="Fixed 2 60" xfId="2211" xr:uid="{00000000-0005-0000-0000-0000C60B0000}"/>
    <cellStyle name="Fixed 2 61" xfId="2212" xr:uid="{00000000-0005-0000-0000-0000C70B0000}"/>
    <cellStyle name="Fixed 2 62" xfId="2213" xr:uid="{00000000-0005-0000-0000-0000C80B0000}"/>
    <cellStyle name="Fixed 2 63" xfId="2214" xr:uid="{00000000-0005-0000-0000-0000C90B0000}"/>
    <cellStyle name="Fixed 2 64" xfId="2215" xr:uid="{00000000-0005-0000-0000-0000CA0B0000}"/>
    <cellStyle name="Fixed 2 65" xfId="2216" xr:uid="{00000000-0005-0000-0000-0000CB0B0000}"/>
    <cellStyle name="Fixed 2 66" xfId="2217" xr:uid="{00000000-0005-0000-0000-0000CC0B0000}"/>
    <cellStyle name="Fixed 2 67" xfId="2218" xr:uid="{00000000-0005-0000-0000-0000CD0B0000}"/>
    <cellStyle name="Fixed 2 68" xfId="2219" xr:uid="{00000000-0005-0000-0000-0000CE0B0000}"/>
    <cellStyle name="Fixed 2 69" xfId="2220" xr:uid="{00000000-0005-0000-0000-0000CF0B0000}"/>
    <cellStyle name="Fixed 2 7" xfId="2221" xr:uid="{00000000-0005-0000-0000-0000D00B0000}"/>
    <cellStyle name="Fixed 2 70" xfId="2222" xr:uid="{00000000-0005-0000-0000-0000D10B0000}"/>
    <cellStyle name="Fixed 2 71" xfId="2223" xr:uid="{00000000-0005-0000-0000-0000D20B0000}"/>
    <cellStyle name="Fixed 2 72" xfId="2224" xr:uid="{00000000-0005-0000-0000-0000D30B0000}"/>
    <cellStyle name="Fixed 2 73" xfId="2225" xr:uid="{00000000-0005-0000-0000-0000D40B0000}"/>
    <cellStyle name="Fixed 2 74" xfId="2226" xr:uid="{00000000-0005-0000-0000-0000D50B0000}"/>
    <cellStyle name="Fixed 2 75" xfId="2227" xr:uid="{00000000-0005-0000-0000-0000D60B0000}"/>
    <cellStyle name="Fixed 2 76" xfId="2228" xr:uid="{00000000-0005-0000-0000-0000D70B0000}"/>
    <cellStyle name="Fixed 2 77" xfId="2229" xr:uid="{00000000-0005-0000-0000-0000D80B0000}"/>
    <cellStyle name="Fixed 2 78" xfId="2230" xr:uid="{00000000-0005-0000-0000-0000D90B0000}"/>
    <cellStyle name="Fixed 2 79" xfId="2231" xr:uid="{00000000-0005-0000-0000-0000DA0B0000}"/>
    <cellStyle name="Fixed 2 8" xfId="2232" xr:uid="{00000000-0005-0000-0000-0000DB0B0000}"/>
    <cellStyle name="Fixed 2 80" xfId="2233" xr:uid="{00000000-0005-0000-0000-0000DC0B0000}"/>
    <cellStyle name="Fixed 2 81" xfId="2234" xr:uid="{00000000-0005-0000-0000-0000DD0B0000}"/>
    <cellStyle name="Fixed 2 82" xfId="2235" xr:uid="{00000000-0005-0000-0000-0000DE0B0000}"/>
    <cellStyle name="Fixed 2 83" xfId="2236" xr:uid="{00000000-0005-0000-0000-0000DF0B0000}"/>
    <cellStyle name="Fixed 2 84" xfId="2237" xr:uid="{00000000-0005-0000-0000-0000E00B0000}"/>
    <cellStyle name="Fixed 2 85" xfId="2238" xr:uid="{00000000-0005-0000-0000-0000E10B0000}"/>
    <cellStyle name="Fixed 2 86" xfId="2239" xr:uid="{00000000-0005-0000-0000-0000E20B0000}"/>
    <cellStyle name="Fixed 2 87" xfId="2240" xr:uid="{00000000-0005-0000-0000-0000E30B0000}"/>
    <cellStyle name="Fixed 2 88" xfId="2241" xr:uid="{00000000-0005-0000-0000-0000E40B0000}"/>
    <cellStyle name="Fixed 2 89" xfId="2242" xr:uid="{00000000-0005-0000-0000-0000E50B0000}"/>
    <cellStyle name="Fixed 2 9" xfId="2243" xr:uid="{00000000-0005-0000-0000-0000E60B0000}"/>
    <cellStyle name="Fixed 2 90" xfId="2244" xr:uid="{00000000-0005-0000-0000-0000E70B0000}"/>
    <cellStyle name="Fixed 2 91" xfId="2245" xr:uid="{00000000-0005-0000-0000-0000E80B0000}"/>
    <cellStyle name="Fixed 2 92" xfId="2246" xr:uid="{00000000-0005-0000-0000-0000E90B0000}"/>
    <cellStyle name="Fixed 2 93" xfId="2247" xr:uid="{00000000-0005-0000-0000-0000EA0B0000}"/>
    <cellStyle name="Fixed 2 94" xfId="2248" xr:uid="{00000000-0005-0000-0000-0000EB0B0000}"/>
    <cellStyle name="Fixed 2 95" xfId="2249" xr:uid="{00000000-0005-0000-0000-0000EC0B0000}"/>
    <cellStyle name="Fixed 2 96" xfId="2250" xr:uid="{00000000-0005-0000-0000-0000ED0B0000}"/>
    <cellStyle name="Fixed 2 97" xfId="2251" xr:uid="{00000000-0005-0000-0000-0000EE0B0000}"/>
    <cellStyle name="Fixed 2 98" xfId="2252" xr:uid="{00000000-0005-0000-0000-0000EF0B0000}"/>
    <cellStyle name="Fixed 2 99" xfId="2253" xr:uid="{00000000-0005-0000-0000-0000F00B0000}"/>
    <cellStyle name="Fixed 3" xfId="432" xr:uid="{00000000-0005-0000-0000-0000F10B0000}"/>
    <cellStyle name="Fixed 4" xfId="433" xr:uid="{00000000-0005-0000-0000-0000F20B0000}"/>
    <cellStyle name="Fixed 5" xfId="434" xr:uid="{00000000-0005-0000-0000-0000F30B0000}"/>
    <cellStyle name="Fixed 6" xfId="435" xr:uid="{00000000-0005-0000-0000-0000F40B0000}"/>
    <cellStyle name="Fixed 7" xfId="436" xr:uid="{00000000-0005-0000-0000-0000F50B0000}"/>
    <cellStyle name="Fixed 8" xfId="437" xr:uid="{00000000-0005-0000-0000-0000F60B0000}"/>
    <cellStyle name="Fixed 9" xfId="438" xr:uid="{00000000-0005-0000-0000-0000F70B0000}"/>
    <cellStyle name="Good" xfId="5573" builtinId="26" customBuiltin="1"/>
    <cellStyle name="Good 2" xfId="5096" xr:uid="{00000000-0005-0000-0000-0000F90B0000}"/>
    <cellStyle name="Good 2 2" xfId="5097" xr:uid="{00000000-0005-0000-0000-0000FA0B0000}"/>
    <cellStyle name="Good 2 3" xfId="5098" xr:uid="{00000000-0005-0000-0000-0000FB0B0000}"/>
    <cellStyle name="Good 2 4" xfId="5099" xr:uid="{00000000-0005-0000-0000-0000FC0B0000}"/>
    <cellStyle name="Good 2 5" xfId="5100" xr:uid="{00000000-0005-0000-0000-0000FD0B0000}"/>
    <cellStyle name="Good 2 6" xfId="5101" xr:uid="{00000000-0005-0000-0000-0000FE0B0000}"/>
    <cellStyle name="Good 2 7" xfId="5102" xr:uid="{00000000-0005-0000-0000-0000FF0B0000}"/>
    <cellStyle name="Good 3" xfId="5103" xr:uid="{00000000-0005-0000-0000-0000000C0000}"/>
    <cellStyle name="Good 3 2" xfId="5104" xr:uid="{00000000-0005-0000-0000-0000010C0000}"/>
    <cellStyle name="Good 3 3" xfId="5105" xr:uid="{00000000-0005-0000-0000-0000020C0000}"/>
    <cellStyle name="Good 3 4" xfId="5106" xr:uid="{00000000-0005-0000-0000-0000030C0000}"/>
    <cellStyle name="Good 3 5" xfId="5107" xr:uid="{00000000-0005-0000-0000-0000040C0000}"/>
    <cellStyle name="Good 3 6" xfId="5108" xr:uid="{00000000-0005-0000-0000-0000050C0000}"/>
    <cellStyle name="Good 3 7" xfId="5109" xr:uid="{00000000-0005-0000-0000-0000060C0000}"/>
    <cellStyle name="Good 4" xfId="5110" xr:uid="{00000000-0005-0000-0000-0000070C0000}"/>
    <cellStyle name="Good 4 2" xfId="5111" xr:uid="{00000000-0005-0000-0000-0000080C0000}"/>
    <cellStyle name="Good 4 3" xfId="5112" xr:uid="{00000000-0005-0000-0000-0000090C0000}"/>
    <cellStyle name="Good 4 4" xfId="5113" xr:uid="{00000000-0005-0000-0000-00000A0C0000}"/>
    <cellStyle name="Good 4 5" xfId="5114" xr:uid="{00000000-0005-0000-0000-00000B0C0000}"/>
    <cellStyle name="Good 4 6" xfId="5115" xr:uid="{00000000-0005-0000-0000-00000C0C0000}"/>
    <cellStyle name="Good 4 7" xfId="5116" xr:uid="{00000000-0005-0000-0000-00000D0C0000}"/>
    <cellStyle name="Grey" xfId="5117" xr:uid="{00000000-0005-0000-0000-00000E0C0000}"/>
    <cellStyle name="Grey 10" xfId="5118" xr:uid="{00000000-0005-0000-0000-00000F0C0000}"/>
    <cellStyle name="Grey 11" xfId="5119" xr:uid="{00000000-0005-0000-0000-0000100C0000}"/>
    <cellStyle name="Grey 12" xfId="5120" xr:uid="{00000000-0005-0000-0000-0000110C0000}"/>
    <cellStyle name="Grey 13" xfId="5121" xr:uid="{00000000-0005-0000-0000-0000120C0000}"/>
    <cellStyle name="Grey 14" xfId="5122" xr:uid="{00000000-0005-0000-0000-0000130C0000}"/>
    <cellStyle name="Grey 15" xfId="5123" xr:uid="{00000000-0005-0000-0000-0000140C0000}"/>
    <cellStyle name="Grey 16" xfId="5124" xr:uid="{00000000-0005-0000-0000-0000150C0000}"/>
    <cellStyle name="Grey 17" xfId="5125" xr:uid="{00000000-0005-0000-0000-0000160C0000}"/>
    <cellStyle name="Grey 18" xfId="5126" xr:uid="{00000000-0005-0000-0000-0000170C0000}"/>
    <cellStyle name="Grey 19" xfId="5127" xr:uid="{00000000-0005-0000-0000-0000180C0000}"/>
    <cellStyle name="Grey 2" xfId="5128" xr:uid="{00000000-0005-0000-0000-0000190C0000}"/>
    <cellStyle name="Grey 20" xfId="5129" xr:uid="{00000000-0005-0000-0000-00001A0C0000}"/>
    <cellStyle name="Grey 21" xfId="5130" xr:uid="{00000000-0005-0000-0000-00001B0C0000}"/>
    <cellStyle name="Grey 22" xfId="5131" xr:uid="{00000000-0005-0000-0000-00001C0C0000}"/>
    <cellStyle name="Grey 23" xfId="5132" xr:uid="{00000000-0005-0000-0000-00001D0C0000}"/>
    <cellStyle name="Grey 24" xfId="5133" xr:uid="{00000000-0005-0000-0000-00001E0C0000}"/>
    <cellStyle name="Grey 25" xfId="5134" xr:uid="{00000000-0005-0000-0000-00001F0C0000}"/>
    <cellStyle name="Grey 26" xfId="5135" xr:uid="{00000000-0005-0000-0000-0000200C0000}"/>
    <cellStyle name="Grey 27" xfId="5136" xr:uid="{00000000-0005-0000-0000-0000210C0000}"/>
    <cellStyle name="Grey 28" xfId="5137" xr:uid="{00000000-0005-0000-0000-0000220C0000}"/>
    <cellStyle name="Grey 29" xfId="5138" xr:uid="{00000000-0005-0000-0000-0000230C0000}"/>
    <cellStyle name="Grey 3" xfId="5139" xr:uid="{00000000-0005-0000-0000-0000240C0000}"/>
    <cellStyle name="Grey 30" xfId="5140" xr:uid="{00000000-0005-0000-0000-0000250C0000}"/>
    <cellStyle name="Grey 31" xfId="5141" xr:uid="{00000000-0005-0000-0000-0000260C0000}"/>
    <cellStyle name="Grey 32" xfId="5142" xr:uid="{00000000-0005-0000-0000-0000270C0000}"/>
    <cellStyle name="Grey 33" xfId="5143" xr:uid="{00000000-0005-0000-0000-0000280C0000}"/>
    <cellStyle name="Grey 34" xfId="5144" xr:uid="{00000000-0005-0000-0000-0000290C0000}"/>
    <cellStyle name="Grey 35" xfId="5145" xr:uid="{00000000-0005-0000-0000-00002A0C0000}"/>
    <cellStyle name="Grey 36" xfId="5146" xr:uid="{00000000-0005-0000-0000-00002B0C0000}"/>
    <cellStyle name="Grey 4" xfId="5147" xr:uid="{00000000-0005-0000-0000-00002C0C0000}"/>
    <cellStyle name="Grey 5" xfId="5148" xr:uid="{00000000-0005-0000-0000-00002D0C0000}"/>
    <cellStyle name="Grey 6" xfId="5149" xr:uid="{00000000-0005-0000-0000-00002E0C0000}"/>
    <cellStyle name="Grey 7" xfId="5150" xr:uid="{00000000-0005-0000-0000-00002F0C0000}"/>
    <cellStyle name="Grey 8" xfId="5151" xr:uid="{00000000-0005-0000-0000-0000300C0000}"/>
    <cellStyle name="Grey 9" xfId="5152" xr:uid="{00000000-0005-0000-0000-0000310C0000}"/>
    <cellStyle name="Header1" xfId="5153" xr:uid="{00000000-0005-0000-0000-0000320C0000}"/>
    <cellStyle name="Header2" xfId="5154" xr:uid="{00000000-0005-0000-0000-0000330C0000}"/>
    <cellStyle name="Header2 2" xfId="6239" xr:uid="{00000000-0005-0000-0000-0000340C0000}"/>
    <cellStyle name="Header2 2 2" xfId="7192" xr:uid="{00000000-0005-0000-0000-0000350C0000}"/>
    <cellStyle name="Header2 2 3" xfId="8053" xr:uid="{00000000-0005-0000-0000-0000360C0000}"/>
    <cellStyle name="Header2 3" xfId="6111" xr:uid="{00000000-0005-0000-0000-0000370C0000}"/>
    <cellStyle name="Header2 3 2" xfId="7064" xr:uid="{00000000-0005-0000-0000-0000380C0000}"/>
    <cellStyle name="Header2 3 3" xfId="7926" xr:uid="{00000000-0005-0000-0000-0000390C0000}"/>
    <cellStyle name="Header2 4" xfId="5646" xr:uid="{00000000-0005-0000-0000-00003A0C0000}"/>
    <cellStyle name="Header2 4 2" xfId="6599" xr:uid="{00000000-0005-0000-0000-00003B0C0000}"/>
    <cellStyle name="Header2 4 3" xfId="7463" xr:uid="{00000000-0005-0000-0000-00003C0C0000}"/>
    <cellStyle name="Header2 5" xfId="6004" xr:uid="{00000000-0005-0000-0000-00003D0C0000}"/>
    <cellStyle name="Header2 5 2" xfId="6957" xr:uid="{00000000-0005-0000-0000-00003E0C0000}"/>
    <cellStyle name="Header2 5 3" xfId="7821" xr:uid="{00000000-0005-0000-0000-00003F0C0000}"/>
    <cellStyle name="Header2 6" xfId="5756" xr:uid="{00000000-0005-0000-0000-0000400C0000}"/>
    <cellStyle name="Header2 6 2" xfId="6709" xr:uid="{00000000-0005-0000-0000-0000410C0000}"/>
    <cellStyle name="Header2 6 3" xfId="7573" xr:uid="{00000000-0005-0000-0000-0000420C0000}"/>
    <cellStyle name="Header2 7" xfId="5904" xr:uid="{00000000-0005-0000-0000-0000430C0000}"/>
    <cellStyle name="Header2 7 2" xfId="6857" xr:uid="{00000000-0005-0000-0000-0000440C0000}"/>
    <cellStyle name="Header2 7 3" xfId="7721" xr:uid="{00000000-0005-0000-0000-0000450C0000}"/>
    <cellStyle name="Heading 1" xfId="5569" builtinId="16" customBuiltin="1"/>
    <cellStyle name="Heading 1 10" xfId="135" xr:uid="{00000000-0005-0000-0000-0000470C0000}"/>
    <cellStyle name="Heading 1 11" xfId="94" xr:uid="{00000000-0005-0000-0000-0000480C0000}"/>
    <cellStyle name="Heading 1 12" xfId="137" xr:uid="{00000000-0005-0000-0000-0000490C0000}"/>
    <cellStyle name="Heading 1 13" xfId="154" xr:uid="{00000000-0005-0000-0000-00004A0C0000}"/>
    <cellStyle name="Heading 1 14" xfId="146" xr:uid="{00000000-0005-0000-0000-00004B0C0000}"/>
    <cellStyle name="Heading 1 15" xfId="156" xr:uid="{00000000-0005-0000-0000-00004C0C0000}"/>
    <cellStyle name="Heading 1 16" xfId="161" xr:uid="{00000000-0005-0000-0000-00004D0C0000}"/>
    <cellStyle name="Heading 1 17" xfId="153" xr:uid="{00000000-0005-0000-0000-00004E0C0000}"/>
    <cellStyle name="Heading 1 18" xfId="168" xr:uid="{00000000-0005-0000-0000-00004F0C0000}"/>
    <cellStyle name="Heading 1 19" xfId="165" xr:uid="{00000000-0005-0000-0000-0000500C0000}"/>
    <cellStyle name="Heading 1 2" xfId="15" xr:uid="{00000000-0005-0000-0000-0000510C0000}"/>
    <cellStyle name="Heading 1 2 2" xfId="5157" xr:uid="{00000000-0005-0000-0000-0000520C0000}"/>
    <cellStyle name="Heading 1 2 3" xfId="5158" xr:uid="{00000000-0005-0000-0000-0000530C0000}"/>
    <cellStyle name="Heading 1 2 4" xfId="5159" xr:uid="{00000000-0005-0000-0000-0000540C0000}"/>
    <cellStyle name="Heading 1 2 5" xfId="5160" xr:uid="{00000000-0005-0000-0000-0000550C0000}"/>
    <cellStyle name="Heading 1 2 6" xfId="5161" xr:uid="{00000000-0005-0000-0000-0000560C0000}"/>
    <cellStyle name="Heading 1 2 7" xfId="5162" xr:uid="{00000000-0005-0000-0000-0000570C0000}"/>
    <cellStyle name="Heading 1 2 8" xfId="5156" xr:uid="{00000000-0005-0000-0000-0000580C0000}"/>
    <cellStyle name="Heading 1 20" xfId="170" xr:uid="{00000000-0005-0000-0000-0000590C0000}"/>
    <cellStyle name="Heading 1 21" xfId="174" xr:uid="{00000000-0005-0000-0000-00005A0C0000}"/>
    <cellStyle name="Heading 1 22" xfId="178" xr:uid="{00000000-0005-0000-0000-00005B0C0000}"/>
    <cellStyle name="Heading 1 23" xfId="182" xr:uid="{00000000-0005-0000-0000-00005C0C0000}"/>
    <cellStyle name="Heading 1 24" xfId="186" xr:uid="{00000000-0005-0000-0000-00005D0C0000}"/>
    <cellStyle name="Heading 1 25" xfId="190" xr:uid="{00000000-0005-0000-0000-00005E0C0000}"/>
    <cellStyle name="Heading 1 26" xfId="194" xr:uid="{00000000-0005-0000-0000-00005F0C0000}"/>
    <cellStyle name="Heading 1 27" xfId="198" xr:uid="{00000000-0005-0000-0000-0000600C0000}"/>
    <cellStyle name="Heading 1 28" xfId="202" xr:uid="{00000000-0005-0000-0000-0000610C0000}"/>
    <cellStyle name="Heading 1 29" xfId="206" xr:uid="{00000000-0005-0000-0000-0000620C0000}"/>
    <cellStyle name="Heading 1 3" xfId="23" xr:uid="{00000000-0005-0000-0000-0000630C0000}"/>
    <cellStyle name="Heading 1 3 2" xfId="5164" xr:uid="{00000000-0005-0000-0000-0000640C0000}"/>
    <cellStyle name="Heading 1 3 3" xfId="5165" xr:uid="{00000000-0005-0000-0000-0000650C0000}"/>
    <cellStyle name="Heading 1 3 4" xfId="5166" xr:uid="{00000000-0005-0000-0000-0000660C0000}"/>
    <cellStyle name="Heading 1 3 5" xfId="5167" xr:uid="{00000000-0005-0000-0000-0000670C0000}"/>
    <cellStyle name="Heading 1 3 6" xfId="5168" xr:uid="{00000000-0005-0000-0000-0000680C0000}"/>
    <cellStyle name="Heading 1 3 7" xfId="5169" xr:uid="{00000000-0005-0000-0000-0000690C0000}"/>
    <cellStyle name="Heading 1 3 8" xfId="5163" xr:uid="{00000000-0005-0000-0000-00006A0C0000}"/>
    <cellStyle name="Heading 1 30" xfId="210" xr:uid="{00000000-0005-0000-0000-00006B0C0000}"/>
    <cellStyle name="Heading 1 31" xfId="214" xr:uid="{00000000-0005-0000-0000-00006C0C0000}"/>
    <cellStyle name="Heading 1 32" xfId="218" xr:uid="{00000000-0005-0000-0000-00006D0C0000}"/>
    <cellStyle name="Heading 1 33" xfId="222" xr:uid="{00000000-0005-0000-0000-00006E0C0000}"/>
    <cellStyle name="Heading 1 34" xfId="225" xr:uid="{00000000-0005-0000-0000-00006F0C0000}"/>
    <cellStyle name="Heading 1 35" xfId="229" xr:uid="{00000000-0005-0000-0000-0000700C0000}"/>
    <cellStyle name="Heading 1 36" xfId="233" xr:uid="{00000000-0005-0000-0000-0000710C0000}"/>
    <cellStyle name="Heading 1 37" xfId="237" xr:uid="{00000000-0005-0000-0000-0000720C0000}"/>
    <cellStyle name="Heading 1 38" xfId="241" xr:uid="{00000000-0005-0000-0000-0000730C0000}"/>
    <cellStyle name="Heading 1 39" xfId="261" xr:uid="{00000000-0005-0000-0000-0000740C0000}"/>
    <cellStyle name="Heading 1 39 10" xfId="2254" xr:uid="{00000000-0005-0000-0000-0000750C0000}"/>
    <cellStyle name="Heading 1 39 100" xfId="2255" xr:uid="{00000000-0005-0000-0000-0000760C0000}"/>
    <cellStyle name="Heading 1 39 101" xfId="2256" xr:uid="{00000000-0005-0000-0000-0000770C0000}"/>
    <cellStyle name="Heading 1 39 102" xfId="2257" xr:uid="{00000000-0005-0000-0000-0000780C0000}"/>
    <cellStyle name="Heading 1 39 103" xfId="2258" xr:uid="{00000000-0005-0000-0000-0000790C0000}"/>
    <cellStyle name="Heading 1 39 104" xfId="2259" xr:uid="{00000000-0005-0000-0000-00007A0C0000}"/>
    <cellStyle name="Heading 1 39 105" xfId="2260" xr:uid="{00000000-0005-0000-0000-00007B0C0000}"/>
    <cellStyle name="Heading 1 39 106" xfId="2261" xr:uid="{00000000-0005-0000-0000-00007C0C0000}"/>
    <cellStyle name="Heading 1 39 107" xfId="2262" xr:uid="{00000000-0005-0000-0000-00007D0C0000}"/>
    <cellStyle name="Heading 1 39 108" xfId="2263" xr:uid="{00000000-0005-0000-0000-00007E0C0000}"/>
    <cellStyle name="Heading 1 39 109" xfId="2264" xr:uid="{00000000-0005-0000-0000-00007F0C0000}"/>
    <cellStyle name="Heading 1 39 11" xfId="2265" xr:uid="{00000000-0005-0000-0000-0000800C0000}"/>
    <cellStyle name="Heading 1 39 110" xfId="2266" xr:uid="{00000000-0005-0000-0000-0000810C0000}"/>
    <cellStyle name="Heading 1 39 111" xfId="2267" xr:uid="{00000000-0005-0000-0000-0000820C0000}"/>
    <cellStyle name="Heading 1 39 112" xfId="2268" xr:uid="{00000000-0005-0000-0000-0000830C0000}"/>
    <cellStyle name="Heading 1 39 113" xfId="2269" xr:uid="{00000000-0005-0000-0000-0000840C0000}"/>
    <cellStyle name="Heading 1 39 114" xfId="2270" xr:uid="{00000000-0005-0000-0000-0000850C0000}"/>
    <cellStyle name="Heading 1 39 115" xfId="2271" xr:uid="{00000000-0005-0000-0000-0000860C0000}"/>
    <cellStyle name="Heading 1 39 116" xfId="2272" xr:uid="{00000000-0005-0000-0000-0000870C0000}"/>
    <cellStyle name="Heading 1 39 117" xfId="2273" xr:uid="{00000000-0005-0000-0000-0000880C0000}"/>
    <cellStyle name="Heading 1 39 118" xfId="2274" xr:uid="{00000000-0005-0000-0000-0000890C0000}"/>
    <cellStyle name="Heading 1 39 119" xfId="2275" xr:uid="{00000000-0005-0000-0000-00008A0C0000}"/>
    <cellStyle name="Heading 1 39 12" xfId="2276" xr:uid="{00000000-0005-0000-0000-00008B0C0000}"/>
    <cellStyle name="Heading 1 39 120" xfId="2277" xr:uid="{00000000-0005-0000-0000-00008C0C0000}"/>
    <cellStyle name="Heading 1 39 121" xfId="2278" xr:uid="{00000000-0005-0000-0000-00008D0C0000}"/>
    <cellStyle name="Heading 1 39 122" xfId="2279" xr:uid="{00000000-0005-0000-0000-00008E0C0000}"/>
    <cellStyle name="Heading 1 39 123" xfId="2280" xr:uid="{00000000-0005-0000-0000-00008F0C0000}"/>
    <cellStyle name="Heading 1 39 124" xfId="2281" xr:uid="{00000000-0005-0000-0000-0000900C0000}"/>
    <cellStyle name="Heading 1 39 125" xfId="2282" xr:uid="{00000000-0005-0000-0000-0000910C0000}"/>
    <cellStyle name="Heading 1 39 126" xfId="2283" xr:uid="{00000000-0005-0000-0000-0000920C0000}"/>
    <cellStyle name="Heading 1 39 127" xfId="2284" xr:uid="{00000000-0005-0000-0000-0000930C0000}"/>
    <cellStyle name="Heading 1 39 128" xfId="2285" xr:uid="{00000000-0005-0000-0000-0000940C0000}"/>
    <cellStyle name="Heading 1 39 129" xfId="2286" xr:uid="{00000000-0005-0000-0000-0000950C0000}"/>
    <cellStyle name="Heading 1 39 13" xfId="2287" xr:uid="{00000000-0005-0000-0000-0000960C0000}"/>
    <cellStyle name="Heading 1 39 130" xfId="2288" xr:uid="{00000000-0005-0000-0000-0000970C0000}"/>
    <cellStyle name="Heading 1 39 131" xfId="2289" xr:uid="{00000000-0005-0000-0000-0000980C0000}"/>
    <cellStyle name="Heading 1 39 132" xfId="2290" xr:uid="{00000000-0005-0000-0000-0000990C0000}"/>
    <cellStyle name="Heading 1 39 133" xfId="2291" xr:uid="{00000000-0005-0000-0000-00009A0C0000}"/>
    <cellStyle name="Heading 1 39 134" xfId="2292" xr:uid="{00000000-0005-0000-0000-00009B0C0000}"/>
    <cellStyle name="Heading 1 39 135" xfId="2293" xr:uid="{00000000-0005-0000-0000-00009C0C0000}"/>
    <cellStyle name="Heading 1 39 136" xfId="2294" xr:uid="{00000000-0005-0000-0000-00009D0C0000}"/>
    <cellStyle name="Heading 1 39 137" xfId="2295" xr:uid="{00000000-0005-0000-0000-00009E0C0000}"/>
    <cellStyle name="Heading 1 39 138" xfId="2296" xr:uid="{00000000-0005-0000-0000-00009F0C0000}"/>
    <cellStyle name="Heading 1 39 139" xfId="2297" xr:uid="{00000000-0005-0000-0000-0000A00C0000}"/>
    <cellStyle name="Heading 1 39 14" xfId="2298" xr:uid="{00000000-0005-0000-0000-0000A10C0000}"/>
    <cellStyle name="Heading 1 39 140" xfId="2299" xr:uid="{00000000-0005-0000-0000-0000A20C0000}"/>
    <cellStyle name="Heading 1 39 141" xfId="2300" xr:uid="{00000000-0005-0000-0000-0000A30C0000}"/>
    <cellStyle name="Heading 1 39 142" xfId="2301" xr:uid="{00000000-0005-0000-0000-0000A40C0000}"/>
    <cellStyle name="Heading 1 39 143" xfId="2302" xr:uid="{00000000-0005-0000-0000-0000A50C0000}"/>
    <cellStyle name="Heading 1 39 144" xfId="2303" xr:uid="{00000000-0005-0000-0000-0000A60C0000}"/>
    <cellStyle name="Heading 1 39 145" xfId="2304" xr:uid="{00000000-0005-0000-0000-0000A70C0000}"/>
    <cellStyle name="Heading 1 39 146" xfId="2305" xr:uid="{00000000-0005-0000-0000-0000A80C0000}"/>
    <cellStyle name="Heading 1 39 147" xfId="2306" xr:uid="{00000000-0005-0000-0000-0000A90C0000}"/>
    <cellStyle name="Heading 1 39 148" xfId="2307" xr:uid="{00000000-0005-0000-0000-0000AA0C0000}"/>
    <cellStyle name="Heading 1 39 149" xfId="2308" xr:uid="{00000000-0005-0000-0000-0000AB0C0000}"/>
    <cellStyle name="Heading 1 39 15" xfId="2309" xr:uid="{00000000-0005-0000-0000-0000AC0C0000}"/>
    <cellStyle name="Heading 1 39 150" xfId="2310" xr:uid="{00000000-0005-0000-0000-0000AD0C0000}"/>
    <cellStyle name="Heading 1 39 151" xfId="2311" xr:uid="{00000000-0005-0000-0000-0000AE0C0000}"/>
    <cellStyle name="Heading 1 39 152" xfId="2312" xr:uid="{00000000-0005-0000-0000-0000AF0C0000}"/>
    <cellStyle name="Heading 1 39 153" xfId="2313" xr:uid="{00000000-0005-0000-0000-0000B00C0000}"/>
    <cellStyle name="Heading 1 39 154" xfId="2314" xr:uid="{00000000-0005-0000-0000-0000B10C0000}"/>
    <cellStyle name="Heading 1 39 155" xfId="2315" xr:uid="{00000000-0005-0000-0000-0000B20C0000}"/>
    <cellStyle name="Heading 1 39 156" xfId="2316" xr:uid="{00000000-0005-0000-0000-0000B30C0000}"/>
    <cellStyle name="Heading 1 39 157" xfId="2317" xr:uid="{00000000-0005-0000-0000-0000B40C0000}"/>
    <cellStyle name="Heading 1 39 158" xfId="2318" xr:uid="{00000000-0005-0000-0000-0000B50C0000}"/>
    <cellStyle name="Heading 1 39 159" xfId="2319" xr:uid="{00000000-0005-0000-0000-0000B60C0000}"/>
    <cellStyle name="Heading 1 39 16" xfId="2320" xr:uid="{00000000-0005-0000-0000-0000B70C0000}"/>
    <cellStyle name="Heading 1 39 160" xfId="2321" xr:uid="{00000000-0005-0000-0000-0000B80C0000}"/>
    <cellStyle name="Heading 1 39 161" xfId="2322" xr:uid="{00000000-0005-0000-0000-0000B90C0000}"/>
    <cellStyle name="Heading 1 39 162" xfId="2323" xr:uid="{00000000-0005-0000-0000-0000BA0C0000}"/>
    <cellStyle name="Heading 1 39 163" xfId="2324" xr:uid="{00000000-0005-0000-0000-0000BB0C0000}"/>
    <cellStyle name="Heading 1 39 164" xfId="2325" xr:uid="{00000000-0005-0000-0000-0000BC0C0000}"/>
    <cellStyle name="Heading 1 39 165" xfId="2326" xr:uid="{00000000-0005-0000-0000-0000BD0C0000}"/>
    <cellStyle name="Heading 1 39 166" xfId="2327" xr:uid="{00000000-0005-0000-0000-0000BE0C0000}"/>
    <cellStyle name="Heading 1 39 167" xfId="2328" xr:uid="{00000000-0005-0000-0000-0000BF0C0000}"/>
    <cellStyle name="Heading 1 39 168" xfId="2329" xr:uid="{00000000-0005-0000-0000-0000C00C0000}"/>
    <cellStyle name="Heading 1 39 169" xfId="2330" xr:uid="{00000000-0005-0000-0000-0000C10C0000}"/>
    <cellStyle name="Heading 1 39 17" xfId="2331" xr:uid="{00000000-0005-0000-0000-0000C20C0000}"/>
    <cellStyle name="Heading 1 39 170" xfId="2332" xr:uid="{00000000-0005-0000-0000-0000C30C0000}"/>
    <cellStyle name="Heading 1 39 171" xfId="2333" xr:uid="{00000000-0005-0000-0000-0000C40C0000}"/>
    <cellStyle name="Heading 1 39 172" xfId="2334" xr:uid="{00000000-0005-0000-0000-0000C50C0000}"/>
    <cellStyle name="Heading 1 39 173" xfId="2335" xr:uid="{00000000-0005-0000-0000-0000C60C0000}"/>
    <cellStyle name="Heading 1 39 174" xfId="2336" xr:uid="{00000000-0005-0000-0000-0000C70C0000}"/>
    <cellStyle name="Heading 1 39 175" xfId="2337" xr:uid="{00000000-0005-0000-0000-0000C80C0000}"/>
    <cellStyle name="Heading 1 39 176" xfId="2338" xr:uid="{00000000-0005-0000-0000-0000C90C0000}"/>
    <cellStyle name="Heading 1 39 177" xfId="2339" xr:uid="{00000000-0005-0000-0000-0000CA0C0000}"/>
    <cellStyle name="Heading 1 39 178" xfId="2340" xr:uid="{00000000-0005-0000-0000-0000CB0C0000}"/>
    <cellStyle name="Heading 1 39 179" xfId="2341" xr:uid="{00000000-0005-0000-0000-0000CC0C0000}"/>
    <cellStyle name="Heading 1 39 18" xfId="2342" xr:uid="{00000000-0005-0000-0000-0000CD0C0000}"/>
    <cellStyle name="Heading 1 39 180" xfId="2343" xr:uid="{00000000-0005-0000-0000-0000CE0C0000}"/>
    <cellStyle name="Heading 1 39 181" xfId="2344" xr:uid="{00000000-0005-0000-0000-0000CF0C0000}"/>
    <cellStyle name="Heading 1 39 182" xfId="2345" xr:uid="{00000000-0005-0000-0000-0000D00C0000}"/>
    <cellStyle name="Heading 1 39 183" xfId="2346" xr:uid="{00000000-0005-0000-0000-0000D10C0000}"/>
    <cellStyle name="Heading 1 39 184" xfId="2347" xr:uid="{00000000-0005-0000-0000-0000D20C0000}"/>
    <cellStyle name="Heading 1 39 185" xfId="2348" xr:uid="{00000000-0005-0000-0000-0000D30C0000}"/>
    <cellStyle name="Heading 1 39 186" xfId="2349" xr:uid="{00000000-0005-0000-0000-0000D40C0000}"/>
    <cellStyle name="Heading 1 39 187" xfId="2350" xr:uid="{00000000-0005-0000-0000-0000D50C0000}"/>
    <cellStyle name="Heading 1 39 188" xfId="2351" xr:uid="{00000000-0005-0000-0000-0000D60C0000}"/>
    <cellStyle name="Heading 1 39 189" xfId="2352" xr:uid="{00000000-0005-0000-0000-0000D70C0000}"/>
    <cellStyle name="Heading 1 39 19" xfId="2353" xr:uid="{00000000-0005-0000-0000-0000D80C0000}"/>
    <cellStyle name="Heading 1 39 190" xfId="2354" xr:uid="{00000000-0005-0000-0000-0000D90C0000}"/>
    <cellStyle name="Heading 1 39 191" xfId="2355" xr:uid="{00000000-0005-0000-0000-0000DA0C0000}"/>
    <cellStyle name="Heading 1 39 192" xfId="2356" xr:uid="{00000000-0005-0000-0000-0000DB0C0000}"/>
    <cellStyle name="Heading 1 39 193" xfId="2357" xr:uid="{00000000-0005-0000-0000-0000DC0C0000}"/>
    <cellStyle name="Heading 1 39 194" xfId="2358" xr:uid="{00000000-0005-0000-0000-0000DD0C0000}"/>
    <cellStyle name="Heading 1 39 195" xfId="2359" xr:uid="{00000000-0005-0000-0000-0000DE0C0000}"/>
    <cellStyle name="Heading 1 39 196" xfId="2360" xr:uid="{00000000-0005-0000-0000-0000DF0C0000}"/>
    <cellStyle name="Heading 1 39 197" xfId="2361" xr:uid="{00000000-0005-0000-0000-0000E00C0000}"/>
    <cellStyle name="Heading 1 39 198" xfId="2362" xr:uid="{00000000-0005-0000-0000-0000E10C0000}"/>
    <cellStyle name="Heading 1 39 199" xfId="2363" xr:uid="{00000000-0005-0000-0000-0000E20C0000}"/>
    <cellStyle name="Heading 1 39 2" xfId="375" xr:uid="{00000000-0005-0000-0000-0000E30C0000}"/>
    <cellStyle name="Heading 1 39 20" xfId="2364" xr:uid="{00000000-0005-0000-0000-0000E40C0000}"/>
    <cellStyle name="Heading 1 39 200" xfId="2365" xr:uid="{00000000-0005-0000-0000-0000E50C0000}"/>
    <cellStyle name="Heading 1 39 201" xfId="2366" xr:uid="{00000000-0005-0000-0000-0000E60C0000}"/>
    <cellStyle name="Heading 1 39 202" xfId="2367" xr:uid="{00000000-0005-0000-0000-0000E70C0000}"/>
    <cellStyle name="Heading 1 39 203" xfId="2368" xr:uid="{00000000-0005-0000-0000-0000E80C0000}"/>
    <cellStyle name="Heading 1 39 204" xfId="2369" xr:uid="{00000000-0005-0000-0000-0000E90C0000}"/>
    <cellStyle name="Heading 1 39 205" xfId="2370" xr:uid="{00000000-0005-0000-0000-0000EA0C0000}"/>
    <cellStyle name="Heading 1 39 206" xfId="2371" xr:uid="{00000000-0005-0000-0000-0000EB0C0000}"/>
    <cellStyle name="Heading 1 39 207" xfId="2372" xr:uid="{00000000-0005-0000-0000-0000EC0C0000}"/>
    <cellStyle name="Heading 1 39 208" xfId="2373" xr:uid="{00000000-0005-0000-0000-0000ED0C0000}"/>
    <cellStyle name="Heading 1 39 209" xfId="2374" xr:uid="{00000000-0005-0000-0000-0000EE0C0000}"/>
    <cellStyle name="Heading 1 39 21" xfId="2375" xr:uid="{00000000-0005-0000-0000-0000EF0C0000}"/>
    <cellStyle name="Heading 1 39 210" xfId="2376" xr:uid="{00000000-0005-0000-0000-0000F00C0000}"/>
    <cellStyle name="Heading 1 39 211" xfId="2377" xr:uid="{00000000-0005-0000-0000-0000F10C0000}"/>
    <cellStyle name="Heading 1 39 212" xfId="2378" xr:uid="{00000000-0005-0000-0000-0000F20C0000}"/>
    <cellStyle name="Heading 1 39 213" xfId="2379" xr:uid="{00000000-0005-0000-0000-0000F30C0000}"/>
    <cellStyle name="Heading 1 39 214" xfId="2380" xr:uid="{00000000-0005-0000-0000-0000F40C0000}"/>
    <cellStyle name="Heading 1 39 215" xfId="2381" xr:uid="{00000000-0005-0000-0000-0000F50C0000}"/>
    <cellStyle name="Heading 1 39 216" xfId="2382" xr:uid="{00000000-0005-0000-0000-0000F60C0000}"/>
    <cellStyle name="Heading 1 39 217" xfId="2383" xr:uid="{00000000-0005-0000-0000-0000F70C0000}"/>
    <cellStyle name="Heading 1 39 218" xfId="2384" xr:uid="{00000000-0005-0000-0000-0000F80C0000}"/>
    <cellStyle name="Heading 1 39 219" xfId="2385" xr:uid="{00000000-0005-0000-0000-0000F90C0000}"/>
    <cellStyle name="Heading 1 39 22" xfId="2386" xr:uid="{00000000-0005-0000-0000-0000FA0C0000}"/>
    <cellStyle name="Heading 1 39 220" xfId="2387" xr:uid="{00000000-0005-0000-0000-0000FB0C0000}"/>
    <cellStyle name="Heading 1 39 221" xfId="2388" xr:uid="{00000000-0005-0000-0000-0000FC0C0000}"/>
    <cellStyle name="Heading 1 39 222" xfId="2389" xr:uid="{00000000-0005-0000-0000-0000FD0C0000}"/>
    <cellStyle name="Heading 1 39 223" xfId="2390" xr:uid="{00000000-0005-0000-0000-0000FE0C0000}"/>
    <cellStyle name="Heading 1 39 224" xfId="2391" xr:uid="{00000000-0005-0000-0000-0000FF0C0000}"/>
    <cellStyle name="Heading 1 39 225" xfId="2392" xr:uid="{00000000-0005-0000-0000-0000000D0000}"/>
    <cellStyle name="Heading 1 39 226" xfId="2393" xr:uid="{00000000-0005-0000-0000-0000010D0000}"/>
    <cellStyle name="Heading 1 39 227" xfId="2394" xr:uid="{00000000-0005-0000-0000-0000020D0000}"/>
    <cellStyle name="Heading 1 39 228" xfId="2395" xr:uid="{00000000-0005-0000-0000-0000030D0000}"/>
    <cellStyle name="Heading 1 39 229" xfId="2396" xr:uid="{00000000-0005-0000-0000-0000040D0000}"/>
    <cellStyle name="Heading 1 39 23" xfId="2397" xr:uid="{00000000-0005-0000-0000-0000050D0000}"/>
    <cellStyle name="Heading 1 39 230" xfId="2398" xr:uid="{00000000-0005-0000-0000-0000060D0000}"/>
    <cellStyle name="Heading 1 39 231" xfId="2399" xr:uid="{00000000-0005-0000-0000-0000070D0000}"/>
    <cellStyle name="Heading 1 39 232" xfId="2400" xr:uid="{00000000-0005-0000-0000-0000080D0000}"/>
    <cellStyle name="Heading 1 39 233" xfId="2401" xr:uid="{00000000-0005-0000-0000-0000090D0000}"/>
    <cellStyle name="Heading 1 39 234" xfId="2402" xr:uid="{00000000-0005-0000-0000-00000A0D0000}"/>
    <cellStyle name="Heading 1 39 235" xfId="2403" xr:uid="{00000000-0005-0000-0000-00000B0D0000}"/>
    <cellStyle name="Heading 1 39 236" xfId="2404" xr:uid="{00000000-0005-0000-0000-00000C0D0000}"/>
    <cellStyle name="Heading 1 39 237" xfId="2405" xr:uid="{00000000-0005-0000-0000-00000D0D0000}"/>
    <cellStyle name="Heading 1 39 238" xfId="2406" xr:uid="{00000000-0005-0000-0000-00000E0D0000}"/>
    <cellStyle name="Heading 1 39 239" xfId="2407" xr:uid="{00000000-0005-0000-0000-00000F0D0000}"/>
    <cellStyle name="Heading 1 39 24" xfId="2408" xr:uid="{00000000-0005-0000-0000-0000100D0000}"/>
    <cellStyle name="Heading 1 39 240" xfId="2409" xr:uid="{00000000-0005-0000-0000-0000110D0000}"/>
    <cellStyle name="Heading 1 39 241" xfId="2410" xr:uid="{00000000-0005-0000-0000-0000120D0000}"/>
    <cellStyle name="Heading 1 39 242" xfId="2411" xr:uid="{00000000-0005-0000-0000-0000130D0000}"/>
    <cellStyle name="Heading 1 39 243" xfId="2412" xr:uid="{00000000-0005-0000-0000-0000140D0000}"/>
    <cellStyle name="Heading 1 39 244" xfId="2413" xr:uid="{00000000-0005-0000-0000-0000150D0000}"/>
    <cellStyle name="Heading 1 39 245" xfId="2414" xr:uid="{00000000-0005-0000-0000-0000160D0000}"/>
    <cellStyle name="Heading 1 39 246" xfId="2415" xr:uid="{00000000-0005-0000-0000-0000170D0000}"/>
    <cellStyle name="Heading 1 39 247" xfId="2416" xr:uid="{00000000-0005-0000-0000-0000180D0000}"/>
    <cellStyle name="Heading 1 39 248" xfId="2417" xr:uid="{00000000-0005-0000-0000-0000190D0000}"/>
    <cellStyle name="Heading 1 39 249" xfId="2418" xr:uid="{00000000-0005-0000-0000-00001A0D0000}"/>
    <cellStyle name="Heading 1 39 25" xfId="2419" xr:uid="{00000000-0005-0000-0000-00001B0D0000}"/>
    <cellStyle name="Heading 1 39 250" xfId="2420" xr:uid="{00000000-0005-0000-0000-00001C0D0000}"/>
    <cellStyle name="Heading 1 39 251" xfId="2421" xr:uid="{00000000-0005-0000-0000-00001D0D0000}"/>
    <cellStyle name="Heading 1 39 252" xfId="2422" xr:uid="{00000000-0005-0000-0000-00001E0D0000}"/>
    <cellStyle name="Heading 1 39 253" xfId="2423" xr:uid="{00000000-0005-0000-0000-00001F0D0000}"/>
    <cellStyle name="Heading 1 39 254" xfId="2424" xr:uid="{00000000-0005-0000-0000-0000200D0000}"/>
    <cellStyle name="Heading 1 39 255" xfId="2425" xr:uid="{00000000-0005-0000-0000-0000210D0000}"/>
    <cellStyle name="Heading 1 39 26" xfId="2426" xr:uid="{00000000-0005-0000-0000-0000220D0000}"/>
    <cellStyle name="Heading 1 39 27" xfId="2427" xr:uid="{00000000-0005-0000-0000-0000230D0000}"/>
    <cellStyle name="Heading 1 39 28" xfId="2428" xr:uid="{00000000-0005-0000-0000-0000240D0000}"/>
    <cellStyle name="Heading 1 39 29" xfId="2429" xr:uid="{00000000-0005-0000-0000-0000250D0000}"/>
    <cellStyle name="Heading 1 39 3" xfId="391" xr:uid="{00000000-0005-0000-0000-0000260D0000}"/>
    <cellStyle name="Heading 1 39 30" xfId="2430" xr:uid="{00000000-0005-0000-0000-0000270D0000}"/>
    <cellStyle name="Heading 1 39 31" xfId="2431" xr:uid="{00000000-0005-0000-0000-0000280D0000}"/>
    <cellStyle name="Heading 1 39 32" xfId="2432" xr:uid="{00000000-0005-0000-0000-0000290D0000}"/>
    <cellStyle name="Heading 1 39 33" xfId="2433" xr:uid="{00000000-0005-0000-0000-00002A0D0000}"/>
    <cellStyle name="Heading 1 39 34" xfId="2434" xr:uid="{00000000-0005-0000-0000-00002B0D0000}"/>
    <cellStyle name="Heading 1 39 35" xfId="2435" xr:uid="{00000000-0005-0000-0000-00002C0D0000}"/>
    <cellStyle name="Heading 1 39 36" xfId="2436" xr:uid="{00000000-0005-0000-0000-00002D0D0000}"/>
    <cellStyle name="Heading 1 39 37" xfId="2437" xr:uid="{00000000-0005-0000-0000-00002E0D0000}"/>
    <cellStyle name="Heading 1 39 38" xfId="2438" xr:uid="{00000000-0005-0000-0000-00002F0D0000}"/>
    <cellStyle name="Heading 1 39 39" xfId="2439" xr:uid="{00000000-0005-0000-0000-0000300D0000}"/>
    <cellStyle name="Heading 1 39 4" xfId="357" xr:uid="{00000000-0005-0000-0000-0000310D0000}"/>
    <cellStyle name="Heading 1 39 40" xfId="2440" xr:uid="{00000000-0005-0000-0000-0000320D0000}"/>
    <cellStyle name="Heading 1 39 41" xfId="2441" xr:uid="{00000000-0005-0000-0000-0000330D0000}"/>
    <cellStyle name="Heading 1 39 42" xfId="2442" xr:uid="{00000000-0005-0000-0000-0000340D0000}"/>
    <cellStyle name="Heading 1 39 43" xfId="2443" xr:uid="{00000000-0005-0000-0000-0000350D0000}"/>
    <cellStyle name="Heading 1 39 44" xfId="2444" xr:uid="{00000000-0005-0000-0000-0000360D0000}"/>
    <cellStyle name="Heading 1 39 45" xfId="2445" xr:uid="{00000000-0005-0000-0000-0000370D0000}"/>
    <cellStyle name="Heading 1 39 46" xfId="2446" xr:uid="{00000000-0005-0000-0000-0000380D0000}"/>
    <cellStyle name="Heading 1 39 47" xfId="2447" xr:uid="{00000000-0005-0000-0000-0000390D0000}"/>
    <cellStyle name="Heading 1 39 48" xfId="2448" xr:uid="{00000000-0005-0000-0000-00003A0D0000}"/>
    <cellStyle name="Heading 1 39 49" xfId="2449" xr:uid="{00000000-0005-0000-0000-00003B0D0000}"/>
    <cellStyle name="Heading 1 39 5" xfId="348" xr:uid="{00000000-0005-0000-0000-00003C0D0000}"/>
    <cellStyle name="Heading 1 39 50" xfId="2450" xr:uid="{00000000-0005-0000-0000-00003D0D0000}"/>
    <cellStyle name="Heading 1 39 51" xfId="2451" xr:uid="{00000000-0005-0000-0000-00003E0D0000}"/>
    <cellStyle name="Heading 1 39 52" xfId="2452" xr:uid="{00000000-0005-0000-0000-00003F0D0000}"/>
    <cellStyle name="Heading 1 39 53" xfId="2453" xr:uid="{00000000-0005-0000-0000-0000400D0000}"/>
    <cellStyle name="Heading 1 39 54" xfId="2454" xr:uid="{00000000-0005-0000-0000-0000410D0000}"/>
    <cellStyle name="Heading 1 39 55" xfId="2455" xr:uid="{00000000-0005-0000-0000-0000420D0000}"/>
    <cellStyle name="Heading 1 39 56" xfId="2456" xr:uid="{00000000-0005-0000-0000-0000430D0000}"/>
    <cellStyle name="Heading 1 39 57" xfId="2457" xr:uid="{00000000-0005-0000-0000-0000440D0000}"/>
    <cellStyle name="Heading 1 39 58" xfId="2458" xr:uid="{00000000-0005-0000-0000-0000450D0000}"/>
    <cellStyle name="Heading 1 39 59" xfId="2459" xr:uid="{00000000-0005-0000-0000-0000460D0000}"/>
    <cellStyle name="Heading 1 39 6" xfId="2460" xr:uid="{00000000-0005-0000-0000-0000470D0000}"/>
    <cellStyle name="Heading 1 39 60" xfId="2461" xr:uid="{00000000-0005-0000-0000-0000480D0000}"/>
    <cellStyle name="Heading 1 39 61" xfId="2462" xr:uid="{00000000-0005-0000-0000-0000490D0000}"/>
    <cellStyle name="Heading 1 39 62" xfId="2463" xr:uid="{00000000-0005-0000-0000-00004A0D0000}"/>
    <cellStyle name="Heading 1 39 63" xfId="2464" xr:uid="{00000000-0005-0000-0000-00004B0D0000}"/>
    <cellStyle name="Heading 1 39 64" xfId="2465" xr:uid="{00000000-0005-0000-0000-00004C0D0000}"/>
    <cellStyle name="Heading 1 39 65" xfId="2466" xr:uid="{00000000-0005-0000-0000-00004D0D0000}"/>
    <cellStyle name="Heading 1 39 66" xfId="2467" xr:uid="{00000000-0005-0000-0000-00004E0D0000}"/>
    <cellStyle name="Heading 1 39 67" xfId="2468" xr:uid="{00000000-0005-0000-0000-00004F0D0000}"/>
    <cellStyle name="Heading 1 39 68" xfId="2469" xr:uid="{00000000-0005-0000-0000-0000500D0000}"/>
    <cellStyle name="Heading 1 39 69" xfId="2470" xr:uid="{00000000-0005-0000-0000-0000510D0000}"/>
    <cellStyle name="Heading 1 39 7" xfId="2471" xr:uid="{00000000-0005-0000-0000-0000520D0000}"/>
    <cellStyle name="Heading 1 39 70" xfId="2472" xr:uid="{00000000-0005-0000-0000-0000530D0000}"/>
    <cellStyle name="Heading 1 39 71" xfId="2473" xr:uid="{00000000-0005-0000-0000-0000540D0000}"/>
    <cellStyle name="Heading 1 39 72" xfId="2474" xr:uid="{00000000-0005-0000-0000-0000550D0000}"/>
    <cellStyle name="Heading 1 39 73" xfId="2475" xr:uid="{00000000-0005-0000-0000-0000560D0000}"/>
    <cellStyle name="Heading 1 39 74" xfId="2476" xr:uid="{00000000-0005-0000-0000-0000570D0000}"/>
    <cellStyle name="Heading 1 39 75" xfId="2477" xr:uid="{00000000-0005-0000-0000-0000580D0000}"/>
    <cellStyle name="Heading 1 39 76" xfId="2478" xr:uid="{00000000-0005-0000-0000-0000590D0000}"/>
    <cellStyle name="Heading 1 39 77" xfId="2479" xr:uid="{00000000-0005-0000-0000-00005A0D0000}"/>
    <cellStyle name="Heading 1 39 78" xfId="2480" xr:uid="{00000000-0005-0000-0000-00005B0D0000}"/>
    <cellStyle name="Heading 1 39 79" xfId="2481" xr:uid="{00000000-0005-0000-0000-00005C0D0000}"/>
    <cellStyle name="Heading 1 39 8" xfId="2482" xr:uid="{00000000-0005-0000-0000-00005D0D0000}"/>
    <cellStyle name="Heading 1 39 80" xfId="2483" xr:uid="{00000000-0005-0000-0000-00005E0D0000}"/>
    <cellStyle name="Heading 1 39 81" xfId="2484" xr:uid="{00000000-0005-0000-0000-00005F0D0000}"/>
    <cellStyle name="Heading 1 39 82" xfId="2485" xr:uid="{00000000-0005-0000-0000-0000600D0000}"/>
    <cellStyle name="Heading 1 39 83" xfId="2486" xr:uid="{00000000-0005-0000-0000-0000610D0000}"/>
    <cellStyle name="Heading 1 39 84" xfId="2487" xr:uid="{00000000-0005-0000-0000-0000620D0000}"/>
    <cellStyle name="Heading 1 39 85" xfId="2488" xr:uid="{00000000-0005-0000-0000-0000630D0000}"/>
    <cellStyle name="Heading 1 39 86" xfId="2489" xr:uid="{00000000-0005-0000-0000-0000640D0000}"/>
    <cellStyle name="Heading 1 39 87" xfId="2490" xr:uid="{00000000-0005-0000-0000-0000650D0000}"/>
    <cellStyle name="Heading 1 39 88" xfId="2491" xr:uid="{00000000-0005-0000-0000-0000660D0000}"/>
    <cellStyle name="Heading 1 39 89" xfId="2492" xr:uid="{00000000-0005-0000-0000-0000670D0000}"/>
    <cellStyle name="Heading 1 39 9" xfId="2493" xr:uid="{00000000-0005-0000-0000-0000680D0000}"/>
    <cellStyle name="Heading 1 39 90" xfId="2494" xr:uid="{00000000-0005-0000-0000-0000690D0000}"/>
    <cellStyle name="Heading 1 39 91" xfId="2495" xr:uid="{00000000-0005-0000-0000-00006A0D0000}"/>
    <cellStyle name="Heading 1 39 92" xfId="2496" xr:uid="{00000000-0005-0000-0000-00006B0D0000}"/>
    <cellStyle name="Heading 1 39 93" xfId="2497" xr:uid="{00000000-0005-0000-0000-00006C0D0000}"/>
    <cellStyle name="Heading 1 39 94" xfId="2498" xr:uid="{00000000-0005-0000-0000-00006D0D0000}"/>
    <cellStyle name="Heading 1 39 95" xfId="2499" xr:uid="{00000000-0005-0000-0000-00006E0D0000}"/>
    <cellStyle name="Heading 1 39 96" xfId="2500" xr:uid="{00000000-0005-0000-0000-00006F0D0000}"/>
    <cellStyle name="Heading 1 39 97" xfId="2501" xr:uid="{00000000-0005-0000-0000-0000700D0000}"/>
    <cellStyle name="Heading 1 39 98" xfId="2502" xr:uid="{00000000-0005-0000-0000-0000710D0000}"/>
    <cellStyle name="Heading 1 39 99" xfId="2503" xr:uid="{00000000-0005-0000-0000-0000720D0000}"/>
    <cellStyle name="Heading 1 4" xfId="27" xr:uid="{00000000-0005-0000-0000-0000730D0000}"/>
    <cellStyle name="Heading 1 4 2" xfId="5171" xr:uid="{00000000-0005-0000-0000-0000740D0000}"/>
    <cellStyle name="Heading 1 4 3" xfId="5172" xr:uid="{00000000-0005-0000-0000-0000750D0000}"/>
    <cellStyle name="Heading 1 4 4" xfId="5173" xr:uid="{00000000-0005-0000-0000-0000760D0000}"/>
    <cellStyle name="Heading 1 4 5" xfId="5174" xr:uid="{00000000-0005-0000-0000-0000770D0000}"/>
    <cellStyle name="Heading 1 4 6" xfId="5175" xr:uid="{00000000-0005-0000-0000-0000780D0000}"/>
    <cellStyle name="Heading 1 4 7" xfId="5176" xr:uid="{00000000-0005-0000-0000-0000790D0000}"/>
    <cellStyle name="Heading 1 4 8" xfId="5170" xr:uid="{00000000-0005-0000-0000-00007A0D0000}"/>
    <cellStyle name="Heading 1 40" xfId="270" xr:uid="{00000000-0005-0000-0000-00007B0D0000}"/>
    <cellStyle name="Heading 1 41" xfId="269" xr:uid="{00000000-0005-0000-0000-00007C0D0000}"/>
    <cellStyle name="Heading 1 42" xfId="272" xr:uid="{00000000-0005-0000-0000-00007D0D0000}"/>
    <cellStyle name="Heading 1 43" xfId="276" xr:uid="{00000000-0005-0000-0000-00007E0D0000}"/>
    <cellStyle name="Heading 1 44" xfId="280" xr:uid="{00000000-0005-0000-0000-00007F0D0000}"/>
    <cellStyle name="Heading 1 45" xfId="283" xr:uid="{00000000-0005-0000-0000-0000800D0000}"/>
    <cellStyle name="Heading 1 46" xfId="287" xr:uid="{00000000-0005-0000-0000-0000810D0000}"/>
    <cellStyle name="Heading 1 47" xfId="290" xr:uid="{00000000-0005-0000-0000-0000820D0000}"/>
    <cellStyle name="Heading 1 48" xfId="293" xr:uid="{00000000-0005-0000-0000-0000830D0000}"/>
    <cellStyle name="Heading 1 49" xfId="307" xr:uid="{00000000-0005-0000-0000-0000840D0000}"/>
    <cellStyle name="Heading 1 5" xfId="21" xr:uid="{00000000-0005-0000-0000-0000850D0000}"/>
    <cellStyle name="Heading 1 50" xfId="311" xr:uid="{00000000-0005-0000-0000-0000860D0000}"/>
    <cellStyle name="Heading 1 51" xfId="317" xr:uid="{00000000-0005-0000-0000-0000870D0000}"/>
    <cellStyle name="Heading 1 52" xfId="314" xr:uid="{00000000-0005-0000-0000-0000880D0000}"/>
    <cellStyle name="Heading 1 53" xfId="316" xr:uid="{00000000-0005-0000-0000-0000890D0000}"/>
    <cellStyle name="Heading 1 54" xfId="315" xr:uid="{00000000-0005-0000-0000-00008A0D0000}"/>
    <cellStyle name="Heading 1 55" xfId="320" xr:uid="{00000000-0005-0000-0000-00008B0D0000}"/>
    <cellStyle name="Heading 1 56" xfId="333" xr:uid="{00000000-0005-0000-0000-00008C0D0000}"/>
    <cellStyle name="Heading 1 57" xfId="337" xr:uid="{00000000-0005-0000-0000-00008D0D0000}"/>
    <cellStyle name="Heading 1 58" xfId="331" xr:uid="{00000000-0005-0000-0000-00008E0D0000}"/>
    <cellStyle name="Heading 1 59" xfId="2504" xr:uid="{00000000-0005-0000-0000-00008F0D0000}"/>
    <cellStyle name="Heading 1 6" xfId="29" xr:uid="{00000000-0005-0000-0000-0000900D0000}"/>
    <cellStyle name="Heading 1 60" xfId="2505" xr:uid="{00000000-0005-0000-0000-0000910D0000}"/>
    <cellStyle name="Heading 1 61" xfId="5155" xr:uid="{00000000-0005-0000-0000-0000920D0000}"/>
    <cellStyle name="Heading 1 7" xfId="25" xr:uid="{00000000-0005-0000-0000-0000930D0000}"/>
    <cellStyle name="Heading 1 8" xfId="97" xr:uid="{00000000-0005-0000-0000-0000940D0000}"/>
    <cellStyle name="Heading 1 9" xfId="34" xr:uid="{00000000-0005-0000-0000-0000950D0000}"/>
    <cellStyle name="Heading 2" xfId="5570" builtinId="17" customBuiltin="1"/>
    <cellStyle name="Heading 2 10" xfId="136" xr:uid="{00000000-0005-0000-0000-0000970D0000}"/>
    <cellStyle name="Heading 2 11" xfId="124" xr:uid="{00000000-0005-0000-0000-0000980D0000}"/>
    <cellStyle name="Heading 2 12" xfId="138" xr:uid="{00000000-0005-0000-0000-0000990D0000}"/>
    <cellStyle name="Heading 2 13" xfId="155" xr:uid="{00000000-0005-0000-0000-00009A0D0000}"/>
    <cellStyle name="Heading 2 14" xfId="139" xr:uid="{00000000-0005-0000-0000-00009B0D0000}"/>
    <cellStyle name="Heading 2 15" xfId="157" xr:uid="{00000000-0005-0000-0000-00009C0D0000}"/>
    <cellStyle name="Heading 2 16" xfId="162" xr:uid="{00000000-0005-0000-0000-00009D0D0000}"/>
    <cellStyle name="Heading 2 17" xfId="158" xr:uid="{00000000-0005-0000-0000-00009E0D0000}"/>
    <cellStyle name="Heading 2 18" xfId="169" xr:uid="{00000000-0005-0000-0000-00009F0D0000}"/>
    <cellStyle name="Heading 2 19" xfId="173" xr:uid="{00000000-0005-0000-0000-0000A00D0000}"/>
    <cellStyle name="Heading 2 2" xfId="16" xr:uid="{00000000-0005-0000-0000-0000A10D0000}"/>
    <cellStyle name="Heading 2 2 2" xfId="5179" xr:uid="{00000000-0005-0000-0000-0000A20D0000}"/>
    <cellStyle name="Heading 2 2 3" xfId="5180" xr:uid="{00000000-0005-0000-0000-0000A30D0000}"/>
    <cellStyle name="Heading 2 2 4" xfId="5181" xr:uid="{00000000-0005-0000-0000-0000A40D0000}"/>
    <cellStyle name="Heading 2 2 5" xfId="5182" xr:uid="{00000000-0005-0000-0000-0000A50D0000}"/>
    <cellStyle name="Heading 2 2 6" xfId="5183" xr:uid="{00000000-0005-0000-0000-0000A60D0000}"/>
    <cellStyle name="Heading 2 2 7" xfId="5184" xr:uid="{00000000-0005-0000-0000-0000A70D0000}"/>
    <cellStyle name="Heading 2 2 8" xfId="5178" xr:uid="{00000000-0005-0000-0000-0000A80D0000}"/>
    <cellStyle name="Heading 2 20" xfId="177" xr:uid="{00000000-0005-0000-0000-0000A90D0000}"/>
    <cellStyle name="Heading 2 21" xfId="181" xr:uid="{00000000-0005-0000-0000-0000AA0D0000}"/>
    <cellStyle name="Heading 2 22" xfId="185" xr:uid="{00000000-0005-0000-0000-0000AB0D0000}"/>
    <cellStyle name="Heading 2 23" xfId="189" xr:uid="{00000000-0005-0000-0000-0000AC0D0000}"/>
    <cellStyle name="Heading 2 24" xfId="193" xr:uid="{00000000-0005-0000-0000-0000AD0D0000}"/>
    <cellStyle name="Heading 2 25" xfId="197" xr:uid="{00000000-0005-0000-0000-0000AE0D0000}"/>
    <cellStyle name="Heading 2 26" xfId="201" xr:uid="{00000000-0005-0000-0000-0000AF0D0000}"/>
    <cellStyle name="Heading 2 27" xfId="205" xr:uid="{00000000-0005-0000-0000-0000B00D0000}"/>
    <cellStyle name="Heading 2 28" xfId="209" xr:uid="{00000000-0005-0000-0000-0000B10D0000}"/>
    <cellStyle name="Heading 2 29" xfId="213" xr:uid="{00000000-0005-0000-0000-0000B20D0000}"/>
    <cellStyle name="Heading 2 3" xfId="24" xr:uid="{00000000-0005-0000-0000-0000B30D0000}"/>
    <cellStyle name="Heading 2 3 2" xfId="5186" xr:uid="{00000000-0005-0000-0000-0000B40D0000}"/>
    <cellStyle name="Heading 2 3 3" xfId="5187" xr:uid="{00000000-0005-0000-0000-0000B50D0000}"/>
    <cellStyle name="Heading 2 3 4" xfId="5188" xr:uid="{00000000-0005-0000-0000-0000B60D0000}"/>
    <cellStyle name="Heading 2 3 5" xfId="5189" xr:uid="{00000000-0005-0000-0000-0000B70D0000}"/>
    <cellStyle name="Heading 2 3 6" xfId="5190" xr:uid="{00000000-0005-0000-0000-0000B80D0000}"/>
    <cellStyle name="Heading 2 3 7" xfId="5191" xr:uid="{00000000-0005-0000-0000-0000B90D0000}"/>
    <cellStyle name="Heading 2 3 8" xfId="5185" xr:uid="{00000000-0005-0000-0000-0000BA0D0000}"/>
    <cellStyle name="Heading 2 30" xfId="217" xr:uid="{00000000-0005-0000-0000-0000BB0D0000}"/>
    <cellStyle name="Heading 2 31" xfId="221" xr:uid="{00000000-0005-0000-0000-0000BC0D0000}"/>
    <cellStyle name="Heading 2 32" xfId="224" xr:uid="{00000000-0005-0000-0000-0000BD0D0000}"/>
    <cellStyle name="Heading 2 33" xfId="228" xr:uid="{00000000-0005-0000-0000-0000BE0D0000}"/>
    <cellStyle name="Heading 2 34" xfId="232" xr:uid="{00000000-0005-0000-0000-0000BF0D0000}"/>
    <cellStyle name="Heading 2 35" xfId="236" xr:uid="{00000000-0005-0000-0000-0000C00D0000}"/>
    <cellStyle name="Heading 2 36" xfId="240" xr:uid="{00000000-0005-0000-0000-0000C10D0000}"/>
    <cellStyle name="Heading 2 37" xfId="244" xr:uid="{00000000-0005-0000-0000-0000C20D0000}"/>
    <cellStyle name="Heading 2 38" xfId="247" xr:uid="{00000000-0005-0000-0000-0000C30D0000}"/>
    <cellStyle name="Heading 2 39" xfId="262" xr:uid="{00000000-0005-0000-0000-0000C40D0000}"/>
    <cellStyle name="Heading 2 39 10" xfId="2506" xr:uid="{00000000-0005-0000-0000-0000C50D0000}"/>
    <cellStyle name="Heading 2 39 100" xfId="2507" xr:uid="{00000000-0005-0000-0000-0000C60D0000}"/>
    <cellStyle name="Heading 2 39 101" xfId="2508" xr:uid="{00000000-0005-0000-0000-0000C70D0000}"/>
    <cellStyle name="Heading 2 39 102" xfId="2509" xr:uid="{00000000-0005-0000-0000-0000C80D0000}"/>
    <cellStyle name="Heading 2 39 103" xfId="2510" xr:uid="{00000000-0005-0000-0000-0000C90D0000}"/>
    <cellStyle name="Heading 2 39 104" xfId="2511" xr:uid="{00000000-0005-0000-0000-0000CA0D0000}"/>
    <cellStyle name="Heading 2 39 105" xfId="2512" xr:uid="{00000000-0005-0000-0000-0000CB0D0000}"/>
    <cellStyle name="Heading 2 39 106" xfId="2513" xr:uid="{00000000-0005-0000-0000-0000CC0D0000}"/>
    <cellStyle name="Heading 2 39 107" xfId="2514" xr:uid="{00000000-0005-0000-0000-0000CD0D0000}"/>
    <cellStyle name="Heading 2 39 108" xfId="2515" xr:uid="{00000000-0005-0000-0000-0000CE0D0000}"/>
    <cellStyle name="Heading 2 39 109" xfId="2516" xr:uid="{00000000-0005-0000-0000-0000CF0D0000}"/>
    <cellStyle name="Heading 2 39 11" xfId="2517" xr:uid="{00000000-0005-0000-0000-0000D00D0000}"/>
    <cellStyle name="Heading 2 39 110" xfId="2518" xr:uid="{00000000-0005-0000-0000-0000D10D0000}"/>
    <cellStyle name="Heading 2 39 111" xfId="2519" xr:uid="{00000000-0005-0000-0000-0000D20D0000}"/>
    <cellStyle name="Heading 2 39 112" xfId="2520" xr:uid="{00000000-0005-0000-0000-0000D30D0000}"/>
    <cellStyle name="Heading 2 39 113" xfId="2521" xr:uid="{00000000-0005-0000-0000-0000D40D0000}"/>
    <cellStyle name="Heading 2 39 114" xfId="2522" xr:uid="{00000000-0005-0000-0000-0000D50D0000}"/>
    <cellStyle name="Heading 2 39 115" xfId="2523" xr:uid="{00000000-0005-0000-0000-0000D60D0000}"/>
    <cellStyle name="Heading 2 39 116" xfId="2524" xr:uid="{00000000-0005-0000-0000-0000D70D0000}"/>
    <cellStyle name="Heading 2 39 117" xfId="2525" xr:uid="{00000000-0005-0000-0000-0000D80D0000}"/>
    <cellStyle name="Heading 2 39 118" xfId="2526" xr:uid="{00000000-0005-0000-0000-0000D90D0000}"/>
    <cellStyle name="Heading 2 39 119" xfId="2527" xr:uid="{00000000-0005-0000-0000-0000DA0D0000}"/>
    <cellStyle name="Heading 2 39 12" xfId="2528" xr:uid="{00000000-0005-0000-0000-0000DB0D0000}"/>
    <cellStyle name="Heading 2 39 120" xfId="2529" xr:uid="{00000000-0005-0000-0000-0000DC0D0000}"/>
    <cellStyle name="Heading 2 39 121" xfId="2530" xr:uid="{00000000-0005-0000-0000-0000DD0D0000}"/>
    <cellStyle name="Heading 2 39 122" xfId="2531" xr:uid="{00000000-0005-0000-0000-0000DE0D0000}"/>
    <cellStyle name="Heading 2 39 123" xfId="2532" xr:uid="{00000000-0005-0000-0000-0000DF0D0000}"/>
    <cellStyle name="Heading 2 39 124" xfId="2533" xr:uid="{00000000-0005-0000-0000-0000E00D0000}"/>
    <cellStyle name="Heading 2 39 125" xfId="2534" xr:uid="{00000000-0005-0000-0000-0000E10D0000}"/>
    <cellStyle name="Heading 2 39 126" xfId="2535" xr:uid="{00000000-0005-0000-0000-0000E20D0000}"/>
    <cellStyle name="Heading 2 39 127" xfId="2536" xr:uid="{00000000-0005-0000-0000-0000E30D0000}"/>
    <cellStyle name="Heading 2 39 128" xfId="2537" xr:uid="{00000000-0005-0000-0000-0000E40D0000}"/>
    <cellStyle name="Heading 2 39 129" xfId="2538" xr:uid="{00000000-0005-0000-0000-0000E50D0000}"/>
    <cellStyle name="Heading 2 39 13" xfId="2539" xr:uid="{00000000-0005-0000-0000-0000E60D0000}"/>
    <cellStyle name="Heading 2 39 130" xfId="2540" xr:uid="{00000000-0005-0000-0000-0000E70D0000}"/>
    <cellStyle name="Heading 2 39 131" xfId="2541" xr:uid="{00000000-0005-0000-0000-0000E80D0000}"/>
    <cellStyle name="Heading 2 39 132" xfId="2542" xr:uid="{00000000-0005-0000-0000-0000E90D0000}"/>
    <cellStyle name="Heading 2 39 133" xfId="2543" xr:uid="{00000000-0005-0000-0000-0000EA0D0000}"/>
    <cellStyle name="Heading 2 39 134" xfId="2544" xr:uid="{00000000-0005-0000-0000-0000EB0D0000}"/>
    <cellStyle name="Heading 2 39 135" xfId="2545" xr:uid="{00000000-0005-0000-0000-0000EC0D0000}"/>
    <cellStyle name="Heading 2 39 136" xfId="2546" xr:uid="{00000000-0005-0000-0000-0000ED0D0000}"/>
    <cellStyle name="Heading 2 39 137" xfId="2547" xr:uid="{00000000-0005-0000-0000-0000EE0D0000}"/>
    <cellStyle name="Heading 2 39 138" xfId="2548" xr:uid="{00000000-0005-0000-0000-0000EF0D0000}"/>
    <cellStyle name="Heading 2 39 139" xfId="2549" xr:uid="{00000000-0005-0000-0000-0000F00D0000}"/>
    <cellStyle name="Heading 2 39 14" xfId="2550" xr:uid="{00000000-0005-0000-0000-0000F10D0000}"/>
    <cellStyle name="Heading 2 39 140" xfId="2551" xr:uid="{00000000-0005-0000-0000-0000F20D0000}"/>
    <cellStyle name="Heading 2 39 141" xfId="2552" xr:uid="{00000000-0005-0000-0000-0000F30D0000}"/>
    <cellStyle name="Heading 2 39 142" xfId="2553" xr:uid="{00000000-0005-0000-0000-0000F40D0000}"/>
    <cellStyle name="Heading 2 39 143" xfId="2554" xr:uid="{00000000-0005-0000-0000-0000F50D0000}"/>
    <cellStyle name="Heading 2 39 144" xfId="2555" xr:uid="{00000000-0005-0000-0000-0000F60D0000}"/>
    <cellStyle name="Heading 2 39 145" xfId="2556" xr:uid="{00000000-0005-0000-0000-0000F70D0000}"/>
    <cellStyle name="Heading 2 39 146" xfId="2557" xr:uid="{00000000-0005-0000-0000-0000F80D0000}"/>
    <cellStyle name="Heading 2 39 147" xfId="2558" xr:uid="{00000000-0005-0000-0000-0000F90D0000}"/>
    <cellStyle name="Heading 2 39 148" xfId="2559" xr:uid="{00000000-0005-0000-0000-0000FA0D0000}"/>
    <cellStyle name="Heading 2 39 149" xfId="2560" xr:uid="{00000000-0005-0000-0000-0000FB0D0000}"/>
    <cellStyle name="Heading 2 39 15" xfId="2561" xr:uid="{00000000-0005-0000-0000-0000FC0D0000}"/>
    <cellStyle name="Heading 2 39 150" xfId="2562" xr:uid="{00000000-0005-0000-0000-0000FD0D0000}"/>
    <cellStyle name="Heading 2 39 151" xfId="2563" xr:uid="{00000000-0005-0000-0000-0000FE0D0000}"/>
    <cellStyle name="Heading 2 39 152" xfId="2564" xr:uid="{00000000-0005-0000-0000-0000FF0D0000}"/>
    <cellStyle name="Heading 2 39 153" xfId="2565" xr:uid="{00000000-0005-0000-0000-0000000E0000}"/>
    <cellStyle name="Heading 2 39 154" xfId="2566" xr:uid="{00000000-0005-0000-0000-0000010E0000}"/>
    <cellStyle name="Heading 2 39 155" xfId="2567" xr:uid="{00000000-0005-0000-0000-0000020E0000}"/>
    <cellStyle name="Heading 2 39 156" xfId="2568" xr:uid="{00000000-0005-0000-0000-0000030E0000}"/>
    <cellStyle name="Heading 2 39 157" xfId="2569" xr:uid="{00000000-0005-0000-0000-0000040E0000}"/>
    <cellStyle name="Heading 2 39 158" xfId="2570" xr:uid="{00000000-0005-0000-0000-0000050E0000}"/>
    <cellStyle name="Heading 2 39 159" xfId="2571" xr:uid="{00000000-0005-0000-0000-0000060E0000}"/>
    <cellStyle name="Heading 2 39 16" xfId="2572" xr:uid="{00000000-0005-0000-0000-0000070E0000}"/>
    <cellStyle name="Heading 2 39 160" xfId="2573" xr:uid="{00000000-0005-0000-0000-0000080E0000}"/>
    <cellStyle name="Heading 2 39 161" xfId="2574" xr:uid="{00000000-0005-0000-0000-0000090E0000}"/>
    <cellStyle name="Heading 2 39 162" xfId="2575" xr:uid="{00000000-0005-0000-0000-00000A0E0000}"/>
    <cellStyle name="Heading 2 39 163" xfId="2576" xr:uid="{00000000-0005-0000-0000-00000B0E0000}"/>
    <cellStyle name="Heading 2 39 164" xfId="2577" xr:uid="{00000000-0005-0000-0000-00000C0E0000}"/>
    <cellStyle name="Heading 2 39 165" xfId="2578" xr:uid="{00000000-0005-0000-0000-00000D0E0000}"/>
    <cellStyle name="Heading 2 39 166" xfId="2579" xr:uid="{00000000-0005-0000-0000-00000E0E0000}"/>
    <cellStyle name="Heading 2 39 167" xfId="2580" xr:uid="{00000000-0005-0000-0000-00000F0E0000}"/>
    <cellStyle name="Heading 2 39 168" xfId="2581" xr:uid="{00000000-0005-0000-0000-0000100E0000}"/>
    <cellStyle name="Heading 2 39 169" xfId="2582" xr:uid="{00000000-0005-0000-0000-0000110E0000}"/>
    <cellStyle name="Heading 2 39 17" xfId="2583" xr:uid="{00000000-0005-0000-0000-0000120E0000}"/>
    <cellStyle name="Heading 2 39 170" xfId="2584" xr:uid="{00000000-0005-0000-0000-0000130E0000}"/>
    <cellStyle name="Heading 2 39 171" xfId="2585" xr:uid="{00000000-0005-0000-0000-0000140E0000}"/>
    <cellStyle name="Heading 2 39 172" xfId="2586" xr:uid="{00000000-0005-0000-0000-0000150E0000}"/>
    <cellStyle name="Heading 2 39 173" xfId="2587" xr:uid="{00000000-0005-0000-0000-0000160E0000}"/>
    <cellStyle name="Heading 2 39 174" xfId="2588" xr:uid="{00000000-0005-0000-0000-0000170E0000}"/>
    <cellStyle name="Heading 2 39 175" xfId="2589" xr:uid="{00000000-0005-0000-0000-0000180E0000}"/>
    <cellStyle name="Heading 2 39 176" xfId="2590" xr:uid="{00000000-0005-0000-0000-0000190E0000}"/>
    <cellStyle name="Heading 2 39 177" xfId="2591" xr:uid="{00000000-0005-0000-0000-00001A0E0000}"/>
    <cellStyle name="Heading 2 39 178" xfId="2592" xr:uid="{00000000-0005-0000-0000-00001B0E0000}"/>
    <cellStyle name="Heading 2 39 179" xfId="2593" xr:uid="{00000000-0005-0000-0000-00001C0E0000}"/>
    <cellStyle name="Heading 2 39 18" xfId="2594" xr:uid="{00000000-0005-0000-0000-00001D0E0000}"/>
    <cellStyle name="Heading 2 39 180" xfId="2595" xr:uid="{00000000-0005-0000-0000-00001E0E0000}"/>
    <cellStyle name="Heading 2 39 181" xfId="2596" xr:uid="{00000000-0005-0000-0000-00001F0E0000}"/>
    <cellStyle name="Heading 2 39 182" xfId="2597" xr:uid="{00000000-0005-0000-0000-0000200E0000}"/>
    <cellStyle name="Heading 2 39 183" xfId="2598" xr:uid="{00000000-0005-0000-0000-0000210E0000}"/>
    <cellStyle name="Heading 2 39 184" xfId="2599" xr:uid="{00000000-0005-0000-0000-0000220E0000}"/>
    <cellStyle name="Heading 2 39 185" xfId="2600" xr:uid="{00000000-0005-0000-0000-0000230E0000}"/>
    <cellStyle name="Heading 2 39 186" xfId="2601" xr:uid="{00000000-0005-0000-0000-0000240E0000}"/>
    <cellStyle name="Heading 2 39 187" xfId="2602" xr:uid="{00000000-0005-0000-0000-0000250E0000}"/>
    <cellStyle name="Heading 2 39 188" xfId="2603" xr:uid="{00000000-0005-0000-0000-0000260E0000}"/>
    <cellStyle name="Heading 2 39 189" xfId="2604" xr:uid="{00000000-0005-0000-0000-0000270E0000}"/>
    <cellStyle name="Heading 2 39 19" xfId="2605" xr:uid="{00000000-0005-0000-0000-0000280E0000}"/>
    <cellStyle name="Heading 2 39 190" xfId="2606" xr:uid="{00000000-0005-0000-0000-0000290E0000}"/>
    <cellStyle name="Heading 2 39 191" xfId="2607" xr:uid="{00000000-0005-0000-0000-00002A0E0000}"/>
    <cellStyle name="Heading 2 39 192" xfId="2608" xr:uid="{00000000-0005-0000-0000-00002B0E0000}"/>
    <cellStyle name="Heading 2 39 193" xfId="2609" xr:uid="{00000000-0005-0000-0000-00002C0E0000}"/>
    <cellStyle name="Heading 2 39 194" xfId="2610" xr:uid="{00000000-0005-0000-0000-00002D0E0000}"/>
    <cellStyle name="Heading 2 39 195" xfId="2611" xr:uid="{00000000-0005-0000-0000-00002E0E0000}"/>
    <cellStyle name="Heading 2 39 196" xfId="2612" xr:uid="{00000000-0005-0000-0000-00002F0E0000}"/>
    <cellStyle name="Heading 2 39 197" xfId="2613" xr:uid="{00000000-0005-0000-0000-0000300E0000}"/>
    <cellStyle name="Heading 2 39 198" xfId="2614" xr:uid="{00000000-0005-0000-0000-0000310E0000}"/>
    <cellStyle name="Heading 2 39 199" xfId="2615" xr:uid="{00000000-0005-0000-0000-0000320E0000}"/>
    <cellStyle name="Heading 2 39 2" xfId="376" xr:uid="{00000000-0005-0000-0000-0000330E0000}"/>
    <cellStyle name="Heading 2 39 20" xfId="2616" xr:uid="{00000000-0005-0000-0000-0000340E0000}"/>
    <cellStyle name="Heading 2 39 200" xfId="2617" xr:uid="{00000000-0005-0000-0000-0000350E0000}"/>
    <cellStyle name="Heading 2 39 201" xfId="2618" xr:uid="{00000000-0005-0000-0000-0000360E0000}"/>
    <cellStyle name="Heading 2 39 202" xfId="2619" xr:uid="{00000000-0005-0000-0000-0000370E0000}"/>
    <cellStyle name="Heading 2 39 203" xfId="2620" xr:uid="{00000000-0005-0000-0000-0000380E0000}"/>
    <cellStyle name="Heading 2 39 204" xfId="2621" xr:uid="{00000000-0005-0000-0000-0000390E0000}"/>
    <cellStyle name="Heading 2 39 205" xfId="2622" xr:uid="{00000000-0005-0000-0000-00003A0E0000}"/>
    <cellStyle name="Heading 2 39 206" xfId="2623" xr:uid="{00000000-0005-0000-0000-00003B0E0000}"/>
    <cellStyle name="Heading 2 39 207" xfId="2624" xr:uid="{00000000-0005-0000-0000-00003C0E0000}"/>
    <cellStyle name="Heading 2 39 208" xfId="2625" xr:uid="{00000000-0005-0000-0000-00003D0E0000}"/>
    <cellStyle name="Heading 2 39 209" xfId="2626" xr:uid="{00000000-0005-0000-0000-00003E0E0000}"/>
    <cellStyle name="Heading 2 39 21" xfId="2627" xr:uid="{00000000-0005-0000-0000-00003F0E0000}"/>
    <cellStyle name="Heading 2 39 210" xfId="2628" xr:uid="{00000000-0005-0000-0000-0000400E0000}"/>
    <cellStyle name="Heading 2 39 211" xfId="2629" xr:uid="{00000000-0005-0000-0000-0000410E0000}"/>
    <cellStyle name="Heading 2 39 212" xfId="2630" xr:uid="{00000000-0005-0000-0000-0000420E0000}"/>
    <cellStyle name="Heading 2 39 213" xfId="2631" xr:uid="{00000000-0005-0000-0000-0000430E0000}"/>
    <cellStyle name="Heading 2 39 214" xfId="2632" xr:uid="{00000000-0005-0000-0000-0000440E0000}"/>
    <cellStyle name="Heading 2 39 215" xfId="2633" xr:uid="{00000000-0005-0000-0000-0000450E0000}"/>
    <cellStyle name="Heading 2 39 216" xfId="2634" xr:uid="{00000000-0005-0000-0000-0000460E0000}"/>
    <cellStyle name="Heading 2 39 217" xfId="2635" xr:uid="{00000000-0005-0000-0000-0000470E0000}"/>
    <cellStyle name="Heading 2 39 218" xfId="2636" xr:uid="{00000000-0005-0000-0000-0000480E0000}"/>
    <cellStyle name="Heading 2 39 219" xfId="2637" xr:uid="{00000000-0005-0000-0000-0000490E0000}"/>
    <cellStyle name="Heading 2 39 22" xfId="2638" xr:uid="{00000000-0005-0000-0000-00004A0E0000}"/>
    <cellStyle name="Heading 2 39 220" xfId="2639" xr:uid="{00000000-0005-0000-0000-00004B0E0000}"/>
    <cellStyle name="Heading 2 39 221" xfId="2640" xr:uid="{00000000-0005-0000-0000-00004C0E0000}"/>
    <cellStyle name="Heading 2 39 222" xfId="2641" xr:uid="{00000000-0005-0000-0000-00004D0E0000}"/>
    <cellStyle name="Heading 2 39 223" xfId="2642" xr:uid="{00000000-0005-0000-0000-00004E0E0000}"/>
    <cellStyle name="Heading 2 39 224" xfId="2643" xr:uid="{00000000-0005-0000-0000-00004F0E0000}"/>
    <cellStyle name="Heading 2 39 225" xfId="2644" xr:uid="{00000000-0005-0000-0000-0000500E0000}"/>
    <cellStyle name="Heading 2 39 226" xfId="2645" xr:uid="{00000000-0005-0000-0000-0000510E0000}"/>
    <cellStyle name="Heading 2 39 227" xfId="2646" xr:uid="{00000000-0005-0000-0000-0000520E0000}"/>
    <cellStyle name="Heading 2 39 228" xfId="2647" xr:uid="{00000000-0005-0000-0000-0000530E0000}"/>
    <cellStyle name="Heading 2 39 229" xfId="2648" xr:uid="{00000000-0005-0000-0000-0000540E0000}"/>
    <cellStyle name="Heading 2 39 23" xfId="2649" xr:uid="{00000000-0005-0000-0000-0000550E0000}"/>
    <cellStyle name="Heading 2 39 230" xfId="2650" xr:uid="{00000000-0005-0000-0000-0000560E0000}"/>
    <cellStyle name="Heading 2 39 231" xfId="2651" xr:uid="{00000000-0005-0000-0000-0000570E0000}"/>
    <cellStyle name="Heading 2 39 232" xfId="2652" xr:uid="{00000000-0005-0000-0000-0000580E0000}"/>
    <cellStyle name="Heading 2 39 233" xfId="2653" xr:uid="{00000000-0005-0000-0000-0000590E0000}"/>
    <cellStyle name="Heading 2 39 234" xfId="2654" xr:uid="{00000000-0005-0000-0000-00005A0E0000}"/>
    <cellStyle name="Heading 2 39 235" xfId="2655" xr:uid="{00000000-0005-0000-0000-00005B0E0000}"/>
    <cellStyle name="Heading 2 39 236" xfId="2656" xr:uid="{00000000-0005-0000-0000-00005C0E0000}"/>
    <cellStyle name="Heading 2 39 237" xfId="2657" xr:uid="{00000000-0005-0000-0000-00005D0E0000}"/>
    <cellStyle name="Heading 2 39 238" xfId="2658" xr:uid="{00000000-0005-0000-0000-00005E0E0000}"/>
    <cellStyle name="Heading 2 39 239" xfId="2659" xr:uid="{00000000-0005-0000-0000-00005F0E0000}"/>
    <cellStyle name="Heading 2 39 24" xfId="2660" xr:uid="{00000000-0005-0000-0000-0000600E0000}"/>
    <cellStyle name="Heading 2 39 240" xfId="2661" xr:uid="{00000000-0005-0000-0000-0000610E0000}"/>
    <cellStyle name="Heading 2 39 241" xfId="2662" xr:uid="{00000000-0005-0000-0000-0000620E0000}"/>
    <cellStyle name="Heading 2 39 242" xfId="2663" xr:uid="{00000000-0005-0000-0000-0000630E0000}"/>
    <cellStyle name="Heading 2 39 243" xfId="2664" xr:uid="{00000000-0005-0000-0000-0000640E0000}"/>
    <cellStyle name="Heading 2 39 244" xfId="2665" xr:uid="{00000000-0005-0000-0000-0000650E0000}"/>
    <cellStyle name="Heading 2 39 245" xfId="2666" xr:uid="{00000000-0005-0000-0000-0000660E0000}"/>
    <cellStyle name="Heading 2 39 246" xfId="2667" xr:uid="{00000000-0005-0000-0000-0000670E0000}"/>
    <cellStyle name="Heading 2 39 247" xfId="2668" xr:uid="{00000000-0005-0000-0000-0000680E0000}"/>
    <cellStyle name="Heading 2 39 248" xfId="2669" xr:uid="{00000000-0005-0000-0000-0000690E0000}"/>
    <cellStyle name="Heading 2 39 249" xfId="2670" xr:uid="{00000000-0005-0000-0000-00006A0E0000}"/>
    <cellStyle name="Heading 2 39 25" xfId="2671" xr:uid="{00000000-0005-0000-0000-00006B0E0000}"/>
    <cellStyle name="Heading 2 39 250" xfId="2672" xr:uid="{00000000-0005-0000-0000-00006C0E0000}"/>
    <cellStyle name="Heading 2 39 251" xfId="2673" xr:uid="{00000000-0005-0000-0000-00006D0E0000}"/>
    <cellStyle name="Heading 2 39 252" xfId="2674" xr:uid="{00000000-0005-0000-0000-00006E0E0000}"/>
    <cellStyle name="Heading 2 39 253" xfId="2675" xr:uid="{00000000-0005-0000-0000-00006F0E0000}"/>
    <cellStyle name="Heading 2 39 254" xfId="2676" xr:uid="{00000000-0005-0000-0000-0000700E0000}"/>
    <cellStyle name="Heading 2 39 255" xfId="2677" xr:uid="{00000000-0005-0000-0000-0000710E0000}"/>
    <cellStyle name="Heading 2 39 26" xfId="2678" xr:uid="{00000000-0005-0000-0000-0000720E0000}"/>
    <cellStyle name="Heading 2 39 27" xfId="2679" xr:uid="{00000000-0005-0000-0000-0000730E0000}"/>
    <cellStyle name="Heading 2 39 28" xfId="2680" xr:uid="{00000000-0005-0000-0000-0000740E0000}"/>
    <cellStyle name="Heading 2 39 29" xfId="2681" xr:uid="{00000000-0005-0000-0000-0000750E0000}"/>
    <cellStyle name="Heading 2 39 3" xfId="388" xr:uid="{00000000-0005-0000-0000-0000760E0000}"/>
    <cellStyle name="Heading 2 39 30" xfId="2682" xr:uid="{00000000-0005-0000-0000-0000770E0000}"/>
    <cellStyle name="Heading 2 39 31" xfId="2683" xr:uid="{00000000-0005-0000-0000-0000780E0000}"/>
    <cellStyle name="Heading 2 39 32" xfId="2684" xr:uid="{00000000-0005-0000-0000-0000790E0000}"/>
    <cellStyle name="Heading 2 39 33" xfId="2685" xr:uid="{00000000-0005-0000-0000-00007A0E0000}"/>
    <cellStyle name="Heading 2 39 34" xfId="2686" xr:uid="{00000000-0005-0000-0000-00007B0E0000}"/>
    <cellStyle name="Heading 2 39 35" xfId="2687" xr:uid="{00000000-0005-0000-0000-00007C0E0000}"/>
    <cellStyle name="Heading 2 39 36" xfId="2688" xr:uid="{00000000-0005-0000-0000-00007D0E0000}"/>
    <cellStyle name="Heading 2 39 37" xfId="2689" xr:uid="{00000000-0005-0000-0000-00007E0E0000}"/>
    <cellStyle name="Heading 2 39 38" xfId="2690" xr:uid="{00000000-0005-0000-0000-00007F0E0000}"/>
    <cellStyle name="Heading 2 39 39" xfId="2691" xr:uid="{00000000-0005-0000-0000-0000800E0000}"/>
    <cellStyle name="Heading 2 39 4" xfId="358" xr:uid="{00000000-0005-0000-0000-0000810E0000}"/>
    <cellStyle name="Heading 2 39 40" xfId="2692" xr:uid="{00000000-0005-0000-0000-0000820E0000}"/>
    <cellStyle name="Heading 2 39 41" xfId="2693" xr:uid="{00000000-0005-0000-0000-0000830E0000}"/>
    <cellStyle name="Heading 2 39 42" xfId="2694" xr:uid="{00000000-0005-0000-0000-0000840E0000}"/>
    <cellStyle name="Heading 2 39 43" xfId="2695" xr:uid="{00000000-0005-0000-0000-0000850E0000}"/>
    <cellStyle name="Heading 2 39 44" xfId="2696" xr:uid="{00000000-0005-0000-0000-0000860E0000}"/>
    <cellStyle name="Heading 2 39 45" xfId="2697" xr:uid="{00000000-0005-0000-0000-0000870E0000}"/>
    <cellStyle name="Heading 2 39 46" xfId="2698" xr:uid="{00000000-0005-0000-0000-0000880E0000}"/>
    <cellStyle name="Heading 2 39 47" xfId="2699" xr:uid="{00000000-0005-0000-0000-0000890E0000}"/>
    <cellStyle name="Heading 2 39 48" xfId="2700" xr:uid="{00000000-0005-0000-0000-00008A0E0000}"/>
    <cellStyle name="Heading 2 39 49" xfId="2701" xr:uid="{00000000-0005-0000-0000-00008B0E0000}"/>
    <cellStyle name="Heading 2 39 5" xfId="399" xr:uid="{00000000-0005-0000-0000-00008C0E0000}"/>
    <cellStyle name="Heading 2 39 50" xfId="2702" xr:uid="{00000000-0005-0000-0000-00008D0E0000}"/>
    <cellStyle name="Heading 2 39 51" xfId="2703" xr:uid="{00000000-0005-0000-0000-00008E0E0000}"/>
    <cellStyle name="Heading 2 39 52" xfId="2704" xr:uid="{00000000-0005-0000-0000-00008F0E0000}"/>
    <cellStyle name="Heading 2 39 53" xfId="2705" xr:uid="{00000000-0005-0000-0000-0000900E0000}"/>
    <cellStyle name="Heading 2 39 54" xfId="2706" xr:uid="{00000000-0005-0000-0000-0000910E0000}"/>
    <cellStyle name="Heading 2 39 55" xfId="2707" xr:uid="{00000000-0005-0000-0000-0000920E0000}"/>
    <cellStyle name="Heading 2 39 56" xfId="2708" xr:uid="{00000000-0005-0000-0000-0000930E0000}"/>
    <cellStyle name="Heading 2 39 57" xfId="2709" xr:uid="{00000000-0005-0000-0000-0000940E0000}"/>
    <cellStyle name="Heading 2 39 58" xfId="2710" xr:uid="{00000000-0005-0000-0000-0000950E0000}"/>
    <cellStyle name="Heading 2 39 59" xfId="2711" xr:uid="{00000000-0005-0000-0000-0000960E0000}"/>
    <cellStyle name="Heading 2 39 6" xfId="2712" xr:uid="{00000000-0005-0000-0000-0000970E0000}"/>
    <cellStyle name="Heading 2 39 60" xfId="2713" xr:uid="{00000000-0005-0000-0000-0000980E0000}"/>
    <cellStyle name="Heading 2 39 61" xfId="2714" xr:uid="{00000000-0005-0000-0000-0000990E0000}"/>
    <cellStyle name="Heading 2 39 62" xfId="2715" xr:uid="{00000000-0005-0000-0000-00009A0E0000}"/>
    <cellStyle name="Heading 2 39 63" xfId="2716" xr:uid="{00000000-0005-0000-0000-00009B0E0000}"/>
    <cellStyle name="Heading 2 39 64" xfId="2717" xr:uid="{00000000-0005-0000-0000-00009C0E0000}"/>
    <cellStyle name="Heading 2 39 65" xfId="2718" xr:uid="{00000000-0005-0000-0000-00009D0E0000}"/>
    <cellStyle name="Heading 2 39 66" xfId="2719" xr:uid="{00000000-0005-0000-0000-00009E0E0000}"/>
    <cellStyle name="Heading 2 39 67" xfId="2720" xr:uid="{00000000-0005-0000-0000-00009F0E0000}"/>
    <cellStyle name="Heading 2 39 68" xfId="2721" xr:uid="{00000000-0005-0000-0000-0000A00E0000}"/>
    <cellStyle name="Heading 2 39 69" xfId="2722" xr:uid="{00000000-0005-0000-0000-0000A10E0000}"/>
    <cellStyle name="Heading 2 39 7" xfId="2723" xr:uid="{00000000-0005-0000-0000-0000A20E0000}"/>
    <cellStyle name="Heading 2 39 70" xfId="2724" xr:uid="{00000000-0005-0000-0000-0000A30E0000}"/>
    <cellStyle name="Heading 2 39 71" xfId="2725" xr:uid="{00000000-0005-0000-0000-0000A40E0000}"/>
    <cellStyle name="Heading 2 39 72" xfId="2726" xr:uid="{00000000-0005-0000-0000-0000A50E0000}"/>
    <cellStyle name="Heading 2 39 73" xfId="2727" xr:uid="{00000000-0005-0000-0000-0000A60E0000}"/>
    <cellStyle name="Heading 2 39 74" xfId="2728" xr:uid="{00000000-0005-0000-0000-0000A70E0000}"/>
    <cellStyle name="Heading 2 39 75" xfId="2729" xr:uid="{00000000-0005-0000-0000-0000A80E0000}"/>
    <cellStyle name="Heading 2 39 76" xfId="2730" xr:uid="{00000000-0005-0000-0000-0000A90E0000}"/>
    <cellStyle name="Heading 2 39 77" xfId="2731" xr:uid="{00000000-0005-0000-0000-0000AA0E0000}"/>
    <cellStyle name="Heading 2 39 78" xfId="2732" xr:uid="{00000000-0005-0000-0000-0000AB0E0000}"/>
    <cellStyle name="Heading 2 39 79" xfId="2733" xr:uid="{00000000-0005-0000-0000-0000AC0E0000}"/>
    <cellStyle name="Heading 2 39 8" xfId="2734" xr:uid="{00000000-0005-0000-0000-0000AD0E0000}"/>
    <cellStyle name="Heading 2 39 80" xfId="2735" xr:uid="{00000000-0005-0000-0000-0000AE0E0000}"/>
    <cellStyle name="Heading 2 39 81" xfId="2736" xr:uid="{00000000-0005-0000-0000-0000AF0E0000}"/>
    <cellStyle name="Heading 2 39 82" xfId="2737" xr:uid="{00000000-0005-0000-0000-0000B00E0000}"/>
    <cellStyle name="Heading 2 39 83" xfId="2738" xr:uid="{00000000-0005-0000-0000-0000B10E0000}"/>
    <cellStyle name="Heading 2 39 84" xfId="2739" xr:uid="{00000000-0005-0000-0000-0000B20E0000}"/>
    <cellStyle name="Heading 2 39 85" xfId="2740" xr:uid="{00000000-0005-0000-0000-0000B30E0000}"/>
    <cellStyle name="Heading 2 39 86" xfId="2741" xr:uid="{00000000-0005-0000-0000-0000B40E0000}"/>
    <cellStyle name="Heading 2 39 87" xfId="2742" xr:uid="{00000000-0005-0000-0000-0000B50E0000}"/>
    <cellStyle name="Heading 2 39 88" xfId="2743" xr:uid="{00000000-0005-0000-0000-0000B60E0000}"/>
    <cellStyle name="Heading 2 39 89" xfId="2744" xr:uid="{00000000-0005-0000-0000-0000B70E0000}"/>
    <cellStyle name="Heading 2 39 9" xfId="2745" xr:uid="{00000000-0005-0000-0000-0000B80E0000}"/>
    <cellStyle name="Heading 2 39 90" xfId="2746" xr:uid="{00000000-0005-0000-0000-0000B90E0000}"/>
    <cellStyle name="Heading 2 39 91" xfId="2747" xr:uid="{00000000-0005-0000-0000-0000BA0E0000}"/>
    <cellStyle name="Heading 2 39 92" xfId="2748" xr:uid="{00000000-0005-0000-0000-0000BB0E0000}"/>
    <cellStyle name="Heading 2 39 93" xfId="2749" xr:uid="{00000000-0005-0000-0000-0000BC0E0000}"/>
    <cellStyle name="Heading 2 39 94" xfId="2750" xr:uid="{00000000-0005-0000-0000-0000BD0E0000}"/>
    <cellStyle name="Heading 2 39 95" xfId="2751" xr:uid="{00000000-0005-0000-0000-0000BE0E0000}"/>
    <cellStyle name="Heading 2 39 96" xfId="2752" xr:uid="{00000000-0005-0000-0000-0000BF0E0000}"/>
    <cellStyle name="Heading 2 39 97" xfId="2753" xr:uid="{00000000-0005-0000-0000-0000C00E0000}"/>
    <cellStyle name="Heading 2 39 98" xfId="2754" xr:uid="{00000000-0005-0000-0000-0000C10E0000}"/>
    <cellStyle name="Heading 2 39 99" xfId="2755" xr:uid="{00000000-0005-0000-0000-0000C20E0000}"/>
    <cellStyle name="Heading 2 4" xfId="28" xr:uid="{00000000-0005-0000-0000-0000C30E0000}"/>
    <cellStyle name="Heading 2 4 2" xfId="5193" xr:uid="{00000000-0005-0000-0000-0000C40E0000}"/>
    <cellStyle name="Heading 2 4 3" xfId="5194" xr:uid="{00000000-0005-0000-0000-0000C50E0000}"/>
    <cellStyle name="Heading 2 4 4" xfId="5195" xr:uid="{00000000-0005-0000-0000-0000C60E0000}"/>
    <cellStyle name="Heading 2 4 5" xfId="5196" xr:uid="{00000000-0005-0000-0000-0000C70E0000}"/>
    <cellStyle name="Heading 2 4 6" xfId="5197" xr:uid="{00000000-0005-0000-0000-0000C80E0000}"/>
    <cellStyle name="Heading 2 4 7" xfId="5198" xr:uid="{00000000-0005-0000-0000-0000C90E0000}"/>
    <cellStyle name="Heading 2 4 8" xfId="5192" xr:uid="{00000000-0005-0000-0000-0000CA0E0000}"/>
    <cellStyle name="Heading 2 40" xfId="271" xr:uid="{00000000-0005-0000-0000-0000CB0E0000}"/>
    <cellStyle name="Heading 2 41" xfId="275" xr:uid="{00000000-0005-0000-0000-0000CC0E0000}"/>
    <cellStyle name="Heading 2 42" xfId="279" xr:uid="{00000000-0005-0000-0000-0000CD0E0000}"/>
    <cellStyle name="Heading 2 43" xfId="282" xr:uid="{00000000-0005-0000-0000-0000CE0E0000}"/>
    <cellStyle name="Heading 2 44" xfId="285" xr:uid="{00000000-0005-0000-0000-0000CF0E0000}"/>
    <cellStyle name="Heading 2 45" xfId="289" xr:uid="{00000000-0005-0000-0000-0000D00E0000}"/>
    <cellStyle name="Heading 2 46" xfId="292" xr:uid="{00000000-0005-0000-0000-0000D10E0000}"/>
    <cellStyle name="Heading 2 47" xfId="295" xr:uid="{00000000-0005-0000-0000-0000D20E0000}"/>
    <cellStyle name="Heading 2 48" xfId="297" xr:uid="{00000000-0005-0000-0000-0000D30E0000}"/>
    <cellStyle name="Heading 2 49" xfId="308" xr:uid="{00000000-0005-0000-0000-0000D40E0000}"/>
    <cellStyle name="Heading 2 5" xfId="22" xr:uid="{00000000-0005-0000-0000-0000D50E0000}"/>
    <cellStyle name="Heading 2 50" xfId="312" xr:uid="{00000000-0005-0000-0000-0000D60E0000}"/>
    <cellStyle name="Heading 2 51" xfId="318" xr:uid="{00000000-0005-0000-0000-0000D70E0000}"/>
    <cellStyle name="Heading 2 52" xfId="305" xr:uid="{00000000-0005-0000-0000-0000D80E0000}"/>
    <cellStyle name="Heading 2 53" xfId="319" xr:uid="{00000000-0005-0000-0000-0000D90E0000}"/>
    <cellStyle name="Heading 2 54" xfId="304" xr:uid="{00000000-0005-0000-0000-0000DA0E0000}"/>
    <cellStyle name="Heading 2 55" xfId="321" xr:uid="{00000000-0005-0000-0000-0000DB0E0000}"/>
    <cellStyle name="Heading 2 56" xfId="334" xr:uid="{00000000-0005-0000-0000-0000DC0E0000}"/>
    <cellStyle name="Heading 2 57" xfId="338" xr:uid="{00000000-0005-0000-0000-0000DD0E0000}"/>
    <cellStyle name="Heading 2 58" xfId="332" xr:uid="{00000000-0005-0000-0000-0000DE0E0000}"/>
    <cellStyle name="Heading 2 59" xfId="2756" xr:uid="{00000000-0005-0000-0000-0000DF0E0000}"/>
    <cellStyle name="Heading 2 6" xfId="30" xr:uid="{00000000-0005-0000-0000-0000E00E0000}"/>
    <cellStyle name="Heading 2 60" xfId="2757" xr:uid="{00000000-0005-0000-0000-0000E10E0000}"/>
    <cellStyle name="Heading 2 61" xfId="5177" xr:uid="{00000000-0005-0000-0000-0000E20E0000}"/>
    <cellStyle name="Heading 2 7" xfId="33" xr:uid="{00000000-0005-0000-0000-0000E30E0000}"/>
    <cellStyle name="Heading 2 8" xfId="98" xr:uid="{00000000-0005-0000-0000-0000E40E0000}"/>
    <cellStyle name="Heading 2 9" xfId="86" xr:uid="{00000000-0005-0000-0000-0000E50E0000}"/>
    <cellStyle name="Heading 3" xfId="5571" builtinId="18" customBuiltin="1"/>
    <cellStyle name="Heading 3 2" xfId="5199" xr:uid="{00000000-0005-0000-0000-0000E70E0000}"/>
    <cellStyle name="Heading 3 2 2" xfId="5200" xr:uid="{00000000-0005-0000-0000-0000E80E0000}"/>
    <cellStyle name="Heading 3 2 3" xfId="5201" xr:uid="{00000000-0005-0000-0000-0000E90E0000}"/>
    <cellStyle name="Heading 3 2 4" xfId="5202" xr:uid="{00000000-0005-0000-0000-0000EA0E0000}"/>
    <cellStyle name="Heading 3 2 5" xfId="5203" xr:uid="{00000000-0005-0000-0000-0000EB0E0000}"/>
    <cellStyle name="Heading 3 2 6" xfId="5204" xr:uid="{00000000-0005-0000-0000-0000EC0E0000}"/>
    <cellStyle name="Heading 3 2 7" xfId="5205" xr:uid="{00000000-0005-0000-0000-0000ED0E0000}"/>
    <cellStyle name="Heading 3 3" xfId="5206" xr:uid="{00000000-0005-0000-0000-0000EE0E0000}"/>
    <cellStyle name="Heading 3 3 2" xfId="5207" xr:uid="{00000000-0005-0000-0000-0000EF0E0000}"/>
    <cellStyle name="Heading 3 3 3" xfId="5208" xr:uid="{00000000-0005-0000-0000-0000F00E0000}"/>
    <cellStyle name="Heading 3 3 4" xfId="5209" xr:uid="{00000000-0005-0000-0000-0000F10E0000}"/>
    <cellStyle name="Heading 3 3 5" xfId="5210" xr:uid="{00000000-0005-0000-0000-0000F20E0000}"/>
    <cellStyle name="Heading 3 3 6" xfId="5211" xr:uid="{00000000-0005-0000-0000-0000F30E0000}"/>
    <cellStyle name="Heading 3 3 7" xfId="5212" xr:uid="{00000000-0005-0000-0000-0000F40E0000}"/>
    <cellStyle name="Heading 3 4" xfId="5213" xr:uid="{00000000-0005-0000-0000-0000F50E0000}"/>
    <cellStyle name="Heading 3 4 2" xfId="5214" xr:uid="{00000000-0005-0000-0000-0000F60E0000}"/>
    <cellStyle name="Heading 3 4 3" xfId="5215" xr:uid="{00000000-0005-0000-0000-0000F70E0000}"/>
    <cellStyle name="Heading 3 4 4" xfId="5216" xr:uid="{00000000-0005-0000-0000-0000F80E0000}"/>
    <cellStyle name="Heading 3 4 5" xfId="5217" xr:uid="{00000000-0005-0000-0000-0000F90E0000}"/>
    <cellStyle name="Heading 3 4 6" xfId="5218" xr:uid="{00000000-0005-0000-0000-0000FA0E0000}"/>
    <cellStyle name="Heading 3 4 7" xfId="5219" xr:uid="{00000000-0005-0000-0000-0000FB0E0000}"/>
    <cellStyle name="Heading 4" xfId="5572" builtinId="19" customBuiltin="1"/>
    <cellStyle name="Heading 4 2" xfId="5220" xr:uid="{00000000-0005-0000-0000-0000FD0E0000}"/>
    <cellStyle name="Heading 4 2 2" xfId="5221" xr:uid="{00000000-0005-0000-0000-0000FE0E0000}"/>
    <cellStyle name="Heading 4 2 3" xfId="5222" xr:uid="{00000000-0005-0000-0000-0000FF0E0000}"/>
    <cellStyle name="Heading 4 2 4" xfId="5223" xr:uid="{00000000-0005-0000-0000-0000000F0000}"/>
    <cellStyle name="Heading 4 2 5" xfId="5224" xr:uid="{00000000-0005-0000-0000-0000010F0000}"/>
    <cellStyle name="Heading 4 2 6" xfId="5225" xr:uid="{00000000-0005-0000-0000-0000020F0000}"/>
    <cellStyle name="Heading 4 2 7" xfId="5226" xr:uid="{00000000-0005-0000-0000-0000030F0000}"/>
    <cellStyle name="Heading 4 3" xfId="5227" xr:uid="{00000000-0005-0000-0000-0000040F0000}"/>
    <cellStyle name="Heading 4 3 2" xfId="5228" xr:uid="{00000000-0005-0000-0000-0000050F0000}"/>
    <cellStyle name="Heading 4 3 3" xfId="5229" xr:uid="{00000000-0005-0000-0000-0000060F0000}"/>
    <cellStyle name="Heading 4 3 4" xfId="5230" xr:uid="{00000000-0005-0000-0000-0000070F0000}"/>
    <cellStyle name="Heading 4 3 5" xfId="5231" xr:uid="{00000000-0005-0000-0000-0000080F0000}"/>
    <cellStyle name="Heading 4 3 6" xfId="5232" xr:uid="{00000000-0005-0000-0000-0000090F0000}"/>
    <cellStyle name="Heading 4 3 7" xfId="5233" xr:uid="{00000000-0005-0000-0000-00000A0F0000}"/>
    <cellStyle name="Heading 4 4" xfId="5234" xr:uid="{00000000-0005-0000-0000-00000B0F0000}"/>
    <cellStyle name="Heading 4 4 2" xfId="5235" xr:uid="{00000000-0005-0000-0000-00000C0F0000}"/>
    <cellStyle name="Heading 4 4 3" xfId="5236" xr:uid="{00000000-0005-0000-0000-00000D0F0000}"/>
    <cellStyle name="Heading 4 4 4" xfId="5237" xr:uid="{00000000-0005-0000-0000-00000E0F0000}"/>
    <cellStyle name="Heading 4 4 5" xfId="5238" xr:uid="{00000000-0005-0000-0000-00000F0F0000}"/>
    <cellStyle name="Heading 4 4 6" xfId="5239" xr:uid="{00000000-0005-0000-0000-0000100F0000}"/>
    <cellStyle name="Heading 4 4 7" xfId="5240" xr:uid="{00000000-0005-0000-0000-0000110F0000}"/>
    <cellStyle name="HEADING1" xfId="17" xr:uid="{00000000-0005-0000-0000-0000120F0000}"/>
    <cellStyle name="HEADING1 10" xfId="439" xr:uid="{00000000-0005-0000-0000-0000130F0000}"/>
    <cellStyle name="Heading1 11" xfId="5241" xr:uid="{00000000-0005-0000-0000-0000140F0000}"/>
    <cellStyle name="Heading1 12" xfId="5517" xr:uid="{00000000-0005-0000-0000-0000150F0000}"/>
    <cellStyle name="Heading1 13" xfId="5502" xr:uid="{00000000-0005-0000-0000-0000160F0000}"/>
    <cellStyle name="Heading1 14" xfId="5519" xr:uid="{00000000-0005-0000-0000-0000170F0000}"/>
    <cellStyle name="Heading1 15" xfId="5500" xr:uid="{00000000-0005-0000-0000-0000180F0000}"/>
    <cellStyle name="Heading1 16" xfId="5521" xr:uid="{00000000-0005-0000-0000-0000190F0000}"/>
    <cellStyle name="Heading1 17" xfId="5504" xr:uid="{00000000-0005-0000-0000-00001A0F0000}"/>
    <cellStyle name="Heading1 18" xfId="5533" xr:uid="{00000000-0005-0000-0000-00001B0F0000}"/>
    <cellStyle name="Heading1 19" xfId="5526" xr:uid="{00000000-0005-0000-0000-00001C0F0000}"/>
    <cellStyle name="HEADING1 2" xfId="263" xr:uid="{00000000-0005-0000-0000-00001D0F0000}"/>
    <cellStyle name="HEADING1 2 10" xfId="2758" xr:uid="{00000000-0005-0000-0000-00001E0F0000}"/>
    <cellStyle name="HEADING1 2 100" xfId="2759" xr:uid="{00000000-0005-0000-0000-00001F0F0000}"/>
    <cellStyle name="HEADING1 2 101" xfId="2760" xr:uid="{00000000-0005-0000-0000-0000200F0000}"/>
    <cellStyle name="HEADING1 2 102" xfId="2761" xr:uid="{00000000-0005-0000-0000-0000210F0000}"/>
    <cellStyle name="HEADING1 2 103" xfId="2762" xr:uid="{00000000-0005-0000-0000-0000220F0000}"/>
    <cellStyle name="HEADING1 2 104" xfId="2763" xr:uid="{00000000-0005-0000-0000-0000230F0000}"/>
    <cellStyle name="HEADING1 2 105" xfId="2764" xr:uid="{00000000-0005-0000-0000-0000240F0000}"/>
    <cellStyle name="HEADING1 2 106" xfId="2765" xr:uid="{00000000-0005-0000-0000-0000250F0000}"/>
    <cellStyle name="HEADING1 2 107" xfId="2766" xr:uid="{00000000-0005-0000-0000-0000260F0000}"/>
    <cellStyle name="HEADING1 2 108" xfId="2767" xr:uid="{00000000-0005-0000-0000-0000270F0000}"/>
    <cellStyle name="HEADING1 2 109" xfId="2768" xr:uid="{00000000-0005-0000-0000-0000280F0000}"/>
    <cellStyle name="HEADING1 2 11" xfId="2769" xr:uid="{00000000-0005-0000-0000-0000290F0000}"/>
    <cellStyle name="HEADING1 2 110" xfId="2770" xr:uid="{00000000-0005-0000-0000-00002A0F0000}"/>
    <cellStyle name="HEADING1 2 111" xfId="2771" xr:uid="{00000000-0005-0000-0000-00002B0F0000}"/>
    <cellStyle name="HEADING1 2 112" xfId="2772" xr:uid="{00000000-0005-0000-0000-00002C0F0000}"/>
    <cellStyle name="HEADING1 2 113" xfId="2773" xr:uid="{00000000-0005-0000-0000-00002D0F0000}"/>
    <cellStyle name="HEADING1 2 114" xfId="2774" xr:uid="{00000000-0005-0000-0000-00002E0F0000}"/>
    <cellStyle name="HEADING1 2 115" xfId="2775" xr:uid="{00000000-0005-0000-0000-00002F0F0000}"/>
    <cellStyle name="HEADING1 2 116" xfId="2776" xr:uid="{00000000-0005-0000-0000-0000300F0000}"/>
    <cellStyle name="HEADING1 2 117" xfId="2777" xr:uid="{00000000-0005-0000-0000-0000310F0000}"/>
    <cellStyle name="HEADING1 2 118" xfId="2778" xr:uid="{00000000-0005-0000-0000-0000320F0000}"/>
    <cellStyle name="HEADING1 2 119" xfId="2779" xr:uid="{00000000-0005-0000-0000-0000330F0000}"/>
    <cellStyle name="HEADING1 2 12" xfId="2780" xr:uid="{00000000-0005-0000-0000-0000340F0000}"/>
    <cellStyle name="HEADING1 2 120" xfId="2781" xr:uid="{00000000-0005-0000-0000-0000350F0000}"/>
    <cellStyle name="HEADING1 2 121" xfId="2782" xr:uid="{00000000-0005-0000-0000-0000360F0000}"/>
    <cellStyle name="HEADING1 2 122" xfId="2783" xr:uid="{00000000-0005-0000-0000-0000370F0000}"/>
    <cellStyle name="HEADING1 2 123" xfId="2784" xr:uid="{00000000-0005-0000-0000-0000380F0000}"/>
    <cellStyle name="HEADING1 2 124" xfId="2785" xr:uid="{00000000-0005-0000-0000-0000390F0000}"/>
    <cellStyle name="HEADING1 2 125" xfId="2786" xr:uid="{00000000-0005-0000-0000-00003A0F0000}"/>
    <cellStyle name="HEADING1 2 126" xfId="2787" xr:uid="{00000000-0005-0000-0000-00003B0F0000}"/>
    <cellStyle name="HEADING1 2 127" xfId="2788" xr:uid="{00000000-0005-0000-0000-00003C0F0000}"/>
    <cellStyle name="HEADING1 2 128" xfId="2789" xr:uid="{00000000-0005-0000-0000-00003D0F0000}"/>
    <cellStyle name="HEADING1 2 129" xfId="2790" xr:uid="{00000000-0005-0000-0000-00003E0F0000}"/>
    <cellStyle name="HEADING1 2 13" xfId="2791" xr:uid="{00000000-0005-0000-0000-00003F0F0000}"/>
    <cellStyle name="HEADING1 2 130" xfId="2792" xr:uid="{00000000-0005-0000-0000-0000400F0000}"/>
    <cellStyle name="HEADING1 2 131" xfId="2793" xr:uid="{00000000-0005-0000-0000-0000410F0000}"/>
    <cellStyle name="HEADING1 2 132" xfId="2794" xr:uid="{00000000-0005-0000-0000-0000420F0000}"/>
    <cellStyle name="HEADING1 2 133" xfId="2795" xr:uid="{00000000-0005-0000-0000-0000430F0000}"/>
    <cellStyle name="HEADING1 2 134" xfId="2796" xr:uid="{00000000-0005-0000-0000-0000440F0000}"/>
    <cellStyle name="HEADING1 2 135" xfId="2797" xr:uid="{00000000-0005-0000-0000-0000450F0000}"/>
    <cellStyle name="HEADING1 2 136" xfId="2798" xr:uid="{00000000-0005-0000-0000-0000460F0000}"/>
    <cellStyle name="HEADING1 2 137" xfId="2799" xr:uid="{00000000-0005-0000-0000-0000470F0000}"/>
    <cellStyle name="HEADING1 2 138" xfId="2800" xr:uid="{00000000-0005-0000-0000-0000480F0000}"/>
    <cellStyle name="HEADING1 2 139" xfId="2801" xr:uid="{00000000-0005-0000-0000-0000490F0000}"/>
    <cellStyle name="HEADING1 2 14" xfId="2802" xr:uid="{00000000-0005-0000-0000-00004A0F0000}"/>
    <cellStyle name="HEADING1 2 140" xfId="2803" xr:uid="{00000000-0005-0000-0000-00004B0F0000}"/>
    <cellStyle name="HEADING1 2 141" xfId="2804" xr:uid="{00000000-0005-0000-0000-00004C0F0000}"/>
    <cellStyle name="HEADING1 2 142" xfId="2805" xr:uid="{00000000-0005-0000-0000-00004D0F0000}"/>
    <cellStyle name="HEADING1 2 143" xfId="2806" xr:uid="{00000000-0005-0000-0000-00004E0F0000}"/>
    <cellStyle name="HEADING1 2 144" xfId="2807" xr:uid="{00000000-0005-0000-0000-00004F0F0000}"/>
    <cellStyle name="HEADING1 2 145" xfId="2808" xr:uid="{00000000-0005-0000-0000-0000500F0000}"/>
    <cellStyle name="HEADING1 2 146" xfId="2809" xr:uid="{00000000-0005-0000-0000-0000510F0000}"/>
    <cellStyle name="HEADING1 2 147" xfId="2810" xr:uid="{00000000-0005-0000-0000-0000520F0000}"/>
    <cellStyle name="HEADING1 2 148" xfId="2811" xr:uid="{00000000-0005-0000-0000-0000530F0000}"/>
    <cellStyle name="HEADING1 2 149" xfId="2812" xr:uid="{00000000-0005-0000-0000-0000540F0000}"/>
    <cellStyle name="HEADING1 2 15" xfId="2813" xr:uid="{00000000-0005-0000-0000-0000550F0000}"/>
    <cellStyle name="HEADING1 2 150" xfId="2814" xr:uid="{00000000-0005-0000-0000-0000560F0000}"/>
    <cellStyle name="HEADING1 2 151" xfId="2815" xr:uid="{00000000-0005-0000-0000-0000570F0000}"/>
    <cellStyle name="HEADING1 2 152" xfId="2816" xr:uid="{00000000-0005-0000-0000-0000580F0000}"/>
    <cellStyle name="HEADING1 2 153" xfId="2817" xr:uid="{00000000-0005-0000-0000-0000590F0000}"/>
    <cellStyle name="HEADING1 2 154" xfId="2818" xr:uid="{00000000-0005-0000-0000-00005A0F0000}"/>
    <cellStyle name="HEADING1 2 155" xfId="2819" xr:uid="{00000000-0005-0000-0000-00005B0F0000}"/>
    <cellStyle name="HEADING1 2 156" xfId="2820" xr:uid="{00000000-0005-0000-0000-00005C0F0000}"/>
    <cellStyle name="HEADING1 2 157" xfId="2821" xr:uid="{00000000-0005-0000-0000-00005D0F0000}"/>
    <cellStyle name="HEADING1 2 158" xfId="2822" xr:uid="{00000000-0005-0000-0000-00005E0F0000}"/>
    <cellStyle name="HEADING1 2 159" xfId="2823" xr:uid="{00000000-0005-0000-0000-00005F0F0000}"/>
    <cellStyle name="HEADING1 2 16" xfId="2824" xr:uid="{00000000-0005-0000-0000-0000600F0000}"/>
    <cellStyle name="HEADING1 2 160" xfId="2825" xr:uid="{00000000-0005-0000-0000-0000610F0000}"/>
    <cellStyle name="HEADING1 2 161" xfId="2826" xr:uid="{00000000-0005-0000-0000-0000620F0000}"/>
    <cellStyle name="HEADING1 2 162" xfId="2827" xr:uid="{00000000-0005-0000-0000-0000630F0000}"/>
    <cellStyle name="HEADING1 2 163" xfId="2828" xr:uid="{00000000-0005-0000-0000-0000640F0000}"/>
    <cellStyle name="HEADING1 2 164" xfId="2829" xr:uid="{00000000-0005-0000-0000-0000650F0000}"/>
    <cellStyle name="HEADING1 2 165" xfId="2830" xr:uid="{00000000-0005-0000-0000-0000660F0000}"/>
    <cellStyle name="HEADING1 2 166" xfId="2831" xr:uid="{00000000-0005-0000-0000-0000670F0000}"/>
    <cellStyle name="HEADING1 2 167" xfId="2832" xr:uid="{00000000-0005-0000-0000-0000680F0000}"/>
    <cellStyle name="HEADING1 2 168" xfId="2833" xr:uid="{00000000-0005-0000-0000-0000690F0000}"/>
    <cellStyle name="HEADING1 2 169" xfId="2834" xr:uid="{00000000-0005-0000-0000-00006A0F0000}"/>
    <cellStyle name="HEADING1 2 17" xfId="2835" xr:uid="{00000000-0005-0000-0000-00006B0F0000}"/>
    <cellStyle name="HEADING1 2 170" xfId="2836" xr:uid="{00000000-0005-0000-0000-00006C0F0000}"/>
    <cellStyle name="HEADING1 2 171" xfId="2837" xr:uid="{00000000-0005-0000-0000-00006D0F0000}"/>
    <cellStyle name="HEADING1 2 172" xfId="2838" xr:uid="{00000000-0005-0000-0000-00006E0F0000}"/>
    <cellStyle name="HEADING1 2 173" xfId="2839" xr:uid="{00000000-0005-0000-0000-00006F0F0000}"/>
    <cellStyle name="HEADING1 2 174" xfId="2840" xr:uid="{00000000-0005-0000-0000-0000700F0000}"/>
    <cellStyle name="HEADING1 2 175" xfId="2841" xr:uid="{00000000-0005-0000-0000-0000710F0000}"/>
    <cellStyle name="HEADING1 2 176" xfId="2842" xr:uid="{00000000-0005-0000-0000-0000720F0000}"/>
    <cellStyle name="HEADING1 2 177" xfId="2843" xr:uid="{00000000-0005-0000-0000-0000730F0000}"/>
    <cellStyle name="HEADING1 2 178" xfId="2844" xr:uid="{00000000-0005-0000-0000-0000740F0000}"/>
    <cellStyle name="HEADING1 2 179" xfId="2845" xr:uid="{00000000-0005-0000-0000-0000750F0000}"/>
    <cellStyle name="HEADING1 2 18" xfId="2846" xr:uid="{00000000-0005-0000-0000-0000760F0000}"/>
    <cellStyle name="HEADING1 2 180" xfId="2847" xr:uid="{00000000-0005-0000-0000-0000770F0000}"/>
    <cellStyle name="HEADING1 2 181" xfId="2848" xr:uid="{00000000-0005-0000-0000-0000780F0000}"/>
    <cellStyle name="HEADING1 2 182" xfId="2849" xr:uid="{00000000-0005-0000-0000-0000790F0000}"/>
    <cellStyle name="HEADING1 2 183" xfId="2850" xr:uid="{00000000-0005-0000-0000-00007A0F0000}"/>
    <cellStyle name="HEADING1 2 184" xfId="2851" xr:uid="{00000000-0005-0000-0000-00007B0F0000}"/>
    <cellStyle name="HEADING1 2 185" xfId="2852" xr:uid="{00000000-0005-0000-0000-00007C0F0000}"/>
    <cellStyle name="HEADING1 2 186" xfId="2853" xr:uid="{00000000-0005-0000-0000-00007D0F0000}"/>
    <cellStyle name="HEADING1 2 187" xfId="2854" xr:uid="{00000000-0005-0000-0000-00007E0F0000}"/>
    <cellStyle name="HEADING1 2 188" xfId="2855" xr:uid="{00000000-0005-0000-0000-00007F0F0000}"/>
    <cellStyle name="HEADING1 2 189" xfId="2856" xr:uid="{00000000-0005-0000-0000-0000800F0000}"/>
    <cellStyle name="HEADING1 2 19" xfId="2857" xr:uid="{00000000-0005-0000-0000-0000810F0000}"/>
    <cellStyle name="HEADING1 2 190" xfId="2858" xr:uid="{00000000-0005-0000-0000-0000820F0000}"/>
    <cellStyle name="HEADING1 2 191" xfId="2859" xr:uid="{00000000-0005-0000-0000-0000830F0000}"/>
    <cellStyle name="HEADING1 2 192" xfId="2860" xr:uid="{00000000-0005-0000-0000-0000840F0000}"/>
    <cellStyle name="HEADING1 2 193" xfId="2861" xr:uid="{00000000-0005-0000-0000-0000850F0000}"/>
    <cellStyle name="HEADING1 2 194" xfId="2862" xr:uid="{00000000-0005-0000-0000-0000860F0000}"/>
    <cellStyle name="HEADING1 2 195" xfId="2863" xr:uid="{00000000-0005-0000-0000-0000870F0000}"/>
    <cellStyle name="HEADING1 2 196" xfId="2864" xr:uid="{00000000-0005-0000-0000-0000880F0000}"/>
    <cellStyle name="HEADING1 2 197" xfId="2865" xr:uid="{00000000-0005-0000-0000-0000890F0000}"/>
    <cellStyle name="HEADING1 2 198" xfId="2866" xr:uid="{00000000-0005-0000-0000-00008A0F0000}"/>
    <cellStyle name="HEADING1 2 199" xfId="2867" xr:uid="{00000000-0005-0000-0000-00008B0F0000}"/>
    <cellStyle name="HEADING1 2 2" xfId="377" xr:uid="{00000000-0005-0000-0000-00008C0F0000}"/>
    <cellStyle name="HEADING1 2 20" xfId="2868" xr:uid="{00000000-0005-0000-0000-00008D0F0000}"/>
    <cellStyle name="HEADING1 2 200" xfId="2869" xr:uid="{00000000-0005-0000-0000-00008E0F0000}"/>
    <cellStyle name="HEADING1 2 201" xfId="2870" xr:uid="{00000000-0005-0000-0000-00008F0F0000}"/>
    <cellStyle name="HEADING1 2 202" xfId="2871" xr:uid="{00000000-0005-0000-0000-0000900F0000}"/>
    <cellStyle name="HEADING1 2 203" xfId="2872" xr:uid="{00000000-0005-0000-0000-0000910F0000}"/>
    <cellStyle name="HEADING1 2 204" xfId="2873" xr:uid="{00000000-0005-0000-0000-0000920F0000}"/>
    <cellStyle name="HEADING1 2 205" xfId="2874" xr:uid="{00000000-0005-0000-0000-0000930F0000}"/>
    <cellStyle name="HEADING1 2 206" xfId="2875" xr:uid="{00000000-0005-0000-0000-0000940F0000}"/>
    <cellStyle name="HEADING1 2 207" xfId="2876" xr:uid="{00000000-0005-0000-0000-0000950F0000}"/>
    <cellStyle name="HEADING1 2 208" xfId="2877" xr:uid="{00000000-0005-0000-0000-0000960F0000}"/>
    <cellStyle name="HEADING1 2 209" xfId="2878" xr:uid="{00000000-0005-0000-0000-0000970F0000}"/>
    <cellStyle name="HEADING1 2 21" xfId="2879" xr:uid="{00000000-0005-0000-0000-0000980F0000}"/>
    <cellStyle name="HEADING1 2 210" xfId="2880" xr:uid="{00000000-0005-0000-0000-0000990F0000}"/>
    <cellStyle name="HEADING1 2 211" xfId="2881" xr:uid="{00000000-0005-0000-0000-00009A0F0000}"/>
    <cellStyle name="HEADING1 2 212" xfId="2882" xr:uid="{00000000-0005-0000-0000-00009B0F0000}"/>
    <cellStyle name="HEADING1 2 213" xfId="2883" xr:uid="{00000000-0005-0000-0000-00009C0F0000}"/>
    <cellStyle name="HEADING1 2 214" xfId="2884" xr:uid="{00000000-0005-0000-0000-00009D0F0000}"/>
    <cellStyle name="HEADING1 2 215" xfId="2885" xr:uid="{00000000-0005-0000-0000-00009E0F0000}"/>
    <cellStyle name="HEADING1 2 216" xfId="2886" xr:uid="{00000000-0005-0000-0000-00009F0F0000}"/>
    <cellStyle name="HEADING1 2 217" xfId="2887" xr:uid="{00000000-0005-0000-0000-0000A00F0000}"/>
    <cellStyle name="HEADING1 2 218" xfId="2888" xr:uid="{00000000-0005-0000-0000-0000A10F0000}"/>
    <cellStyle name="HEADING1 2 219" xfId="2889" xr:uid="{00000000-0005-0000-0000-0000A20F0000}"/>
    <cellStyle name="HEADING1 2 22" xfId="2890" xr:uid="{00000000-0005-0000-0000-0000A30F0000}"/>
    <cellStyle name="HEADING1 2 220" xfId="2891" xr:uid="{00000000-0005-0000-0000-0000A40F0000}"/>
    <cellStyle name="HEADING1 2 221" xfId="2892" xr:uid="{00000000-0005-0000-0000-0000A50F0000}"/>
    <cellStyle name="HEADING1 2 222" xfId="2893" xr:uid="{00000000-0005-0000-0000-0000A60F0000}"/>
    <cellStyle name="HEADING1 2 223" xfId="2894" xr:uid="{00000000-0005-0000-0000-0000A70F0000}"/>
    <cellStyle name="HEADING1 2 224" xfId="2895" xr:uid="{00000000-0005-0000-0000-0000A80F0000}"/>
    <cellStyle name="HEADING1 2 225" xfId="2896" xr:uid="{00000000-0005-0000-0000-0000A90F0000}"/>
    <cellStyle name="HEADING1 2 226" xfId="2897" xr:uid="{00000000-0005-0000-0000-0000AA0F0000}"/>
    <cellStyle name="HEADING1 2 227" xfId="2898" xr:uid="{00000000-0005-0000-0000-0000AB0F0000}"/>
    <cellStyle name="HEADING1 2 228" xfId="2899" xr:uid="{00000000-0005-0000-0000-0000AC0F0000}"/>
    <cellStyle name="HEADING1 2 229" xfId="2900" xr:uid="{00000000-0005-0000-0000-0000AD0F0000}"/>
    <cellStyle name="HEADING1 2 23" xfId="2901" xr:uid="{00000000-0005-0000-0000-0000AE0F0000}"/>
    <cellStyle name="HEADING1 2 230" xfId="2902" xr:uid="{00000000-0005-0000-0000-0000AF0F0000}"/>
    <cellStyle name="HEADING1 2 231" xfId="2903" xr:uid="{00000000-0005-0000-0000-0000B00F0000}"/>
    <cellStyle name="HEADING1 2 232" xfId="2904" xr:uid="{00000000-0005-0000-0000-0000B10F0000}"/>
    <cellStyle name="HEADING1 2 233" xfId="2905" xr:uid="{00000000-0005-0000-0000-0000B20F0000}"/>
    <cellStyle name="HEADING1 2 234" xfId="2906" xr:uid="{00000000-0005-0000-0000-0000B30F0000}"/>
    <cellStyle name="HEADING1 2 235" xfId="2907" xr:uid="{00000000-0005-0000-0000-0000B40F0000}"/>
    <cellStyle name="HEADING1 2 236" xfId="2908" xr:uid="{00000000-0005-0000-0000-0000B50F0000}"/>
    <cellStyle name="HEADING1 2 237" xfId="2909" xr:uid="{00000000-0005-0000-0000-0000B60F0000}"/>
    <cellStyle name="HEADING1 2 238" xfId="2910" xr:uid="{00000000-0005-0000-0000-0000B70F0000}"/>
    <cellStyle name="HEADING1 2 239" xfId="2911" xr:uid="{00000000-0005-0000-0000-0000B80F0000}"/>
    <cellStyle name="HEADING1 2 24" xfId="2912" xr:uid="{00000000-0005-0000-0000-0000B90F0000}"/>
    <cellStyle name="HEADING1 2 240" xfId="2913" xr:uid="{00000000-0005-0000-0000-0000BA0F0000}"/>
    <cellStyle name="HEADING1 2 241" xfId="2914" xr:uid="{00000000-0005-0000-0000-0000BB0F0000}"/>
    <cellStyle name="HEADING1 2 242" xfId="2915" xr:uid="{00000000-0005-0000-0000-0000BC0F0000}"/>
    <cellStyle name="HEADING1 2 243" xfId="2916" xr:uid="{00000000-0005-0000-0000-0000BD0F0000}"/>
    <cellStyle name="HEADING1 2 244" xfId="2917" xr:uid="{00000000-0005-0000-0000-0000BE0F0000}"/>
    <cellStyle name="HEADING1 2 245" xfId="2918" xr:uid="{00000000-0005-0000-0000-0000BF0F0000}"/>
    <cellStyle name="HEADING1 2 246" xfId="2919" xr:uid="{00000000-0005-0000-0000-0000C00F0000}"/>
    <cellStyle name="HEADING1 2 247" xfId="2920" xr:uid="{00000000-0005-0000-0000-0000C10F0000}"/>
    <cellStyle name="HEADING1 2 248" xfId="2921" xr:uid="{00000000-0005-0000-0000-0000C20F0000}"/>
    <cellStyle name="HEADING1 2 249" xfId="2922" xr:uid="{00000000-0005-0000-0000-0000C30F0000}"/>
    <cellStyle name="HEADING1 2 25" xfId="2923" xr:uid="{00000000-0005-0000-0000-0000C40F0000}"/>
    <cellStyle name="HEADING1 2 250" xfId="2924" xr:uid="{00000000-0005-0000-0000-0000C50F0000}"/>
    <cellStyle name="HEADING1 2 251" xfId="2925" xr:uid="{00000000-0005-0000-0000-0000C60F0000}"/>
    <cellStyle name="HEADING1 2 252" xfId="2926" xr:uid="{00000000-0005-0000-0000-0000C70F0000}"/>
    <cellStyle name="HEADING1 2 253" xfId="2927" xr:uid="{00000000-0005-0000-0000-0000C80F0000}"/>
    <cellStyle name="HEADING1 2 254" xfId="2928" xr:uid="{00000000-0005-0000-0000-0000C90F0000}"/>
    <cellStyle name="HEADING1 2 255" xfId="2929" xr:uid="{00000000-0005-0000-0000-0000CA0F0000}"/>
    <cellStyle name="HEADING1 2 26" xfId="2930" xr:uid="{00000000-0005-0000-0000-0000CB0F0000}"/>
    <cellStyle name="HEADING1 2 27" xfId="2931" xr:uid="{00000000-0005-0000-0000-0000CC0F0000}"/>
    <cellStyle name="HEADING1 2 28" xfId="2932" xr:uid="{00000000-0005-0000-0000-0000CD0F0000}"/>
    <cellStyle name="HEADING1 2 29" xfId="2933" xr:uid="{00000000-0005-0000-0000-0000CE0F0000}"/>
    <cellStyle name="HEADING1 2 3" xfId="389" xr:uid="{00000000-0005-0000-0000-0000CF0F0000}"/>
    <cellStyle name="HEADING1 2 30" xfId="2934" xr:uid="{00000000-0005-0000-0000-0000D00F0000}"/>
    <cellStyle name="HEADING1 2 31" xfId="2935" xr:uid="{00000000-0005-0000-0000-0000D10F0000}"/>
    <cellStyle name="HEADING1 2 32" xfId="2936" xr:uid="{00000000-0005-0000-0000-0000D20F0000}"/>
    <cellStyle name="HEADING1 2 33" xfId="2937" xr:uid="{00000000-0005-0000-0000-0000D30F0000}"/>
    <cellStyle name="HEADING1 2 34" xfId="2938" xr:uid="{00000000-0005-0000-0000-0000D40F0000}"/>
    <cellStyle name="HEADING1 2 35" xfId="2939" xr:uid="{00000000-0005-0000-0000-0000D50F0000}"/>
    <cellStyle name="HEADING1 2 36" xfId="2940" xr:uid="{00000000-0005-0000-0000-0000D60F0000}"/>
    <cellStyle name="HEADING1 2 37" xfId="2941" xr:uid="{00000000-0005-0000-0000-0000D70F0000}"/>
    <cellStyle name="HEADING1 2 38" xfId="2942" xr:uid="{00000000-0005-0000-0000-0000D80F0000}"/>
    <cellStyle name="HEADING1 2 39" xfId="2943" xr:uid="{00000000-0005-0000-0000-0000D90F0000}"/>
    <cellStyle name="HEADING1 2 4" xfId="356" xr:uid="{00000000-0005-0000-0000-0000DA0F0000}"/>
    <cellStyle name="HEADING1 2 40" xfId="2944" xr:uid="{00000000-0005-0000-0000-0000DB0F0000}"/>
    <cellStyle name="HEADING1 2 41" xfId="2945" xr:uid="{00000000-0005-0000-0000-0000DC0F0000}"/>
    <cellStyle name="HEADING1 2 42" xfId="2946" xr:uid="{00000000-0005-0000-0000-0000DD0F0000}"/>
    <cellStyle name="HEADING1 2 43" xfId="2947" xr:uid="{00000000-0005-0000-0000-0000DE0F0000}"/>
    <cellStyle name="HEADING1 2 44" xfId="2948" xr:uid="{00000000-0005-0000-0000-0000DF0F0000}"/>
    <cellStyle name="HEADING1 2 45" xfId="2949" xr:uid="{00000000-0005-0000-0000-0000E00F0000}"/>
    <cellStyle name="HEADING1 2 46" xfId="2950" xr:uid="{00000000-0005-0000-0000-0000E10F0000}"/>
    <cellStyle name="HEADING1 2 47" xfId="2951" xr:uid="{00000000-0005-0000-0000-0000E20F0000}"/>
    <cellStyle name="HEADING1 2 48" xfId="2952" xr:uid="{00000000-0005-0000-0000-0000E30F0000}"/>
    <cellStyle name="HEADING1 2 49" xfId="2953" xr:uid="{00000000-0005-0000-0000-0000E40F0000}"/>
    <cellStyle name="HEADING1 2 5" xfId="382" xr:uid="{00000000-0005-0000-0000-0000E50F0000}"/>
    <cellStyle name="HEADING1 2 50" xfId="2954" xr:uid="{00000000-0005-0000-0000-0000E60F0000}"/>
    <cellStyle name="HEADING1 2 51" xfId="2955" xr:uid="{00000000-0005-0000-0000-0000E70F0000}"/>
    <cellStyle name="HEADING1 2 52" xfId="2956" xr:uid="{00000000-0005-0000-0000-0000E80F0000}"/>
    <cellStyle name="HEADING1 2 53" xfId="2957" xr:uid="{00000000-0005-0000-0000-0000E90F0000}"/>
    <cellStyle name="HEADING1 2 54" xfId="2958" xr:uid="{00000000-0005-0000-0000-0000EA0F0000}"/>
    <cellStyle name="HEADING1 2 55" xfId="2959" xr:uid="{00000000-0005-0000-0000-0000EB0F0000}"/>
    <cellStyle name="HEADING1 2 56" xfId="2960" xr:uid="{00000000-0005-0000-0000-0000EC0F0000}"/>
    <cellStyle name="HEADING1 2 57" xfId="2961" xr:uid="{00000000-0005-0000-0000-0000ED0F0000}"/>
    <cellStyle name="HEADING1 2 58" xfId="2962" xr:uid="{00000000-0005-0000-0000-0000EE0F0000}"/>
    <cellStyle name="HEADING1 2 59" xfId="2963" xr:uid="{00000000-0005-0000-0000-0000EF0F0000}"/>
    <cellStyle name="HEADING1 2 6" xfId="2964" xr:uid="{00000000-0005-0000-0000-0000F00F0000}"/>
    <cellStyle name="HEADING1 2 60" xfId="2965" xr:uid="{00000000-0005-0000-0000-0000F10F0000}"/>
    <cellStyle name="HEADING1 2 61" xfId="2966" xr:uid="{00000000-0005-0000-0000-0000F20F0000}"/>
    <cellStyle name="HEADING1 2 62" xfId="2967" xr:uid="{00000000-0005-0000-0000-0000F30F0000}"/>
    <cellStyle name="HEADING1 2 63" xfId="2968" xr:uid="{00000000-0005-0000-0000-0000F40F0000}"/>
    <cellStyle name="HEADING1 2 64" xfId="2969" xr:uid="{00000000-0005-0000-0000-0000F50F0000}"/>
    <cellStyle name="HEADING1 2 65" xfId="2970" xr:uid="{00000000-0005-0000-0000-0000F60F0000}"/>
    <cellStyle name="HEADING1 2 66" xfId="2971" xr:uid="{00000000-0005-0000-0000-0000F70F0000}"/>
    <cellStyle name="HEADING1 2 67" xfId="2972" xr:uid="{00000000-0005-0000-0000-0000F80F0000}"/>
    <cellStyle name="HEADING1 2 68" xfId="2973" xr:uid="{00000000-0005-0000-0000-0000F90F0000}"/>
    <cellStyle name="HEADING1 2 69" xfId="2974" xr:uid="{00000000-0005-0000-0000-0000FA0F0000}"/>
    <cellStyle name="HEADING1 2 7" xfId="2975" xr:uid="{00000000-0005-0000-0000-0000FB0F0000}"/>
    <cellStyle name="HEADING1 2 70" xfId="2976" xr:uid="{00000000-0005-0000-0000-0000FC0F0000}"/>
    <cellStyle name="HEADING1 2 71" xfId="2977" xr:uid="{00000000-0005-0000-0000-0000FD0F0000}"/>
    <cellStyle name="HEADING1 2 72" xfId="2978" xr:uid="{00000000-0005-0000-0000-0000FE0F0000}"/>
    <cellStyle name="HEADING1 2 73" xfId="2979" xr:uid="{00000000-0005-0000-0000-0000FF0F0000}"/>
    <cellStyle name="HEADING1 2 74" xfId="2980" xr:uid="{00000000-0005-0000-0000-000000100000}"/>
    <cellStyle name="HEADING1 2 75" xfId="2981" xr:uid="{00000000-0005-0000-0000-000001100000}"/>
    <cellStyle name="HEADING1 2 76" xfId="2982" xr:uid="{00000000-0005-0000-0000-000002100000}"/>
    <cellStyle name="HEADING1 2 77" xfId="2983" xr:uid="{00000000-0005-0000-0000-000003100000}"/>
    <cellStyle name="HEADING1 2 78" xfId="2984" xr:uid="{00000000-0005-0000-0000-000004100000}"/>
    <cellStyle name="HEADING1 2 79" xfId="2985" xr:uid="{00000000-0005-0000-0000-000005100000}"/>
    <cellStyle name="HEADING1 2 8" xfId="2986" xr:uid="{00000000-0005-0000-0000-000006100000}"/>
    <cellStyle name="HEADING1 2 80" xfId="2987" xr:uid="{00000000-0005-0000-0000-000007100000}"/>
    <cellStyle name="HEADING1 2 81" xfId="2988" xr:uid="{00000000-0005-0000-0000-000008100000}"/>
    <cellStyle name="HEADING1 2 82" xfId="2989" xr:uid="{00000000-0005-0000-0000-000009100000}"/>
    <cellStyle name="HEADING1 2 83" xfId="2990" xr:uid="{00000000-0005-0000-0000-00000A100000}"/>
    <cellStyle name="HEADING1 2 84" xfId="2991" xr:uid="{00000000-0005-0000-0000-00000B100000}"/>
    <cellStyle name="HEADING1 2 85" xfId="2992" xr:uid="{00000000-0005-0000-0000-00000C100000}"/>
    <cellStyle name="HEADING1 2 86" xfId="2993" xr:uid="{00000000-0005-0000-0000-00000D100000}"/>
    <cellStyle name="HEADING1 2 87" xfId="2994" xr:uid="{00000000-0005-0000-0000-00000E100000}"/>
    <cellStyle name="HEADING1 2 88" xfId="2995" xr:uid="{00000000-0005-0000-0000-00000F100000}"/>
    <cellStyle name="HEADING1 2 89" xfId="2996" xr:uid="{00000000-0005-0000-0000-000010100000}"/>
    <cellStyle name="HEADING1 2 9" xfId="2997" xr:uid="{00000000-0005-0000-0000-000011100000}"/>
    <cellStyle name="HEADING1 2 90" xfId="2998" xr:uid="{00000000-0005-0000-0000-000012100000}"/>
    <cellStyle name="HEADING1 2 91" xfId="2999" xr:uid="{00000000-0005-0000-0000-000013100000}"/>
    <cellStyle name="HEADING1 2 92" xfId="3000" xr:uid="{00000000-0005-0000-0000-000014100000}"/>
    <cellStyle name="HEADING1 2 93" xfId="3001" xr:uid="{00000000-0005-0000-0000-000015100000}"/>
    <cellStyle name="HEADING1 2 94" xfId="3002" xr:uid="{00000000-0005-0000-0000-000016100000}"/>
    <cellStyle name="HEADING1 2 95" xfId="3003" xr:uid="{00000000-0005-0000-0000-000017100000}"/>
    <cellStyle name="HEADING1 2 96" xfId="3004" xr:uid="{00000000-0005-0000-0000-000018100000}"/>
    <cellStyle name="HEADING1 2 97" xfId="3005" xr:uid="{00000000-0005-0000-0000-000019100000}"/>
    <cellStyle name="HEADING1 2 98" xfId="3006" xr:uid="{00000000-0005-0000-0000-00001A100000}"/>
    <cellStyle name="HEADING1 2 99" xfId="3007" xr:uid="{00000000-0005-0000-0000-00001B100000}"/>
    <cellStyle name="Heading1 20" xfId="5535" xr:uid="{00000000-0005-0000-0000-00001C100000}"/>
    <cellStyle name="HEADING1 3" xfId="440" xr:uid="{00000000-0005-0000-0000-00001D100000}"/>
    <cellStyle name="HEADING1 4" xfId="441" xr:uid="{00000000-0005-0000-0000-00001E100000}"/>
    <cellStyle name="HEADING1 5" xfId="442" xr:uid="{00000000-0005-0000-0000-00001F100000}"/>
    <cellStyle name="HEADING1 6" xfId="443" xr:uid="{00000000-0005-0000-0000-000020100000}"/>
    <cellStyle name="HEADING1 7" xfId="444" xr:uid="{00000000-0005-0000-0000-000021100000}"/>
    <cellStyle name="HEADING1 8" xfId="445" xr:uid="{00000000-0005-0000-0000-000022100000}"/>
    <cellStyle name="HEADING1 9" xfId="446" xr:uid="{00000000-0005-0000-0000-000023100000}"/>
    <cellStyle name="HEADING2" xfId="18" xr:uid="{00000000-0005-0000-0000-000024100000}"/>
    <cellStyle name="HEADING2 10" xfId="447" xr:uid="{00000000-0005-0000-0000-000025100000}"/>
    <cellStyle name="Heading2 11" xfId="5242" xr:uid="{00000000-0005-0000-0000-000026100000}"/>
    <cellStyle name="Heading2 12" xfId="5518" xr:uid="{00000000-0005-0000-0000-000027100000}"/>
    <cellStyle name="Heading2 13" xfId="5501" xr:uid="{00000000-0005-0000-0000-000028100000}"/>
    <cellStyle name="Heading2 14" xfId="5520" xr:uid="{00000000-0005-0000-0000-000029100000}"/>
    <cellStyle name="Heading2 15" xfId="5499" xr:uid="{00000000-0005-0000-0000-00002A100000}"/>
    <cellStyle name="Heading2 16" xfId="5522" xr:uid="{00000000-0005-0000-0000-00002B100000}"/>
    <cellStyle name="Heading2 17" xfId="5503" xr:uid="{00000000-0005-0000-0000-00002C100000}"/>
    <cellStyle name="Heading2 18" xfId="5534" xr:uid="{00000000-0005-0000-0000-00002D100000}"/>
    <cellStyle name="Heading2 19" xfId="5525" xr:uid="{00000000-0005-0000-0000-00002E100000}"/>
    <cellStyle name="HEADING2 2" xfId="264" xr:uid="{00000000-0005-0000-0000-00002F100000}"/>
    <cellStyle name="HEADING2 2 10" xfId="3008" xr:uid="{00000000-0005-0000-0000-000030100000}"/>
    <cellStyle name="HEADING2 2 100" xfId="3009" xr:uid="{00000000-0005-0000-0000-000031100000}"/>
    <cellStyle name="HEADING2 2 101" xfId="3010" xr:uid="{00000000-0005-0000-0000-000032100000}"/>
    <cellStyle name="HEADING2 2 102" xfId="3011" xr:uid="{00000000-0005-0000-0000-000033100000}"/>
    <cellStyle name="HEADING2 2 103" xfId="3012" xr:uid="{00000000-0005-0000-0000-000034100000}"/>
    <cellStyle name="HEADING2 2 104" xfId="3013" xr:uid="{00000000-0005-0000-0000-000035100000}"/>
    <cellStyle name="HEADING2 2 105" xfId="3014" xr:uid="{00000000-0005-0000-0000-000036100000}"/>
    <cellStyle name="HEADING2 2 106" xfId="3015" xr:uid="{00000000-0005-0000-0000-000037100000}"/>
    <cellStyle name="HEADING2 2 107" xfId="3016" xr:uid="{00000000-0005-0000-0000-000038100000}"/>
    <cellStyle name="HEADING2 2 108" xfId="3017" xr:uid="{00000000-0005-0000-0000-000039100000}"/>
    <cellStyle name="HEADING2 2 109" xfId="3018" xr:uid="{00000000-0005-0000-0000-00003A100000}"/>
    <cellStyle name="HEADING2 2 11" xfId="3019" xr:uid="{00000000-0005-0000-0000-00003B100000}"/>
    <cellStyle name="HEADING2 2 110" xfId="3020" xr:uid="{00000000-0005-0000-0000-00003C100000}"/>
    <cellStyle name="HEADING2 2 111" xfId="3021" xr:uid="{00000000-0005-0000-0000-00003D100000}"/>
    <cellStyle name="HEADING2 2 112" xfId="3022" xr:uid="{00000000-0005-0000-0000-00003E100000}"/>
    <cellStyle name="HEADING2 2 113" xfId="3023" xr:uid="{00000000-0005-0000-0000-00003F100000}"/>
    <cellStyle name="HEADING2 2 114" xfId="3024" xr:uid="{00000000-0005-0000-0000-000040100000}"/>
    <cellStyle name="HEADING2 2 115" xfId="3025" xr:uid="{00000000-0005-0000-0000-000041100000}"/>
    <cellStyle name="HEADING2 2 116" xfId="3026" xr:uid="{00000000-0005-0000-0000-000042100000}"/>
    <cellStyle name="HEADING2 2 117" xfId="3027" xr:uid="{00000000-0005-0000-0000-000043100000}"/>
    <cellStyle name="HEADING2 2 118" xfId="3028" xr:uid="{00000000-0005-0000-0000-000044100000}"/>
    <cellStyle name="HEADING2 2 119" xfId="3029" xr:uid="{00000000-0005-0000-0000-000045100000}"/>
    <cellStyle name="HEADING2 2 12" xfId="3030" xr:uid="{00000000-0005-0000-0000-000046100000}"/>
    <cellStyle name="HEADING2 2 120" xfId="3031" xr:uid="{00000000-0005-0000-0000-000047100000}"/>
    <cellStyle name="HEADING2 2 121" xfId="3032" xr:uid="{00000000-0005-0000-0000-000048100000}"/>
    <cellStyle name="HEADING2 2 122" xfId="3033" xr:uid="{00000000-0005-0000-0000-000049100000}"/>
    <cellStyle name="HEADING2 2 123" xfId="3034" xr:uid="{00000000-0005-0000-0000-00004A100000}"/>
    <cellStyle name="HEADING2 2 124" xfId="3035" xr:uid="{00000000-0005-0000-0000-00004B100000}"/>
    <cellStyle name="HEADING2 2 125" xfId="3036" xr:uid="{00000000-0005-0000-0000-00004C100000}"/>
    <cellStyle name="HEADING2 2 126" xfId="3037" xr:uid="{00000000-0005-0000-0000-00004D100000}"/>
    <cellStyle name="HEADING2 2 127" xfId="3038" xr:uid="{00000000-0005-0000-0000-00004E100000}"/>
    <cellStyle name="HEADING2 2 128" xfId="3039" xr:uid="{00000000-0005-0000-0000-00004F100000}"/>
    <cellStyle name="HEADING2 2 129" xfId="3040" xr:uid="{00000000-0005-0000-0000-000050100000}"/>
    <cellStyle name="HEADING2 2 13" xfId="3041" xr:uid="{00000000-0005-0000-0000-000051100000}"/>
    <cellStyle name="HEADING2 2 130" xfId="3042" xr:uid="{00000000-0005-0000-0000-000052100000}"/>
    <cellStyle name="HEADING2 2 131" xfId="3043" xr:uid="{00000000-0005-0000-0000-000053100000}"/>
    <cellStyle name="HEADING2 2 132" xfId="3044" xr:uid="{00000000-0005-0000-0000-000054100000}"/>
    <cellStyle name="HEADING2 2 133" xfId="3045" xr:uid="{00000000-0005-0000-0000-000055100000}"/>
    <cellStyle name="HEADING2 2 134" xfId="3046" xr:uid="{00000000-0005-0000-0000-000056100000}"/>
    <cellStyle name="HEADING2 2 135" xfId="3047" xr:uid="{00000000-0005-0000-0000-000057100000}"/>
    <cellStyle name="HEADING2 2 136" xfId="3048" xr:uid="{00000000-0005-0000-0000-000058100000}"/>
    <cellStyle name="HEADING2 2 137" xfId="3049" xr:uid="{00000000-0005-0000-0000-000059100000}"/>
    <cellStyle name="HEADING2 2 138" xfId="3050" xr:uid="{00000000-0005-0000-0000-00005A100000}"/>
    <cellStyle name="HEADING2 2 139" xfId="3051" xr:uid="{00000000-0005-0000-0000-00005B100000}"/>
    <cellStyle name="HEADING2 2 14" xfId="3052" xr:uid="{00000000-0005-0000-0000-00005C100000}"/>
    <cellStyle name="HEADING2 2 140" xfId="3053" xr:uid="{00000000-0005-0000-0000-00005D100000}"/>
    <cellStyle name="HEADING2 2 141" xfId="3054" xr:uid="{00000000-0005-0000-0000-00005E100000}"/>
    <cellStyle name="HEADING2 2 142" xfId="3055" xr:uid="{00000000-0005-0000-0000-00005F100000}"/>
    <cellStyle name="HEADING2 2 143" xfId="3056" xr:uid="{00000000-0005-0000-0000-000060100000}"/>
    <cellStyle name="HEADING2 2 144" xfId="3057" xr:uid="{00000000-0005-0000-0000-000061100000}"/>
    <cellStyle name="HEADING2 2 145" xfId="3058" xr:uid="{00000000-0005-0000-0000-000062100000}"/>
    <cellStyle name="HEADING2 2 146" xfId="3059" xr:uid="{00000000-0005-0000-0000-000063100000}"/>
    <cellStyle name="HEADING2 2 147" xfId="3060" xr:uid="{00000000-0005-0000-0000-000064100000}"/>
    <cellStyle name="HEADING2 2 148" xfId="3061" xr:uid="{00000000-0005-0000-0000-000065100000}"/>
    <cellStyle name="HEADING2 2 149" xfId="3062" xr:uid="{00000000-0005-0000-0000-000066100000}"/>
    <cellStyle name="HEADING2 2 15" xfId="3063" xr:uid="{00000000-0005-0000-0000-000067100000}"/>
    <cellStyle name="HEADING2 2 150" xfId="3064" xr:uid="{00000000-0005-0000-0000-000068100000}"/>
    <cellStyle name="HEADING2 2 151" xfId="3065" xr:uid="{00000000-0005-0000-0000-000069100000}"/>
    <cellStyle name="HEADING2 2 152" xfId="3066" xr:uid="{00000000-0005-0000-0000-00006A100000}"/>
    <cellStyle name="HEADING2 2 153" xfId="3067" xr:uid="{00000000-0005-0000-0000-00006B100000}"/>
    <cellStyle name="HEADING2 2 154" xfId="3068" xr:uid="{00000000-0005-0000-0000-00006C100000}"/>
    <cellStyle name="HEADING2 2 155" xfId="3069" xr:uid="{00000000-0005-0000-0000-00006D100000}"/>
    <cellStyle name="HEADING2 2 156" xfId="3070" xr:uid="{00000000-0005-0000-0000-00006E100000}"/>
    <cellStyle name="HEADING2 2 157" xfId="3071" xr:uid="{00000000-0005-0000-0000-00006F100000}"/>
    <cellStyle name="HEADING2 2 158" xfId="3072" xr:uid="{00000000-0005-0000-0000-000070100000}"/>
    <cellStyle name="HEADING2 2 159" xfId="3073" xr:uid="{00000000-0005-0000-0000-000071100000}"/>
    <cellStyle name="HEADING2 2 16" xfId="3074" xr:uid="{00000000-0005-0000-0000-000072100000}"/>
    <cellStyle name="HEADING2 2 160" xfId="3075" xr:uid="{00000000-0005-0000-0000-000073100000}"/>
    <cellStyle name="HEADING2 2 161" xfId="3076" xr:uid="{00000000-0005-0000-0000-000074100000}"/>
    <cellStyle name="HEADING2 2 162" xfId="3077" xr:uid="{00000000-0005-0000-0000-000075100000}"/>
    <cellStyle name="HEADING2 2 163" xfId="3078" xr:uid="{00000000-0005-0000-0000-000076100000}"/>
    <cellStyle name="HEADING2 2 164" xfId="3079" xr:uid="{00000000-0005-0000-0000-000077100000}"/>
    <cellStyle name="HEADING2 2 165" xfId="3080" xr:uid="{00000000-0005-0000-0000-000078100000}"/>
    <cellStyle name="HEADING2 2 166" xfId="3081" xr:uid="{00000000-0005-0000-0000-000079100000}"/>
    <cellStyle name="HEADING2 2 167" xfId="3082" xr:uid="{00000000-0005-0000-0000-00007A100000}"/>
    <cellStyle name="HEADING2 2 168" xfId="3083" xr:uid="{00000000-0005-0000-0000-00007B100000}"/>
    <cellStyle name="HEADING2 2 169" xfId="3084" xr:uid="{00000000-0005-0000-0000-00007C100000}"/>
    <cellStyle name="HEADING2 2 17" xfId="3085" xr:uid="{00000000-0005-0000-0000-00007D100000}"/>
    <cellStyle name="HEADING2 2 170" xfId="3086" xr:uid="{00000000-0005-0000-0000-00007E100000}"/>
    <cellStyle name="HEADING2 2 171" xfId="3087" xr:uid="{00000000-0005-0000-0000-00007F100000}"/>
    <cellStyle name="HEADING2 2 172" xfId="3088" xr:uid="{00000000-0005-0000-0000-000080100000}"/>
    <cellStyle name="HEADING2 2 173" xfId="3089" xr:uid="{00000000-0005-0000-0000-000081100000}"/>
    <cellStyle name="HEADING2 2 174" xfId="3090" xr:uid="{00000000-0005-0000-0000-000082100000}"/>
    <cellStyle name="HEADING2 2 175" xfId="3091" xr:uid="{00000000-0005-0000-0000-000083100000}"/>
    <cellStyle name="HEADING2 2 176" xfId="3092" xr:uid="{00000000-0005-0000-0000-000084100000}"/>
    <cellStyle name="HEADING2 2 177" xfId="3093" xr:uid="{00000000-0005-0000-0000-000085100000}"/>
    <cellStyle name="HEADING2 2 178" xfId="3094" xr:uid="{00000000-0005-0000-0000-000086100000}"/>
    <cellStyle name="HEADING2 2 179" xfId="3095" xr:uid="{00000000-0005-0000-0000-000087100000}"/>
    <cellStyle name="HEADING2 2 18" xfId="3096" xr:uid="{00000000-0005-0000-0000-000088100000}"/>
    <cellStyle name="HEADING2 2 180" xfId="3097" xr:uid="{00000000-0005-0000-0000-000089100000}"/>
    <cellStyle name="HEADING2 2 181" xfId="3098" xr:uid="{00000000-0005-0000-0000-00008A100000}"/>
    <cellStyle name="HEADING2 2 182" xfId="3099" xr:uid="{00000000-0005-0000-0000-00008B100000}"/>
    <cellStyle name="HEADING2 2 183" xfId="3100" xr:uid="{00000000-0005-0000-0000-00008C100000}"/>
    <cellStyle name="HEADING2 2 184" xfId="3101" xr:uid="{00000000-0005-0000-0000-00008D100000}"/>
    <cellStyle name="HEADING2 2 185" xfId="3102" xr:uid="{00000000-0005-0000-0000-00008E100000}"/>
    <cellStyle name="HEADING2 2 186" xfId="3103" xr:uid="{00000000-0005-0000-0000-00008F100000}"/>
    <cellStyle name="HEADING2 2 187" xfId="3104" xr:uid="{00000000-0005-0000-0000-000090100000}"/>
    <cellStyle name="HEADING2 2 188" xfId="3105" xr:uid="{00000000-0005-0000-0000-000091100000}"/>
    <cellStyle name="HEADING2 2 189" xfId="3106" xr:uid="{00000000-0005-0000-0000-000092100000}"/>
    <cellStyle name="HEADING2 2 19" xfId="3107" xr:uid="{00000000-0005-0000-0000-000093100000}"/>
    <cellStyle name="HEADING2 2 190" xfId="3108" xr:uid="{00000000-0005-0000-0000-000094100000}"/>
    <cellStyle name="HEADING2 2 191" xfId="3109" xr:uid="{00000000-0005-0000-0000-000095100000}"/>
    <cellStyle name="HEADING2 2 192" xfId="3110" xr:uid="{00000000-0005-0000-0000-000096100000}"/>
    <cellStyle name="HEADING2 2 193" xfId="3111" xr:uid="{00000000-0005-0000-0000-000097100000}"/>
    <cellStyle name="HEADING2 2 194" xfId="3112" xr:uid="{00000000-0005-0000-0000-000098100000}"/>
    <cellStyle name="HEADING2 2 195" xfId="3113" xr:uid="{00000000-0005-0000-0000-000099100000}"/>
    <cellStyle name="HEADING2 2 196" xfId="3114" xr:uid="{00000000-0005-0000-0000-00009A100000}"/>
    <cellStyle name="HEADING2 2 197" xfId="3115" xr:uid="{00000000-0005-0000-0000-00009B100000}"/>
    <cellStyle name="HEADING2 2 198" xfId="3116" xr:uid="{00000000-0005-0000-0000-00009C100000}"/>
    <cellStyle name="HEADING2 2 199" xfId="3117" xr:uid="{00000000-0005-0000-0000-00009D100000}"/>
    <cellStyle name="HEADING2 2 2" xfId="378" xr:uid="{00000000-0005-0000-0000-00009E100000}"/>
    <cellStyle name="HEADING2 2 20" xfId="3118" xr:uid="{00000000-0005-0000-0000-00009F100000}"/>
    <cellStyle name="HEADING2 2 200" xfId="3119" xr:uid="{00000000-0005-0000-0000-0000A0100000}"/>
    <cellStyle name="HEADING2 2 201" xfId="3120" xr:uid="{00000000-0005-0000-0000-0000A1100000}"/>
    <cellStyle name="HEADING2 2 202" xfId="3121" xr:uid="{00000000-0005-0000-0000-0000A2100000}"/>
    <cellStyle name="HEADING2 2 203" xfId="3122" xr:uid="{00000000-0005-0000-0000-0000A3100000}"/>
    <cellStyle name="HEADING2 2 204" xfId="3123" xr:uid="{00000000-0005-0000-0000-0000A4100000}"/>
    <cellStyle name="HEADING2 2 205" xfId="3124" xr:uid="{00000000-0005-0000-0000-0000A5100000}"/>
    <cellStyle name="HEADING2 2 206" xfId="3125" xr:uid="{00000000-0005-0000-0000-0000A6100000}"/>
    <cellStyle name="HEADING2 2 207" xfId="3126" xr:uid="{00000000-0005-0000-0000-0000A7100000}"/>
    <cellStyle name="HEADING2 2 208" xfId="3127" xr:uid="{00000000-0005-0000-0000-0000A8100000}"/>
    <cellStyle name="HEADING2 2 209" xfId="3128" xr:uid="{00000000-0005-0000-0000-0000A9100000}"/>
    <cellStyle name="HEADING2 2 21" xfId="3129" xr:uid="{00000000-0005-0000-0000-0000AA100000}"/>
    <cellStyle name="HEADING2 2 210" xfId="3130" xr:uid="{00000000-0005-0000-0000-0000AB100000}"/>
    <cellStyle name="HEADING2 2 211" xfId="3131" xr:uid="{00000000-0005-0000-0000-0000AC100000}"/>
    <cellStyle name="HEADING2 2 212" xfId="3132" xr:uid="{00000000-0005-0000-0000-0000AD100000}"/>
    <cellStyle name="HEADING2 2 213" xfId="3133" xr:uid="{00000000-0005-0000-0000-0000AE100000}"/>
    <cellStyle name="HEADING2 2 214" xfId="3134" xr:uid="{00000000-0005-0000-0000-0000AF100000}"/>
    <cellStyle name="HEADING2 2 215" xfId="3135" xr:uid="{00000000-0005-0000-0000-0000B0100000}"/>
    <cellStyle name="HEADING2 2 216" xfId="3136" xr:uid="{00000000-0005-0000-0000-0000B1100000}"/>
    <cellStyle name="HEADING2 2 217" xfId="3137" xr:uid="{00000000-0005-0000-0000-0000B2100000}"/>
    <cellStyle name="HEADING2 2 218" xfId="3138" xr:uid="{00000000-0005-0000-0000-0000B3100000}"/>
    <cellStyle name="HEADING2 2 219" xfId="3139" xr:uid="{00000000-0005-0000-0000-0000B4100000}"/>
    <cellStyle name="HEADING2 2 22" xfId="3140" xr:uid="{00000000-0005-0000-0000-0000B5100000}"/>
    <cellStyle name="HEADING2 2 220" xfId="3141" xr:uid="{00000000-0005-0000-0000-0000B6100000}"/>
    <cellStyle name="HEADING2 2 221" xfId="3142" xr:uid="{00000000-0005-0000-0000-0000B7100000}"/>
    <cellStyle name="HEADING2 2 222" xfId="3143" xr:uid="{00000000-0005-0000-0000-0000B8100000}"/>
    <cellStyle name="HEADING2 2 223" xfId="3144" xr:uid="{00000000-0005-0000-0000-0000B9100000}"/>
    <cellStyle name="HEADING2 2 224" xfId="3145" xr:uid="{00000000-0005-0000-0000-0000BA100000}"/>
    <cellStyle name="HEADING2 2 225" xfId="3146" xr:uid="{00000000-0005-0000-0000-0000BB100000}"/>
    <cellStyle name="HEADING2 2 226" xfId="3147" xr:uid="{00000000-0005-0000-0000-0000BC100000}"/>
    <cellStyle name="HEADING2 2 227" xfId="3148" xr:uid="{00000000-0005-0000-0000-0000BD100000}"/>
    <cellStyle name="HEADING2 2 228" xfId="3149" xr:uid="{00000000-0005-0000-0000-0000BE100000}"/>
    <cellStyle name="HEADING2 2 229" xfId="3150" xr:uid="{00000000-0005-0000-0000-0000BF100000}"/>
    <cellStyle name="HEADING2 2 23" xfId="3151" xr:uid="{00000000-0005-0000-0000-0000C0100000}"/>
    <cellStyle name="HEADING2 2 230" xfId="3152" xr:uid="{00000000-0005-0000-0000-0000C1100000}"/>
    <cellStyle name="HEADING2 2 231" xfId="3153" xr:uid="{00000000-0005-0000-0000-0000C2100000}"/>
    <cellStyle name="HEADING2 2 232" xfId="3154" xr:uid="{00000000-0005-0000-0000-0000C3100000}"/>
    <cellStyle name="HEADING2 2 233" xfId="3155" xr:uid="{00000000-0005-0000-0000-0000C4100000}"/>
    <cellStyle name="HEADING2 2 234" xfId="3156" xr:uid="{00000000-0005-0000-0000-0000C5100000}"/>
    <cellStyle name="HEADING2 2 235" xfId="3157" xr:uid="{00000000-0005-0000-0000-0000C6100000}"/>
    <cellStyle name="HEADING2 2 236" xfId="3158" xr:uid="{00000000-0005-0000-0000-0000C7100000}"/>
    <cellStyle name="HEADING2 2 237" xfId="3159" xr:uid="{00000000-0005-0000-0000-0000C8100000}"/>
    <cellStyle name="HEADING2 2 238" xfId="3160" xr:uid="{00000000-0005-0000-0000-0000C9100000}"/>
    <cellStyle name="HEADING2 2 239" xfId="3161" xr:uid="{00000000-0005-0000-0000-0000CA100000}"/>
    <cellStyle name="HEADING2 2 24" xfId="3162" xr:uid="{00000000-0005-0000-0000-0000CB100000}"/>
    <cellStyle name="HEADING2 2 240" xfId="3163" xr:uid="{00000000-0005-0000-0000-0000CC100000}"/>
    <cellStyle name="HEADING2 2 241" xfId="3164" xr:uid="{00000000-0005-0000-0000-0000CD100000}"/>
    <cellStyle name="HEADING2 2 242" xfId="3165" xr:uid="{00000000-0005-0000-0000-0000CE100000}"/>
    <cellStyle name="HEADING2 2 243" xfId="3166" xr:uid="{00000000-0005-0000-0000-0000CF100000}"/>
    <cellStyle name="HEADING2 2 244" xfId="3167" xr:uid="{00000000-0005-0000-0000-0000D0100000}"/>
    <cellStyle name="HEADING2 2 245" xfId="3168" xr:uid="{00000000-0005-0000-0000-0000D1100000}"/>
    <cellStyle name="HEADING2 2 246" xfId="3169" xr:uid="{00000000-0005-0000-0000-0000D2100000}"/>
    <cellStyle name="HEADING2 2 247" xfId="3170" xr:uid="{00000000-0005-0000-0000-0000D3100000}"/>
    <cellStyle name="HEADING2 2 248" xfId="3171" xr:uid="{00000000-0005-0000-0000-0000D4100000}"/>
    <cellStyle name="HEADING2 2 249" xfId="3172" xr:uid="{00000000-0005-0000-0000-0000D5100000}"/>
    <cellStyle name="HEADING2 2 25" xfId="3173" xr:uid="{00000000-0005-0000-0000-0000D6100000}"/>
    <cellStyle name="HEADING2 2 250" xfId="3174" xr:uid="{00000000-0005-0000-0000-0000D7100000}"/>
    <cellStyle name="HEADING2 2 251" xfId="3175" xr:uid="{00000000-0005-0000-0000-0000D8100000}"/>
    <cellStyle name="HEADING2 2 252" xfId="3176" xr:uid="{00000000-0005-0000-0000-0000D9100000}"/>
    <cellStyle name="HEADING2 2 253" xfId="3177" xr:uid="{00000000-0005-0000-0000-0000DA100000}"/>
    <cellStyle name="HEADING2 2 254" xfId="3178" xr:uid="{00000000-0005-0000-0000-0000DB100000}"/>
    <cellStyle name="HEADING2 2 255" xfId="3179" xr:uid="{00000000-0005-0000-0000-0000DC100000}"/>
    <cellStyle name="HEADING2 2 26" xfId="3180" xr:uid="{00000000-0005-0000-0000-0000DD100000}"/>
    <cellStyle name="HEADING2 2 27" xfId="3181" xr:uid="{00000000-0005-0000-0000-0000DE100000}"/>
    <cellStyle name="HEADING2 2 28" xfId="3182" xr:uid="{00000000-0005-0000-0000-0000DF100000}"/>
    <cellStyle name="HEADING2 2 29" xfId="3183" xr:uid="{00000000-0005-0000-0000-0000E0100000}"/>
    <cellStyle name="HEADING2 2 3" xfId="386" xr:uid="{00000000-0005-0000-0000-0000E1100000}"/>
    <cellStyle name="HEADING2 2 30" xfId="3184" xr:uid="{00000000-0005-0000-0000-0000E2100000}"/>
    <cellStyle name="HEADING2 2 31" xfId="3185" xr:uid="{00000000-0005-0000-0000-0000E3100000}"/>
    <cellStyle name="HEADING2 2 32" xfId="3186" xr:uid="{00000000-0005-0000-0000-0000E4100000}"/>
    <cellStyle name="HEADING2 2 33" xfId="3187" xr:uid="{00000000-0005-0000-0000-0000E5100000}"/>
    <cellStyle name="HEADING2 2 34" xfId="3188" xr:uid="{00000000-0005-0000-0000-0000E6100000}"/>
    <cellStyle name="HEADING2 2 35" xfId="3189" xr:uid="{00000000-0005-0000-0000-0000E7100000}"/>
    <cellStyle name="HEADING2 2 36" xfId="3190" xr:uid="{00000000-0005-0000-0000-0000E8100000}"/>
    <cellStyle name="HEADING2 2 37" xfId="3191" xr:uid="{00000000-0005-0000-0000-0000E9100000}"/>
    <cellStyle name="HEADING2 2 38" xfId="3192" xr:uid="{00000000-0005-0000-0000-0000EA100000}"/>
    <cellStyle name="HEADING2 2 39" xfId="3193" xr:uid="{00000000-0005-0000-0000-0000EB100000}"/>
    <cellStyle name="HEADING2 2 4" xfId="354" xr:uid="{00000000-0005-0000-0000-0000EC100000}"/>
    <cellStyle name="HEADING2 2 40" xfId="3194" xr:uid="{00000000-0005-0000-0000-0000ED100000}"/>
    <cellStyle name="HEADING2 2 41" xfId="3195" xr:uid="{00000000-0005-0000-0000-0000EE100000}"/>
    <cellStyle name="HEADING2 2 42" xfId="3196" xr:uid="{00000000-0005-0000-0000-0000EF100000}"/>
    <cellStyle name="HEADING2 2 43" xfId="3197" xr:uid="{00000000-0005-0000-0000-0000F0100000}"/>
    <cellStyle name="HEADING2 2 44" xfId="3198" xr:uid="{00000000-0005-0000-0000-0000F1100000}"/>
    <cellStyle name="HEADING2 2 45" xfId="3199" xr:uid="{00000000-0005-0000-0000-0000F2100000}"/>
    <cellStyle name="HEADING2 2 46" xfId="3200" xr:uid="{00000000-0005-0000-0000-0000F3100000}"/>
    <cellStyle name="HEADING2 2 47" xfId="3201" xr:uid="{00000000-0005-0000-0000-0000F4100000}"/>
    <cellStyle name="HEADING2 2 48" xfId="3202" xr:uid="{00000000-0005-0000-0000-0000F5100000}"/>
    <cellStyle name="HEADING2 2 49" xfId="3203" xr:uid="{00000000-0005-0000-0000-0000F6100000}"/>
    <cellStyle name="HEADING2 2 5" xfId="384" xr:uid="{00000000-0005-0000-0000-0000F7100000}"/>
    <cellStyle name="HEADING2 2 50" xfId="3204" xr:uid="{00000000-0005-0000-0000-0000F8100000}"/>
    <cellStyle name="HEADING2 2 51" xfId="3205" xr:uid="{00000000-0005-0000-0000-0000F9100000}"/>
    <cellStyle name="HEADING2 2 52" xfId="3206" xr:uid="{00000000-0005-0000-0000-0000FA100000}"/>
    <cellStyle name="HEADING2 2 53" xfId="3207" xr:uid="{00000000-0005-0000-0000-0000FB100000}"/>
    <cellStyle name="HEADING2 2 54" xfId="3208" xr:uid="{00000000-0005-0000-0000-0000FC100000}"/>
    <cellStyle name="HEADING2 2 55" xfId="3209" xr:uid="{00000000-0005-0000-0000-0000FD100000}"/>
    <cellStyle name="HEADING2 2 56" xfId="3210" xr:uid="{00000000-0005-0000-0000-0000FE100000}"/>
    <cellStyle name="HEADING2 2 57" xfId="3211" xr:uid="{00000000-0005-0000-0000-0000FF100000}"/>
    <cellStyle name="HEADING2 2 58" xfId="3212" xr:uid="{00000000-0005-0000-0000-000000110000}"/>
    <cellStyle name="HEADING2 2 59" xfId="3213" xr:uid="{00000000-0005-0000-0000-000001110000}"/>
    <cellStyle name="HEADING2 2 6" xfId="3214" xr:uid="{00000000-0005-0000-0000-000002110000}"/>
    <cellStyle name="HEADING2 2 60" xfId="3215" xr:uid="{00000000-0005-0000-0000-000003110000}"/>
    <cellStyle name="HEADING2 2 61" xfId="3216" xr:uid="{00000000-0005-0000-0000-000004110000}"/>
    <cellStyle name="HEADING2 2 62" xfId="3217" xr:uid="{00000000-0005-0000-0000-000005110000}"/>
    <cellStyle name="HEADING2 2 63" xfId="3218" xr:uid="{00000000-0005-0000-0000-000006110000}"/>
    <cellStyle name="HEADING2 2 64" xfId="3219" xr:uid="{00000000-0005-0000-0000-000007110000}"/>
    <cellStyle name="HEADING2 2 65" xfId="3220" xr:uid="{00000000-0005-0000-0000-000008110000}"/>
    <cellStyle name="HEADING2 2 66" xfId="3221" xr:uid="{00000000-0005-0000-0000-000009110000}"/>
    <cellStyle name="HEADING2 2 67" xfId="3222" xr:uid="{00000000-0005-0000-0000-00000A110000}"/>
    <cellStyle name="HEADING2 2 68" xfId="3223" xr:uid="{00000000-0005-0000-0000-00000B110000}"/>
    <cellStyle name="HEADING2 2 69" xfId="3224" xr:uid="{00000000-0005-0000-0000-00000C110000}"/>
    <cellStyle name="HEADING2 2 7" xfId="3225" xr:uid="{00000000-0005-0000-0000-00000D110000}"/>
    <cellStyle name="HEADING2 2 70" xfId="3226" xr:uid="{00000000-0005-0000-0000-00000E110000}"/>
    <cellStyle name="HEADING2 2 71" xfId="3227" xr:uid="{00000000-0005-0000-0000-00000F110000}"/>
    <cellStyle name="HEADING2 2 72" xfId="3228" xr:uid="{00000000-0005-0000-0000-000010110000}"/>
    <cellStyle name="HEADING2 2 73" xfId="3229" xr:uid="{00000000-0005-0000-0000-000011110000}"/>
    <cellStyle name="HEADING2 2 74" xfId="3230" xr:uid="{00000000-0005-0000-0000-000012110000}"/>
    <cellStyle name="HEADING2 2 75" xfId="3231" xr:uid="{00000000-0005-0000-0000-000013110000}"/>
    <cellStyle name="HEADING2 2 76" xfId="3232" xr:uid="{00000000-0005-0000-0000-000014110000}"/>
    <cellStyle name="HEADING2 2 77" xfId="3233" xr:uid="{00000000-0005-0000-0000-000015110000}"/>
    <cellStyle name="HEADING2 2 78" xfId="3234" xr:uid="{00000000-0005-0000-0000-000016110000}"/>
    <cellStyle name="HEADING2 2 79" xfId="3235" xr:uid="{00000000-0005-0000-0000-000017110000}"/>
    <cellStyle name="HEADING2 2 8" xfId="3236" xr:uid="{00000000-0005-0000-0000-000018110000}"/>
    <cellStyle name="HEADING2 2 80" xfId="3237" xr:uid="{00000000-0005-0000-0000-000019110000}"/>
    <cellStyle name="HEADING2 2 81" xfId="3238" xr:uid="{00000000-0005-0000-0000-00001A110000}"/>
    <cellStyle name="HEADING2 2 82" xfId="3239" xr:uid="{00000000-0005-0000-0000-00001B110000}"/>
    <cellStyle name="HEADING2 2 83" xfId="3240" xr:uid="{00000000-0005-0000-0000-00001C110000}"/>
    <cellStyle name="HEADING2 2 84" xfId="3241" xr:uid="{00000000-0005-0000-0000-00001D110000}"/>
    <cellStyle name="HEADING2 2 85" xfId="3242" xr:uid="{00000000-0005-0000-0000-00001E110000}"/>
    <cellStyle name="HEADING2 2 86" xfId="3243" xr:uid="{00000000-0005-0000-0000-00001F110000}"/>
    <cellStyle name="HEADING2 2 87" xfId="3244" xr:uid="{00000000-0005-0000-0000-000020110000}"/>
    <cellStyle name="HEADING2 2 88" xfId="3245" xr:uid="{00000000-0005-0000-0000-000021110000}"/>
    <cellStyle name="HEADING2 2 89" xfId="3246" xr:uid="{00000000-0005-0000-0000-000022110000}"/>
    <cellStyle name="HEADING2 2 9" xfId="3247" xr:uid="{00000000-0005-0000-0000-000023110000}"/>
    <cellStyle name="HEADING2 2 90" xfId="3248" xr:uid="{00000000-0005-0000-0000-000024110000}"/>
    <cellStyle name="HEADING2 2 91" xfId="3249" xr:uid="{00000000-0005-0000-0000-000025110000}"/>
    <cellStyle name="HEADING2 2 92" xfId="3250" xr:uid="{00000000-0005-0000-0000-000026110000}"/>
    <cellStyle name="HEADING2 2 93" xfId="3251" xr:uid="{00000000-0005-0000-0000-000027110000}"/>
    <cellStyle name="HEADING2 2 94" xfId="3252" xr:uid="{00000000-0005-0000-0000-000028110000}"/>
    <cellStyle name="HEADING2 2 95" xfId="3253" xr:uid="{00000000-0005-0000-0000-000029110000}"/>
    <cellStyle name="HEADING2 2 96" xfId="3254" xr:uid="{00000000-0005-0000-0000-00002A110000}"/>
    <cellStyle name="HEADING2 2 97" xfId="3255" xr:uid="{00000000-0005-0000-0000-00002B110000}"/>
    <cellStyle name="HEADING2 2 98" xfId="3256" xr:uid="{00000000-0005-0000-0000-00002C110000}"/>
    <cellStyle name="HEADING2 2 99" xfId="3257" xr:uid="{00000000-0005-0000-0000-00002D110000}"/>
    <cellStyle name="Heading2 20" xfId="5536" xr:uid="{00000000-0005-0000-0000-00002E110000}"/>
    <cellStyle name="HEADING2 3" xfId="448" xr:uid="{00000000-0005-0000-0000-00002F110000}"/>
    <cellStyle name="HEADING2 4" xfId="449" xr:uid="{00000000-0005-0000-0000-000030110000}"/>
    <cellStyle name="HEADING2 5" xfId="450" xr:uid="{00000000-0005-0000-0000-000031110000}"/>
    <cellStyle name="HEADING2 6" xfId="451" xr:uid="{00000000-0005-0000-0000-000032110000}"/>
    <cellStyle name="HEADING2 7" xfId="452" xr:uid="{00000000-0005-0000-0000-000033110000}"/>
    <cellStyle name="HEADING2 8" xfId="453" xr:uid="{00000000-0005-0000-0000-000034110000}"/>
    <cellStyle name="HEADING2 9" xfId="454" xr:uid="{00000000-0005-0000-0000-000035110000}"/>
    <cellStyle name="Input" xfId="5575" builtinId="20" customBuiltin="1"/>
    <cellStyle name="Input [yellow]" xfId="5243" xr:uid="{00000000-0005-0000-0000-000037110000}"/>
    <cellStyle name="Input [yellow] 10" xfId="5244" xr:uid="{00000000-0005-0000-0000-000038110000}"/>
    <cellStyle name="Input [yellow] 10 2" xfId="6241" xr:uid="{00000000-0005-0000-0000-000039110000}"/>
    <cellStyle name="Input [yellow] 10 2 2" xfId="7194" xr:uid="{00000000-0005-0000-0000-00003A110000}"/>
    <cellStyle name="Input [yellow] 10 3" xfId="6109" xr:uid="{00000000-0005-0000-0000-00003B110000}"/>
    <cellStyle name="Input [yellow] 10 3 2" xfId="7062" xr:uid="{00000000-0005-0000-0000-00003C110000}"/>
    <cellStyle name="Input [yellow] 10 3 3" xfId="7924" xr:uid="{00000000-0005-0000-0000-00003D110000}"/>
    <cellStyle name="Input [yellow] 10 4" xfId="5648" xr:uid="{00000000-0005-0000-0000-00003E110000}"/>
    <cellStyle name="Input [yellow] 10 4 2" xfId="6601" xr:uid="{00000000-0005-0000-0000-00003F110000}"/>
    <cellStyle name="Input [yellow] 10 4 3" xfId="7465" xr:uid="{00000000-0005-0000-0000-000040110000}"/>
    <cellStyle name="Input [yellow] 10 5" xfId="6002" xr:uid="{00000000-0005-0000-0000-000041110000}"/>
    <cellStyle name="Input [yellow] 10 5 2" xfId="6955" xr:uid="{00000000-0005-0000-0000-000042110000}"/>
    <cellStyle name="Input [yellow] 10 5 3" xfId="7819" xr:uid="{00000000-0005-0000-0000-000043110000}"/>
    <cellStyle name="Input [yellow] 10 6" xfId="5758" xr:uid="{00000000-0005-0000-0000-000044110000}"/>
    <cellStyle name="Input [yellow] 10 6 2" xfId="6711" xr:uid="{00000000-0005-0000-0000-000045110000}"/>
    <cellStyle name="Input [yellow] 10 6 3" xfId="7575" xr:uid="{00000000-0005-0000-0000-000046110000}"/>
    <cellStyle name="Input [yellow] 10 7" xfId="6494" xr:uid="{00000000-0005-0000-0000-000047110000}"/>
    <cellStyle name="Input [yellow] 11" xfId="5245" xr:uid="{00000000-0005-0000-0000-000048110000}"/>
    <cellStyle name="Input [yellow] 11 2" xfId="6242" xr:uid="{00000000-0005-0000-0000-000049110000}"/>
    <cellStyle name="Input [yellow] 11 2 2" xfId="7195" xr:uid="{00000000-0005-0000-0000-00004A110000}"/>
    <cellStyle name="Input [yellow] 11 3" xfId="6108" xr:uid="{00000000-0005-0000-0000-00004B110000}"/>
    <cellStyle name="Input [yellow] 11 3 2" xfId="7061" xr:uid="{00000000-0005-0000-0000-00004C110000}"/>
    <cellStyle name="Input [yellow] 11 3 3" xfId="7923" xr:uid="{00000000-0005-0000-0000-00004D110000}"/>
    <cellStyle name="Input [yellow] 11 4" xfId="5649" xr:uid="{00000000-0005-0000-0000-00004E110000}"/>
    <cellStyle name="Input [yellow] 11 4 2" xfId="6602" xr:uid="{00000000-0005-0000-0000-00004F110000}"/>
    <cellStyle name="Input [yellow] 11 4 3" xfId="7466" xr:uid="{00000000-0005-0000-0000-000050110000}"/>
    <cellStyle name="Input [yellow] 11 5" xfId="6001" xr:uid="{00000000-0005-0000-0000-000051110000}"/>
    <cellStyle name="Input [yellow] 11 5 2" xfId="6954" xr:uid="{00000000-0005-0000-0000-000052110000}"/>
    <cellStyle name="Input [yellow] 11 5 3" xfId="7818" xr:uid="{00000000-0005-0000-0000-000053110000}"/>
    <cellStyle name="Input [yellow] 11 6" xfId="5759" xr:uid="{00000000-0005-0000-0000-000054110000}"/>
    <cellStyle name="Input [yellow] 11 6 2" xfId="6712" xr:uid="{00000000-0005-0000-0000-000055110000}"/>
    <cellStyle name="Input [yellow] 11 6 3" xfId="7576" xr:uid="{00000000-0005-0000-0000-000056110000}"/>
    <cellStyle name="Input [yellow] 11 7" xfId="6495" xr:uid="{00000000-0005-0000-0000-000057110000}"/>
    <cellStyle name="Input [yellow] 12" xfId="5246" xr:uid="{00000000-0005-0000-0000-000058110000}"/>
    <cellStyle name="Input [yellow] 12 2" xfId="6243" xr:uid="{00000000-0005-0000-0000-000059110000}"/>
    <cellStyle name="Input [yellow] 12 2 2" xfId="7196" xr:uid="{00000000-0005-0000-0000-00005A110000}"/>
    <cellStyle name="Input [yellow] 12 3" xfId="6107" xr:uid="{00000000-0005-0000-0000-00005B110000}"/>
    <cellStyle name="Input [yellow] 12 3 2" xfId="7060" xr:uid="{00000000-0005-0000-0000-00005C110000}"/>
    <cellStyle name="Input [yellow] 12 3 3" xfId="7922" xr:uid="{00000000-0005-0000-0000-00005D110000}"/>
    <cellStyle name="Input [yellow] 12 4" xfId="5650" xr:uid="{00000000-0005-0000-0000-00005E110000}"/>
    <cellStyle name="Input [yellow] 12 4 2" xfId="6603" xr:uid="{00000000-0005-0000-0000-00005F110000}"/>
    <cellStyle name="Input [yellow] 12 4 3" xfId="7467" xr:uid="{00000000-0005-0000-0000-000060110000}"/>
    <cellStyle name="Input [yellow] 12 5" xfId="6000" xr:uid="{00000000-0005-0000-0000-000061110000}"/>
    <cellStyle name="Input [yellow] 12 5 2" xfId="6953" xr:uid="{00000000-0005-0000-0000-000062110000}"/>
    <cellStyle name="Input [yellow] 12 5 3" xfId="7817" xr:uid="{00000000-0005-0000-0000-000063110000}"/>
    <cellStyle name="Input [yellow] 12 6" xfId="5760" xr:uid="{00000000-0005-0000-0000-000064110000}"/>
    <cellStyle name="Input [yellow] 12 6 2" xfId="6713" xr:uid="{00000000-0005-0000-0000-000065110000}"/>
    <cellStyle name="Input [yellow] 12 6 3" xfId="7577" xr:uid="{00000000-0005-0000-0000-000066110000}"/>
    <cellStyle name="Input [yellow] 12 7" xfId="6496" xr:uid="{00000000-0005-0000-0000-000067110000}"/>
    <cellStyle name="Input [yellow] 13" xfId="5247" xr:uid="{00000000-0005-0000-0000-000068110000}"/>
    <cellStyle name="Input [yellow] 13 2" xfId="6244" xr:uid="{00000000-0005-0000-0000-000069110000}"/>
    <cellStyle name="Input [yellow] 13 2 2" xfId="7197" xr:uid="{00000000-0005-0000-0000-00006A110000}"/>
    <cellStyle name="Input [yellow] 13 3" xfId="6106" xr:uid="{00000000-0005-0000-0000-00006B110000}"/>
    <cellStyle name="Input [yellow] 13 3 2" xfId="7059" xr:uid="{00000000-0005-0000-0000-00006C110000}"/>
    <cellStyle name="Input [yellow] 13 3 3" xfId="7921" xr:uid="{00000000-0005-0000-0000-00006D110000}"/>
    <cellStyle name="Input [yellow] 13 4" xfId="5651" xr:uid="{00000000-0005-0000-0000-00006E110000}"/>
    <cellStyle name="Input [yellow] 13 4 2" xfId="6604" xr:uid="{00000000-0005-0000-0000-00006F110000}"/>
    <cellStyle name="Input [yellow] 13 4 3" xfId="7468" xr:uid="{00000000-0005-0000-0000-000070110000}"/>
    <cellStyle name="Input [yellow] 13 5" xfId="5999" xr:uid="{00000000-0005-0000-0000-000071110000}"/>
    <cellStyle name="Input [yellow] 13 5 2" xfId="6952" xr:uid="{00000000-0005-0000-0000-000072110000}"/>
    <cellStyle name="Input [yellow] 13 5 3" xfId="7816" xr:uid="{00000000-0005-0000-0000-000073110000}"/>
    <cellStyle name="Input [yellow] 13 6" xfId="5761" xr:uid="{00000000-0005-0000-0000-000074110000}"/>
    <cellStyle name="Input [yellow] 13 6 2" xfId="6714" xr:uid="{00000000-0005-0000-0000-000075110000}"/>
    <cellStyle name="Input [yellow] 13 6 3" xfId="7578" xr:uid="{00000000-0005-0000-0000-000076110000}"/>
    <cellStyle name="Input [yellow] 13 7" xfId="6497" xr:uid="{00000000-0005-0000-0000-000077110000}"/>
    <cellStyle name="Input [yellow] 14" xfId="5248" xr:uid="{00000000-0005-0000-0000-000078110000}"/>
    <cellStyle name="Input [yellow] 14 2" xfId="6245" xr:uid="{00000000-0005-0000-0000-000079110000}"/>
    <cellStyle name="Input [yellow] 14 2 2" xfId="7198" xr:uid="{00000000-0005-0000-0000-00007A110000}"/>
    <cellStyle name="Input [yellow] 14 3" xfId="6105" xr:uid="{00000000-0005-0000-0000-00007B110000}"/>
    <cellStyle name="Input [yellow] 14 3 2" xfId="7058" xr:uid="{00000000-0005-0000-0000-00007C110000}"/>
    <cellStyle name="Input [yellow] 14 3 3" xfId="7920" xr:uid="{00000000-0005-0000-0000-00007D110000}"/>
    <cellStyle name="Input [yellow] 14 4" xfId="5652" xr:uid="{00000000-0005-0000-0000-00007E110000}"/>
    <cellStyle name="Input [yellow] 14 4 2" xfId="6605" xr:uid="{00000000-0005-0000-0000-00007F110000}"/>
    <cellStyle name="Input [yellow] 14 4 3" xfId="7469" xr:uid="{00000000-0005-0000-0000-000080110000}"/>
    <cellStyle name="Input [yellow] 14 5" xfId="5998" xr:uid="{00000000-0005-0000-0000-000081110000}"/>
    <cellStyle name="Input [yellow] 14 5 2" xfId="6951" xr:uid="{00000000-0005-0000-0000-000082110000}"/>
    <cellStyle name="Input [yellow] 14 5 3" xfId="7815" xr:uid="{00000000-0005-0000-0000-000083110000}"/>
    <cellStyle name="Input [yellow] 14 6" xfId="5762" xr:uid="{00000000-0005-0000-0000-000084110000}"/>
    <cellStyle name="Input [yellow] 14 6 2" xfId="6715" xr:uid="{00000000-0005-0000-0000-000085110000}"/>
    <cellStyle name="Input [yellow] 14 6 3" xfId="7579" xr:uid="{00000000-0005-0000-0000-000086110000}"/>
    <cellStyle name="Input [yellow] 14 7" xfId="6498" xr:uid="{00000000-0005-0000-0000-000087110000}"/>
    <cellStyle name="Input [yellow] 15" xfId="5249" xr:uid="{00000000-0005-0000-0000-000088110000}"/>
    <cellStyle name="Input [yellow] 15 2" xfId="6246" xr:uid="{00000000-0005-0000-0000-000089110000}"/>
    <cellStyle name="Input [yellow] 15 2 2" xfId="7199" xr:uid="{00000000-0005-0000-0000-00008A110000}"/>
    <cellStyle name="Input [yellow] 15 3" xfId="6104" xr:uid="{00000000-0005-0000-0000-00008B110000}"/>
    <cellStyle name="Input [yellow] 15 3 2" xfId="7057" xr:uid="{00000000-0005-0000-0000-00008C110000}"/>
    <cellStyle name="Input [yellow] 15 3 3" xfId="7919" xr:uid="{00000000-0005-0000-0000-00008D110000}"/>
    <cellStyle name="Input [yellow] 15 4" xfId="5653" xr:uid="{00000000-0005-0000-0000-00008E110000}"/>
    <cellStyle name="Input [yellow] 15 4 2" xfId="6606" xr:uid="{00000000-0005-0000-0000-00008F110000}"/>
    <cellStyle name="Input [yellow] 15 4 3" xfId="7470" xr:uid="{00000000-0005-0000-0000-000090110000}"/>
    <cellStyle name="Input [yellow] 15 5" xfId="5997" xr:uid="{00000000-0005-0000-0000-000091110000}"/>
    <cellStyle name="Input [yellow] 15 5 2" xfId="6950" xr:uid="{00000000-0005-0000-0000-000092110000}"/>
    <cellStyle name="Input [yellow] 15 5 3" xfId="7814" xr:uid="{00000000-0005-0000-0000-000093110000}"/>
    <cellStyle name="Input [yellow] 15 6" xfId="5763" xr:uid="{00000000-0005-0000-0000-000094110000}"/>
    <cellStyle name="Input [yellow] 15 6 2" xfId="6716" xr:uid="{00000000-0005-0000-0000-000095110000}"/>
    <cellStyle name="Input [yellow] 15 6 3" xfId="7580" xr:uid="{00000000-0005-0000-0000-000096110000}"/>
    <cellStyle name="Input [yellow] 15 7" xfId="6499" xr:uid="{00000000-0005-0000-0000-000097110000}"/>
    <cellStyle name="Input [yellow] 16" xfId="5250" xr:uid="{00000000-0005-0000-0000-000098110000}"/>
    <cellStyle name="Input [yellow] 16 2" xfId="6247" xr:uid="{00000000-0005-0000-0000-000099110000}"/>
    <cellStyle name="Input [yellow] 16 2 2" xfId="7200" xr:uid="{00000000-0005-0000-0000-00009A110000}"/>
    <cellStyle name="Input [yellow] 16 3" xfId="6103" xr:uid="{00000000-0005-0000-0000-00009B110000}"/>
    <cellStyle name="Input [yellow] 16 3 2" xfId="7056" xr:uid="{00000000-0005-0000-0000-00009C110000}"/>
    <cellStyle name="Input [yellow] 16 3 3" xfId="7918" xr:uid="{00000000-0005-0000-0000-00009D110000}"/>
    <cellStyle name="Input [yellow] 16 4" xfId="5654" xr:uid="{00000000-0005-0000-0000-00009E110000}"/>
    <cellStyle name="Input [yellow] 16 4 2" xfId="6607" xr:uid="{00000000-0005-0000-0000-00009F110000}"/>
    <cellStyle name="Input [yellow] 16 4 3" xfId="7471" xr:uid="{00000000-0005-0000-0000-0000A0110000}"/>
    <cellStyle name="Input [yellow] 16 5" xfId="5996" xr:uid="{00000000-0005-0000-0000-0000A1110000}"/>
    <cellStyle name="Input [yellow] 16 5 2" xfId="6949" xr:uid="{00000000-0005-0000-0000-0000A2110000}"/>
    <cellStyle name="Input [yellow] 16 5 3" xfId="7813" xr:uid="{00000000-0005-0000-0000-0000A3110000}"/>
    <cellStyle name="Input [yellow] 16 6" xfId="5764" xr:uid="{00000000-0005-0000-0000-0000A4110000}"/>
    <cellStyle name="Input [yellow] 16 6 2" xfId="6717" xr:uid="{00000000-0005-0000-0000-0000A5110000}"/>
    <cellStyle name="Input [yellow] 16 6 3" xfId="7581" xr:uid="{00000000-0005-0000-0000-0000A6110000}"/>
    <cellStyle name="Input [yellow] 16 7" xfId="6500" xr:uid="{00000000-0005-0000-0000-0000A7110000}"/>
    <cellStyle name="Input [yellow] 17" xfId="5251" xr:uid="{00000000-0005-0000-0000-0000A8110000}"/>
    <cellStyle name="Input [yellow] 17 2" xfId="6248" xr:uid="{00000000-0005-0000-0000-0000A9110000}"/>
    <cellStyle name="Input [yellow] 17 2 2" xfId="7201" xr:uid="{00000000-0005-0000-0000-0000AA110000}"/>
    <cellStyle name="Input [yellow] 17 3" xfId="6102" xr:uid="{00000000-0005-0000-0000-0000AB110000}"/>
    <cellStyle name="Input [yellow] 17 3 2" xfId="7055" xr:uid="{00000000-0005-0000-0000-0000AC110000}"/>
    <cellStyle name="Input [yellow] 17 3 3" xfId="7917" xr:uid="{00000000-0005-0000-0000-0000AD110000}"/>
    <cellStyle name="Input [yellow] 17 4" xfId="5655" xr:uid="{00000000-0005-0000-0000-0000AE110000}"/>
    <cellStyle name="Input [yellow] 17 4 2" xfId="6608" xr:uid="{00000000-0005-0000-0000-0000AF110000}"/>
    <cellStyle name="Input [yellow] 17 4 3" xfId="7472" xr:uid="{00000000-0005-0000-0000-0000B0110000}"/>
    <cellStyle name="Input [yellow] 17 5" xfId="5995" xr:uid="{00000000-0005-0000-0000-0000B1110000}"/>
    <cellStyle name="Input [yellow] 17 5 2" xfId="6948" xr:uid="{00000000-0005-0000-0000-0000B2110000}"/>
    <cellStyle name="Input [yellow] 17 5 3" xfId="7812" xr:uid="{00000000-0005-0000-0000-0000B3110000}"/>
    <cellStyle name="Input [yellow] 17 6" xfId="5765" xr:uid="{00000000-0005-0000-0000-0000B4110000}"/>
    <cellStyle name="Input [yellow] 17 6 2" xfId="6718" xr:uid="{00000000-0005-0000-0000-0000B5110000}"/>
    <cellStyle name="Input [yellow] 17 6 3" xfId="7582" xr:uid="{00000000-0005-0000-0000-0000B6110000}"/>
    <cellStyle name="Input [yellow] 17 7" xfId="6501" xr:uid="{00000000-0005-0000-0000-0000B7110000}"/>
    <cellStyle name="Input [yellow] 18" xfId="5252" xr:uid="{00000000-0005-0000-0000-0000B8110000}"/>
    <cellStyle name="Input [yellow] 18 2" xfId="6249" xr:uid="{00000000-0005-0000-0000-0000B9110000}"/>
    <cellStyle name="Input [yellow] 18 2 2" xfId="7202" xr:uid="{00000000-0005-0000-0000-0000BA110000}"/>
    <cellStyle name="Input [yellow] 18 3" xfId="6101" xr:uid="{00000000-0005-0000-0000-0000BB110000}"/>
    <cellStyle name="Input [yellow] 18 3 2" xfId="7054" xr:uid="{00000000-0005-0000-0000-0000BC110000}"/>
    <cellStyle name="Input [yellow] 18 3 3" xfId="7916" xr:uid="{00000000-0005-0000-0000-0000BD110000}"/>
    <cellStyle name="Input [yellow] 18 4" xfId="6447" xr:uid="{00000000-0005-0000-0000-0000BE110000}"/>
    <cellStyle name="Input [yellow] 18 4 2" xfId="7398" xr:uid="{00000000-0005-0000-0000-0000BF110000}"/>
    <cellStyle name="Input [yellow] 18 4 3" xfId="8183" xr:uid="{00000000-0005-0000-0000-0000C0110000}"/>
    <cellStyle name="Input [yellow] 18 5" xfId="6461" xr:uid="{00000000-0005-0000-0000-0000C1110000}"/>
    <cellStyle name="Input [yellow] 18 5 2" xfId="7411" xr:uid="{00000000-0005-0000-0000-0000C2110000}"/>
    <cellStyle name="Input [yellow] 18 5 3" xfId="8196" xr:uid="{00000000-0005-0000-0000-0000C3110000}"/>
    <cellStyle name="Input [yellow] 18 6" xfId="6474" xr:uid="{00000000-0005-0000-0000-0000C4110000}"/>
    <cellStyle name="Input [yellow] 18 6 2" xfId="7423" xr:uid="{00000000-0005-0000-0000-0000C5110000}"/>
    <cellStyle name="Input [yellow] 18 6 3" xfId="8208" xr:uid="{00000000-0005-0000-0000-0000C6110000}"/>
    <cellStyle name="Input [yellow] 18 7" xfId="6502" xr:uid="{00000000-0005-0000-0000-0000C7110000}"/>
    <cellStyle name="Input [yellow] 19" xfId="5253" xr:uid="{00000000-0005-0000-0000-0000C8110000}"/>
    <cellStyle name="Input [yellow] 19 2" xfId="6250" xr:uid="{00000000-0005-0000-0000-0000C9110000}"/>
    <cellStyle name="Input [yellow] 19 2 2" xfId="7203" xr:uid="{00000000-0005-0000-0000-0000CA110000}"/>
    <cellStyle name="Input [yellow] 19 3" xfId="6100" xr:uid="{00000000-0005-0000-0000-0000CB110000}"/>
    <cellStyle name="Input [yellow] 19 3 2" xfId="7053" xr:uid="{00000000-0005-0000-0000-0000CC110000}"/>
    <cellStyle name="Input [yellow] 19 3 3" xfId="7915" xr:uid="{00000000-0005-0000-0000-0000CD110000}"/>
    <cellStyle name="Input [yellow] 19 4" xfId="5656" xr:uid="{00000000-0005-0000-0000-0000CE110000}"/>
    <cellStyle name="Input [yellow] 19 4 2" xfId="6609" xr:uid="{00000000-0005-0000-0000-0000CF110000}"/>
    <cellStyle name="Input [yellow] 19 4 3" xfId="7473" xr:uid="{00000000-0005-0000-0000-0000D0110000}"/>
    <cellStyle name="Input [yellow] 19 5" xfId="5994" xr:uid="{00000000-0005-0000-0000-0000D1110000}"/>
    <cellStyle name="Input [yellow] 19 5 2" xfId="6947" xr:uid="{00000000-0005-0000-0000-0000D2110000}"/>
    <cellStyle name="Input [yellow] 19 5 3" xfId="7811" xr:uid="{00000000-0005-0000-0000-0000D3110000}"/>
    <cellStyle name="Input [yellow] 19 6" xfId="5766" xr:uid="{00000000-0005-0000-0000-0000D4110000}"/>
    <cellStyle name="Input [yellow] 19 6 2" xfId="6719" xr:uid="{00000000-0005-0000-0000-0000D5110000}"/>
    <cellStyle name="Input [yellow] 19 6 3" xfId="7583" xr:uid="{00000000-0005-0000-0000-0000D6110000}"/>
    <cellStyle name="Input [yellow] 19 7" xfId="6503" xr:uid="{00000000-0005-0000-0000-0000D7110000}"/>
    <cellStyle name="Input [yellow] 2" xfId="5254" xr:uid="{00000000-0005-0000-0000-0000D8110000}"/>
    <cellStyle name="Input [yellow] 2 2" xfId="6251" xr:uid="{00000000-0005-0000-0000-0000D9110000}"/>
    <cellStyle name="Input [yellow] 2 2 2" xfId="7204" xr:uid="{00000000-0005-0000-0000-0000DA110000}"/>
    <cellStyle name="Input [yellow] 2 3" xfId="6099" xr:uid="{00000000-0005-0000-0000-0000DB110000}"/>
    <cellStyle name="Input [yellow] 2 3 2" xfId="7052" xr:uid="{00000000-0005-0000-0000-0000DC110000}"/>
    <cellStyle name="Input [yellow] 2 3 3" xfId="7914" xr:uid="{00000000-0005-0000-0000-0000DD110000}"/>
    <cellStyle name="Input [yellow] 2 4" xfId="5634" xr:uid="{00000000-0005-0000-0000-0000DE110000}"/>
    <cellStyle name="Input [yellow] 2 4 2" xfId="6587" xr:uid="{00000000-0005-0000-0000-0000DF110000}"/>
    <cellStyle name="Input [yellow] 2 4 3" xfId="7452" xr:uid="{00000000-0005-0000-0000-0000E0110000}"/>
    <cellStyle name="Input [yellow] 2 5" xfId="5993" xr:uid="{00000000-0005-0000-0000-0000E1110000}"/>
    <cellStyle name="Input [yellow] 2 5 2" xfId="6946" xr:uid="{00000000-0005-0000-0000-0000E2110000}"/>
    <cellStyle name="Input [yellow] 2 5 3" xfId="7810" xr:uid="{00000000-0005-0000-0000-0000E3110000}"/>
    <cellStyle name="Input [yellow] 2 6" xfId="5767" xr:uid="{00000000-0005-0000-0000-0000E4110000}"/>
    <cellStyle name="Input [yellow] 2 6 2" xfId="6720" xr:uid="{00000000-0005-0000-0000-0000E5110000}"/>
    <cellStyle name="Input [yellow] 2 6 3" xfId="7584" xr:uid="{00000000-0005-0000-0000-0000E6110000}"/>
    <cellStyle name="Input [yellow] 2 7" xfId="6504" xr:uid="{00000000-0005-0000-0000-0000E7110000}"/>
    <cellStyle name="Input [yellow] 20" xfId="5255" xr:uid="{00000000-0005-0000-0000-0000E8110000}"/>
    <cellStyle name="Input [yellow] 20 2" xfId="6252" xr:uid="{00000000-0005-0000-0000-0000E9110000}"/>
    <cellStyle name="Input [yellow] 20 2 2" xfId="7205" xr:uid="{00000000-0005-0000-0000-0000EA110000}"/>
    <cellStyle name="Input [yellow] 20 3" xfId="6098" xr:uid="{00000000-0005-0000-0000-0000EB110000}"/>
    <cellStyle name="Input [yellow] 20 3 2" xfId="7051" xr:uid="{00000000-0005-0000-0000-0000EC110000}"/>
    <cellStyle name="Input [yellow] 20 3 3" xfId="7913" xr:uid="{00000000-0005-0000-0000-0000ED110000}"/>
    <cellStyle name="Input [yellow] 20 4" xfId="5657" xr:uid="{00000000-0005-0000-0000-0000EE110000}"/>
    <cellStyle name="Input [yellow] 20 4 2" xfId="6610" xr:uid="{00000000-0005-0000-0000-0000EF110000}"/>
    <cellStyle name="Input [yellow] 20 4 3" xfId="7474" xr:uid="{00000000-0005-0000-0000-0000F0110000}"/>
    <cellStyle name="Input [yellow] 20 5" xfId="5992" xr:uid="{00000000-0005-0000-0000-0000F1110000}"/>
    <cellStyle name="Input [yellow] 20 5 2" xfId="6945" xr:uid="{00000000-0005-0000-0000-0000F2110000}"/>
    <cellStyle name="Input [yellow] 20 5 3" xfId="7809" xr:uid="{00000000-0005-0000-0000-0000F3110000}"/>
    <cellStyle name="Input [yellow] 20 6" xfId="5768" xr:uid="{00000000-0005-0000-0000-0000F4110000}"/>
    <cellStyle name="Input [yellow] 20 6 2" xfId="6721" xr:uid="{00000000-0005-0000-0000-0000F5110000}"/>
    <cellStyle name="Input [yellow] 20 6 3" xfId="7585" xr:uid="{00000000-0005-0000-0000-0000F6110000}"/>
    <cellStyle name="Input [yellow] 20 7" xfId="6505" xr:uid="{00000000-0005-0000-0000-0000F7110000}"/>
    <cellStyle name="Input [yellow] 21" xfId="5256" xr:uid="{00000000-0005-0000-0000-0000F8110000}"/>
    <cellStyle name="Input [yellow] 21 2" xfId="6253" xr:uid="{00000000-0005-0000-0000-0000F9110000}"/>
    <cellStyle name="Input [yellow] 21 2 2" xfId="7206" xr:uid="{00000000-0005-0000-0000-0000FA110000}"/>
    <cellStyle name="Input [yellow] 21 3" xfId="6097" xr:uid="{00000000-0005-0000-0000-0000FB110000}"/>
    <cellStyle name="Input [yellow] 21 3 2" xfId="7050" xr:uid="{00000000-0005-0000-0000-0000FC110000}"/>
    <cellStyle name="Input [yellow] 21 3 3" xfId="7912" xr:uid="{00000000-0005-0000-0000-0000FD110000}"/>
    <cellStyle name="Input [yellow] 21 4" xfId="5658" xr:uid="{00000000-0005-0000-0000-0000FE110000}"/>
    <cellStyle name="Input [yellow] 21 4 2" xfId="6611" xr:uid="{00000000-0005-0000-0000-0000FF110000}"/>
    <cellStyle name="Input [yellow] 21 4 3" xfId="7475" xr:uid="{00000000-0005-0000-0000-000000120000}"/>
    <cellStyle name="Input [yellow] 21 5" xfId="5991" xr:uid="{00000000-0005-0000-0000-000001120000}"/>
    <cellStyle name="Input [yellow] 21 5 2" xfId="6944" xr:uid="{00000000-0005-0000-0000-000002120000}"/>
    <cellStyle name="Input [yellow] 21 5 3" xfId="7808" xr:uid="{00000000-0005-0000-0000-000003120000}"/>
    <cellStyle name="Input [yellow] 21 6" xfId="5769" xr:uid="{00000000-0005-0000-0000-000004120000}"/>
    <cellStyle name="Input [yellow] 21 6 2" xfId="6722" xr:uid="{00000000-0005-0000-0000-000005120000}"/>
    <cellStyle name="Input [yellow] 21 6 3" xfId="7586" xr:uid="{00000000-0005-0000-0000-000006120000}"/>
    <cellStyle name="Input [yellow] 21 7" xfId="6506" xr:uid="{00000000-0005-0000-0000-000007120000}"/>
    <cellStyle name="Input [yellow] 22" xfId="5257" xr:uid="{00000000-0005-0000-0000-000008120000}"/>
    <cellStyle name="Input [yellow] 22 2" xfId="6254" xr:uid="{00000000-0005-0000-0000-000009120000}"/>
    <cellStyle name="Input [yellow] 22 2 2" xfId="7207" xr:uid="{00000000-0005-0000-0000-00000A120000}"/>
    <cellStyle name="Input [yellow] 22 3" xfId="6096" xr:uid="{00000000-0005-0000-0000-00000B120000}"/>
    <cellStyle name="Input [yellow] 22 3 2" xfId="7049" xr:uid="{00000000-0005-0000-0000-00000C120000}"/>
    <cellStyle name="Input [yellow] 22 3 3" xfId="7911" xr:uid="{00000000-0005-0000-0000-00000D120000}"/>
    <cellStyle name="Input [yellow] 22 4" xfId="5659" xr:uid="{00000000-0005-0000-0000-00000E120000}"/>
    <cellStyle name="Input [yellow] 22 4 2" xfId="6612" xr:uid="{00000000-0005-0000-0000-00000F120000}"/>
    <cellStyle name="Input [yellow] 22 4 3" xfId="7476" xr:uid="{00000000-0005-0000-0000-000010120000}"/>
    <cellStyle name="Input [yellow] 22 5" xfId="5990" xr:uid="{00000000-0005-0000-0000-000011120000}"/>
    <cellStyle name="Input [yellow] 22 5 2" xfId="6943" xr:uid="{00000000-0005-0000-0000-000012120000}"/>
    <cellStyle name="Input [yellow] 22 5 3" xfId="7807" xr:uid="{00000000-0005-0000-0000-000013120000}"/>
    <cellStyle name="Input [yellow] 22 6" xfId="5770" xr:uid="{00000000-0005-0000-0000-000014120000}"/>
    <cellStyle name="Input [yellow] 22 6 2" xfId="6723" xr:uid="{00000000-0005-0000-0000-000015120000}"/>
    <cellStyle name="Input [yellow] 22 6 3" xfId="7587" xr:uid="{00000000-0005-0000-0000-000016120000}"/>
    <cellStyle name="Input [yellow] 22 7" xfId="6507" xr:uid="{00000000-0005-0000-0000-000017120000}"/>
    <cellStyle name="Input [yellow] 23" xfId="5258" xr:uid="{00000000-0005-0000-0000-000018120000}"/>
    <cellStyle name="Input [yellow] 23 2" xfId="6255" xr:uid="{00000000-0005-0000-0000-000019120000}"/>
    <cellStyle name="Input [yellow] 23 2 2" xfId="7208" xr:uid="{00000000-0005-0000-0000-00001A120000}"/>
    <cellStyle name="Input [yellow] 23 3" xfId="6095" xr:uid="{00000000-0005-0000-0000-00001B120000}"/>
    <cellStyle name="Input [yellow] 23 3 2" xfId="7048" xr:uid="{00000000-0005-0000-0000-00001C120000}"/>
    <cellStyle name="Input [yellow] 23 3 3" xfId="7910" xr:uid="{00000000-0005-0000-0000-00001D120000}"/>
    <cellStyle name="Input [yellow] 23 4" xfId="5660" xr:uid="{00000000-0005-0000-0000-00001E120000}"/>
    <cellStyle name="Input [yellow] 23 4 2" xfId="6613" xr:uid="{00000000-0005-0000-0000-00001F120000}"/>
    <cellStyle name="Input [yellow] 23 4 3" xfId="7477" xr:uid="{00000000-0005-0000-0000-000020120000}"/>
    <cellStyle name="Input [yellow] 23 5" xfId="5989" xr:uid="{00000000-0005-0000-0000-000021120000}"/>
    <cellStyle name="Input [yellow] 23 5 2" xfId="6942" xr:uid="{00000000-0005-0000-0000-000022120000}"/>
    <cellStyle name="Input [yellow] 23 5 3" xfId="7806" xr:uid="{00000000-0005-0000-0000-000023120000}"/>
    <cellStyle name="Input [yellow] 23 6" xfId="5771" xr:uid="{00000000-0005-0000-0000-000024120000}"/>
    <cellStyle name="Input [yellow] 23 6 2" xfId="6724" xr:uid="{00000000-0005-0000-0000-000025120000}"/>
    <cellStyle name="Input [yellow] 23 6 3" xfId="7588" xr:uid="{00000000-0005-0000-0000-000026120000}"/>
    <cellStyle name="Input [yellow] 23 7" xfId="6508" xr:uid="{00000000-0005-0000-0000-000027120000}"/>
    <cellStyle name="Input [yellow] 24" xfId="5259" xr:uid="{00000000-0005-0000-0000-000028120000}"/>
    <cellStyle name="Input [yellow] 24 2" xfId="6256" xr:uid="{00000000-0005-0000-0000-000029120000}"/>
    <cellStyle name="Input [yellow] 24 2 2" xfId="7209" xr:uid="{00000000-0005-0000-0000-00002A120000}"/>
    <cellStyle name="Input [yellow] 24 3" xfId="6094" xr:uid="{00000000-0005-0000-0000-00002B120000}"/>
    <cellStyle name="Input [yellow] 24 3 2" xfId="7047" xr:uid="{00000000-0005-0000-0000-00002C120000}"/>
    <cellStyle name="Input [yellow] 24 3 3" xfId="7909" xr:uid="{00000000-0005-0000-0000-00002D120000}"/>
    <cellStyle name="Input [yellow] 24 4" xfId="5661" xr:uid="{00000000-0005-0000-0000-00002E120000}"/>
    <cellStyle name="Input [yellow] 24 4 2" xfId="6614" xr:uid="{00000000-0005-0000-0000-00002F120000}"/>
    <cellStyle name="Input [yellow] 24 4 3" xfId="7478" xr:uid="{00000000-0005-0000-0000-000030120000}"/>
    <cellStyle name="Input [yellow] 24 5" xfId="5988" xr:uid="{00000000-0005-0000-0000-000031120000}"/>
    <cellStyle name="Input [yellow] 24 5 2" xfId="6941" xr:uid="{00000000-0005-0000-0000-000032120000}"/>
    <cellStyle name="Input [yellow] 24 5 3" xfId="7805" xr:uid="{00000000-0005-0000-0000-000033120000}"/>
    <cellStyle name="Input [yellow] 24 6" xfId="5772" xr:uid="{00000000-0005-0000-0000-000034120000}"/>
    <cellStyle name="Input [yellow] 24 6 2" xfId="6725" xr:uid="{00000000-0005-0000-0000-000035120000}"/>
    <cellStyle name="Input [yellow] 24 6 3" xfId="7589" xr:uid="{00000000-0005-0000-0000-000036120000}"/>
    <cellStyle name="Input [yellow] 24 7" xfId="6509" xr:uid="{00000000-0005-0000-0000-000037120000}"/>
    <cellStyle name="Input [yellow] 25" xfId="5260" xr:uid="{00000000-0005-0000-0000-000038120000}"/>
    <cellStyle name="Input [yellow] 25 2" xfId="6257" xr:uid="{00000000-0005-0000-0000-000039120000}"/>
    <cellStyle name="Input [yellow] 25 2 2" xfId="7210" xr:uid="{00000000-0005-0000-0000-00003A120000}"/>
    <cellStyle name="Input [yellow] 25 3" xfId="6093" xr:uid="{00000000-0005-0000-0000-00003B120000}"/>
    <cellStyle name="Input [yellow] 25 3 2" xfId="7046" xr:uid="{00000000-0005-0000-0000-00003C120000}"/>
    <cellStyle name="Input [yellow] 25 3 3" xfId="7908" xr:uid="{00000000-0005-0000-0000-00003D120000}"/>
    <cellStyle name="Input [yellow] 25 4" xfId="5662" xr:uid="{00000000-0005-0000-0000-00003E120000}"/>
    <cellStyle name="Input [yellow] 25 4 2" xfId="6615" xr:uid="{00000000-0005-0000-0000-00003F120000}"/>
    <cellStyle name="Input [yellow] 25 4 3" xfId="7479" xr:uid="{00000000-0005-0000-0000-000040120000}"/>
    <cellStyle name="Input [yellow] 25 5" xfId="5987" xr:uid="{00000000-0005-0000-0000-000041120000}"/>
    <cellStyle name="Input [yellow] 25 5 2" xfId="6940" xr:uid="{00000000-0005-0000-0000-000042120000}"/>
    <cellStyle name="Input [yellow] 25 5 3" xfId="7804" xr:uid="{00000000-0005-0000-0000-000043120000}"/>
    <cellStyle name="Input [yellow] 25 6" xfId="5773" xr:uid="{00000000-0005-0000-0000-000044120000}"/>
    <cellStyle name="Input [yellow] 25 6 2" xfId="6726" xr:uid="{00000000-0005-0000-0000-000045120000}"/>
    <cellStyle name="Input [yellow] 25 6 3" xfId="7590" xr:uid="{00000000-0005-0000-0000-000046120000}"/>
    <cellStyle name="Input [yellow] 25 7" xfId="6510" xr:uid="{00000000-0005-0000-0000-000047120000}"/>
    <cellStyle name="Input [yellow] 26" xfId="5261" xr:uid="{00000000-0005-0000-0000-000048120000}"/>
    <cellStyle name="Input [yellow] 26 2" xfId="6258" xr:uid="{00000000-0005-0000-0000-000049120000}"/>
    <cellStyle name="Input [yellow] 26 2 2" xfId="7211" xr:uid="{00000000-0005-0000-0000-00004A120000}"/>
    <cellStyle name="Input [yellow] 26 3" xfId="6092" xr:uid="{00000000-0005-0000-0000-00004B120000}"/>
    <cellStyle name="Input [yellow] 26 3 2" xfId="7045" xr:uid="{00000000-0005-0000-0000-00004C120000}"/>
    <cellStyle name="Input [yellow] 26 3 3" xfId="7907" xr:uid="{00000000-0005-0000-0000-00004D120000}"/>
    <cellStyle name="Input [yellow] 26 4" xfId="5663" xr:uid="{00000000-0005-0000-0000-00004E120000}"/>
    <cellStyle name="Input [yellow] 26 4 2" xfId="6616" xr:uid="{00000000-0005-0000-0000-00004F120000}"/>
    <cellStyle name="Input [yellow] 26 4 3" xfId="7480" xr:uid="{00000000-0005-0000-0000-000050120000}"/>
    <cellStyle name="Input [yellow] 26 5" xfId="5986" xr:uid="{00000000-0005-0000-0000-000051120000}"/>
    <cellStyle name="Input [yellow] 26 5 2" xfId="6939" xr:uid="{00000000-0005-0000-0000-000052120000}"/>
    <cellStyle name="Input [yellow] 26 5 3" xfId="7803" xr:uid="{00000000-0005-0000-0000-000053120000}"/>
    <cellStyle name="Input [yellow] 26 6" xfId="5774" xr:uid="{00000000-0005-0000-0000-000054120000}"/>
    <cellStyle name="Input [yellow] 26 6 2" xfId="6727" xr:uid="{00000000-0005-0000-0000-000055120000}"/>
    <cellStyle name="Input [yellow] 26 6 3" xfId="7591" xr:uid="{00000000-0005-0000-0000-000056120000}"/>
    <cellStyle name="Input [yellow] 26 7" xfId="6511" xr:uid="{00000000-0005-0000-0000-000057120000}"/>
    <cellStyle name="Input [yellow] 27" xfId="5262" xr:uid="{00000000-0005-0000-0000-000058120000}"/>
    <cellStyle name="Input [yellow] 27 2" xfId="6259" xr:uid="{00000000-0005-0000-0000-000059120000}"/>
    <cellStyle name="Input [yellow] 27 2 2" xfId="7212" xr:uid="{00000000-0005-0000-0000-00005A120000}"/>
    <cellStyle name="Input [yellow] 27 3" xfId="6091" xr:uid="{00000000-0005-0000-0000-00005B120000}"/>
    <cellStyle name="Input [yellow] 27 3 2" xfId="7044" xr:uid="{00000000-0005-0000-0000-00005C120000}"/>
    <cellStyle name="Input [yellow] 27 3 3" xfId="7906" xr:uid="{00000000-0005-0000-0000-00005D120000}"/>
    <cellStyle name="Input [yellow] 27 4" xfId="5664" xr:uid="{00000000-0005-0000-0000-00005E120000}"/>
    <cellStyle name="Input [yellow] 27 4 2" xfId="6617" xr:uid="{00000000-0005-0000-0000-00005F120000}"/>
    <cellStyle name="Input [yellow] 27 4 3" xfId="7481" xr:uid="{00000000-0005-0000-0000-000060120000}"/>
    <cellStyle name="Input [yellow] 27 5" xfId="5985" xr:uid="{00000000-0005-0000-0000-000061120000}"/>
    <cellStyle name="Input [yellow] 27 5 2" xfId="6938" xr:uid="{00000000-0005-0000-0000-000062120000}"/>
    <cellStyle name="Input [yellow] 27 5 3" xfId="7802" xr:uid="{00000000-0005-0000-0000-000063120000}"/>
    <cellStyle name="Input [yellow] 27 6" xfId="5775" xr:uid="{00000000-0005-0000-0000-000064120000}"/>
    <cellStyle name="Input [yellow] 27 6 2" xfId="6728" xr:uid="{00000000-0005-0000-0000-000065120000}"/>
    <cellStyle name="Input [yellow] 27 6 3" xfId="7592" xr:uid="{00000000-0005-0000-0000-000066120000}"/>
    <cellStyle name="Input [yellow] 27 7" xfId="6512" xr:uid="{00000000-0005-0000-0000-000067120000}"/>
    <cellStyle name="Input [yellow] 28" xfId="5263" xr:uid="{00000000-0005-0000-0000-000068120000}"/>
    <cellStyle name="Input [yellow] 28 2" xfId="6260" xr:uid="{00000000-0005-0000-0000-000069120000}"/>
    <cellStyle name="Input [yellow] 28 2 2" xfId="7213" xr:uid="{00000000-0005-0000-0000-00006A120000}"/>
    <cellStyle name="Input [yellow] 28 3" xfId="6090" xr:uid="{00000000-0005-0000-0000-00006B120000}"/>
    <cellStyle name="Input [yellow] 28 3 2" xfId="7043" xr:uid="{00000000-0005-0000-0000-00006C120000}"/>
    <cellStyle name="Input [yellow] 28 3 3" xfId="7905" xr:uid="{00000000-0005-0000-0000-00006D120000}"/>
    <cellStyle name="Input [yellow] 28 4" xfId="5665" xr:uid="{00000000-0005-0000-0000-00006E120000}"/>
    <cellStyle name="Input [yellow] 28 4 2" xfId="6618" xr:uid="{00000000-0005-0000-0000-00006F120000}"/>
    <cellStyle name="Input [yellow] 28 4 3" xfId="7482" xr:uid="{00000000-0005-0000-0000-000070120000}"/>
    <cellStyle name="Input [yellow] 28 5" xfId="5984" xr:uid="{00000000-0005-0000-0000-000071120000}"/>
    <cellStyle name="Input [yellow] 28 5 2" xfId="6937" xr:uid="{00000000-0005-0000-0000-000072120000}"/>
    <cellStyle name="Input [yellow] 28 5 3" xfId="7801" xr:uid="{00000000-0005-0000-0000-000073120000}"/>
    <cellStyle name="Input [yellow] 28 6" xfId="5776" xr:uid="{00000000-0005-0000-0000-000074120000}"/>
    <cellStyle name="Input [yellow] 28 6 2" xfId="6729" xr:uid="{00000000-0005-0000-0000-000075120000}"/>
    <cellStyle name="Input [yellow] 28 6 3" xfId="7593" xr:uid="{00000000-0005-0000-0000-000076120000}"/>
    <cellStyle name="Input [yellow] 28 7" xfId="6513" xr:uid="{00000000-0005-0000-0000-000077120000}"/>
    <cellStyle name="Input [yellow] 29" xfId="5264" xr:uid="{00000000-0005-0000-0000-000078120000}"/>
    <cellStyle name="Input [yellow] 29 2" xfId="6261" xr:uid="{00000000-0005-0000-0000-000079120000}"/>
    <cellStyle name="Input [yellow] 29 2 2" xfId="7214" xr:uid="{00000000-0005-0000-0000-00007A120000}"/>
    <cellStyle name="Input [yellow] 29 3" xfId="6089" xr:uid="{00000000-0005-0000-0000-00007B120000}"/>
    <cellStyle name="Input [yellow] 29 3 2" xfId="7042" xr:uid="{00000000-0005-0000-0000-00007C120000}"/>
    <cellStyle name="Input [yellow] 29 3 3" xfId="7904" xr:uid="{00000000-0005-0000-0000-00007D120000}"/>
    <cellStyle name="Input [yellow] 29 4" xfId="5666" xr:uid="{00000000-0005-0000-0000-00007E120000}"/>
    <cellStyle name="Input [yellow] 29 4 2" xfId="6619" xr:uid="{00000000-0005-0000-0000-00007F120000}"/>
    <cellStyle name="Input [yellow] 29 4 3" xfId="7483" xr:uid="{00000000-0005-0000-0000-000080120000}"/>
    <cellStyle name="Input [yellow] 29 5" xfId="5983" xr:uid="{00000000-0005-0000-0000-000081120000}"/>
    <cellStyle name="Input [yellow] 29 5 2" xfId="6936" xr:uid="{00000000-0005-0000-0000-000082120000}"/>
    <cellStyle name="Input [yellow] 29 5 3" xfId="7800" xr:uid="{00000000-0005-0000-0000-000083120000}"/>
    <cellStyle name="Input [yellow] 29 6" xfId="5777" xr:uid="{00000000-0005-0000-0000-000084120000}"/>
    <cellStyle name="Input [yellow] 29 6 2" xfId="6730" xr:uid="{00000000-0005-0000-0000-000085120000}"/>
    <cellStyle name="Input [yellow] 29 6 3" xfId="7594" xr:uid="{00000000-0005-0000-0000-000086120000}"/>
    <cellStyle name="Input [yellow] 29 7" xfId="6514" xr:uid="{00000000-0005-0000-0000-000087120000}"/>
    <cellStyle name="Input [yellow] 3" xfId="5265" xr:uid="{00000000-0005-0000-0000-000088120000}"/>
    <cellStyle name="Input [yellow] 3 2" xfId="6262" xr:uid="{00000000-0005-0000-0000-000089120000}"/>
    <cellStyle name="Input [yellow] 3 2 2" xfId="7215" xr:uid="{00000000-0005-0000-0000-00008A120000}"/>
    <cellStyle name="Input [yellow] 3 3" xfId="6088" xr:uid="{00000000-0005-0000-0000-00008B120000}"/>
    <cellStyle name="Input [yellow] 3 3 2" xfId="7041" xr:uid="{00000000-0005-0000-0000-00008C120000}"/>
    <cellStyle name="Input [yellow] 3 3 3" xfId="7903" xr:uid="{00000000-0005-0000-0000-00008D120000}"/>
    <cellStyle name="Input [yellow] 3 4" xfId="5635" xr:uid="{00000000-0005-0000-0000-00008E120000}"/>
    <cellStyle name="Input [yellow] 3 4 2" xfId="6588" xr:uid="{00000000-0005-0000-0000-00008F120000}"/>
    <cellStyle name="Input [yellow] 3 4 3" xfId="7453" xr:uid="{00000000-0005-0000-0000-000090120000}"/>
    <cellStyle name="Input [yellow] 3 5" xfId="5982" xr:uid="{00000000-0005-0000-0000-000091120000}"/>
    <cellStyle name="Input [yellow] 3 5 2" xfId="6935" xr:uid="{00000000-0005-0000-0000-000092120000}"/>
    <cellStyle name="Input [yellow] 3 5 3" xfId="7799" xr:uid="{00000000-0005-0000-0000-000093120000}"/>
    <cellStyle name="Input [yellow] 3 6" xfId="5778" xr:uid="{00000000-0005-0000-0000-000094120000}"/>
    <cellStyle name="Input [yellow] 3 6 2" xfId="6731" xr:uid="{00000000-0005-0000-0000-000095120000}"/>
    <cellStyle name="Input [yellow] 3 6 3" xfId="7595" xr:uid="{00000000-0005-0000-0000-000096120000}"/>
    <cellStyle name="Input [yellow] 3 7" xfId="6515" xr:uid="{00000000-0005-0000-0000-000097120000}"/>
    <cellStyle name="Input [yellow] 30" xfId="5266" xr:uid="{00000000-0005-0000-0000-000098120000}"/>
    <cellStyle name="Input [yellow] 30 2" xfId="6263" xr:uid="{00000000-0005-0000-0000-000099120000}"/>
    <cellStyle name="Input [yellow] 30 2 2" xfId="7216" xr:uid="{00000000-0005-0000-0000-00009A120000}"/>
    <cellStyle name="Input [yellow] 30 3" xfId="6087" xr:uid="{00000000-0005-0000-0000-00009B120000}"/>
    <cellStyle name="Input [yellow] 30 3 2" xfId="7040" xr:uid="{00000000-0005-0000-0000-00009C120000}"/>
    <cellStyle name="Input [yellow] 30 3 3" xfId="7902" xr:uid="{00000000-0005-0000-0000-00009D120000}"/>
    <cellStyle name="Input [yellow] 30 4" xfId="5667" xr:uid="{00000000-0005-0000-0000-00009E120000}"/>
    <cellStyle name="Input [yellow] 30 4 2" xfId="6620" xr:uid="{00000000-0005-0000-0000-00009F120000}"/>
    <cellStyle name="Input [yellow] 30 4 3" xfId="7484" xr:uid="{00000000-0005-0000-0000-0000A0120000}"/>
    <cellStyle name="Input [yellow] 30 5" xfId="5981" xr:uid="{00000000-0005-0000-0000-0000A1120000}"/>
    <cellStyle name="Input [yellow] 30 5 2" xfId="6934" xr:uid="{00000000-0005-0000-0000-0000A2120000}"/>
    <cellStyle name="Input [yellow] 30 5 3" xfId="7798" xr:uid="{00000000-0005-0000-0000-0000A3120000}"/>
    <cellStyle name="Input [yellow] 30 6" xfId="5779" xr:uid="{00000000-0005-0000-0000-0000A4120000}"/>
    <cellStyle name="Input [yellow] 30 6 2" xfId="6732" xr:uid="{00000000-0005-0000-0000-0000A5120000}"/>
    <cellStyle name="Input [yellow] 30 6 3" xfId="7596" xr:uid="{00000000-0005-0000-0000-0000A6120000}"/>
    <cellStyle name="Input [yellow] 30 7" xfId="6516" xr:uid="{00000000-0005-0000-0000-0000A7120000}"/>
    <cellStyle name="Input [yellow] 31" xfId="5267" xr:uid="{00000000-0005-0000-0000-0000A8120000}"/>
    <cellStyle name="Input [yellow] 31 2" xfId="6264" xr:uid="{00000000-0005-0000-0000-0000A9120000}"/>
    <cellStyle name="Input [yellow] 31 2 2" xfId="7217" xr:uid="{00000000-0005-0000-0000-0000AA120000}"/>
    <cellStyle name="Input [yellow] 31 3" xfId="6086" xr:uid="{00000000-0005-0000-0000-0000AB120000}"/>
    <cellStyle name="Input [yellow] 31 3 2" xfId="7039" xr:uid="{00000000-0005-0000-0000-0000AC120000}"/>
    <cellStyle name="Input [yellow] 31 3 3" xfId="7901" xr:uid="{00000000-0005-0000-0000-0000AD120000}"/>
    <cellStyle name="Input [yellow] 31 4" xfId="5668" xr:uid="{00000000-0005-0000-0000-0000AE120000}"/>
    <cellStyle name="Input [yellow] 31 4 2" xfId="6621" xr:uid="{00000000-0005-0000-0000-0000AF120000}"/>
    <cellStyle name="Input [yellow] 31 4 3" xfId="7485" xr:uid="{00000000-0005-0000-0000-0000B0120000}"/>
    <cellStyle name="Input [yellow] 31 5" xfId="5980" xr:uid="{00000000-0005-0000-0000-0000B1120000}"/>
    <cellStyle name="Input [yellow] 31 5 2" xfId="6933" xr:uid="{00000000-0005-0000-0000-0000B2120000}"/>
    <cellStyle name="Input [yellow] 31 5 3" xfId="7797" xr:uid="{00000000-0005-0000-0000-0000B3120000}"/>
    <cellStyle name="Input [yellow] 31 6" xfId="5780" xr:uid="{00000000-0005-0000-0000-0000B4120000}"/>
    <cellStyle name="Input [yellow] 31 6 2" xfId="6733" xr:uid="{00000000-0005-0000-0000-0000B5120000}"/>
    <cellStyle name="Input [yellow] 31 6 3" xfId="7597" xr:uid="{00000000-0005-0000-0000-0000B6120000}"/>
    <cellStyle name="Input [yellow] 31 7" xfId="6517" xr:uid="{00000000-0005-0000-0000-0000B7120000}"/>
    <cellStyle name="Input [yellow] 32" xfId="5268" xr:uid="{00000000-0005-0000-0000-0000B8120000}"/>
    <cellStyle name="Input [yellow] 32 2" xfId="6265" xr:uid="{00000000-0005-0000-0000-0000B9120000}"/>
    <cellStyle name="Input [yellow] 32 2 2" xfId="7218" xr:uid="{00000000-0005-0000-0000-0000BA120000}"/>
    <cellStyle name="Input [yellow] 32 3" xfId="6085" xr:uid="{00000000-0005-0000-0000-0000BB120000}"/>
    <cellStyle name="Input [yellow] 32 3 2" xfId="7038" xr:uid="{00000000-0005-0000-0000-0000BC120000}"/>
    <cellStyle name="Input [yellow] 32 3 3" xfId="7900" xr:uid="{00000000-0005-0000-0000-0000BD120000}"/>
    <cellStyle name="Input [yellow] 32 4" xfId="5669" xr:uid="{00000000-0005-0000-0000-0000BE120000}"/>
    <cellStyle name="Input [yellow] 32 4 2" xfId="6622" xr:uid="{00000000-0005-0000-0000-0000BF120000}"/>
    <cellStyle name="Input [yellow] 32 4 3" xfId="7486" xr:uid="{00000000-0005-0000-0000-0000C0120000}"/>
    <cellStyle name="Input [yellow] 32 5" xfId="5979" xr:uid="{00000000-0005-0000-0000-0000C1120000}"/>
    <cellStyle name="Input [yellow] 32 5 2" xfId="6932" xr:uid="{00000000-0005-0000-0000-0000C2120000}"/>
    <cellStyle name="Input [yellow] 32 5 3" xfId="7796" xr:uid="{00000000-0005-0000-0000-0000C3120000}"/>
    <cellStyle name="Input [yellow] 32 6" xfId="5781" xr:uid="{00000000-0005-0000-0000-0000C4120000}"/>
    <cellStyle name="Input [yellow] 32 6 2" xfId="6734" xr:uid="{00000000-0005-0000-0000-0000C5120000}"/>
    <cellStyle name="Input [yellow] 32 6 3" xfId="7598" xr:uid="{00000000-0005-0000-0000-0000C6120000}"/>
    <cellStyle name="Input [yellow] 32 7" xfId="6518" xr:uid="{00000000-0005-0000-0000-0000C7120000}"/>
    <cellStyle name="Input [yellow] 33" xfId="5269" xr:uid="{00000000-0005-0000-0000-0000C8120000}"/>
    <cellStyle name="Input [yellow] 33 2" xfId="6266" xr:uid="{00000000-0005-0000-0000-0000C9120000}"/>
    <cellStyle name="Input [yellow] 33 2 2" xfId="7219" xr:uid="{00000000-0005-0000-0000-0000CA120000}"/>
    <cellStyle name="Input [yellow] 33 3" xfId="6084" xr:uid="{00000000-0005-0000-0000-0000CB120000}"/>
    <cellStyle name="Input [yellow] 33 3 2" xfId="7037" xr:uid="{00000000-0005-0000-0000-0000CC120000}"/>
    <cellStyle name="Input [yellow] 33 3 3" xfId="7899" xr:uid="{00000000-0005-0000-0000-0000CD120000}"/>
    <cellStyle name="Input [yellow] 33 4" xfId="5670" xr:uid="{00000000-0005-0000-0000-0000CE120000}"/>
    <cellStyle name="Input [yellow] 33 4 2" xfId="6623" xr:uid="{00000000-0005-0000-0000-0000CF120000}"/>
    <cellStyle name="Input [yellow] 33 4 3" xfId="7487" xr:uid="{00000000-0005-0000-0000-0000D0120000}"/>
    <cellStyle name="Input [yellow] 33 5" xfId="5630" xr:uid="{00000000-0005-0000-0000-0000D1120000}"/>
    <cellStyle name="Input [yellow] 33 5 2" xfId="6583" xr:uid="{00000000-0005-0000-0000-0000D2120000}"/>
    <cellStyle name="Input [yellow] 33 5 3" xfId="7448" xr:uid="{00000000-0005-0000-0000-0000D3120000}"/>
    <cellStyle name="Input [yellow] 33 6" xfId="5782" xr:uid="{00000000-0005-0000-0000-0000D4120000}"/>
    <cellStyle name="Input [yellow] 33 6 2" xfId="6735" xr:uid="{00000000-0005-0000-0000-0000D5120000}"/>
    <cellStyle name="Input [yellow] 33 6 3" xfId="7599" xr:uid="{00000000-0005-0000-0000-0000D6120000}"/>
    <cellStyle name="Input [yellow] 33 7" xfId="6519" xr:uid="{00000000-0005-0000-0000-0000D7120000}"/>
    <cellStyle name="Input [yellow] 34" xfId="5270" xr:uid="{00000000-0005-0000-0000-0000D8120000}"/>
    <cellStyle name="Input [yellow] 34 2" xfId="6267" xr:uid="{00000000-0005-0000-0000-0000D9120000}"/>
    <cellStyle name="Input [yellow] 34 2 2" xfId="7220" xr:uid="{00000000-0005-0000-0000-0000DA120000}"/>
    <cellStyle name="Input [yellow] 34 3" xfId="6083" xr:uid="{00000000-0005-0000-0000-0000DB120000}"/>
    <cellStyle name="Input [yellow] 34 3 2" xfId="7036" xr:uid="{00000000-0005-0000-0000-0000DC120000}"/>
    <cellStyle name="Input [yellow] 34 3 3" xfId="7898" xr:uid="{00000000-0005-0000-0000-0000DD120000}"/>
    <cellStyle name="Input [yellow] 34 4" xfId="5671" xr:uid="{00000000-0005-0000-0000-0000DE120000}"/>
    <cellStyle name="Input [yellow] 34 4 2" xfId="6624" xr:uid="{00000000-0005-0000-0000-0000DF120000}"/>
    <cellStyle name="Input [yellow] 34 4 3" xfId="7488" xr:uid="{00000000-0005-0000-0000-0000E0120000}"/>
    <cellStyle name="Input [yellow] 34 5" xfId="5640" xr:uid="{00000000-0005-0000-0000-0000E1120000}"/>
    <cellStyle name="Input [yellow] 34 5 2" xfId="6593" xr:uid="{00000000-0005-0000-0000-0000E2120000}"/>
    <cellStyle name="Input [yellow] 34 5 3" xfId="7458" xr:uid="{00000000-0005-0000-0000-0000E3120000}"/>
    <cellStyle name="Input [yellow] 34 6" xfId="6006" xr:uid="{00000000-0005-0000-0000-0000E4120000}"/>
    <cellStyle name="Input [yellow] 34 6 2" xfId="6959" xr:uid="{00000000-0005-0000-0000-0000E5120000}"/>
    <cellStyle name="Input [yellow] 34 6 3" xfId="7823" xr:uid="{00000000-0005-0000-0000-0000E6120000}"/>
    <cellStyle name="Input [yellow] 34 7" xfId="6520" xr:uid="{00000000-0005-0000-0000-0000E7120000}"/>
    <cellStyle name="Input [yellow] 35" xfId="5271" xr:uid="{00000000-0005-0000-0000-0000E8120000}"/>
    <cellStyle name="Input [yellow] 35 2" xfId="6268" xr:uid="{00000000-0005-0000-0000-0000E9120000}"/>
    <cellStyle name="Input [yellow] 35 2 2" xfId="7221" xr:uid="{00000000-0005-0000-0000-0000EA120000}"/>
    <cellStyle name="Input [yellow] 35 3" xfId="6082" xr:uid="{00000000-0005-0000-0000-0000EB120000}"/>
    <cellStyle name="Input [yellow] 35 3 2" xfId="7035" xr:uid="{00000000-0005-0000-0000-0000EC120000}"/>
    <cellStyle name="Input [yellow] 35 3 3" xfId="7897" xr:uid="{00000000-0005-0000-0000-0000ED120000}"/>
    <cellStyle name="Input [yellow] 35 4" xfId="5672" xr:uid="{00000000-0005-0000-0000-0000EE120000}"/>
    <cellStyle name="Input [yellow] 35 4 2" xfId="6625" xr:uid="{00000000-0005-0000-0000-0000EF120000}"/>
    <cellStyle name="Input [yellow] 35 4 3" xfId="7489" xr:uid="{00000000-0005-0000-0000-0000F0120000}"/>
    <cellStyle name="Input [yellow] 35 5" xfId="5618" xr:uid="{00000000-0005-0000-0000-0000F1120000}"/>
    <cellStyle name="Input [yellow] 35 5 2" xfId="6571" xr:uid="{00000000-0005-0000-0000-0000F2120000}"/>
    <cellStyle name="Input [yellow] 35 5 3" xfId="7436" xr:uid="{00000000-0005-0000-0000-0000F3120000}"/>
    <cellStyle name="Input [yellow] 35 6" xfId="6005" xr:uid="{00000000-0005-0000-0000-0000F4120000}"/>
    <cellStyle name="Input [yellow] 35 6 2" xfId="6958" xr:uid="{00000000-0005-0000-0000-0000F5120000}"/>
    <cellStyle name="Input [yellow] 35 6 3" xfId="7822" xr:uid="{00000000-0005-0000-0000-0000F6120000}"/>
    <cellStyle name="Input [yellow] 35 7" xfId="6521" xr:uid="{00000000-0005-0000-0000-0000F7120000}"/>
    <cellStyle name="Input [yellow] 36" xfId="5272" xr:uid="{00000000-0005-0000-0000-0000F8120000}"/>
    <cellStyle name="Input [yellow] 36 2" xfId="6269" xr:uid="{00000000-0005-0000-0000-0000F9120000}"/>
    <cellStyle name="Input [yellow] 36 2 2" xfId="7222" xr:uid="{00000000-0005-0000-0000-0000FA120000}"/>
    <cellStyle name="Input [yellow] 36 3" xfId="6081" xr:uid="{00000000-0005-0000-0000-0000FB120000}"/>
    <cellStyle name="Input [yellow] 36 3 2" xfId="7034" xr:uid="{00000000-0005-0000-0000-0000FC120000}"/>
    <cellStyle name="Input [yellow] 36 3 3" xfId="7896" xr:uid="{00000000-0005-0000-0000-0000FD120000}"/>
    <cellStyle name="Input [yellow] 36 4" xfId="5673" xr:uid="{00000000-0005-0000-0000-0000FE120000}"/>
    <cellStyle name="Input [yellow] 36 4 2" xfId="6626" xr:uid="{00000000-0005-0000-0000-0000FF120000}"/>
    <cellStyle name="Input [yellow] 36 4 3" xfId="7490" xr:uid="{00000000-0005-0000-0000-000000130000}"/>
    <cellStyle name="Input [yellow] 36 5" xfId="5617" xr:uid="{00000000-0005-0000-0000-000001130000}"/>
    <cellStyle name="Input [yellow] 36 5 2" xfId="6570" xr:uid="{00000000-0005-0000-0000-000002130000}"/>
    <cellStyle name="Input [yellow] 36 5 3" xfId="7435" xr:uid="{00000000-0005-0000-0000-000003130000}"/>
    <cellStyle name="Input [yellow] 36 6" xfId="6364" xr:uid="{00000000-0005-0000-0000-000004130000}"/>
    <cellStyle name="Input [yellow] 36 6 2" xfId="7317" xr:uid="{00000000-0005-0000-0000-000005130000}"/>
    <cellStyle name="Input [yellow] 36 6 3" xfId="8142" xr:uid="{00000000-0005-0000-0000-000006130000}"/>
    <cellStyle name="Input [yellow] 36 7" xfId="6522" xr:uid="{00000000-0005-0000-0000-000007130000}"/>
    <cellStyle name="Input [yellow] 37" xfId="6240" xr:uid="{00000000-0005-0000-0000-000008130000}"/>
    <cellStyle name="Input [yellow] 37 2" xfId="7193" xr:uid="{00000000-0005-0000-0000-000009130000}"/>
    <cellStyle name="Input [yellow] 38" xfId="6110" xr:uid="{00000000-0005-0000-0000-00000A130000}"/>
    <cellStyle name="Input [yellow] 38 2" xfId="7063" xr:uid="{00000000-0005-0000-0000-00000B130000}"/>
    <cellStyle name="Input [yellow] 38 3" xfId="7925" xr:uid="{00000000-0005-0000-0000-00000C130000}"/>
    <cellStyle name="Input [yellow] 39" xfId="5647" xr:uid="{00000000-0005-0000-0000-00000D130000}"/>
    <cellStyle name="Input [yellow] 39 2" xfId="6600" xr:uid="{00000000-0005-0000-0000-00000E130000}"/>
    <cellStyle name="Input [yellow] 39 3" xfId="7464" xr:uid="{00000000-0005-0000-0000-00000F130000}"/>
    <cellStyle name="Input [yellow] 4" xfId="5273" xr:uid="{00000000-0005-0000-0000-000010130000}"/>
    <cellStyle name="Input [yellow] 4 2" xfId="6270" xr:uid="{00000000-0005-0000-0000-000011130000}"/>
    <cellStyle name="Input [yellow] 4 2 2" xfId="7223" xr:uid="{00000000-0005-0000-0000-000012130000}"/>
    <cellStyle name="Input [yellow] 4 3" xfId="6080" xr:uid="{00000000-0005-0000-0000-000013130000}"/>
    <cellStyle name="Input [yellow] 4 3 2" xfId="7033" xr:uid="{00000000-0005-0000-0000-000014130000}"/>
    <cellStyle name="Input [yellow] 4 3 3" xfId="7895" xr:uid="{00000000-0005-0000-0000-000015130000}"/>
    <cellStyle name="Input [yellow] 4 4" xfId="5674" xr:uid="{00000000-0005-0000-0000-000016130000}"/>
    <cellStyle name="Input [yellow] 4 4 2" xfId="6627" xr:uid="{00000000-0005-0000-0000-000017130000}"/>
    <cellStyle name="Input [yellow] 4 4 3" xfId="7491" xr:uid="{00000000-0005-0000-0000-000018130000}"/>
    <cellStyle name="Input [yellow] 4 5" xfId="6320" xr:uid="{00000000-0005-0000-0000-000019130000}"/>
    <cellStyle name="Input [yellow] 4 5 2" xfId="7273" xr:uid="{00000000-0005-0000-0000-00001A130000}"/>
    <cellStyle name="Input [yellow] 4 5 3" xfId="8098" xr:uid="{00000000-0005-0000-0000-00001B130000}"/>
    <cellStyle name="Input [yellow] 4 6" xfId="6366" xr:uid="{00000000-0005-0000-0000-00001C130000}"/>
    <cellStyle name="Input [yellow] 4 6 2" xfId="7319" xr:uid="{00000000-0005-0000-0000-00001D130000}"/>
    <cellStyle name="Input [yellow] 4 6 3" xfId="8144" xr:uid="{00000000-0005-0000-0000-00001E130000}"/>
    <cellStyle name="Input [yellow] 4 7" xfId="6523" xr:uid="{00000000-0005-0000-0000-00001F130000}"/>
    <cellStyle name="Input [yellow] 40" xfId="6003" xr:uid="{00000000-0005-0000-0000-000020130000}"/>
    <cellStyle name="Input [yellow] 40 2" xfId="6956" xr:uid="{00000000-0005-0000-0000-000021130000}"/>
    <cellStyle name="Input [yellow] 40 3" xfId="7820" xr:uid="{00000000-0005-0000-0000-000022130000}"/>
    <cellStyle name="Input [yellow] 41" xfId="5757" xr:uid="{00000000-0005-0000-0000-000023130000}"/>
    <cellStyle name="Input [yellow] 41 2" xfId="6710" xr:uid="{00000000-0005-0000-0000-000024130000}"/>
    <cellStyle name="Input [yellow] 41 3" xfId="7574" xr:uid="{00000000-0005-0000-0000-000025130000}"/>
    <cellStyle name="Input [yellow] 42" xfId="6493" xr:uid="{00000000-0005-0000-0000-000026130000}"/>
    <cellStyle name="Input [yellow] 5" xfId="5274" xr:uid="{00000000-0005-0000-0000-000027130000}"/>
    <cellStyle name="Input [yellow] 5 2" xfId="6271" xr:uid="{00000000-0005-0000-0000-000028130000}"/>
    <cellStyle name="Input [yellow] 5 2 2" xfId="7224" xr:uid="{00000000-0005-0000-0000-000029130000}"/>
    <cellStyle name="Input [yellow] 5 3" xfId="6079" xr:uid="{00000000-0005-0000-0000-00002A130000}"/>
    <cellStyle name="Input [yellow] 5 3 2" xfId="7032" xr:uid="{00000000-0005-0000-0000-00002B130000}"/>
    <cellStyle name="Input [yellow] 5 3 3" xfId="7894" xr:uid="{00000000-0005-0000-0000-00002C130000}"/>
    <cellStyle name="Input [yellow] 5 4" xfId="6445" xr:uid="{00000000-0005-0000-0000-00002D130000}"/>
    <cellStyle name="Input [yellow] 5 4 2" xfId="7396" xr:uid="{00000000-0005-0000-0000-00002E130000}"/>
    <cellStyle name="Input [yellow] 5 4 3" xfId="8181" xr:uid="{00000000-0005-0000-0000-00002F130000}"/>
    <cellStyle name="Input [yellow] 5 5" xfId="6459" xr:uid="{00000000-0005-0000-0000-000030130000}"/>
    <cellStyle name="Input [yellow] 5 5 2" xfId="7409" xr:uid="{00000000-0005-0000-0000-000031130000}"/>
    <cellStyle name="Input [yellow] 5 5 3" xfId="8194" xr:uid="{00000000-0005-0000-0000-000032130000}"/>
    <cellStyle name="Input [yellow] 5 6" xfId="6472" xr:uid="{00000000-0005-0000-0000-000033130000}"/>
    <cellStyle name="Input [yellow] 5 6 2" xfId="7421" xr:uid="{00000000-0005-0000-0000-000034130000}"/>
    <cellStyle name="Input [yellow] 5 6 3" xfId="8206" xr:uid="{00000000-0005-0000-0000-000035130000}"/>
    <cellStyle name="Input [yellow] 5 7" xfId="6524" xr:uid="{00000000-0005-0000-0000-000036130000}"/>
    <cellStyle name="Input [yellow] 6" xfId="5275" xr:uid="{00000000-0005-0000-0000-000037130000}"/>
    <cellStyle name="Input [yellow] 6 2" xfId="6272" xr:uid="{00000000-0005-0000-0000-000038130000}"/>
    <cellStyle name="Input [yellow] 6 2 2" xfId="7225" xr:uid="{00000000-0005-0000-0000-000039130000}"/>
    <cellStyle name="Input [yellow] 6 3" xfId="6078" xr:uid="{00000000-0005-0000-0000-00003A130000}"/>
    <cellStyle name="Input [yellow] 6 3 2" xfId="7031" xr:uid="{00000000-0005-0000-0000-00003B130000}"/>
    <cellStyle name="Input [yellow] 6 3 3" xfId="7893" xr:uid="{00000000-0005-0000-0000-00003C130000}"/>
    <cellStyle name="Input [yellow] 6 4" xfId="5675" xr:uid="{00000000-0005-0000-0000-00003D130000}"/>
    <cellStyle name="Input [yellow] 6 4 2" xfId="6628" xr:uid="{00000000-0005-0000-0000-00003E130000}"/>
    <cellStyle name="Input [yellow] 6 4 3" xfId="7492" xr:uid="{00000000-0005-0000-0000-00003F130000}"/>
    <cellStyle name="Input [yellow] 6 5" xfId="5978" xr:uid="{00000000-0005-0000-0000-000040130000}"/>
    <cellStyle name="Input [yellow] 6 5 2" xfId="6931" xr:uid="{00000000-0005-0000-0000-000041130000}"/>
    <cellStyle name="Input [yellow] 6 5 3" xfId="7795" xr:uid="{00000000-0005-0000-0000-000042130000}"/>
    <cellStyle name="Input [yellow] 6 6" xfId="6032" xr:uid="{00000000-0005-0000-0000-000043130000}"/>
    <cellStyle name="Input [yellow] 6 6 2" xfId="6985" xr:uid="{00000000-0005-0000-0000-000044130000}"/>
    <cellStyle name="Input [yellow] 6 6 3" xfId="7847" xr:uid="{00000000-0005-0000-0000-000045130000}"/>
    <cellStyle name="Input [yellow] 6 7" xfId="6525" xr:uid="{00000000-0005-0000-0000-000046130000}"/>
    <cellStyle name="Input [yellow] 7" xfId="5276" xr:uid="{00000000-0005-0000-0000-000047130000}"/>
    <cellStyle name="Input [yellow] 7 2" xfId="6273" xr:uid="{00000000-0005-0000-0000-000048130000}"/>
    <cellStyle name="Input [yellow] 7 2 2" xfId="7226" xr:uid="{00000000-0005-0000-0000-000049130000}"/>
    <cellStyle name="Input [yellow] 7 3" xfId="6077" xr:uid="{00000000-0005-0000-0000-00004A130000}"/>
    <cellStyle name="Input [yellow] 7 3 2" xfId="7030" xr:uid="{00000000-0005-0000-0000-00004B130000}"/>
    <cellStyle name="Input [yellow] 7 3 3" xfId="7892" xr:uid="{00000000-0005-0000-0000-00004C130000}"/>
    <cellStyle name="Input [yellow] 7 4" xfId="5676" xr:uid="{00000000-0005-0000-0000-00004D130000}"/>
    <cellStyle name="Input [yellow] 7 4 2" xfId="6629" xr:uid="{00000000-0005-0000-0000-00004E130000}"/>
    <cellStyle name="Input [yellow] 7 4 3" xfId="7493" xr:uid="{00000000-0005-0000-0000-00004F130000}"/>
    <cellStyle name="Input [yellow] 7 5" xfId="5977" xr:uid="{00000000-0005-0000-0000-000050130000}"/>
    <cellStyle name="Input [yellow] 7 5 2" xfId="6930" xr:uid="{00000000-0005-0000-0000-000051130000}"/>
    <cellStyle name="Input [yellow] 7 5 3" xfId="7794" xr:uid="{00000000-0005-0000-0000-000052130000}"/>
    <cellStyle name="Input [yellow] 7 6" xfId="5783" xr:uid="{00000000-0005-0000-0000-000053130000}"/>
    <cellStyle name="Input [yellow] 7 6 2" xfId="6736" xr:uid="{00000000-0005-0000-0000-000054130000}"/>
    <cellStyle name="Input [yellow] 7 6 3" xfId="7600" xr:uid="{00000000-0005-0000-0000-000055130000}"/>
    <cellStyle name="Input [yellow] 7 7" xfId="6526" xr:uid="{00000000-0005-0000-0000-000056130000}"/>
    <cellStyle name="Input [yellow] 8" xfId="5277" xr:uid="{00000000-0005-0000-0000-000057130000}"/>
    <cellStyle name="Input [yellow] 8 2" xfId="6274" xr:uid="{00000000-0005-0000-0000-000058130000}"/>
    <cellStyle name="Input [yellow] 8 2 2" xfId="7227" xr:uid="{00000000-0005-0000-0000-000059130000}"/>
    <cellStyle name="Input [yellow] 8 3" xfId="6076" xr:uid="{00000000-0005-0000-0000-00005A130000}"/>
    <cellStyle name="Input [yellow] 8 3 2" xfId="7029" xr:uid="{00000000-0005-0000-0000-00005B130000}"/>
    <cellStyle name="Input [yellow] 8 3 3" xfId="7891" xr:uid="{00000000-0005-0000-0000-00005C130000}"/>
    <cellStyle name="Input [yellow] 8 4" xfId="5677" xr:uid="{00000000-0005-0000-0000-00005D130000}"/>
    <cellStyle name="Input [yellow] 8 4 2" xfId="6630" xr:uid="{00000000-0005-0000-0000-00005E130000}"/>
    <cellStyle name="Input [yellow] 8 4 3" xfId="7494" xr:uid="{00000000-0005-0000-0000-00005F130000}"/>
    <cellStyle name="Input [yellow] 8 5" xfId="5976" xr:uid="{00000000-0005-0000-0000-000060130000}"/>
    <cellStyle name="Input [yellow] 8 5 2" xfId="6929" xr:uid="{00000000-0005-0000-0000-000061130000}"/>
    <cellStyle name="Input [yellow] 8 5 3" xfId="7793" xr:uid="{00000000-0005-0000-0000-000062130000}"/>
    <cellStyle name="Input [yellow] 8 6" xfId="5784" xr:uid="{00000000-0005-0000-0000-000063130000}"/>
    <cellStyle name="Input [yellow] 8 6 2" xfId="6737" xr:uid="{00000000-0005-0000-0000-000064130000}"/>
    <cellStyle name="Input [yellow] 8 6 3" xfId="7601" xr:uid="{00000000-0005-0000-0000-000065130000}"/>
    <cellStyle name="Input [yellow] 8 7" xfId="6527" xr:uid="{00000000-0005-0000-0000-000066130000}"/>
    <cellStyle name="Input [yellow] 9" xfId="5278" xr:uid="{00000000-0005-0000-0000-000067130000}"/>
    <cellStyle name="Input [yellow] 9 2" xfId="6275" xr:uid="{00000000-0005-0000-0000-000068130000}"/>
    <cellStyle name="Input [yellow] 9 2 2" xfId="7228" xr:uid="{00000000-0005-0000-0000-000069130000}"/>
    <cellStyle name="Input [yellow] 9 3" xfId="6075" xr:uid="{00000000-0005-0000-0000-00006A130000}"/>
    <cellStyle name="Input [yellow] 9 3 2" xfId="7028" xr:uid="{00000000-0005-0000-0000-00006B130000}"/>
    <cellStyle name="Input [yellow] 9 3 3" xfId="7890" xr:uid="{00000000-0005-0000-0000-00006C130000}"/>
    <cellStyle name="Input [yellow] 9 4" xfId="5678" xr:uid="{00000000-0005-0000-0000-00006D130000}"/>
    <cellStyle name="Input [yellow] 9 4 2" xfId="6631" xr:uid="{00000000-0005-0000-0000-00006E130000}"/>
    <cellStyle name="Input [yellow] 9 4 3" xfId="7495" xr:uid="{00000000-0005-0000-0000-00006F130000}"/>
    <cellStyle name="Input [yellow] 9 5" xfId="5975" xr:uid="{00000000-0005-0000-0000-000070130000}"/>
    <cellStyle name="Input [yellow] 9 5 2" xfId="6928" xr:uid="{00000000-0005-0000-0000-000071130000}"/>
    <cellStyle name="Input [yellow] 9 5 3" xfId="7792" xr:uid="{00000000-0005-0000-0000-000072130000}"/>
    <cellStyle name="Input [yellow] 9 6" xfId="5785" xr:uid="{00000000-0005-0000-0000-000073130000}"/>
    <cellStyle name="Input [yellow] 9 6 2" xfId="6738" xr:uid="{00000000-0005-0000-0000-000074130000}"/>
    <cellStyle name="Input [yellow] 9 6 3" xfId="7602" xr:uid="{00000000-0005-0000-0000-000075130000}"/>
    <cellStyle name="Input [yellow] 9 7" xfId="6528" xr:uid="{00000000-0005-0000-0000-000076130000}"/>
    <cellStyle name="Input 2" xfId="5279" xr:uid="{00000000-0005-0000-0000-000077130000}"/>
    <cellStyle name="Input 2 10" xfId="5679" xr:uid="{00000000-0005-0000-0000-000078130000}"/>
    <cellStyle name="Input 2 10 2" xfId="6632" xr:uid="{00000000-0005-0000-0000-000079130000}"/>
    <cellStyle name="Input 2 10 3" xfId="7496" xr:uid="{00000000-0005-0000-0000-00007A130000}"/>
    <cellStyle name="Input 2 11" xfId="5974" xr:uid="{00000000-0005-0000-0000-00007B130000}"/>
    <cellStyle name="Input 2 11 2" xfId="6927" xr:uid="{00000000-0005-0000-0000-00007C130000}"/>
    <cellStyle name="Input 2 11 3" xfId="7791" xr:uid="{00000000-0005-0000-0000-00007D130000}"/>
    <cellStyle name="Input 2 12" xfId="5786" xr:uid="{00000000-0005-0000-0000-00007E130000}"/>
    <cellStyle name="Input 2 12 2" xfId="6739" xr:uid="{00000000-0005-0000-0000-00007F130000}"/>
    <cellStyle name="Input 2 12 3" xfId="7603" xr:uid="{00000000-0005-0000-0000-000080130000}"/>
    <cellStyle name="Input 2 13" xfId="5903" xr:uid="{00000000-0005-0000-0000-000081130000}"/>
    <cellStyle name="Input 2 13 2" xfId="6856" xr:uid="{00000000-0005-0000-0000-000082130000}"/>
    <cellStyle name="Input 2 13 3" xfId="7720" xr:uid="{00000000-0005-0000-0000-000083130000}"/>
    <cellStyle name="Input 2 2" xfId="5280" xr:uid="{00000000-0005-0000-0000-000084130000}"/>
    <cellStyle name="Input 2 2 2" xfId="6277" xr:uid="{00000000-0005-0000-0000-000085130000}"/>
    <cellStyle name="Input 2 2 2 2" xfId="7230" xr:uid="{00000000-0005-0000-0000-000086130000}"/>
    <cellStyle name="Input 2 2 2 3" xfId="8055" xr:uid="{00000000-0005-0000-0000-000087130000}"/>
    <cellStyle name="Input 2 2 3" xfId="6073" xr:uid="{00000000-0005-0000-0000-000088130000}"/>
    <cellStyle name="Input 2 2 3 2" xfId="7026" xr:uid="{00000000-0005-0000-0000-000089130000}"/>
    <cellStyle name="Input 2 2 3 3" xfId="7888" xr:uid="{00000000-0005-0000-0000-00008A130000}"/>
    <cellStyle name="Input 2 2 4" xfId="5680" xr:uid="{00000000-0005-0000-0000-00008B130000}"/>
    <cellStyle name="Input 2 2 4 2" xfId="6633" xr:uid="{00000000-0005-0000-0000-00008C130000}"/>
    <cellStyle name="Input 2 2 4 3" xfId="7497" xr:uid="{00000000-0005-0000-0000-00008D130000}"/>
    <cellStyle name="Input 2 2 5" xfId="5973" xr:uid="{00000000-0005-0000-0000-00008E130000}"/>
    <cellStyle name="Input 2 2 5 2" xfId="6926" xr:uid="{00000000-0005-0000-0000-00008F130000}"/>
    <cellStyle name="Input 2 2 5 3" xfId="7790" xr:uid="{00000000-0005-0000-0000-000090130000}"/>
    <cellStyle name="Input 2 2 6" xfId="5787" xr:uid="{00000000-0005-0000-0000-000091130000}"/>
    <cellStyle name="Input 2 2 6 2" xfId="6740" xr:uid="{00000000-0005-0000-0000-000092130000}"/>
    <cellStyle name="Input 2 2 6 3" xfId="7604" xr:uid="{00000000-0005-0000-0000-000093130000}"/>
    <cellStyle name="Input 2 2 7" xfId="5645" xr:uid="{00000000-0005-0000-0000-000094130000}"/>
    <cellStyle name="Input 2 2 7 2" xfId="6598" xr:uid="{00000000-0005-0000-0000-000095130000}"/>
    <cellStyle name="Input 2 2 7 3" xfId="7462" xr:uid="{00000000-0005-0000-0000-000096130000}"/>
    <cellStyle name="Input 2 3" xfId="5281" xr:uid="{00000000-0005-0000-0000-000097130000}"/>
    <cellStyle name="Input 2 3 2" xfId="6278" xr:uid="{00000000-0005-0000-0000-000098130000}"/>
    <cellStyle name="Input 2 3 2 2" xfId="7231" xr:uid="{00000000-0005-0000-0000-000099130000}"/>
    <cellStyle name="Input 2 3 2 3" xfId="8056" xr:uid="{00000000-0005-0000-0000-00009A130000}"/>
    <cellStyle name="Input 2 3 3" xfId="6072" xr:uid="{00000000-0005-0000-0000-00009B130000}"/>
    <cellStyle name="Input 2 3 3 2" xfId="7025" xr:uid="{00000000-0005-0000-0000-00009C130000}"/>
    <cellStyle name="Input 2 3 3 3" xfId="7887" xr:uid="{00000000-0005-0000-0000-00009D130000}"/>
    <cellStyle name="Input 2 3 4" xfId="5681" xr:uid="{00000000-0005-0000-0000-00009E130000}"/>
    <cellStyle name="Input 2 3 4 2" xfId="6634" xr:uid="{00000000-0005-0000-0000-00009F130000}"/>
    <cellStyle name="Input 2 3 4 3" xfId="7498" xr:uid="{00000000-0005-0000-0000-0000A0130000}"/>
    <cellStyle name="Input 2 3 5" xfId="5972" xr:uid="{00000000-0005-0000-0000-0000A1130000}"/>
    <cellStyle name="Input 2 3 5 2" xfId="6925" xr:uid="{00000000-0005-0000-0000-0000A2130000}"/>
    <cellStyle name="Input 2 3 5 3" xfId="7789" xr:uid="{00000000-0005-0000-0000-0000A3130000}"/>
    <cellStyle name="Input 2 3 6" xfId="5788" xr:uid="{00000000-0005-0000-0000-0000A4130000}"/>
    <cellStyle name="Input 2 3 6 2" xfId="6741" xr:uid="{00000000-0005-0000-0000-0000A5130000}"/>
    <cellStyle name="Input 2 3 6 3" xfId="7605" xr:uid="{00000000-0005-0000-0000-0000A6130000}"/>
    <cellStyle name="Input 2 3 7" xfId="5902" xr:uid="{00000000-0005-0000-0000-0000A7130000}"/>
    <cellStyle name="Input 2 3 7 2" xfId="6855" xr:uid="{00000000-0005-0000-0000-0000A8130000}"/>
    <cellStyle name="Input 2 3 7 3" xfId="7719" xr:uid="{00000000-0005-0000-0000-0000A9130000}"/>
    <cellStyle name="Input 2 4" xfId="5282" xr:uid="{00000000-0005-0000-0000-0000AA130000}"/>
    <cellStyle name="Input 2 4 2" xfId="6279" xr:uid="{00000000-0005-0000-0000-0000AB130000}"/>
    <cellStyle name="Input 2 4 2 2" xfId="7232" xr:uid="{00000000-0005-0000-0000-0000AC130000}"/>
    <cellStyle name="Input 2 4 2 3" xfId="8057" xr:uid="{00000000-0005-0000-0000-0000AD130000}"/>
    <cellStyle name="Input 2 4 3" xfId="6071" xr:uid="{00000000-0005-0000-0000-0000AE130000}"/>
    <cellStyle name="Input 2 4 3 2" xfId="7024" xr:uid="{00000000-0005-0000-0000-0000AF130000}"/>
    <cellStyle name="Input 2 4 3 3" xfId="7886" xr:uid="{00000000-0005-0000-0000-0000B0130000}"/>
    <cellStyle name="Input 2 4 4" xfId="5682" xr:uid="{00000000-0005-0000-0000-0000B1130000}"/>
    <cellStyle name="Input 2 4 4 2" xfId="6635" xr:uid="{00000000-0005-0000-0000-0000B2130000}"/>
    <cellStyle name="Input 2 4 4 3" xfId="7499" xr:uid="{00000000-0005-0000-0000-0000B3130000}"/>
    <cellStyle name="Input 2 4 5" xfId="5971" xr:uid="{00000000-0005-0000-0000-0000B4130000}"/>
    <cellStyle name="Input 2 4 5 2" xfId="6924" xr:uid="{00000000-0005-0000-0000-0000B5130000}"/>
    <cellStyle name="Input 2 4 5 3" xfId="7788" xr:uid="{00000000-0005-0000-0000-0000B6130000}"/>
    <cellStyle name="Input 2 4 6" xfId="5636" xr:uid="{00000000-0005-0000-0000-0000B7130000}"/>
    <cellStyle name="Input 2 4 6 2" xfId="6589" xr:uid="{00000000-0005-0000-0000-0000B8130000}"/>
    <cellStyle name="Input 2 4 6 3" xfId="7454" xr:uid="{00000000-0005-0000-0000-0000B9130000}"/>
    <cellStyle name="Input 2 4 7" xfId="5643" xr:uid="{00000000-0005-0000-0000-0000BA130000}"/>
    <cellStyle name="Input 2 4 7 2" xfId="6596" xr:uid="{00000000-0005-0000-0000-0000BB130000}"/>
    <cellStyle name="Input 2 4 7 3" xfId="7460" xr:uid="{00000000-0005-0000-0000-0000BC130000}"/>
    <cellStyle name="Input 2 5" xfId="5283" xr:uid="{00000000-0005-0000-0000-0000BD130000}"/>
    <cellStyle name="Input 2 5 2" xfId="6280" xr:uid="{00000000-0005-0000-0000-0000BE130000}"/>
    <cellStyle name="Input 2 5 2 2" xfId="7233" xr:uid="{00000000-0005-0000-0000-0000BF130000}"/>
    <cellStyle name="Input 2 5 2 3" xfId="8058" xr:uid="{00000000-0005-0000-0000-0000C0130000}"/>
    <cellStyle name="Input 2 5 3" xfId="6070" xr:uid="{00000000-0005-0000-0000-0000C1130000}"/>
    <cellStyle name="Input 2 5 3 2" xfId="7023" xr:uid="{00000000-0005-0000-0000-0000C2130000}"/>
    <cellStyle name="Input 2 5 3 3" xfId="7885" xr:uid="{00000000-0005-0000-0000-0000C3130000}"/>
    <cellStyle name="Input 2 5 4" xfId="5683" xr:uid="{00000000-0005-0000-0000-0000C4130000}"/>
    <cellStyle name="Input 2 5 4 2" xfId="6636" xr:uid="{00000000-0005-0000-0000-0000C5130000}"/>
    <cellStyle name="Input 2 5 4 3" xfId="7500" xr:uid="{00000000-0005-0000-0000-0000C6130000}"/>
    <cellStyle name="Input 2 5 5" xfId="5970" xr:uid="{00000000-0005-0000-0000-0000C7130000}"/>
    <cellStyle name="Input 2 5 5 2" xfId="6923" xr:uid="{00000000-0005-0000-0000-0000C8130000}"/>
    <cellStyle name="Input 2 5 5 3" xfId="7787" xr:uid="{00000000-0005-0000-0000-0000C9130000}"/>
    <cellStyle name="Input 2 5 6" xfId="5789" xr:uid="{00000000-0005-0000-0000-0000CA130000}"/>
    <cellStyle name="Input 2 5 6 2" xfId="6742" xr:uid="{00000000-0005-0000-0000-0000CB130000}"/>
    <cellStyle name="Input 2 5 6 3" xfId="7606" xr:uid="{00000000-0005-0000-0000-0000CC130000}"/>
    <cellStyle name="Input 2 5 7" xfId="5625" xr:uid="{00000000-0005-0000-0000-0000CD130000}"/>
    <cellStyle name="Input 2 5 7 2" xfId="6578" xr:uid="{00000000-0005-0000-0000-0000CE130000}"/>
    <cellStyle name="Input 2 5 7 3" xfId="7443" xr:uid="{00000000-0005-0000-0000-0000CF130000}"/>
    <cellStyle name="Input 2 6" xfId="5284" xr:uid="{00000000-0005-0000-0000-0000D0130000}"/>
    <cellStyle name="Input 2 6 2" xfId="6281" xr:uid="{00000000-0005-0000-0000-0000D1130000}"/>
    <cellStyle name="Input 2 6 2 2" xfId="7234" xr:uid="{00000000-0005-0000-0000-0000D2130000}"/>
    <cellStyle name="Input 2 6 2 3" xfId="8059" xr:uid="{00000000-0005-0000-0000-0000D3130000}"/>
    <cellStyle name="Input 2 6 3" xfId="6069" xr:uid="{00000000-0005-0000-0000-0000D4130000}"/>
    <cellStyle name="Input 2 6 3 2" xfId="7022" xr:uid="{00000000-0005-0000-0000-0000D5130000}"/>
    <cellStyle name="Input 2 6 3 3" xfId="7884" xr:uid="{00000000-0005-0000-0000-0000D6130000}"/>
    <cellStyle name="Input 2 6 4" xfId="5684" xr:uid="{00000000-0005-0000-0000-0000D7130000}"/>
    <cellStyle name="Input 2 6 4 2" xfId="6637" xr:uid="{00000000-0005-0000-0000-0000D8130000}"/>
    <cellStyle name="Input 2 6 4 3" xfId="7501" xr:uid="{00000000-0005-0000-0000-0000D9130000}"/>
    <cellStyle name="Input 2 6 5" xfId="5969" xr:uid="{00000000-0005-0000-0000-0000DA130000}"/>
    <cellStyle name="Input 2 6 5 2" xfId="6922" xr:uid="{00000000-0005-0000-0000-0000DB130000}"/>
    <cellStyle name="Input 2 6 5 3" xfId="7786" xr:uid="{00000000-0005-0000-0000-0000DC130000}"/>
    <cellStyle name="Input 2 6 6" xfId="5790" xr:uid="{00000000-0005-0000-0000-0000DD130000}"/>
    <cellStyle name="Input 2 6 6 2" xfId="6743" xr:uid="{00000000-0005-0000-0000-0000DE130000}"/>
    <cellStyle name="Input 2 6 6 3" xfId="7607" xr:uid="{00000000-0005-0000-0000-0000DF130000}"/>
    <cellStyle name="Input 2 6 7" xfId="5901" xr:uid="{00000000-0005-0000-0000-0000E0130000}"/>
    <cellStyle name="Input 2 6 7 2" xfId="6854" xr:uid="{00000000-0005-0000-0000-0000E1130000}"/>
    <cellStyle name="Input 2 6 7 3" xfId="7718" xr:uid="{00000000-0005-0000-0000-0000E2130000}"/>
    <cellStyle name="Input 2 7" xfId="5285" xr:uid="{00000000-0005-0000-0000-0000E3130000}"/>
    <cellStyle name="Input 2 7 2" xfId="6282" xr:uid="{00000000-0005-0000-0000-0000E4130000}"/>
    <cellStyle name="Input 2 7 2 2" xfId="7235" xr:uid="{00000000-0005-0000-0000-0000E5130000}"/>
    <cellStyle name="Input 2 7 2 3" xfId="8060" xr:uid="{00000000-0005-0000-0000-0000E6130000}"/>
    <cellStyle name="Input 2 7 3" xfId="6068" xr:uid="{00000000-0005-0000-0000-0000E7130000}"/>
    <cellStyle name="Input 2 7 3 2" xfId="7021" xr:uid="{00000000-0005-0000-0000-0000E8130000}"/>
    <cellStyle name="Input 2 7 3 3" xfId="7883" xr:uid="{00000000-0005-0000-0000-0000E9130000}"/>
    <cellStyle name="Input 2 7 4" xfId="5685" xr:uid="{00000000-0005-0000-0000-0000EA130000}"/>
    <cellStyle name="Input 2 7 4 2" xfId="6638" xr:uid="{00000000-0005-0000-0000-0000EB130000}"/>
    <cellStyle name="Input 2 7 4 3" xfId="7502" xr:uid="{00000000-0005-0000-0000-0000EC130000}"/>
    <cellStyle name="Input 2 7 5" xfId="5968" xr:uid="{00000000-0005-0000-0000-0000ED130000}"/>
    <cellStyle name="Input 2 7 5 2" xfId="6921" xr:uid="{00000000-0005-0000-0000-0000EE130000}"/>
    <cellStyle name="Input 2 7 5 3" xfId="7785" xr:uid="{00000000-0005-0000-0000-0000EF130000}"/>
    <cellStyle name="Input 2 7 6" xfId="5791" xr:uid="{00000000-0005-0000-0000-0000F0130000}"/>
    <cellStyle name="Input 2 7 6 2" xfId="6744" xr:uid="{00000000-0005-0000-0000-0000F1130000}"/>
    <cellStyle name="Input 2 7 6 3" xfId="7608" xr:uid="{00000000-0005-0000-0000-0000F2130000}"/>
    <cellStyle name="Input 2 7 7" xfId="5900" xr:uid="{00000000-0005-0000-0000-0000F3130000}"/>
    <cellStyle name="Input 2 7 7 2" xfId="6853" xr:uid="{00000000-0005-0000-0000-0000F4130000}"/>
    <cellStyle name="Input 2 7 7 3" xfId="7717" xr:uid="{00000000-0005-0000-0000-0000F5130000}"/>
    <cellStyle name="Input 2 8" xfId="6276" xr:uid="{00000000-0005-0000-0000-0000F6130000}"/>
    <cellStyle name="Input 2 8 2" xfId="7229" xr:uid="{00000000-0005-0000-0000-0000F7130000}"/>
    <cellStyle name="Input 2 8 3" xfId="8054" xr:uid="{00000000-0005-0000-0000-0000F8130000}"/>
    <cellStyle name="Input 2 9" xfId="6074" xr:uid="{00000000-0005-0000-0000-0000F9130000}"/>
    <cellStyle name="Input 2 9 2" xfId="7027" xr:uid="{00000000-0005-0000-0000-0000FA130000}"/>
    <cellStyle name="Input 2 9 3" xfId="7889" xr:uid="{00000000-0005-0000-0000-0000FB130000}"/>
    <cellStyle name="Input 3" xfId="5286" xr:uid="{00000000-0005-0000-0000-0000FC130000}"/>
    <cellStyle name="Input 3 10" xfId="5686" xr:uid="{00000000-0005-0000-0000-0000FD130000}"/>
    <cellStyle name="Input 3 10 2" xfId="6639" xr:uid="{00000000-0005-0000-0000-0000FE130000}"/>
    <cellStyle name="Input 3 10 3" xfId="7503" xr:uid="{00000000-0005-0000-0000-0000FF130000}"/>
    <cellStyle name="Input 3 11" xfId="5967" xr:uid="{00000000-0005-0000-0000-000000140000}"/>
    <cellStyle name="Input 3 11 2" xfId="6920" xr:uid="{00000000-0005-0000-0000-000001140000}"/>
    <cellStyle name="Input 3 11 3" xfId="7784" xr:uid="{00000000-0005-0000-0000-000002140000}"/>
    <cellStyle name="Input 3 12" xfId="5792" xr:uid="{00000000-0005-0000-0000-000003140000}"/>
    <cellStyle name="Input 3 12 2" xfId="6745" xr:uid="{00000000-0005-0000-0000-000004140000}"/>
    <cellStyle name="Input 3 12 3" xfId="7609" xr:uid="{00000000-0005-0000-0000-000005140000}"/>
    <cellStyle name="Input 3 13" xfId="5899" xr:uid="{00000000-0005-0000-0000-000006140000}"/>
    <cellStyle name="Input 3 13 2" xfId="6852" xr:uid="{00000000-0005-0000-0000-000007140000}"/>
    <cellStyle name="Input 3 13 3" xfId="7716" xr:uid="{00000000-0005-0000-0000-000008140000}"/>
    <cellStyle name="Input 3 2" xfId="5287" xr:uid="{00000000-0005-0000-0000-000009140000}"/>
    <cellStyle name="Input 3 2 2" xfId="6284" xr:uid="{00000000-0005-0000-0000-00000A140000}"/>
    <cellStyle name="Input 3 2 2 2" xfId="7237" xr:uid="{00000000-0005-0000-0000-00000B140000}"/>
    <cellStyle name="Input 3 2 2 3" xfId="8062" xr:uid="{00000000-0005-0000-0000-00000C140000}"/>
    <cellStyle name="Input 3 2 3" xfId="6066" xr:uid="{00000000-0005-0000-0000-00000D140000}"/>
    <cellStyle name="Input 3 2 3 2" xfId="7019" xr:uid="{00000000-0005-0000-0000-00000E140000}"/>
    <cellStyle name="Input 3 2 3 3" xfId="7881" xr:uid="{00000000-0005-0000-0000-00000F140000}"/>
    <cellStyle name="Input 3 2 4" xfId="5687" xr:uid="{00000000-0005-0000-0000-000010140000}"/>
    <cellStyle name="Input 3 2 4 2" xfId="6640" xr:uid="{00000000-0005-0000-0000-000011140000}"/>
    <cellStyle name="Input 3 2 4 3" xfId="7504" xr:uid="{00000000-0005-0000-0000-000012140000}"/>
    <cellStyle name="Input 3 2 5" xfId="5966" xr:uid="{00000000-0005-0000-0000-000013140000}"/>
    <cellStyle name="Input 3 2 5 2" xfId="6919" xr:uid="{00000000-0005-0000-0000-000014140000}"/>
    <cellStyle name="Input 3 2 5 3" xfId="7783" xr:uid="{00000000-0005-0000-0000-000015140000}"/>
    <cellStyle name="Input 3 2 6" xfId="5793" xr:uid="{00000000-0005-0000-0000-000016140000}"/>
    <cellStyle name="Input 3 2 6 2" xfId="6746" xr:uid="{00000000-0005-0000-0000-000017140000}"/>
    <cellStyle name="Input 3 2 6 3" xfId="7610" xr:uid="{00000000-0005-0000-0000-000018140000}"/>
    <cellStyle name="Input 3 2 7" xfId="5898" xr:uid="{00000000-0005-0000-0000-000019140000}"/>
    <cellStyle name="Input 3 2 7 2" xfId="6851" xr:uid="{00000000-0005-0000-0000-00001A140000}"/>
    <cellStyle name="Input 3 2 7 3" xfId="7715" xr:uid="{00000000-0005-0000-0000-00001B140000}"/>
    <cellStyle name="Input 3 3" xfId="5288" xr:uid="{00000000-0005-0000-0000-00001C140000}"/>
    <cellStyle name="Input 3 3 2" xfId="6285" xr:uid="{00000000-0005-0000-0000-00001D140000}"/>
    <cellStyle name="Input 3 3 2 2" xfId="7238" xr:uid="{00000000-0005-0000-0000-00001E140000}"/>
    <cellStyle name="Input 3 3 2 3" xfId="8063" xr:uid="{00000000-0005-0000-0000-00001F140000}"/>
    <cellStyle name="Input 3 3 3" xfId="6065" xr:uid="{00000000-0005-0000-0000-000020140000}"/>
    <cellStyle name="Input 3 3 3 2" xfId="7018" xr:uid="{00000000-0005-0000-0000-000021140000}"/>
    <cellStyle name="Input 3 3 3 3" xfId="7880" xr:uid="{00000000-0005-0000-0000-000022140000}"/>
    <cellStyle name="Input 3 3 4" xfId="5688" xr:uid="{00000000-0005-0000-0000-000023140000}"/>
    <cellStyle name="Input 3 3 4 2" xfId="6641" xr:uid="{00000000-0005-0000-0000-000024140000}"/>
    <cellStyle name="Input 3 3 4 3" xfId="7505" xr:uid="{00000000-0005-0000-0000-000025140000}"/>
    <cellStyle name="Input 3 3 5" xfId="5965" xr:uid="{00000000-0005-0000-0000-000026140000}"/>
    <cellStyle name="Input 3 3 5 2" xfId="6918" xr:uid="{00000000-0005-0000-0000-000027140000}"/>
    <cellStyle name="Input 3 3 5 3" xfId="7782" xr:uid="{00000000-0005-0000-0000-000028140000}"/>
    <cellStyle name="Input 3 3 6" xfId="5794" xr:uid="{00000000-0005-0000-0000-000029140000}"/>
    <cellStyle name="Input 3 3 6 2" xfId="6747" xr:uid="{00000000-0005-0000-0000-00002A140000}"/>
    <cellStyle name="Input 3 3 6 3" xfId="7611" xr:uid="{00000000-0005-0000-0000-00002B140000}"/>
    <cellStyle name="Input 3 3 7" xfId="5897" xr:uid="{00000000-0005-0000-0000-00002C140000}"/>
    <cellStyle name="Input 3 3 7 2" xfId="6850" xr:uid="{00000000-0005-0000-0000-00002D140000}"/>
    <cellStyle name="Input 3 3 7 3" xfId="7714" xr:uid="{00000000-0005-0000-0000-00002E140000}"/>
    <cellStyle name="Input 3 4" xfId="5289" xr:uid="{00000000-0005-0000-0000-00002F140000}"/>
    <cellStyle name="Input 3 4 2" xfId="6286" xr:uid="{00000000-0005-0000-0000-000030140000}"/>
    <cellStyle name="Input 3 4 2 2" xfId="7239" xr:uid="{00000000-0005-0000-0000-000031140000}"/>
    <cellStyle name="Input 3 4 2 3" xfId="8064" xr:uid="{00000000-0005-0000-0000-000032140000}"/>
    <cellStyle name="Input 3 4 3" xfId="6064" xr:uid="{00000000-0005-0000-0000-000033140000}"/>
    <cellStyle name="Input 3 4 3 2" xfId="7017" xr:uid="{00000000-0005-0000-0000-000034140000}"/>
    <cellStyle name="Input 3 4 3 3" xfId="7879" xr:uid="{00000000-0005-0000-0000-000035140000}"/>
    <cellStyle name="Input 3 4 4" xfId="5689" xr:uid="{00000000-0005-0000-0000-000036140000}"/>
    <cellStyle name="Input 3 4 4 2" xfId="6642" xr:uid="{00000000-0005-0000-0000-000037140000}"/>
    <cellStyle name="Input 3 4 4 3" xfId="7506" xr:uid="{00000000-0005-0000-0000-000038140000}"/>
    <cellStyle name="Input 3 4 5" xfId="5964" xr:uid="{00000000-0005-0000-0000-000039140000}"/>
    <cellStyle name="Input 3 4 5 2" xfId="6917" xr:uid="{00000000-0005-0000-0000-00003A140000}"/>
    <cellStyle name="Input 3 4 5 3" xfId="7781" xr:uid="{00000000-0005-0000-0000-00003B140000}"/>
    <cellStyle name="Input 3 4 6" xfId="5795" xr:uid="{00000000-0005-0000-0000-00003C140000}"/>
    <cellStyle name="Input 3 4 6 2" xfId="6748" xr:uid="{00000000-0005-0000-0000-00003D140000}"/>
    <cellStyle name="Input 3 4 6 3" xfId="7612" xr:uid="{00000000-0005-0000-0000-00003E140000}"/>
    <cellStyle name="Input 3 4 7" xfId="5896" xr:uid="{00000000-0005-0000-0000-00003F140000}"/>
    <cellStyle name="Input 3 4 7 2" xfId="6849" xr:uid="{00000000-0005-0000-0000-000040140000}"/>
    <cellStyle name="Input 3 4 7 3" xfId="7713" xr:uid="{00000000-0005-0000-0000-000041140000}"/>
    <cellStyle name="Input 3 5" xfId="5290" xr:uid="{00000000-0005-0000-0000-000042140000}"/>
    <cellStyle name="Input 3 5 2" xfId="6287" xr:uid="{00000000-0005-0000-0000-000043140000}"/>
    <cellStyle name="Input 3 5 2 2" xfId="7240" xr:uid="{00000000-0005-0000-0000-000044140000}"/>
    <cellStyle name="Input 3 5 2 3" xfId="8065" xr:uid="{00000000-0005-0000-0000-000045140000}"/>
    <cellStyle name="Input 3 5 3" xfId="6063" xr:uid="{00000000-0005-0000-0000-000046140000}"/>
    <cellStyle name="Input 3 5 3 2" xfId="7016" xr:uid="{00000000-0005-0000-0000-000047140000}"/>
    <cellStyle name="Input 3 5 3 3" xfId="7878" xr:uid="{00000000-0005-0000-0000-000048140000}"/>
    <cellStyle name="Input 3 5 4" xfId="5690" xr:uid="{00000000-0005-0000-0000-000049140000}"/>
    <cellStyle name="Input 3 5 4 2" xfId="6643" xr:uid="{00000000-0005-0000-0000-00004A140000}"/>
    <cellStyle name="Input 3 5 4 3" xfId="7507" xr:uid="{00000000-0005-0000-0000-00004B140000}"/>
    <cellStyle name="Input 3 5 5" xfId="5963" xr:uid="{00000000-0005-0000-0000-00004C140000}"/>
    <cellStyle name="Input 3 5 5 2" xfId="6916" xr:uid="{00000000-0005-0000-0000-00004D140000}"/>
    <cellStyle name="Input 3 5 5 3" xfId="7780" xr:uid="{00000000-0005-0000-0000-00004E140000}"/>
    <cellStyle name="Input 3 5 6" xfId="5796" xr:uid="{00000000-0005-0000-0000-00004F140000}"/>
    <cellStyle name="Input 3 5 6 2" xfId="6749" xr:uid="{00000000-0005-0000-0000-000050140000}"/>
    <cellStyle name="Input 3 5 6 3" xfId="7613" xr:uid="{00000000-0005-0000-0000-000051140000}"/>
    <cellStyle name="Input 3 5 7" xfId="5895" xr:uid="{00000000-0005-0000-0000-000052140000}"/>
    <cellStyle name="Input 3 5 7 2" xfId="6848" xr:uid="{00000000-0005-0000-0000-000053140000}"/>
    <cellStyle name="Input 3 5 7 3" xfId="7712" xr:uid="{00000000-0005-0000-0000-000054140000}"/>
    <cellStyle name="Input 3 6" xfId="5291" xr:uid="{00000000-0005-0000-0000-000055140000}"/>
    <cellStyle name="Input 3 6 2" xfId="6288" xr:uid="{00000000-0005-0000-0000-000056140000}"/>
    <cellStyle name="Input 3 6 2 2" xfId="7241" xr:uid="{00000000-0005-0000-0000-000057140000}"/>
    <cellStyle name="Input 3 6 2 3" xfId="8066" xr:uid="{00000000-0005-0000-0000-000058140000}"/>
    <cellStyle name="Input 3 6 3" xfId="6062" xr:uid="{00000000-0005-0000-0000-000059140000}"/>
    <cellStyle name="Input 3 6 3 2" xfId="7015" xr:uid="{00000000-0005-0000-0000-00005A140000}"/>
    <cellStyle name="Input 3 6 3 3" xfId="7877" xr:uid="{00000000-0005-0000-0000-00005B140000}"/>
    <cellStyle name="Input 3 6 4" xfId="5691" xr:uid="{00000000-0005-0000-0000-00005C140000}"/>
    <cellStyle name="Input 3 6 4 2" xfId="6644" xr:uid="{00000000-0005-0000-0000-00005D140000}"/>
    <cellStyle name="Input 3 6 4 3" xfId="7508" xr:uid="{00000000-0005-0000-0000-00005E140000}"/>
    <cellStyle name="Input 3 6 5" xfId="5962" xr:uid="{00000000-0005-0000-0000-00005F140000}"/>
    <cellStyle name="Input 3 6 5 2" xfId="6915" xr:uid="{00000000-0005-0000-0000-000060140000}"/>
    <cellStyle name="Input 3 6 5 3" xfId="7779" xr:uid="{00000000-0005-0000-0000-000061140000}"/>
    <cellStyle name="Input 3 6 6" xfId="5797" xr:uid="{00000000-0005-0000-0000-000062140000}"/>
    <cellStyle name="Input 3 6 6 2" xfId="6750" xr:uid="{00000000-0005-0000-0000-000063140000}"/>
    <cellStyle name="Input 3 6 6 3" xfId="7614" xr:uid="{00000000-0005-0000-0000-000064140000}"/>
    <cellStyle name="Input 3 6 7" xfId="5894" xr:uid="{00000000-0005-0000-0000-000065140000}"/>
    <cellStyle name="Input 3 6 7 2" xfId="6847" xr:uid="{00000000-0005-0000-0000-000066140000}"/>
    <cellStyle name="Input 3 6 7 3" xfId="7711" xr:uid="{00000000-0005-0000-0000-000067140000}"/>
    <cellStyle name="Input 3 7" xfId="5292" xr:uid="{00000000-0005-0000-0000-000068140000}"/>
    <cellStyle name="Input 3 7 2" xfId="6289" xr:uid="{00000000-0005-0000-0000-000069140000}"/>
    <cellStyle name="Input 3 7 2 2" xfId="7242" xr:uid="{00000000-0005-0000-0000-00006A140000}"/>
    <cellStyle name="Input 3 7 2 3" xfId="8067" xr:uid="{00000000-0005-0000-0000-00006B140000}"/>
    <cellStyle name="Input 3 7 3" xfId="6061" xr:uid="{00000000-0005-0000-0000-00006C140000}"/>
    <cellStyle name="Input 3 7 3 2" xfId="7014" xr:uid="{00000000-0005-0000-0000-00006D140000}"/>
    <cellStyle name="Input 3 7 3 3" xfId="7876" xr:uid="{00000000-0005-0000-0000-00006E140000}"/>
    <cellStyle name="Input 3 7 4" xfId="5692" xr:uid="{00000000-0005-0000-0000-00006F140000}"/>
    <cellStyle name="Input 3 7 4 2" xfId="6645" xr:uid="{00000000-0005-0000-0000-000070140000}"/>
    <cellStyle name="Input 3 7 4 3" xfId="7509" xr:uid="{00000000-0005-0000-0000-000071140000}"/>
    <cellStyle name="Input 3 7 5" xfId="5961" xr:uid="{00000000-0005-0000-0000-000072140000}"/>
    <cellStyle name="Input 3 7 5 2" xfId="6914" xr:uid="{00000000-0005-0000-0000-000073140000}"/>
    <cellStyle name="Input 3 7 5 3" xfId="7778" xr:uid="{00000000-0005-0000-0000-000074140000}"/>
    <cellStyle name="Input 3 7 6" xfId="5798" xr:uid="{00000000-0005-0000-0000-000075140000}"/>
    <cellStyle name="Input 3 7 6 2" xfId="6751" xr:uid="{00000000-0005-0000-0000-000076140000}"/>
    <cellStyle name="Input 3 7 6 3" xfId="7615" xr:uid="{00000000-0005-0000-0000-000077140000}"/>
    <cellStyle name="Input 3 7 7" xfId="5893" xr:uid="{00000000-0005-0000-0000-000078140000}"/>
    <cellStyle name="Input 3 7 7 2" xfId="6846" xr:uid="{00000000-0005-0000-0000-000079140000}"/>
    <cellStyle name="Input 3 7 7 3" xfId="7710" xr:uid="{00000000-0005-0000-0000-00007A140000}"/>
    <cellStyle name="Input 3 8" xfId="6283" xr:uid="{00000000-0005-0000-0000-00007B140000}"/>
    <cellStyle name="Input 3 8 2" xfId="7236" xr:uid="{00000000-0005-0000-0000-00007C140000}"/>
    <cellStyle name="Input 3 8 3" xfId="8061" xr:uid="{00000000-0005-0000-0000-00007D140000}"/>
    <cellStyle name="Input 3 9" xfId="6067" xr:uid="{00000000-0005-0000-0000-00007E140000}"/>
    <cellStyle name="Input 3 9 2" xfId="7020" xr:uid="{00000000-0005-0000-0000-00007F140000}"/>
    <cellStyle name="Input 3 9 3" xfId="7882" xr:uid="{00000000-0005-0000-0000-000080140000}"/>
    <cellStyle name="Input 4" xfId="5293" xr:uid="{00000000-0005-0000-0000-000081140000}"/>
    <cellStyle name="Input 4 10" xfId="5693" xr:uid="{00000000-0005-0000-0000-000082140000}"/>
    <cellStyle name="Input 4 10 2" xfId="6646" xr:uid="{00000000-0005-0000-0000-000083140000}"/>
    <cellStyle name="Input 4 10 3" xfId="7510" xr:uid="{00000000-0005-0000-0000-000084140000}"/>
    <cellStyle name="Input 4 11" xfId="5960" xr:uid="{00000000-0005-0000-0000-000085140000}"/>
    <cellStyle name="Input 4 11 2" xfId="6913" xr:uid="{00000000-0005-0000-0000-000086140000}"/>
    <cellStyle name="Input 4 11 3" xfId="7777" xr:uid="{00000000-0005-0000-0000-000087140000}"/>
    <cellStyle name="Input 4 12" xfId="5799" xr:uid="{00000000-0005-0000-0000-000088140000}"/>
    <cellStyle name="Input 4 12 2" xfId="6752" xr:uid="{00000000-0005-0000-0000-000089140000}"/>
    <cellStyle name="Input 4 12 3" xfId="7616" xr:uid="{00000000-0005-0000-0000-00008A140000}"/>
    <cellStyle name="Input 4 13" xfId="5892" xr:uid="{00000000-0005-0000-0000-00008B140000}"/>
    <cellStyle name="Input 4 13 2" xfId="6845" xr:uid="{00000000-0005-0000-0000-00008C140000}"/>
    <cellStyle name="Input 4 13 3" xfId="7709" xr:uid="{00000000-0005-0000-0000-00008D140000}"/>
    <cellStyle name="Input 4 2" xfId="5294" xr:uid="{00000000-0005-0000-0000-00008E140000}"/>
    <cellStyle name="Input 4 2 2" xfId="6291" xr:uid="{00000000-0005-0000-0000-00008F140000}"/>
    <cellStyle name="Input 4 2 2 2" xfId="7244" xr:uid="{00000000-0005-0000-0000-000090140000}"/>
    <cellStyle name="Input 4 2 2 3" xfId="8069" xr:uid="{00000000-0005-0000-0000-000091140000}"/>
    <cellStyle name="Input 4 2 3" xfId="6059" xr:uid="{00000000-0005-0000-0000-000092140000}"/>
    <cellStyle name="Input 4 2 3 2" xfId="7012" xr:uid="{00000000-0005-0000-0000-000093140000}"/>
    <cellStyle name="Input 4 2 3 3" xfId="7874" xr:uid="{00000000-0005-0000-0000-000094140000}"/>
    <cellStyle name="Input 4 2 4" xfId="5694" xr:uid="{00000000-0005-0000-0000-000095140000}"/>
    <cellStyle name="Input 4 2 4 2" xfId="6647" xr:uid="{00000000-0005-0000-0000-000096140000}"/>
    <cellStyle name="Input 4 2 4 3" xfId="7511" xr:uid="{00000000-0005-0000-0000-000097140000}"/>
    <cellStyle name="Input 4 2 5" xfId="5959" xr:uid="{00000000-0005-0000-0000-000098140000}"/>
    <cellStyle name="Input 4 2 5 2" xfId="6912" xr:uid="{00000000-0005-0000-0000-000099140000}"/>
    <cellStyle name="Input 4 2 5 3" xfId="7776" xr:uid="{00000000-0005-0000-0000-00009A140000}"/>
    <cellStyle name="Input 4 2 6" xfId="5800" xr:uid="{00000000-0005-0000-0000-00009B140000}"/>
    <cellStyle name="Input 4 2 6 2" xfId="6753" xr:uid="{00000000-0005-0000-0000-00009C140000}"/>
    <cellStyle name="Input 4 2 6 3" xfId="7617" xr:uid="{00000000-0005-0000-0000-00009D140000}"/>
    <cellStyle name="Input 4 2 7" xfId="5624" xr:uid="{00000000-0005-0000-0000-00009E140000}"/>
    <cellStyle name="Input 4 2 7 2" xfId="6577" xr:uid="{00000000-0005-0000-0000-00009F140000}"/>
    <cellStyle name="Input 4 2 7 3" xfId="7442" xr:uid="{00000000-0005-0000-0000-0000A0140000}"/>
    <cellStyle name="Input 4 3" xfId="5295" xr:uid="{00000000-0005-0000-0000-0000A1140000}"/>
    <cellStyle name="Input 4 3 2" xfId="6292" xr:uid="{00000000-0005-0000-0000-0000A2140000}"/>
    <cellStyle name="Input 4 3 2 2" xfId="7245" xr:uid="{00000000-0005-0000-0000-0000A3140000}"/>
    <cellStyle name="Input 4 3 2 3" xfId="8070" xr:uid="{00000000-0005-0000-0000-0000A4140000}"/>
    <cellStyle name="Input 4 3 3" xfId="6058" xr:uid="{00000000-0005-0000-0000-0000A5140000}"/>
    <cellStyle name="Input 4 3 3 2" xfId="7011" xr:uid="{00000000-0005-0000-0000-0000A6140000}"/>
    <cellStyle name="Input 4 3 3 3" xfId="7873" xr:uid="{00000000-0005-0000-0000-0000A7140000}"/>
    <cellStyle name="Input 4 3 4" xfId="5695" xr:uid="{00000000-0005-0000-0000-0000A8140000}"/>
    <cellStyle name="Input 4 3 4 2" xfId="6648" xr:uid="{00000000-0005-0000-0000-0000A9140000}"/>
    <cellStyle name="Input 4 3 4 3" xfId="7512" xr:uid="{00000000-0005-0000-0000-0000AA140000}"/>
    <cellStyle name="Input 4 3 5" xfId="6119" xr:uid="{00000000-0005-0000-0000-0000AB140000}"/>
    <cellStyle name="Input 4 3 5 2" xfId="7072" xr:uid="{00000000-0005-0000-0000-0000AC140000}"/>
    <cellStyle name="Input 4 3 5 3" xfId="7934" xr:uid="{00000000-0005-0000-0000-0000AD140000}"/>
    <cellStyle name="Input 4 3 6" xfId="6368" xr:uid="{00000000-0005-0000-0000-0000AE140000}"/>
    <cellStyle name="Input 4 3 6 2" xfId="7321" xr:uid="{00000000-0005-0000-0000-0000AF140000}"/>
    <cellStyle name="Input 4 3 6 3" xfId="8146" xr:uid="{00000000-0005-0000-0000-0000B0140000}"/>
    <cellStyle name="Input 4 3 7" xfId="6122" xr:uid="{00000000-0005-0000-0000-0000B1140000}"/>
    <cellStyle name="Input 4 3 7 2" xfId="7075" xr:uid="{00000000-0005-0000-0000-0000B2140000}"/>
    <cellStyle name="Input 4 3 7 3" xfId="7937" xr:uid="{00000000-0005-0000-0000-0000B3140000}"/>
    <cellStyle name="Input 4 4" xfId="5296" xr:uid="{00000000-0005-0000-0000-0000B4140000}"/>
    <cellStyle name="Input 4 4 2" xfId="6293" xr:uid="{00000000-0005-0000-0000-0000B5140000}"/>
    <cellStyle name="Input 4 4 2 2" xfId="7246" xr:uid="{00000000-0005-0000-0000-0000B6140000}"/>
    <cellStyle name="Input 4 4 2 3" xfId="8071" xr:uid="{00000000-0005-0000-0000-0000B7140000}"/>
    <cellStyle name="Input 4 4 3" xfId="6057" xr:uid="{00000000-0005-0000-0000-0000B8140000}"/>
    <cellStyle name="Input 4 4 3 2" xfId="7010" xr:uid="{00000000-0005-0000-0000-0000B9140000}"/>
    <cellStyle name="Input 4 4 3 3" xfId="7872" xr:uid="{00000000-0005-0000-0000-0000BA140000}"/>
    <cellStyle name="Input 4 4 4" xfId="6443" xr:uid="{00000000-0005-0000-0000-0000BB140000}"/>
    <cellStyle name="Input 4 4 4 2" xfId="7394" xr:uid="{00000000-0005-0000-0000-0000BC140000}"/>
    <cellStyle name="Input 4 4 4 3" xfId="8179" xr:uid="{00000000-0005-0000-0000-0000BD140000}"/>
    <cellStyle name="Input 4 4 5" xfId="6457" xr:uid="{00000000-0005-0000-0000-0000BE140000}"/>
    <cellStyle name="Input 4 4 5 2" xfId="7407" xr:uid="{00000000-0005-0000-0000-0000BF140000}"/>
    <cellStyle name="Input 4 4 5 3" xfId="8192" xr:uid="{00000000-0005-0000-0000-0000C0140000}"/>
    <cellStyle name="Input 4 4 6" xfId="6470" xr:uid="{00000000-0005-0000-0000-0000C1140000}"/>
    <cellStyle name="Input 4 4 6 2" xfId="7419" xr:uid="{00000000-0005-0000-0000-0000C2140000}"/>
    <cellStyle name="Input 4 4 6 3" xfId="8204" xr:uid="{00000000-0005-0000-0000-0000C3140000}"/>
    <cellStyle name="Input 4 4 7" xfId="6480" xr:uid="{00000000-0005-0000-0000-0000C4140000}"/>
    <cellStyle name="Input 4 4 7 2" xfId="7428" xr:uid="{00000000-0005-0000-0000-0000C5140000}"/>
    <cellStyle name="Input 4 4 7 3" xfId="8213" xr:uid="{00000000-0005-0000-0000-0000C6140000}"/>
    <cellStyle name="Input 4 5" xfId="5297" xr:uid="{00000000-0005-0000-0000-0000C7140000}"/>
    <cellStyle name="Input 4 5 2" xfId="6294" xr:uid="{00000000-0005-0000-0000-0000C8140000}"/>
    <cellStyle name="Input 4 5 2 2" xfId="7247" xr:uid="{00000000-0005-0000-0000-0000C9140000}"/>
    <cellStyle name="Input 4 5 2 3" xfId="8072" xr:uid="{00000000-0005-0000-0000-0000CA140000}"/>
    <cellStyle name="Input 4 5 3" xfId="6056" xr:uid="{00000000-0005-0000-0000-0000CB140000}"/>
    <cellStyle name="Input 4 5 3 2" xfId="7009" xr:uid="{00000000-0005-0000-0000-0000CC140000}"/>
    <cellStyle name="Input 4 5 3 3" xfId="7871" xr:uid="{00000000-0005-0000-0000-0000CD140000}"/>
    <cellStyle name="Input 4 5 4" xfId="5696" xr:uid="{00000000-0005-0000-0000-0000CE140000}"/>
    <cellStyle name="Input 4 5 4 2" xfId="6649" xr:uid="{00000000-0005-0000-0000-0000CF140000}"/>
    <cellStyle name="Input 4 5 4 3" xfId="7513" xr:uid="{00000000-0005-0000-0000-0000D0140000}"/>
    <cellStyle name="Input 4 5 5" xfId="6118" xr:uid="{00000000-0005-0000-0000-0000D1140000}"/>
    <cellStyle name="Input 4 5 5 2" xfId="7071" xr:uid="{00000000-0005-0000-0000-0000D2140000}"/>
    <cellStyle name="Input 4 5 5 3" xfId="7933" xr:uid="{00000000-0005-0000-0000-0000D3140000}"/>
    <cellStyle name="Input 4 5 6" xfId="6367" xr:uid="{00000000-0005-0000-0000-0000D4140000}"/>
    <cellStyle name="Input 4 5 6 2" xfId="7320" xr:uid="{00000000-0005-0000-0000-0000D5140000}"/>
    <cellStyle name="Input 4 5 6 3" xfId="8145" xr:uid="{00000000-0005-0000-0000-0000D6140000}"/>
    <cellStyle name="Input 4 5 7" xfId="6121" xr:uid="{00000000-0005-0000-0000-0000D7140000}"/>
    <cellStyle name="Input 4 5 7 2" xfId="7074" xr:uid="{00000000-0005-0000-0000-0000D8140000}"/>
    <cellStyle name="Input 4 5 7 3" xfId="7936" xr:uid="{00000000-0005-0000-0000-0000D9140000}"/>
    <cellStyle name="Input 4 6" xfId="5298" xr:uid="{00000000-0005-0000-0000-0000DA140000}"/>
    <cellStyle name="Input 4 6 2" xfId="6295" xr:uid="{00000000-0005-0000-0000-0000DB140000}"/>
    <cellStyle name="Input 4 6 2 2" xfId="7248" xr:uid="{00000000-0005-0000-0000-0000DC140000}"/>
    <cellStyle name="Input 4 6 2 3" xfId="8073" xr:uid="{00000000-0005-0000-0000-0000DD140000}"/>
    <cellStyle name="Input 4 6 3" xfId="6055" xr:uid="{00000000-0005-0000-0000-0000DE140000}"/>
    <cellStyle name="Input 4 6 3 2" xfId="7008" xr:uid="{00000000-0005-0000-0000-0000DF140000}"/>
    <cellStyle name="Input 4 6 3 3" xfId="7870" xr:uid="{00000000-0005-0000-0000-0000E0140000}"/>
    <cellStyle name="Input 4 6 4" xfId="5697" xr:uid="{00000000-0005-0000-0000-0000E1140000}"/>
    <cellStyle name="Input 4 6 4 2" xfId="6650" xr:uid="{00000000-0005-0000-0000-0000E2140000}"/>
    <cellStyle name="Input 4 6 4 3" xfId="7514" xr:uid="{00000000-0005-0000-0000-0000E3140000}"/>
    <cellStyle name="Input 4 6 5" xfId="6117" xr:uid="{00000000-0005-0000-0000-0000E4140000}"/>
    <cellStyle name="Input 4 6 5 2" xfId="7070" xr:uid="{00000000-0005-0000-0000-0000E5140000}"/>
    <cellStyle name="Input 4 6 5 3" xfId="7932" xr:uid="{00000000-0005-0000-0000-0000E6140000}"/>
    <cellStyle name="Input 4 6 6" xfId="6369" xr:uid="{00000000-0005-0000-0000-0000E7140000}"/>
    <cellStyle name="Input 4 6 6 2" xfId="7322" xr:uid="{00000000-0005-0000-0000-0000E8140000}"/>
    <cellStyle name="Input 4 6 6 3" xfId="8147" xr:uid="{00000000-0005-0000-0000-0000E9140000}"/>
    <cellStyle name="Input 4 6 7" xfId="6120" xr:uid="{00000000-0005-0000-0000-0000EA140000}"/>
    <cellStyle name="Input 4 6 7 2" xfId="7073" xr:uid="{00000000-0005-0000-0000-0000EB140000}"/>
    <cellStyle name="Input 4 6 7 3" xfId="7935" xr:uid="{00000000-0005-0000-0000-0000EC140000}"/>
    <cellStyle name="Input 4 7" xfId="5299" xr:uid="{00000000-0005-0000-0000-0000ED140000}"/>
    <cellStyle name="Input 4 7 2" xfId="6296" xr:uid="{00000000-0005-0000-0000-0000EE140000}"/>
    <cellStyle name="Input 4 7 2 2" xfId="7249" xr:uid="{00000000-0005-0000-0000-0000EF140000}"/>
    <cellStyle name="Input 4 7 2 3" xfId="8074" xr:uid="{00000000-0005-0000-0000-0000F0140000}"/>
    <cellStyle name="Input 4 7 3" xfId="6054" xr:uid="{00000000-0005-0000-0000-0000F1140000}"/>
    <cellStyle name="Input 4 7 3 2" xfId="7007" xr:uid="{00000000-0005-0000-0000-0000F2140000}"/>
    <cellStyle name="Input 4 7 3 3" xfId="7869" xr:uid="{00000000-0005-0000-0000-0000F3140000}"/>
    <cellStyle name="Input 4 7 4" xfId="5698" xr:uid="{00000000-0005-0000-0000-0000F4140000}"/>
    <cellStyle name="Input 4 7 4 2" xfId="6651" xr:uid="{00000000-0005-0000-0000-0000F5140000}"/>
    <cellStyle name="Input 4 7 4 3" xfId="7515" xr:uid="{00000000-0005-0000-0000-0000F6140000}"/>
    <cellStyle name="Input 4 7 5" xfId="6116" xr:uid="{00000000-0005-0000-0000-0000F7140000}"/>
    <cellStyle name="Input 4 7 5 2" xfId="7069" xr:uid="{00000000-0005-0000-0000-0000F8140000}"/>
    <cellStyle name="Input 4 7 5 3" xfId="7931" xr:uid="{00000000-0005-0000-0000-0000F9140000}"/>
    <cellStyle name="Input 4 7 6" xfId="6370" xr:uid="{00000000-0005-0000-0000-0000FA140000}"/>
    <cellStyle name="Input 4 7 6 2" xfId="7323" xr:uid="{00000000-0005-0000-0000-0000FB140000}"/>
    <cellStyle name="Input 4 7 6 3" xfId="8148" xr:uid="{00000000-0005-0000-0000-0000FC140000}"/>
    <cellStyle name="Input 4 7 7" xfId="6007" xr:uid="{00000000-0005-0000-0000-0000FD140000}"/>
    <cellStyle name="Input 4 7 7 2" xfId="6960" xr:uid="{00000000-0005-0000-0000-0000FE140000}"/>
    <cellStyle name="Input 4 7 7 3" xfId="7824" xr:uid="{00000000-0005-0000-0000-0000FF140000}"/>
    <cellStyle name="Input 4 8" xfId="6290" xr:uid="{00000000-0005-0000-0000-000000150000}"/>
    <cellStyle name="Input 4 8 2" xfId="7243" xr:uid="{00000000-0005-0000-0000-000001150000}"/>
    <cellStyle name="Input 4 8 3" xfId="8068" xr:uid="{00000000-0005-0000-0000-000002150000}"/>
    <cellStyle name="Input 4 9" xfId="6060" xr:uid="{00000000-0005-0000-0000-000003150000}"/>
    <cellStyle name="Input 4 9 2" xfId="7013" xr:uid="{00000000-0005-0000-0000-000004150000}"/>
    <cellStyle name="Input 4 9 3" xfId="7875" xr:uid="{00000000-0005-0000-0000-000005150000}"/>
    <cellStyle name="Left line" xfId="5300" xr:uid="{00000000-0005-0000-0000-000006150000}"/>
    <cellStyle name="Link Currency (0)" xfId="5301" xr:uid="{00000000-0005-0000-0000-000007150000}"/>
    <cellStyle name="Link Currency (2)" xfId="5302" xr:uid="{00000000-0005-0000-0000-000008150000}"/>
    <cellStyle name="Link Units (0)" xfId="5303" xr:uid="{00000000-0005-0000-0000-000009150000}"/>
    <cellStyle name="Link Units (1)" xfId="5304" xr:uid="{00000000-0005-0000-0000-00000A150000}"/>
    <cellStyle name="Link Units (2)" xfId="5305" xr:uid="{00000000-0005-0000-0000-00000B150000}"/>
    <cellStyle name="Linked Cell" xfId="5578" builtinId="24" customBuiltin="1"/>
    <cellStyle name="Linked Cell 2" xfId="5306" xr:uid="{00000000-0005-0000-0000-00000D150000}"/>
    <cellStyle name="Linked Cell 2 2" xfId="5307" xr:uid="{00000000-0005-0000-0000-00000E150000}"/>
    <cellStyle name="Linked Cell 2 3" xfId="5308" xr:uid="{00000000-0005-0000-0000-00000F150000}"/>
    <cellStyle name="Linked Cell 2 4" xfId="5309" xr:uid="{00000000-0005-0000-0000-000010150000}"/>
    <cellStyle name="Linked Cell 2 5" xfId="5310" xr:uid="{00000000-0005-0000-0000-000011150000}"/>
    <cellStyle name="Linked Cell 2 6" xfId="5311" xr:uid="{00000000-0005-0000-0000-000012150000}"/>
    <cellStyle name="Linked Cell 2 7" xfId="5312" xr:uid="{00000000-0005-0000-0000-000013150000}"/>
    <cellStyle name="Linked Cell 3" xfId="5313" xr:uid="{00000000-0005-0000-0000-000014150000}"/>
    <cellStyle name="Linked Cell 3 2" xfId="5314" xr:uid="{00000000-0005-0000-0000-000015150000}"/>
    <cellStyle name="Linked Cell 3 3" xfId="5315" xr:uid="{00000000-0005-0000-0000-000016150000}"/>
    <cellStyle name="Linked Cell 3 4" xfId="5316" xr:uid="{00000000-0005-0000-0000-000017150000}"/>
    <cellStyle name="Linked Cell 3 5" xfId="5317" xr:uid="{00000000-0005-0000-0000-000018150000}"/>
    <cellStyle name="Linked Cell 3 6" xfId="5318" xr:uid="{00000000-0005-0000-0000-000019150000}"/>
    <cellStyle name="Linked Cell 3 7" xfId="5319" xr:uid="{00000000-0005-0000-0000-00001A150000}"/>
    <cellStyle name="Linked Cell 4" xfId="5320" xr:uid="{00000000-0005-0000-0000-00001B150000}"/>
    <cellStyle name="Linked Cell 4 2" xfId="5321" xr:uid="{00000000-0005-0000-0000-00001C150000}"/>
    <cellStyle name="Linked Cell 4 3" xfId="5322" xr:uid="{00000000-0005-0000-0000-00001D150000}"/>
    <cellStyle name="Linked Cell 4 4" xfId="5323" xr:uid="{00000000-0005-0000-0000-00001E150000}"/>
    <cellStyle name="Linked Cell 4 5" xfId="5324" xr:uid="{00000000-0005-0000-0000-00001F150000}"/>
    <cellStyle name="Linked Cell 4 6" xfId="5325" xr:uid="{00000000-0005-0000-0000-000020150000}"/>
    <cellStyle name="Linked Cell 4 7" xfId="5326" xr:uid="{00000000-0005-0000-0000-000021150000}"/>
    <cellStyle name="Neutral 2" xfId="5327" xr:uid="{00000000-0005-0000-0000-000022150000}"/>
    <cellStyle name="Neutral 2 2" xfId="5328" xr:uid="{00000000-0005-0000-0000-000023150000}"/>
    <cellStyle name="Neutral 2 3" xfId="5329" xr:uid="{00000000-0005-0000-0000-000024150000}"/>
    <cellStyle name="Neutral 2 4" xfId="5330" xr:uid="{00000000-0005-0000-0000-000025150000}"/>
    <cellStyle name="Neutral 2 5" xfId="5331" xr:uid="{00000000-0005-0000-0000-000026150000}"/>
    <cellStyle name="Neutral 2 6" xfId="5332" xr:uid="{00000000-0005-0000-0000-000027150000}"/>
    <cellStyle name="Neutral 2 7" xfId="5333" xr:uid="{00000000-0005-0000-0000-000028150000}"/>
    <cellStyle name="Neutral 3" xfId="5334" xr:uid="{00000000-0005-0000-0000-000029150000}"/>
    <cellStyle name="Neutral 3 2" xfId="5335" xr:uid="{00000000-0005-0000-0000-00002A150000}"/>
    <cellStyle name="Neutral 3 3" xfId="5336" xr:uid="{00000000-0005-0000-0000-00002B150000}"/>
    <cellStyle name="Neutral 3 4" xfId="5337" xr:uid="{00000000-0005-0000-0000-00002C150000}"/>
    <cellStyle name="Neutral 3 5" xfId="5338" xr:uid="{00000000-0005-0000-0000-00002D150000}"/>
    <cellStyle name="Neutral 3 6" xfId="5339" xr:uid="{00000000-0005-0000-0000-00002E150000}"/>
    <cellStyle name="Neutral 3 7" xfId="5340" xr:uid="{00000000-0005-0000-0000-00002F150000}"/>
    <cellStyle name="Neutral 4" xfId="5341" xr:uid="{00000000-0005-0000-0000-000030150000}"/>
    <cellStyle name="Neutral 4 2" xfId="5342" xr:uid="{00000000-0005-0000-0000-000031150000}"/>
    <cellStyle name="Neutral 4 3" xfId="5343" xr:uid="{00000000-0005-0000-0000-000032150000}"/>
    <cellStyle name="Neutral 4 4" xfId="5344" xr:uid="{00000000-0005-0000-0000-000033150000}"/>
    <cellStyle name="Neutral 4 5" xfId="5345" xr:uid="{00000000-0005-0000-0000-000034150000}"/>
    <cellStyle name="Neutral 4 6" xfId="5346" xr:uid="{00000000-0005-0000-0000-000035150000}"/>
    <cellStyle name="Neutral 4 7" xfId="5347" xr:uid="{00000000-0005-0000-0000-000036150000}"/>
    <cellStyle name="Neutral 5" xfId="5603" xr:uid="{00000000-0005-0000-0000-000037150000}"/>
    <cellStyle name="Normal" xfId="0" builtinId="0"/>
    <cellStyle name="Normal - Style1" xfId="5348" xr:uid="{00000000-0005-0000-0000-000039150000}"/>
    <cellStyle name="Normal 10" xfId="43" xr:uid="{00000000-0005-0000-0000-00003A150000}"/>
    <cellStyle name="Normal 10 2" xfId="5349" xr:uid="{00000000-0005-0000-0000-00003B150000}"/>
    <cellStyle name="Normal 100" xfId="3258" xr:uid="{00000000-0005-0000-0000-00003C150000}"/>
    <cellStyle name="Normal 101" xfId="3259" xr:uid="{00000000-0005-0000-0000-00003D150000}"/>
    <cellStyle name="Normal 102" xfId="3260" xr:uid="{00000000-0005-0000-0000-00003E150000}"/>
    <cellStyle name="Normal 103" xfId="3261" xr:uid="{00000000-0005-0000-0000-00003F150000}"/>
    <cellStyle name="Normal 104" xfId="3262" xr:uid="{00000000-0005-0000-0000-000040150000}"/>
    <cellStyle name="Normal 105" xfId="3263" xr:uid="{00000000-0005-0000-0000-000041150000}"/>
    <cellStyle name="Normal 106" xfId="3264" xr:uid="{00000000-0005-0000-0000-000042150000}"/>
    <cellStyle name="Normal 107" xfId="3265" xr:uid="{00000000-0005-0000-0000-000043150000}"/>
    <cellStyle name="Normal 108" xfId="3266" xr:uid="{00000000-0005-0000-0000-000044150000}"/>
    <cellStyle name="Normal 109" xfId="3267" xr:uid="{00000000-0005-0000-0000-000045150000}"/>
    <cellStyle name="Normal 11" xfId="45" xr:uid="{00000000-0005-0000-0000-000046150000}"/>
    <cellStyle name="Normal 110" xfId="3268" xr:uid="{00000000-0005-0000-0000-000047150000}"/>
    <cellStyle name="Normal 111" xfId="3269" xr:uid="{00000000-0005-0000-0000-000048150000}"/>
    <cellStyle name="Normal 112" xfId="3270" xr:uid="{00000000-0005-0000-0000-000049150000}"/>
    <cellStyle name="Normal 113" xfId="3271" xr:uid="{00000000-0005-0000-0000-00004A150000}"/>
    <cellStyle name="Normal 114" xfId="3272" xr:uid="{00000000-0005-0000-0000-00004B150000}"/>
    <cellStyle name="Normal 115" xfId="3273" xr:uid="{00000000-0005-0000-0000-00004C150000}"/>
    <cellStyle name="Normal 116" xfId="3274" xr:uid="{00000000-0005-0000-0000-00004D150000}"/>
    <cellStyle name="Normal 117" xfId="3275" xr:uid="{00000000-0005-0000-0000-00004E150000}"/>
    <cellStyle name="Normal 118" xfId="3276" xr:uid="{00000000-0005-0000-0000-00004F150000}"/>
    <cellStyle name="Normal 119" xfId="3277" xr:uid="{00000000-0005-0000-0000-000050150000}"/>
    <cellStyle name="Normal 12" xfId="47" xr:uid="{00000000-0005-0000-0000-000051150000}"/>
    <cellStyle name="Normal 12 2" xfId="5350" xr:uid="{00000000-0005-0000-0000-000052150000}"/>
    <cellStyle name="Normal 120" xfId="3278" xr:uid="{00000000-0005-0000-0000-000053150000}"/>
    <cellStyle name="Normal 121" xfId="3279" xr:uid="{00000000-0005-0000-0000-000054150000}"/>
    <cellStyle name="Normal 122" xfId="3280" xr:uid="{00000000-0005-0000-0000-000055150000}"/>
    <cellStyle name="Normal 123" xfId="3281" xr:uid="{00000000-0005-0000-0000-000056150000}"/>
    <cellStyle name="Normal 124" xfId="3282" xr:uid="{00000000-0005-0000-0000-000057150000}"/>
    <cellStyle name="Normal 125" xfId="3283" xr:uid="{00000000-0005-0000-0000-000058150000}"/>
    <cellStyle name="Normal 126" xfId="3284" xr:uid="{00000000-0005-0000-0000-000059150000}"/>
    <cellStyle name="Normal 127" xfId="3285" xr:uid="{00000000-0005-0000-0000-00005A150000}"/>
    <cellStyle name="Normal 128" xfId="3286" xr:uid="{00000000-0005-0000-0000-00005B150000}"/>
    <cellStyle name="Normal 129" xfId="3287" xr:uid="{00000000-0005-0000-0000-00005C150000}"/>
    <cellStyle name="Normal 13" xfId="49" xr:uid="{00000000-0005-0000-0000-00005D150000}"/>
    <cellStyle name="Normal 13 2" xfId="5351" xr:uid="{00000000-0005-0000-0000-00005E150000}"/>
    <cellStyle name="Normal 130" xfId="3288" xr:uid="{00000000-0005-0000-0000-00005F150000}"/>
    <cellStyle name="Normal 131" xfId="3289" xr:uid="{00000000-0005-0000-0000-000060150000}"/>
    <cellStyle name="Normal 132" xfId="3290" xr:uid="{00000000-0005-0000-0000-000061150000}"/>
    <cellStyle name="Normal 133" xfId="3291" xr:uid="{00000000-0005-0000-0000-000062150000}"/>
    <cellStyle name="Normal 134" xfId="3292" xr:uid="{00000000-0005-0000-0000-000063150000}"/>
    <cellStyle name="Normal 135" xfId="3293" xr:uid="{00000000-0005-0000-0000-000064150000}"/>
    <cellStyle name="Normal 136" xfId="3294" xr:uid="{00000000-0005-0000-0000-000065150000}"/>
    <cellStyle name="Normal 137" xfId="3295" xr:uid="{00000000-0005-0000-0000-000066150000}"/>
    <cellStyle name="Normal 138" xfId="3296" xr:uid="{00000000-0005-0000-0000-000067150000}"/>
    <cellStyle name="Normal 139" xfId="3297" xr:uid="{00000000-0005-0000-0000-000068150000}"/>
    <cellStyle name="Normal 14" xfId="51" xr:uid="{00000000-0005-0000-0000-000069150000}"/>
    <cellStyle name="Normal 14 2" xfId="5352" xr:uid="{00000000-0005-0000-0000-00006A150000}"/>
    <cellStyle name="Normal 140" xfId="3298" xr:uid="{00000000-0005-0000-0000-00006B150000}"/>
    <cellStyle name="Normal 141" xfId="3299" xr:uid="{00000000-0005-0000-0000-00006C150000}"/>
    <cellStyle name="Normal 142" xfId="3300" xr:uid="{00000000-0005-0000-0000-00006D150000}"/>
    <cellStyle name="Normal 143" xfId="3301" xr:uid="{00000000-0005-0000-0000-00006E150000}"/>
    <cellStyle name="Normal 144" xfId="3302" xr:uid="{00000000-0005-0000-0000-00006F150000}"/>
    <cellStyle name="Normal 145" xfId="3303" xr:uid="{00000000-0005-0000-0000-000070150000}"/>
    <cellStyle name="Normal 146" xfId="3304" xr:uid="{00000000-0005-0000-0000-000071150000}"/>
    <cellStyle name="Normal 147" xfId="3305" xr:uid="{00000000-0005-0000-0000-000072150000}"/>
    <cellStyle name="Normal 148" xfId="3306" xr:uid="{00000000-0005-0000-0000-000073150000}"/>
    <cellStyle name="Normal 149" xfId="466" xr:uid="{00000000-0005-0000-0000-000074150000}"/>
    <cellStyle name="Normal 15" xfId="53" xr:uid="{00000000-0005-0000-0000-000075150000}"/>
    <cellStyle name="Normal 150" xfId="468" xr:uid="{00000000-0005-0000-0000-000076150000}"/>
    <cellStyle name="Normal 151" xfId="3307" xr:uid="{00000000-0005-0000-0000-000077150000}"/>
    <cellStyle name="Normal 152" xfId="3308" xr:uid="{00000000-0005-0000-0000-000078150000}"/>
    <cellStyle name="Normal 153" xfId="3309" xr:uid="{00000000-0005-0000-0000-000079150000}"/>
    <cellStyle name="Normal 154" xfId="3310" xr:uid="{00000000-0005-0000-0000-00007A150000}"/>
    <cellStyle name="Normal 155" xfId="3311" xr:uid="{00000000-0005-0000-0000-00007B150000}"/>
    <cellStyle name="Normal 156" xfId="3312" xr:uid="{00000000-0005-0000-0000-00007C150000}"/>
    <cellStyle name="Normal 157" xfId="3313" xr:uid="{00000000-0005-0000-0000-00007D150000}"/>
    <cellStyle name="Normal 158" xfId="3314" xr:uid="{00000000-0005-0000-0000-00007E150000}"/>
    <cellStyle name="Normal 159" xfId="3315" xr:uid="{00000000-0005-0000-0000-00007F150000}"/>
    <cellStyle name="Normal 16" xfId="55" xr:uid="{00000000-0005-0000-0000-000080150000}"/>
    <cellStyle name="Normal 160" xfId="3316" xr:uid="{00000000-0005-0000-0000-000081150000}"/>
    <cellStyle name="Normal 161" xfId="3317" xr:uid="{00000000-0005-0000-0000-000082150000}"/>
    <cellStyle name="Normal 162" xfId="3318" xr:uid="{00000000-0005-0000-0000-000083150000}"/>
    <cellStyle name="Normal 163" xfId="3319" xr:uid="{00000000-0005-0000-0000-000084150000}"/>
    <cellStyle name="Normal 164" xfId="3320" xr:uid="{00000000-0005-0000-0000-000085150000}"/>
    <cellStyle name="Normal 165" xfId="3321" xr:uid="{00000000-0005-0000-0000-000086150000}"/>
    <cellStyle name="Normal 166" xfId="3322" xr:uid="{00000000-0005-0000-0000-000087150000}"/>
    <cellStyle name="Normal 167" xfId="3323" xr:uid="{00000000-0005-0000-0000-000088150000}"/>
    <cellStyle name="Normal 168" xfId="3324" xr:uid="{00000000-0005-0000-0000-000089150000}"/>
    <cellStyle name="Normal 169" xfId="3325" xr:uid="{00000000-0005-0000-0000-00008A150000}"/>
    <cellStyle name="Normal 17" xfId="57" xr:uid="{00000000-0005-0000-0000-00008B150000}"/>
    <cellStyle name="Normal 17 2" xfId="5353" xr:uid="{00000000-0005-0000-0000-00008C150000}"/>
    <cellStyle name="Normal 170" xfId="3326" xr:uid="{00000000-0005-0000-0000-00008D150000}"/>
    <cellStyle name="Normal 171" xfId="3327" xr:uid="{00000000-0005-0000-0000-00008E150000}"/>
    <cellStyle name="Normal 172" xfId="3328" xr:uid="{00000000-0005-0000-0000-00008F150000}"/>
    <cellStyle name="Normal 173" xfId="3329" xr:uid="{00000000-0005-0000-0000-000090150000}"/>
    <cellStyle name="Normal 174" xfId="3330" xr:uid="{00000000-0005-0000-0000-000091150000}"/>
    <cellStyle name="Normal 175" xfId="3331" xr:uid="{00000000-0005-0000-0000-000092150000}"/>
    <cellStyle name="Normal 176" xfId="3332" xr:uid="{00000000-0005-0000-0000-000093150000}"/>
    <cellStyle name="Normal 177" xfId="3333" xr:uid="{00000000-0005-0000-0000-000094150000}"/>
    <cellStyle name="Normal 178" xfId="3334" xr:uid="{00000000-0005-0000-0000-000095150000}"/>
    <cellStyle name="Normal 179" xfId="3335" xr:uid="{00000000-0005-0000-0000-000096150000}"/>
    <cellStyle name="Normal 18" xfId="59" xr:uid="{00000000-0005-0000-0000-000097150000}"/>
    <cellStyle name="Normal 180" xfId="3336" xr:uid="{00000000-0005-0000-0000-000098150000}"/>
    <cellStyle name="Normal 181" xfId="3337" xr:uid="{00000000-0005-0000-0000-000099150000}"/>
    <cellStyle name="Normal 182" xfId="3338" xr:uid="{00000000-0005-0000-0000-00009A150000}"/>
    <cellStyle name="Normal 183" xfId="3339" xr:uid="{00000000-0005-0000-0000-00009B150000}"/>
    <cellStyle name="Normal 184" xfId="3340" xr:uid="{00000000-0005-0000-0000-00009C150000}"/>
    <cellStyle name="Normal 185" xfId="3341" xr:uid="{00000000-0005-0000-0000-00009D150000}"/>
    <cellStyle name="Normal 186" xfId="3342" xr:uid="{00000000-0005-0000-0000-00009E150000}"/>
    <cellStyle name="Normal 187" xfId="3343" xr:uid="{00000000-0005-0000-0000-00009F150000}"/>
    <cellStyle name="Normal 188" xfId="3344" xr:uid="{00000000-0005-0000-0000-0000A0150000}"/>
    <cellStyle name="Normal 189" xfId="3345" xr:uid="{00000000-0005-0000-0000-0000A1150000}"/>
    <cellStyle name="Normal 19" xfId="61" xr:uid="{00000000-0005-0000-0000-0000A2150000}"/>
    <cellStyle name="Normal 190" xfId="3346" xr:uid="{00000000-0005-0000-0000-0000A3150000}"/>
    <cellStyle name="Normal 191" xfId="3347" xr:uid="{00000000-0005-0000-0000-0000A4150000}"/>
    <cellStyle name="Normal 192" xfId="3348" xr:uid="{00000000-0005-0000-0000-0000A5150000}"/>
    <cellStyle name="Normal 193" xfId="3349" xr:uid="{00000000-0005-0000-0000-0000A6150000}"/>
    <cellStyle name="Normal 194" xfId="3350" xr:uid="{00000000-0005-0000-0000-0000A7150000}"/>
    <cellStyle name="Normal 195" xfId="3351" xr:uid="{00000000-0005-0000-0000-0000A8150000}"/>
    <cellStyle name="Normal 196" xfId="3352" xr:uid="{00000000-0005-0000-0000-0000A9150000}"/>
    <cellStyle name="Normal 197" xfId="3353" xr:uid="{00000000-0005-0000-0000-0000AA150000}"/>
    <cellStyle name="Normal 198" xfId="3354" xr:uid="{00000000-0005-0000-0000-0000AB150000}"/>
    <cellStyle name="Normal 199" xfId="3355" xr:uid="{00000000-0005-0000-0000-0000AC150000}"/>
    <cellStyle name="Normal 2" xfId="4" xr:uid="{00000000-0005-0000-0000-0000AD150000}"/>
    <cellStyle name="Normal 2 2" xfId="4407" xr:uid="{00000000-0005-0000-0000-0000AE150000}"/>
    <cellStyle name="Normal 20" xfId="63" xr:uid="{00000000-0005-0000-0000-0000AF150000}"/>
    <cellStyle name="Normal 200" xfId="3356" xr:uid="{00000000-0005-0000-0000-0000B0150000}"/>
    <cellStyle name="Normal 201" xfId="3357" xr:uid="{00000000-0005-0000-0000-0000B1150000}"/>
    <cellStyle name="Normal 202" xfId="3358" xr:uid="{00000000-0005-0000-0000-0000B2150000}"/>
    <cellStyle name="Normal 203" xfId="3359" xr:uid="{00000000-0005-0000-0000-0000B3150000}"/>
    <cellStyle name="Normal 204" xfId="3360" xr:uid="{00000000-0005-0000-0000-0000B4150000}"/>
    <cellStyle name="Normal 205" xfId="3361" xr:uid="{00000000-0005-0000-0000-0000B5150000}"/>
    <cellStyle name="Normal 206" xfId="3362" xr:uid="{00000000-0005-0000-0000-0000B6150000}"/>
    <cellStyle name="Normal 207" xfId="3363" xr:uid="{00000000-0005-0000-0000-0000B7150000}"/>
    <cellStyle name="Normal 208" xfId="3364" xr:uid="{00000000-0005-0000-0000-0000B8150000}"/>
    <cellStyle name="Normal 209" xfId="3365" xr:uid="{00000000-0005-0000-0000-0000B9150000}"/>
    <cellStyle name="Normal 21" xfId="65" xr:uid="{00000000-0005-0000-0000-0000BA150000}"/>
    <cellStyle name="Normal 210" xfId="467" xr:uid="{00000000-0005-0000-0000-0000BB150000}"/>
    <cellStyle name="Normal 211" xfId="3366" xr:uid="{00000000-0005-0000-0000-0000BC150000}"/>
    <cellStyle name="Normal 212" xfId="469" xr:uid="{00000000-0005-0000-0000-0000BD150000}"/>
    <cellStyle name="Normal 213" xfId="3367" xr:uid="{00000000-0005-0000-0000-0000BE150000}"/>
    <cellStyle name="Normal 214" xfId="3368" xr:uid="{00000000-0005-0000-0000-0000BF150000}"/>
    <cellStyle name="Normal 215" xfId="3369" xr:uid="{00000000-0005-0000-0000-0000C0150000}"/>
    <cellStyle name="Normal 216" xfId="3370" xr:uid="{00000000-0005-0000-0000-0000C1150000}"/>
    <cellStyle name="Normal 217" xfId="3371" xr:uid="{00000000-0005-0000-0000-0000C2150000}"/>
    <cellStyle name="Normal 218" xfId="3372" xr:uid="{00000000-0005-0000-0000-0000C3150000}"/>
    <cellStyle name="Normal 219" xfId="3373" xr:uid="{00000000-0005-0000-0000-0000C4150000}"/>
    <cellStyle name="Normal 22" xfId="67" xr:uid="{00000000-0005-0000-0000-0000C5150000}"/>
    <cellStyle name="Normal 220" xfId="3374" xr:uid="{00000000-0005-0000-0000-0000C6150000}"/>
    <cellStyle name="Normal 221" xfId="3375" xr:uid="{00000000-0005-0000-0000-0000C7150000}"/>
    <cellStyle name="Normal 222" xfId="3376" xr:uid="{00000000-0005-0000-0000-0000C8150000}"/>
    <cellStyle name="Normal 223" xfId="3377" xr:uid="{00000000-0005-0000-0000-0000C9150000}"/>
    <cellStyle name="Normal 224" xfId="3378" xr:uid="{00000000-0005-0000-0000-0000CA150000}"/>
    <cellStyle name="Normal 225" xfId="3379" xr:uid="{00000000-0005-0000-0000-0000CB150000}"/>
    <cellStyle name="Normal 226" xfId="3380" xr:uid="{00000000-0005-0000-0000-0000CC150000}"/>
    <cellStyle name="Normal 227" xfId="3381" xr:uid="{00000000-0005-0000-0000-0000CD150000}"/>
    <cellStyle name="Normal 228" xfId="3382" xr:uid="{00000000-0005-0000-0000-0000CE150000}"/>
    <cellStyle name="Normal 229" xfId="3383" xr:uid="{00000000-0005-0000-0000-0000CF150000}"/>
    <cellStyle name="Normal 23" xfId="69" xr:uid="{00000000-0005-0000-0000-0000D0150000}"/>
    <cellStyle name="Normal 230" xfId="3384" xr:uid="{00000000-0005-0000-0000-0000D1150000}"/>
    <cellStyle name="Normal 231" xfId="3385" xr:uid="{00000000-0005-0000-0000-0000D2150000}"/>
    <cellStyle name="Normal 232" xfId="3386" xr:uid="{00000000-0005-0000-0000-0000D3150000}"/>
    <cellStyle name="Normal 233" xfId="3387" xr:uid="{00000000-0005-0000-0000-0000D4150000}"/>
    <cellStyle name="Normal 234" xfId="3388" xr:uid="{00000000-0005-0000-0000-0000D5150000}"/>
    <cellStyle name="Normal 235" xfId="3389" xr:uid="{00000000-0005-0000-0000-0000D6150000}"/>
    <cellStyle name="Normal 236" xfId="4408" xr:uid="{00000000-0005-0000-0000-0000D7150000}"/>
    <cellStyle name="Normal 236 2" xfId="5550" xr:uid="{00000000-0005-0000-0000-0000D8150000}"/>
    <cellStyle name="Normal 236 2 2" xfId="5556" xr:uid="{00000000-0005-0000-0000-0000D9150000}"/>
    <cellStyle name="Normal 236 2 2 2" xfId="5559" xr:uid="{00000000-0005-0000-0000-0000DA150000}"/>
    <cellStyle name="Normal 236 2 2 2 2" xfId="5564" xr:uid="{00000000-0005-0000-0000-0000DB150000}"/>
    <cellStyle name="Normal 236 2 2 2 2 2" xfId="6381" xr:uid="{00000000-0005-0000-0000-0000DC150000}"/>
    <cellStyle name="Normal 236 2 2 2 2 2 2" xfId="7333" xr:uid="{00000000-0005-0000-0000-0000DD150000}"/>
    <cellStyle name="Normal 236 2 2 2 2 3" xfId="6539" xr:uid="{00000000-0005-0000-0000-0000DE150000}"/>
    <cellStyle name="Normal 236 2 2 2 3" xfId="6376" xr:uid="{00000000-0005-0000-0000-0000DF150000}"/>
    <cellStyle name="Normal 236 2 2 2 3 2" xfId="7328" xr:uid="{00000000-0005-0000-0000-0000E0150000}"/>
    <cellStyle name="Normal 236 2 2 2 4" xfId="6534" xr:uid="{00000000-0005-0000-0000-0000E1150000}"/>
    <cellStyle name="Normal 236 2 2 3" xfId="5561" xr:uid="{00000000-0005-0000-0000-0000E2150000}"/>
    <cellStyle name="Normal 236 2 2 3 2" xfId="6378" xr:uid="{00000000-0005-0000-0000-0000E3150000}"/>
    <cellStyle name="Normal 236 2 2 3 2 2" xfId="7330" xr:uid="{00000000-0005-0000-0000-0000E4150000}"/>
    <cellStyle name="Normal 236 2 2 3 3" xfId="6536" xr:uid="{00000000-0005-0000-0000-0000E5150000}"/>
    <cellStyle name="Normal 236 2 2 4" xfId="6374" xr:uid="{00000000-0005-0000-0000-0000E6150000}"/>
    <cellStyle name="Normal 236 2 2 4 2" xfId="7327" xr:uid="{00000000-0005-0000-0000-0000E7150000}"/>
    <cellStyle name="Normal 236 2 2 5" xfId="6532" xr:uid="{00000000-0005-0000-0000-0000E8150000}"/>
    <cellStyle name="Normal 236 2 3" xfId="5560" xr:uid="{00000000-0005-0000-0000-0000E9150000}"/>
    <cellStyle name="Normal 236 2 3 2" xfId="6377" xr:uid="{00000000-0005-0000-0000-0000EA150000}"/>
    <cellStyle name="Normal 236 2 3 2 2" xfId="7329" xr:uid="{00000000-0005-0000-0000-0000EB150000}"/>
    <cellStyle name="Normal 236 2 3 3" xfId="6535" xr:uid="{00000000-0005-0000-0000-0000EC150000}"/>
    <cellStyle name="Normal 236 2 4" xfId="5562" xr:uid="{00000000-0005-0000-0000-0000ED150000}"/>
    <cellStyle name="Normal 236 2 4 2" xfId="6379" xr:uid="{00000000-0005-0000-0000-0000EE150000}"/>
    <cellStyle name="Normal 236 2 4 2 2" xfId="7331" xr:uid="{00000000-0005-0000-0000-0000EF150000}"/>
    <cellStyle name="Normal 236 2 4 3" xfId="6537" xr:uid="{00000000-0005-0000-0000-0000F0150000}"/>
    <cellStyle name="Normal 236 2 5" xfId="5563" xr:uid="{00000000-0005-0000-0000-0000F1150000}"/>
    <cellStyle name="Normal 236 2 5 2" xfId="6380" xr:uid="{00000000-0005-0000-0000-0000F2150000}"/>
    <cellStyle name="Normal 236 2 5 2 2" xfId="7332" xr:uid="{00000000-0005-0000-0000-0000F3150000}"/>
    <cellStyle name="Normal 236 2 5 3" xfId="6538" xr:uid="{00000000-0005-0000-0000-0000F4150000}"/>
    <cellStyle name="Normal 236 2 6" xfId="6371" xr:uid="{00000000-0005-0000-0000-0000F5150000}"/>
    <cellStyle name="Normal 236 2 6 2" xfId="7324" xr:uid="{00000000-0005-0000-0000-0000F6150000}"/>
    <cellStyle name="Normal 236 2 7" xfId="6529" xr:uid="{00000000-0005-0000-0000-0000F7150000}"/>
    <cellStyle name="Normal 236 2 8" xfId="8219" xr:uid="{00000000-0005-0000-0000-0000F8150000}"/>
    <cellStyle name="Normal 236 2 9" xfId="8224" xr:uid="{00000000-0005-0000-0000-0000F9150000}"/>
    <cellStyle name="Normal 236 3" xfId="6009" xr:uid="{00000000-0005-0000-0000-0000FA150000}"/>
    <cellStyle name="Normal 236 3 2" xfId="6962" xr:uid="{00000000-0005-0000-0000-0000FB150000}"/>
    <cellStyle name="Normal 236 4" xfId="6490" xr:uid="{00000000-0005-0000-0000-0000FC150000}"/>
    <cellStyle name="Normal 237" xfId="4409" xr:uid="{00000000-0005-0000-0000-0000FD150000}"/>
    <cellStyle name="Normal 237 2" xfId="5551" xr:uid="{00000000-0005-0000-0000-0000FE150000}"/>
    <cellStyle name="Normal 237 2 2" xfId="6372" xr:uid="{00000000-0005-0000-0000-0000FF150000}"/>
    <cellStyle name="Normal 237 2 2 2" xfId="7325" xr:uid="{00000000-0005-0000-0000-000000160000}"/>
    <cellStyle name="Normal 237 2 3" xfId="6530" xr:uid="{00000000-0005-0000-0000-000001160000}"/>
    <cellStyle name="Normal 237 3" xfId="6010" xr:uid="{00000000-0005-0000-0000-000002160000}"/>
    <cellStyle name="Normal 237 3 2" xfId="6963" xr:uid="{00000000-0005-0000-0000-000003160000}"/>
    <cellStyle name="Normal 237 4" xfId="6491" xr:uid="{00000000-0005-0000-0000-000004160000}"/>
    <cellStyle name="Normal 238" xfId="5498" xr:uid="{00000000-0005-0000-0000-000005160000}"/>
    <cellStyle name="Normal 239" xfId="3390" xr:uid="{00000000-0005-0000-0000-000006160000}"/>
    <cellStyle name="Normal 24" xfId="71" xr:uid="{00000000-0005-0000-0000-000007160000}"/>
    <cellStyle name="Normal 240" xfId="3391" xr:uid="{00000000-0005-0000-0000-000008160000}"/>
    <cellStyle name="Normal 241" xfId="5523" xr:uid="{00000000-0005-0000-0000-000009160000}"/>
    <cellStyle name="Normal 242" xfId="3392" xr:uid="{00000000-0005-0000-0000-00000A160000}"/>
    <cellStyle name="Normal 243" xfId="3393" xr:uid="{00000000-0005-0000-0000-00000B160000}"/>
    <cellStyle name="Normal 244" xfId="5524" xr:uid="{00000000-0005-0000-0000-00000C160000}"/>
    <cellStyle name="Normal 245" xfId="5537" xr:uid="{00000000-0005-0000-0000-00000D160000}"/>
    <cellStyle name="Normal 246" xfId="5538" xr:uid="{00000000-0005-0000-0000-00000E160000}"/>
    <cellStyle name="Normal 247" xfId="5539" xr:uid="{00000000-0005-0000-0000-00000F160000}"/>
    <cellStyle name="Normal 248" xfId="5546" xr:uid="{00000000-0005-0000-0000-000010160000}"/>
    <cellStyle name="Normal 248 2" xfId="5549" xr:uid="{00000000-0005-0000-0000-000011160000}"/>
    <cellStyle name="Normal 249" xfId="5543" xr:uid="{00000000-0005-0000-0000-000012160000}"/>
    <cellStyle name="Normal 25" xfId="73" xr:uid="{00000000-0005-0000-0000-000013160000}"/>
    <cellStyle name="Normal 250" xfId="3394" xr:uid="{00000000-0005-0000-0000-000014160000}"/>
    <cellStyle name="Normal 251" xfId="3395" xr:uid="{00000000-0005-0000-0000-000015160000}"/>
    <cellStyle name="Normal 252" xfId="3396" xr:uid="{00000000-0005-0000-0000-000016160000}"/>
    <cellStyle name="Normal 253" xfId="3397" xr:uid="{00000000-0005-0000-0000-000017160000}"/>
    <cellStyle name="Normal 254" xfId="5565" xr:uid="{00000000-0005-0000-0000-000018160000}"/>
    <cellStyle name="Normal 254 2" xfId="6382" xr:uid="{00000000-0005-0000-0000-000019160000}"/>
    <cellStyle name="Normal 254 2 2" xfId="7334" xr:uid="{00000000-0005-0000-0000-00001A160000}"/>
    <cellStyle name="Normal 254 3" xfId="6540" xr:uid="{00000000-0005-0000-0000-00001B160000}"/>
    <cellStyle name="Normal 255" xfId="5566" xr:uid="{00000000-0005-0000-0000-00001C160000}"/>
    <cellStyle name="Normal 255 2" xfId="6383" xr:uid="{00000000-0005-0000-0000-00001D160000}"/>
    <cellStyle name="Normal 255 2 2" xfId="7335" xr:uid="{00000000-0005-0000-0000-00001E160000}"/>
    <cellStyle name="Normal 255 3" xfId="6541" xr:uid="{00000000-0005-0000-0000-00001F160000}"/>
    <cellStyle name="Normal 256" xfId="5567" xr:uid="{00000000-0005-0000-0000-000020160000}"/>
    <cellStyle name="Normal 256 2" xfId="6384" xr:uid="{00000000-0005-0000-0000-000021160000}"/>
    <cellStyle name="Normal 256 2 2" xfId="7336" xr:uid="{00000000-0005-0000-0000-000022160000}"/>
    <cellStyle name="Normal 256 3" xfId="6542" xr:uid="{00000000-0005-0000-0000-000023160000}"/>
    <cellStyle name="Normal 257" xfId="5568" xr:uid="{00000000-0005-0000-0000-000024160000}"/>
    <cellStyle name="Normal 257 2" xfId="6385" xr:uid="{00000000-0005-0000-0000-000025160000}"/>
    <cellStyle name="Normal 257 2 2" xfId="7337" xr:uid="{00000000-0005-0000-0000-000026160000}"/>
    <cellStyle name="Normal 257 3" xfId="6543" xr:uid="{00000000-0005-0000-0000-000027160000}"/>
    <cellStyle name="Normal 258" xfId="5601" xr:uid="{00000000-0005-0000-0000-000028160000}"/>
    <cellStyle name="Normal 258 2" xfId="6402" xr:uid="{00000000-0005-0000-0000-000029160000}"/>
    <cellStyle name="Normal 258 2 2" xfId="7354" xr:uid="{00000000-0005-0000-0000-00002A160000}"/>
    <cellStyle name="Normal 258 3" xfId="6556" xr:uid="{00000000-0005-0000-0000-00002B160000}"/>
    <cellStyle name="Normal 259" xfId="5604" xr:uid="{00000000-0005-0000-0000-00002C160000}"/>
    <cellStyle name="Normal 259 2" xfId="6403" xr:uid="{00000000-0005-0000-0000-00002D160000}"/>
    <cellStyle name="Normal 259 2 2" xfId="7355" xr:uid="{00000000-0005-0000-0000-00002E160000}"/>
    <cellStyle name="Normal 259 2 3" xfId="8222" xr:uid="{00000000-0005-0000-0000-00002F160000}"/>
    <cellStyle name="Normal 259 3" xfId="6557" xr:uid="{00000000-0005-0000-0000-000030160000}"/>
    <cellStyle name="Normal 259 4" xfId="8221" xr:uid="{00000000-0005-0000-0000-000031160000}"/>
    <cellStyle name="Normal 26" xfId="75" xr:uid="{00000000-0005-0000-0000-000032160000}"/>
    <cellStyle name="Normal 260" xfId="5614" xr:uid="{00000000-0005-0000-0000-000033160000}"/>
    <cellStyle name="Normal 260 2" xfId="6413" xr:uid="{00000000-0005-0000-0000-000034160000}"/>
    <cellStyle name="Normal 260 2 2" xfId="7365" xr:uid="{00000000-0005-0000-0000-000035160000}"/>
    <cellStyle name="Normal 260 3" xfId="6567" xr:uid="{00000000-0005-0000-0000-000036160000}"/>
    <cellStyle name="Normal 261" xfId="5557" xr:uid="{00000000-0005-0000-0000-000037160000}"/>
    <cellStyle name="Normal 262" xfId="5609" xr:uid="{00000000-0005-0000-0000-000038160000}"/>
    <cellStyle name="Normal 262 2" xfId="6408" xr:uid="{00000000-0005-0000-0000-000039160000}"/>
    <cellStyle name="Normal 262 2 2" xfId="7360" xr:uid="{00000000-0005-0000-0000-00003A160000}"/>
    <cellStyle name="Normal 262 3" xfId="6562" xr:uid="{00000000-0005-0000-0000-00003B160000}"/>
    <cellStyle name="Normal 263" xfId="5613" xr:uid="{00000000-0005-0000-0000-00003C160000}"/>
    <cellStyle name="Normal 263 2" xfId="6412" xr:uid="{00000000-0005-0000-0000-00003D160000}"/>
    <cellStyle name="Normal 263 2 2" xfId="7364" xr:uid="{00000000-0005-0000-0000-00003E160000}"/>
    <cellStyle name="Normal 263 3" xfId="6566" xr:uid="{00000000-0005-0000-0000-00003F160000}"/>
    <cellStyle name="Normal 264" xfId="5615" xr:uid="{00000000-0005-0000-0000-000040160000}"/>
    <cellStyle name="Normal 264 2" xfId="6414" xr:uid="{00000000-0005-0000-0000-000041160000}"/>
    <cellStyle name="Normal 264 2 2" xfId="7366" xr:uid="{00000000-0005-0000-0000-000042160000}"/>
    <cellStyle name="Normal 264 3" xfId="6568" xr:uid="{00000000-0005-0000-0000-000043160000}"/>
    <cellStyle name="Normal 265" xfId="5616" xr:uid="{00000000-0005-0000-0000-000044160000}"/>
    <cellStyle name="Normal 265 2" xfId="6415" xr:uid="{00000000-0005-0000-0000-000045160000}"/>
    <cellStyle name="Normal 265 2 2" xfId="7367" xr:uid="{00000000-0005-0000-0000-000046160000}"/>
    <cellStyle name="Normal 265 3" xfId="6569" xr:uid="{00000000-0005-0000-0000-000047160000}"/>
    <cellStyle name="Normal 266" xfId="6486" xr:uid="{00000000-0005-0000-0000-000048160000}"/>
    <cellStyle name="Normal 269" xfId="8223" xr:uid="{00000000-0005-0000-0000-000049160000}"/>
    <cellStyle name="Normal 27" xfId="77" xr:uid="{00000000-0005-0000-0000-00004A160000}"/>
    <cellStyle name="Normal 28" xfId="79" xr:uid="{00000000-0005-0000-0000-00004B160000}"/>
    <cellStyle name="Normal 29" xfId="81" xr:uid="{00000000-0005-0000-0000-00004C160000}"/>
    <cellStyle name="Normal 3" xfId="253" xr:uid="{00000000-0005-0000-0000-00004D160000}"/>
    <cellStyle name="Normal 3 10" xfId="3398" xr:uid="{00000000-0005-0000-0000-00004E160000}"/>
    <cellStyle name="Normal 3 100" xfId="3399" xr:uid="{00000000-0005-0000-0000-00004F160000}"/>
    <cellStyle name="Normal 3 101" xfId="3400" xr:uid="{00000000-0005-0000-0000-000050160000}"/>
    <cellStyle name="Normal 3 102" xfId="3401" xr:uid="{00000000-0005-0000-0000-000051160000}"/>
    <cellStyle name="Normal 3 103" xfId="3402" xr:uid="{00000000-0005-0000-0000-000052160000}"/>
    <cellStyle name="Normal 3 104" xfId="3403" xr:uid="{00000000-0005-0000-0000-000053160000}"/>
    <cellStyle name="Normal 3 105" xfId="3404" xr:uid="{00000000-0005-0000-0000-000054160000}"/>
    <cellStyle name="Normal 3 106" xfId="3405" xr:uid="{00000000-0005-0000-0000-000055160000}"/>
    <cellStyle name="Normal 3 107" xfId="3406" xr:uid="{00000000-0005-0000-0000-000056160000}"/>
    <cellStyle name="Normal 3 108" xfId="3407" xr:uid="{00000000-0005-0000-0000-000057160000}"/>
    <cellStyle name="Normal 3 109" xfId="3408" xr:uid="{00000000-0005-0000-0000-000058160000}"/>
    <cellStyle name="Normal 3 11" xfId="3409" xr:uid="{00000000-0005-0000-0000-000059160000}"/>
    <cellStyle name="Normal 3 110" xfId="3410" xr:uid="{00000000-0005-0000-0000-00005A160000}"/>
    <cellStyle name="Normal 3 111" xfId="3411" xr:uid="{00000000-0005-0000-0000-00005B160000}"/>
    <cellStyle name="Normal 3 112" xfId="3412" xr:uid="{00000000-0005-0000-0000-00005C160000}"/>
    <cellStyle name="Normal 3 113" xfId="3413" xr:uid="{00000000-0005-0000-0000-00005D160000}"/>
    <cellStyle name="Normal 3 114" xfId="3414" xr:uid="{00000000-0005-0000-0000-00005E160000}"/>
    <cellStyle name="Normal 3 115" xfId="3415" xr:uid="{00000000-0005-0000-0000-00005F160000}"/>
    <cellStyle name="Normal 3 116" xfId="3416" xr:uid="{00000000-0005-0000-0000-000060160000}"/>
    <cellStyle name="Normal 3 117" xfId="3417" xr:uid="{00000000-0005-0000-0000-000061160000}"/>
    <cellStyle name="Normal 3 118" xfId="3418" xr:uid="{00000000-0005-0000-0000-000062160000}"/>
    <cellStyle name="Normal 3 119" xfId="3419" xr:uid="{00000000-0005-0000-0000-000063160000}"/>
    <cellStyle name="Normal 3 12" xfId="3420" xr:uid="{00000000-0005-0000-0000-000064160000}"/>
    <cellStyle name="Normal 3 120" xfId="3421" xr:uid="{00000000-0005-0000-0000-000065160000}"/>
    <cellStyle name="Normal 3 121" xfId="3422" xr:uid="{00000000-0005-0000-0000-000066160000}"/>
    <cellStyle name="Normal 3 122" xfId="3423" xr:uid="{00000000-0005-0000-0000-000067160000}"/>
    <cellStyle name="Normal 3 123" xfId="3424" xr:uid="{00000000-0005-0000-0000-000068160000}"/>
    <cellStyle name="Normal 3 124" xfId="3425" xr:uid="{00000000-0005-0000-0000-000069160000}"/>
    <cellStyle name="Normal 3 125" xfId="3426" xr:uid="{00000000-0005-0000-0000-00006A160000}"/>
    <cellStyle name="Normal 3 126" xfId="3427" xr:uid="{00000000-0005-0000-0000-00006B160000}"/>
    <cellStyle name="Normal 3 127" xfId="3428" xr:uid="{00000000-0005-0000-0000-00006C160000}"/>
    <cellStyle name="Normal 3 128" xfId="3429" xr:uid="{00000000-0005-0000-0000-00006D160000}"/>
    <cellStyle name="Normal 3 129" xfId="3430" xr:uid="{00000000-0005-0000-0000-00006E160000}"/>
    <cellStyle name="Normal 3 13" xfId="3431" xr:uid="{00000000-0005-0000-0000-00006F160000}"/>
    <cellStyle name="Normal 3 130" xfId="3432" xr:uid="{00000000-0005-0000-0000-000070160000}"/>
    <cellStyle name="Normal 3 131" xfId="3433" xr:uid="{00000000-0005-0000-0000-000071160000}"/>
    <cellStyle name="Normal 3 132" xfId="3434" xr:uid="{00000000-0005-0000-0000-000072160000}"/>
    <cellStyle name="Normal 3 133" xfId="3435" xr:uid="{00000000-0005-0000-0000-000073160000}"/>
    <cellStyle name="Normal 3 134" xfId="3436" xr:uid="{00000000-0005-0000-0000-000074160000}"/>
    <cellStyle name="Normal 3 135" xfId="3437" xr:uid="{00000000-0005-0000-0000-000075160000}"/>
    <cellStyle name="Normal 3 136" xfId="3438" xr:uid="{00000000-0005-0000-0000-000076160000}"/>
    <cellStyle name="Normal 3 137" xfId="3439" xr:uid="{00000000-0005-0000-0000-000077160000}"/>
    <cellStyle name="Normal 3 138" xfId="3440" xr:uid="{00000000-0005-0000-0000-000078160000}"/>
    <cellStyle name="Normal 3 139" xfId="3441" xr:uid="{00000000-0005-0000-0000-000079160000}"/>
    <cellStyle name="Normal 3 14" xfId="3442" xr:uid="{00000000-0005-0000-0000-00007A160000}"/>
    <cellStyle name="Normal 3 140" xfId="3443" xr:uid="{00000000-0005-0000-0000-00007B160000}"/>
    <cellStyle name="Normal 3 141" xfId="3444" xr:uid="{00000000-0005-0000-0000-00007C160000}"/>
    <cellStyle name="Normal 3 142" xfId="3445" xr:uid="{00000000-0005-0000-0000-00007D160000}"/>
    <cellStyle name="Normal 3 143" xfId="3446" xr:uid="{00000000-0005-0000-0000-00007E160000}"/>
    <cellStyle name="Normal 3 144" xfId="3447" xr:uid="{00000000-0005-0000-0000-00007F160000}"/>
    <cellStyle name="Normal 3 145" xfId="3448" xr:uid="{00000000-0005-0000-0000-000080160000}"/>
    <cellStyle name="Normal 3 146" xfId="3449" xr:uid="{00000000-0005-0000-0000-000081160000}"/>
    <cellStyle name="Normal 3 147" xfId="3450" xr:uid="{00000000-0005-0000-0000-000082160000}"/>
    <cellStyle name="Normal 3 148" xfId="3451" xr:uid="{00000000-0005-0000-0000-000083160000}"/>
    <cellStyle name="Normal 3 149" xfId="3452" xr:uid="{00000000-0005-0000-0000-000084160000}"/>
    <cellStyle name="Normal 3 15" xfId="3453" xr:uid="{00000000-0005-0000-0000-000085160000}"/>
    <cellStyle name="Normal 3 150" xfId="3454" xr:uid="{00000000-0005-0000-0000-000086160000}"/>
    <cellStyle name="Normal 3 151" xfId="3455" xr:uid="{00000000-0005-0000-0000-000087160000}"/>
    <cellStyle name="Normal 3 152" xfId="3456" xr:uid="{00000000-0005-0000-0000-000088160000}"/>
    <cellStyle name="Normal 3 153" xfId="3457" xr:uid="{00000000-0005-0000-0000-000089160000}"/>
    <cellStyle name="Normal 3 154" xfId="3458" xr:uid="{00000000-0005-0000-0000-00008A160000}"/>
    <cellStyle name="Normal 3 155" xfId="3459" xr:uid="{00000000-0005-0000-0000-00008B160000}"/>
    <cellStyle name="Normal 3 156" xfId="3460" xr:uid="{00000000-0005-0000-0000-00008C160000}"/>
    <cellStyle name="Normal 3 157" xfId="3461" xr:uid="{00000000-0005-0000-0000-00008D160000}"/>
    <cellStyle name="Normal 3 158" xfId="3462" xr:uid="{00000000-0005-0000-0000-00008E160000}"/>
    <cellStyle name="Normal 3 159" xfId="3463" xr:uid="{00000000-0005-0000-0000-00008F160000}"/>
    <cellStyle name="Normal 3 16" xfId="3464" xr:uid="{00000000-0005-0000-0000-000090160000}"/>
    <cellStyle name="Normal 3 160" xfId="3465" xr:uid="{00000000-0005-0000-0000-000091160000}"/>
    <cellStyle name="Normal 3 161" xfId="3466" xr:uid="{00000000-0005-0000-0000-000092160000}"/>
    <cellStyle name="Normal 3 162" xfId="3467" xr:uid="{00000000-0005-0000-0000-000093160000}"/>
    <cellStyle name="Normal 3 163" xfId="3468" xr:uid="{00000000-0005-0000-0000-000094160000}"/>
    <cellStyle name="Normal 3 164" xfId="3469" xr:uid="{00000000-0005-0000-0000-000095160000}"/>
    <cellStyle name="Normal 3 165" xfId="3470" xr:uid="{00000000-0005-0000-0000-000096160000}"/>
    <cellStyle name="Normal 3 166" xfId="3471" xr:uid="{00000000-0005-0000-0000-000097160000}"/>
    <cellStyle name="Normal 3 167" xfId="3472" xr:uid="{00000000-0005-0000-0000-000098160000}"/>
    <cellStyle name="Normal 3 168" xfId="3473" xr:uid="{00000000-0005-0000-0000-000099160000}"/>
    <cellStyle name="Normal 3 169" xfId="3474" xr:uid="{00000000-0005-0000-0000-00009A160000}"/>
    <cellStyle name="Normal 3 17" xfId="3475" xr:uid="{00000000-0005-0000-0000-00009B160000}"/>
    <cellStyle name="Normal 3 170" xfId="3476" xr:uid="{00000000-0005-0000-0000-00009C160000}"/>
    <cellStyle name="Normal 3 171" xfId="3477" xr:uid="{00000000-0005-0000-0000-00009D160000}"/>
    <cellStyle name="Normal 3 172" xfId="3478" xr:uid="{00000000-0005-0000-0000-00009E160000}"/>
    <cellStyle name="Normal 3 173" xfId="3479" xr:uid="{00000000-0005-0000-0000-00009F160000}"/>
    <cellStyle name="Normal 3 174" xfId="3480" xr:uid="{00000000-0005-0000-0000-0000A0160000}"/>
    <cellStyle name="Normal 3 175" xfId="3481" xr:uid="{00000000-0005-0000-0000-0000A1160000}"/>
    <cellStyle name="Normal 3 176" xfId="3482" xr:uid="{00000000-0005-0000-0000-0000A2160000}"/>
    <cellStyle name="Normal 3 177" xfId="3483" xr:uid="{00000000-0005-0000-0000-0000A3160000}"/>
    <cellStyle name="Normal 3 178" xfId="3484" xr:uid="{00000000-0005-0000-0000-0000A4160000}"/>
    <cellStyle name="Normal 3 179" xfId="3485" xr:uid="{00000000-0005-0000-0000-0000A5160000}"/>
    <cellStyle name="Normal 3 18" xfId="3486" xr:uid="{00000000-0005-0000-0000-0000A6160000}"/>
    <cellStyle name="Normal 3 180" xfId="3487" xr:uid="{00000000-0005-0000-0000-0000A7160000}"/>
    <cellStyle name="Normal 3 181" xfId="3488" xr:uid="{00000000-0005-0000-0000-0000A8160000}"/>
    <cellStyle name="Normal 3 182" xfId="3489" xr:uid="{00000000-0005-0000-0000-0000A9160000}"/>
    <cellStyle name="Normal 3 183" xfId="3490" xr:uid="{00000000-0005-0000-0000-0000AA160000}"/>
    <cellStyle name="Normal 3 184" xfId="3491" xr:uid="{00000000-0005-0000-0000-0000AB160000}"/>
    <cellStyle name="Normal 3 185" xfId="3492" xr:uid="{00000000-0005-0000-0000-0000AC160000}"/>
    <cellStyle name="Normal 3 186" xfId="3493" xr:uid="{00000000-0005-0000-0000-0000AD160000}"/>
    <cellStyle name="Normal 3 187" xfId="3494" xr:uid="{00000000-0005-0000-0000-0000AE160000}"/>
    <cellStyle name="Normal 3 188" xfId="3495" xr:uid="{00000000-0005-0000-0000-0000AF160000}"/>
    <cellStyle name="Normal 3 189" xfId="3496" xr:uid="{00000000-0005-0000-0000-0000B0160000}"/>
    <cellStyle name="Normal 3 19" xfId="3497" xr:uid="{00000000-0005-0000-0000-0000B1160000}"/>
    <cellStyle name="Normal 3 190" xfId="3498" xr:uid="{00000000-0005-0000-0000-0000B2160000}"/>
    <cellStyle name="Normal 3 191" xfId="3499" xr:uid="{00000000-0005-0000-0000-0000B3160000}"/>
    <cellStyle name="Normal 3 192" xfId="3500" xr:uid="{00000000-0005-0000-0000-0000B4160000}"/>
    <cellStyle name="Normal 3 193" xfId="3501" xr:uid="{00000000-0005-0000-0000-0000B5160000}"/>
    <cellStyle name="Normal 3 194" xfId="3502" xr:uid="{00000000-0005-0000-0000-0000B6160000}"/>
    <cellStyle name="Normal 3 195" xfId="3503" xr:uid="{00000000-0005-0000-0000-0000B7160000}"/>
    <cellStyle name="Normal 3 196" xfId="3504" xr:uid="{00000000-0005-0000-0000-0000B8160000}"/>
    <cellStyle name="Normal 3 197" xfId="3505" xr:uid="{00000000-0005-0000-0000-0000B9160000}"/>
    <cellStyle name="Normal 3 198" xfId="3506" xr:uid="{00000000-0005-0000-0000-0000BA160000}"/>
    <cellStyle name="Normal 3 199" xfId="3507" xr:uid="{00000000-0005-0000-0000-0000BB160000}"/>
    <cellStyle name="Normal 3 2" xfId="367" xr:uid="{00000000-0005-0000-0000-0000BC160000}"/>
    <cellStyle name="Normal 3 2 2" xfId="5354" xr:uid="{00000000-0005-0000-0000-0000BD160000}"/>
    <cellStyle name="Normal 3 2 3" xfId="8220" xr:uid="{00000000-0005-0000-0000-0000BE160000}"/>
    <cellStyle name="Normal 3 20" xfId="3508" xr:uid="{00000000-0005-0000-0000-0000BF160000}"/>
    <cellStyle name="Normal 3 200" xfId="3509" xr:uid="{00000000-0005-0000-0000-0000C0160000}"/>
    <cellStyle name="Normal 3 201" xfId="3510" xr:uid="{00000000-0005-0000-0000-0000C1160000}"/>
    <cellStyle name="Normal 3 202" xfId="3511" xr:uid="{00000000-0005-0000-0000-0000C2160000}"/>
    <cellStyle name="Normal 3 203" xfId="3512" xr:uid="{00000000-0005-0000-0000-0000C3160000}"/>
    <cellStyle name="Normal 3 204" xfId="3513" xr:uid="{00000000-0005-0000-0000-0000C4160000}"/>
    <cellStyle name="Normal 3 205" xfId="3514" xr:uid="{00000000-0005-0000-0000-0000C5160000}"/>
    <cellStyle name="Normal 3 206" xfId="3515" xr:uid="{00000000-0005-0000-0000-0000C6160000}"/>
    <cellStyle name="Normal 3 207" xfId="3516" xr:uid="{00000000-0005-0000-0000-0000C7160000}"/>
    <cellStyle name="Normal 3 208" xfId="3517" xr:uid="{00000000-0005-0000-0000-0000C8160000}"/>
    <cellStyle name="Normal 3 209" xfId="3518" xr:uid="{00000000-0005-0000-0000-0000C9160000}"/>
    <cellStyle name="Normal 3 21" xfId="3519" xr:uid="{00000000-0005-0000-0000-0000CA160000}"/>
    <cellStyle name="Normal 3 210" xfId="3520" xr:uid="{00000000-0005-0000-0000-0000CB160000}"/>
    <cellStyle name="Normal 3 211" xfId="3521" xr:uid="{00000000-0005-0000-0000-0000CC160000}"/>
    <cellStyle name="Normal 3 212" xfId="3522" xr:uid="{00000000-0005-0000-0000-0000CD160000}"/>
    <cellStyle name="Normal 3 213" xfId="3523" xr:uid="{00000000-0005-0000-0000-0000CE160000}"/>
    <cellStyle name="Normal 3 214" xfId="3524" xr:uid="{00000000-0005-0000-0000-0000CF160000}"/>
    <cellStyle name="Normal 3 215" xfId="3525" xr:uid="{00000000-0005-0000-0000-0000D0160000}"/>
    <cellStyle name="Normal 3 216" xfId="3526" xr:uid="{00000000-0005-0000-0000-0000D1160000}"/>
    <cellStyle name="Normal 3 217" xfId="3527" xr:uid="{00000000-0005-0000-0000-0000D2160000}"/>
    <cellStyle name="Normal 3 218" xfId="3528" xr:uid="{00000000-0005-0000-0000-0000D3160000}"/>
    <cellStyle name="Normal 3 219" xfId="3529" xr:uid="{00000000-0005-0000-0000-0000D4160000}"/>
    <cellStyle name="Normal 3 22" xfId="3530" xr:uid="{00000000-0005-0000-0000-0000D5160000}"/>
    <cellStyle name="Normal 3 220" xfId="3531" xr:uid="{00000000-0005-0000-0000-0000D6160000}"/>
    <cellStyle name="Normal 3 221" xfId="3532" xr:uid="{00000000-0005-0000-0000-0000D7160000}"/>
    <cellStyle name="Normal 3 222" xfId="3533" xr:uid="{00000000-0005-0000-0000-0000D8160000}"/>
    <cellStyle name="Normal 3 223" xfId="3534" xr:uid="{00000000-0005-0000-0000-0000D9160000}"/>
    <cellStyle name="Normal 3 224" xfId="3535" xr:uid="{00000000-0005-0000-0000-0000DA160000}"/>
    <cellStyle name="Normal 3 225" xfId="3536" xr:uid="{00000000-0005-0000-0000-0000DB160000}"/>
    <cellStyle name="Normal 3 226" xfId="3537" xr:uid="{00000000-0005-0000-0000-0000DC160000}"/>
    <cellStyle name="Normal 3 227" xfId="3538" xr:uid="{00000000-0005-0000-0000-0000DD160000}"/>
    <cellStyle name="Normal 3 228" xfId="3539" xr:uid="{00000000-0005-0000-0000-0000DE160000}"/>
    <cellStyle name="Normal 3 229" xfId="3540" xr:uid="{00000000-0005-0000-0000-0000DF160000}"/>
    <cellStyle name="Normal 3 23" xfId="3541" xr:uid="{00000000-0005-0000-0000-0000E0160000}"/>
    <cellStyle name="Normal 3 230" xfId="3542" xr:uid="{00000000-0005-0000-0000-0000E1160000}"/>
    <cellStyle name="Normal 3 231" xfId="3543" xr:uid="{00000000-0005-0000-0000-0000E2160000}"/>
    <cellStyle name="Normal 3 232" xfId="3544" xr:uid="{00000000-0005-0000-0000-0000E3160000}"/>
    <cellStyle name="Normal 3 233" xfId="3545" xr:uid="{00000000-0005-0000-0000-0000E4160000}"/>
    <cellStyle name="Normal 3 234" xfId="3546" xr:uid="{00000000-0005-0000-0000-0000E5160000}"/>
    <cellStyle name="Normal 3 235" xfId="3547" xr:uid="{00000000-0005-0000-0000-0000E6160000}"/>
    <cellStyle name="Normal 3 236" xfId="3548" xr:uid="{00000000-0005-0000-0000-0000E7160000}"/>
    <cellStyle name="Normal 3 237" xfId="3549" xr:uid="{00000000-0005-0000-0000-0000E8160000}"/>
    <cellStyle name="Normal 3 238" xfId="3550" xr:uid="{00000000-0005-0000-0000-0000E9160000}"/>
    <cellStyle name="Normal 3 239" xfId="3551" xr:uid="{00000000-0005-0000-0000-0000EA160000}"/>
    <cellStyle name="Normal 3 24" xfId="3552" xr:uid="{00000000-0005-0000-0000-0000EB160000}"/>
    <cellStyle name="Normal 3 240" xfId="3553" xr:uid="{00000000-0005-0000-0000-0000EC160000}"/>
    <cellStyle name="Normal 3 241" xfId="3554" xr:uid="{00000000-0005-0000-0000-0000ED160000}"/>
    <cellStyle name="Normal 3 242" xfId="3555" xr:uid="{00000000-0005-0000-0000-0000EE160000}"/>
    <cellStyle name="Normal 3 243" xfId="3556" xr:uid="{00000000-0005-0000-0000-0000EF160000}"/>
    <cellStyle name="Normal 3 244" xfId="3557" xr:uid="{00000000-0005-0000-0000-0000F0160000}"/>
    <cellStyle name="Normal 3 245" xfId="3558" xr:uid="{00000000-0005-0000-0000-0000F1160000}"/>
    <cellStyle name="Normal 3 246" xfId="3559" xr:uid="{00000000-0005-0000-0000-0000F2160000}"/>
    <cellStyle name="Normal 3 247" xfId="3560" xr:uid="{00000000-0005-0000-0000-0000F3160000}"/>
    <cellStyle name="Normal 3 248" xfId="3561" xr:uid="{00000000-0005-0000-0000-0000F4160000}"/>
    <cellStyle name="Normal 3 249" xfId="3562" xr:uid="{00000000-0005-0000-0000-0000F5160000}"/>
    <cellStyle name="Normal 3 25" xfId="3563" xr:uid="{00000000-0005-0000-0000-0000F6160000}"/>
    <cellStyle name="Normal 3 250" xfId="3564" xr:uid="{00000000-0005-0000-0000-0000F7160000}"/>
    <cellStyle name="Normal 3 251" xfId="3565" xr:uid="{00000000-0005-0000-0000-0000F8160000}"/>
    <cellStyle name="Normal 3 252" xfId="3566" xr:uid="{00000000-0005-0000-0000-0000F9160000}"/>
    <cellStyle name="Normal 3 253" xfId="3567" xr:uid="{00000000-0005-0000-0000-0000FA160000}"/>
    <cellStyle name="Normal 3 254" xfId="3568" xr:uid="{00000000-0005-0000-0000-0000FB160000}"/>
    <cellStyle name="Normal 3 255" xfId="3569" xr:uid="{00000000-0005-0000-0000-0000FC160000}"/>
    <cellStyle name="Normal 3 26" xfId="3570" xr:uid="{00000000-0005-0000-0000-0000FD160000}"/>
    <cellStyle name="Normal 3 27" xfId="3571" xr:uid="{00000000-0005-0000-0000-0000FE160000}"/>
    <cellStyle name="Normal 3 28" xfId="3572" xr:uid="{00000000-0005-0000-0000-0000FF160000}"/>
    <cellStyle name="Normal 3 29" xfId="3573" xr:uid="{00000000-0005-0000-0000-000000170000}"/>
    <cellStyle name="Normal 3 3" xfId="398" xr:uid="{00000000-0005-0000-0000-000001170000}"/>
    <cellStyle name="Normal 3 3 2" xfId="5355" xr:uid="{00000000-0005-0000-0000-000002170000}"/>
    <cellStyle name="Normal 3 30" xfId="3574" xr:uid="{00000000-0005-0000-0000-000003170000}"/>
    <cellStyle name="Normal 3 31" xfId="3575" xr:uid="{00000000-0005-0000-0000-000004170000}"/>
    <cellStyle name="Normal 3 32" xfId="3576" xr:uid="{00000000-0005-0000-0000-000005170000}"/>
    <cellStyle name="Normal 3 33" xfId="3577" xr:uid="{00000000-0005-0000-0000-000006170000}"/>
    <cellStyle name="Normal 3 34" xfId="3578" xr:uid="{00000000-0005-0000-0000-000007170000}"/>
    <cellStyle name="Normal 3 35" xfId="3579" xr:uid="{00000000-0005-0000-0000-000008170000}"/>
    <cellStyle name="Normal 3 36" xfId="3580" xr:uid="{00000000-0005-0000-0000-000009170000}"/>
    <cellStyle name="Normal 3 37" xfId="3581" xr:uid="{00000000-0005-0000-0000-00000A170000}"/>
    <cellStyle name="Normal 3 38" xfId="3582" xr:uid="{00000000-0005-0000-0000-00000B170000}"/>
    <cellStyle name="Normal 3 39" xfId="3583" xr:uid="{00000000-0005-0000-0000-00000C170000}"/>
    <cellStyle name="Normal 3 4" xfId="365" xr:uid="{00000000-0005-0000-0000-00000D170000}"/>
    <cellStyle name="Normal 3 4 2" xfId="5356" xr:uid="{00000000-0005-0000-0000-00000E170000}"/>
    <cellStyle name="Normal 3 40" xfId="3584" xr:uid="{00000000-0005-0000-0000-00000F170000}"/>
    <cellStyle name="Normal 3 41" xfId="3585" xr:uid="{00000000-0005-0000-0000-000010170000}"/>
    <cellStyle name="Normal 3 42" xfId="3586" xr:uid="{00000000-0005-0000-0000-000011170000}"/>
    <cellStyle name="Normal 3 43" xfId="3587" xr:uid="{00000000-0005-0000-0000-000012170000}"/>
    <cellStyle name="Normal 3 44" xfId="3588" xr:uid="{00000000-0005-0000-0000-000013170000}"/>
    <cellStyle name="Normal 3 45" xfId="3589" xr:uid="{00000000-0005-0000-0000-000014170000}"/>
    <cellStyle name="Normal 3 46" xfId="3590" xr:uid="{00000000-0005-0000-0000-000015170000}"/>
    <cellStyle name="Normal 3 47" xfId="3591" xr:uid="{00000000-0005-0000-0000-000016170000}"/>
    <cellStyle name="Normal 3 48" xfId="3592" xr:uid="{00000000-0005-0000-0000-000017170000}"/>
    <cellStyle name="Normal 3 49" xfId="3593" xr:uid="{00000000-0005-0000-0000-000018170000}"/>
    <cellStyle name="Normal 3 5" xfId="385" xr:uid="{00000000-0005-0000-0000-000019170000}"/>
    <cellStyle name="Normal 3 5 2" xfId="5357" xr:uid="{00000000-0005-0000-0000-00001A170000}"/>
    <cellStyle name="Normal 3 50" xfId="3594" xr:uid="{00000000-0005-0000-0000-00001B170000}"/>
    <cellStyle name="Normal 3 51" xfId="3595" xr:uid="{00000000-0005-0000-0000-00001C170000}"/>
    <cellStyle name="Normal 3 52" xfId="3596" xr:uid="{00000000-0005-0000-0000-00001D170000}"/>
    <cellStyle name="Normal 3 53" xfId="3597" xr:uid="{00000000-0005-0000-0000-00001E170000}"/>
    <cellStyle name="Normal 3 54" xfId="3598" xr:uid="{00000000-0005-0000-0000-00001F170000}"/>
    <cellStyle name="Normal 3 55" xfId="3599" xr:uid="{00000000-0005-0000-0000-000020170000}"/>
    <cellStyle name="Normal 3 56" xfId="3600" xr:uid="{00000000-0005-0000-0000-000021170000}"/>
    <cellStyle name="Normal 3 57" xfId="3601" xr:uid="{00000000-0005-0000-0000-000022170000}"/>
    <cellStyle name="Normal 3 58" xfId="3602" xr:uid="{00000000-0005-0000-0000-000023170000}"/>
    <cellStyle name="Normal 3 59" xfId="3603" xr:uid="{00000000-0005-0000-0000-000024170000}"/>
    <cellStyle name="Normal 3 6" xfId="3604" xr:uid="{00000000-0005-0000-0000-000025170000}"/>
    <cellStyle name="Normal 3 6 2" xfId="5358" xr:uid="{00000000-0005-0000-0000-000026170000}"/>
    <cellStyle name="Normal 3 60" xfId="3605" xr:uid="{00000000-0005-0000-0000-000027170000}"/>
    <cellStyle name="Normal 3 61" xfId="3606" xr:uid="{00000000-0005-0000-0000-000028170000}"/>
    <cellStyle name="Normal 3 62" xfId="3607" xr:uid="{00000000-0005-0000-0000-000029170000}"/>
    <cellStyle name="Normal 3 63" xfId="3608" xr:uid="{00000000-0005-0000-0000-00002A170000}"/>
    <cellStyle name="Normal 3 64" xfId="3609" xr:uid="{00000000-0005-0000-0000-00002B170000}"/>
    <cellStyle name="Normal 3 65" xfId="3610" xr:uid="{00000000-0005-0000-0000-00002C170000}"/>
    <cellStyle name="Normal 3 66" xfId="3611" xr:uid="{00000000-0005-0000-0000-00002D170000}"/>
    <cellStyle name="Normal 3 67" xfId="3612" xr:uid="{00000000-0005-0000-0000-00002E170000}"/>
    <cellStyle name="Normal 3 68" xfId="3613" xr:uid="{00000000-0005-0000-0000-00002F170000}"/>
    <cellStyle name="Normal 3 69" xfId="3614" xr:uid="{00000000-0005-0000-0000-000030170000}"/>
    <cellStyle name="Normal 3 7" xfId="3615" xr:uid="{00000000-0005-0000-0000-000031170000}"/>
    <cellStyle name="Normal 3 7 2" xfId="5359" xr:uid="{00000000-0005-0000-0000-000032170000}"/>
    <cellStyle name="Normal 3 70" xfId="3616" xr:uid="{00000000-0005-0000-0000-000033170000}"/>
    <cellStyle name="Normal 3 71" xfId="3617" xr:uid="{00000000-0005-0000-0000-000034170000}"/>
    <cellStyle name="Normal 3 72" xfId="3618" xr:uid="{00000000-0005-0000-0000-000035170000}"/>
    <cellStyle name="Normal 3 73" xfId="3619" xr:uid="{00000000-0005-0000-0000-000036170000}"/>
    <cellStyle name="Normal 3 74" xfId="3620" xr:uid="{00000000-0005-0000-0000-000037170000}"/>
    <cellStyle name="Normal 3 75" xfId="3621" xr:uid="{00000000-0005-0000-0000-000038170000}"/>
    <cellStyle name="Normal 3 76" xfId="3622" xr:uid="{00000000-0005-0000-0000-000039170000}"/>
    <cellStyle name="Normal 3 77" xfId="3623" xr:uid="{00000000-0005-0000-0000-00003A170000}"/>
    <cellStyle name="Normal 3 78" xfId="3624" xr:uid="{00000000-0005-0000-0000-00003B170000}"/>
    <cellStyle name="Normal 3 79" xfId="3625" xr:uid="{00000000-0005-0000-0000-00003C170000}"/>
    <cellStyle name="Normal 3 8" xfId="3626" xr:uid="{00000000-0005-0000-0000-00003D170000}"/>
    <cellStyle name="Normal 3 80" xfId="3627" xr:uid="{00000000-0005-0000-0000-00003E170000}"/>
    <cellStyle name="Normal 3 81" xfId="3628" xr:uid="{00000000-0005-0000-0000-00003F170000}"/>
    <cellStyle name="Normal 3 82" xfId="3629" xr:uid="{00000000-0005-0000-0000-000040170000}"/>
    <cellStyle name="Normal 3 83" xfId="3630" xr:uid="{00000000-0005-0000-0000-000041170000}"/>
    <cellStyle name="Normal 3 84" xfId="3631" xr:uid="{00000000-0005-0000-0000-000042170000}"/>
    <cellStyle name="Normal 3 85" xfId="3632" xr:uid="{00000000-0005-0000-0000-000043170000}"/>
    <cellStyle name="Normal 3 86" xfId="3633" xr:uid="{00000000-0005-0000-0000-000044170000}"/>
    <cellStyle name="Normal 3 87" xfId="3634" xr:uid="{00000000-0005-0000-0000-000045170000}"/>
    <cellStyle name="Normal 3 88" xfId="3635" xr:uid="{00000000-0005-0000-0000-000046170000}"/>
    <cellStyle name="Normal 3 89" xfId="3636" xr:uid="{00000000-0005-0000-0000-000047170000}"/>
    <cellStyle name="Normal 3 9" xfId="3637" xr:uid="{00000000-0005-0000-0000-000048170000}"/>
    <cellStyle name="Normal 3 90" xfId="3638" xr:uid="{00000000-0005-0000-0000-000049170000}"/>
    <cellStyle name="Normal 3 91" xfId="3639" xr:uid="{00000000-0005-0000-0000-00004A170000}"/>
    <cellStyle name="Normal 3 92" xfId="3640" xr:uid="{00000000-0005-0000-0000-00004B170000}"/>
    <cellStyle name="Normal 3 93" xfId="3641" xr:uid="{00000000-0005-0000-0000-00004C170000}"/>
    <cellStyle name="Normal 3 94" xfId="3642" xr:uid="{00000000-0005-0000-0000-00004D170000}"/>
    <cellStyle name="Normal 3 95" xfId="3643" xr:uid="{00000000-0005-0000-0000-00004E170000}"/>
    <cellStyle name="Normal 3 96" xfId="3644" xr:uid="{00000000-0005-0000-0000-00004F170000}"/>
    <cellStyle name="Normal 3 97" xfId="3645" xr:uid="{00000000-0005-0000-0000-000050170000}"/>
    <cellStyle name="Normal 3 98" xfId="3646" xr:uid="{00000000-0005-0000-0000-000051170000}"/>
    <cellStyle name="Normal 3 99" xfId="3647" xr:uid="{00000000-0005-0000-0000-000052170000}"/>
    <cellStyle name="Normal 30" xfId="273" xr:uid="{00000000-0005-0000-0000-000053170000}"/>
    <cellStyle name="Normal 31" xfId="84" xr:uid="{00000000-0005-0000-0000-000054170000}"/>
    <cellStyle name="Normal 32" xfId="87" xr:uid="{00000000-0005-0000-0000-000055170000}"/>
    <cellStyle name="Normal 33" xfId="277" xr:uid="{00000000-0005-0000-0000-000056170000}"/>
    <cellStyle name="Normal 34" xfId="90" xr:uid="{00000000-0005-0000-0000-000057170000}"/>
    <cellStyle name="Normal 35" xfId="92" xr:uid="{00000000-0005-0000-0000-000058170000}"/>
    <cellStyle name="Normal 36" xfId="95" xr:uid="{00000000-0005-0000-0000-000059170000}"/>
    <cellStyle name="Normal 37" xfId="330" xr:uid="{00000000-0005-0000-0000-00005A170000}"/>
    <cellStyle name="Normal 38" xfId="102" xr:uid="{00000000-0005-0000-0000-00005B170000}"/>
    <cellStyle name="Normal 39" xfId="99" xr:uid="{00000000-0005-0000-0000-00005C170000}"/>
    <cellStyle name="Normal 4" xfId="268" xr:uid="{00000000-0005-0000-0000-00005D170000}"/>
    <cellStyle name="Normal 4 2" xfId="5361" xr:uid="{00000000-0005-0000-0000-00005E170000}"/>
    <cellStyle name="Normal 4 3" xfId="5362" xr:uid="{00000000-0005-0000-0000-00005F170000}"/>
    <cellStyle name="Normal 4 4" xfId="5363" xr:uid="{00000000-0005-0000-0000-000060170000}"/>
    <cellStyle name="Normal 4 5" xfId="5364" xr:uid="{00000000-0005-0000-0000-000061170000}"/>
    <cellStyle name="Normal 4 6" xfId="5365" xr:uid="{00000000-0005-0000-0000-000062170000}"/>
    <cellStyle name="Normal 4 7" xfId="5366" xr:uid="{00000000-0005-0000-0000-000063170000}"/>
    <cellStyle name="Normal 4 8" xfId="5360" xr:uid="{00000000-0005-0000-0000-000064170000}"/>
    <cellStyle name="Normal 40" xfId="104" xr:uid="{00000000-0005-0000-0000-000065170000}"/>
    <cellStyle name="Normal 41" xfId="106" xr:uid="{00000000-0005-0000-0000-000066170000}"/>
    <cellStyle name="Normal 42" xfId="108" xr:uid="{00000000-0005-0000-0000-000067170000}"/>
    <cellStyle name="Normal 43" xfId="110" xr:uid="{00000000-0005-0000-0000-000068170000}"/>
    <cellStyle name="Normal 44" xfId="112" xr:uid="{00000000-0005-0000-0000-000069170000}"/>
    <cellStyle name="Normal 45" xfId="114" xr:uid="{00000000-0005-0000-0000-00006A170000}"/>
    <cellStyle name="Normal 46" xfId="116" xr:uid="{00000000-0005-0000-0000-00006B170000}"/>
    <cellStyle name="Normal 47" xfId="118" xr:uid="{00000000-0005-0000-0000-00006C170000}"/>
    <cellStyle name="Normal 48" xfId="120" xr:uid="{00000000-0005-0000-0000-00006D170000}"/>
    <cellStyle name="Normal 49" xfId="122" xr:uid="{00000000-0005-0000-0000-00006E170000}"/>
    <cellStyle name="Normal 5" xfId="31" xr:uid="{00000000-0005-0000-0000-00006F170000}"/>
    <cellStyle name="Normal 50" xfId="125" xr:uid="{00000000-0005-0000-0000-000070170000}"/>
    <cellStyle name="Normal 51" xfId="127" xr:uid="{00000000-0005-0000-0000-000071170000}"/>
    <cellStyle name="Normal 52" xfId="129" xr:uid="{00000000-0005-0000-0000-000072170000}"/>
    <cellStyle name="Normal 53" xfId="131" xr:uid="{00000000-0005-0000-0000-000073170000}"/>
    <cellStyle name="Normal 54" xfId="133" xr:uid="{00000000-0005-0000-0000-000074170000}"/>
    <cellStyle name="Normal 55" xfId="140" xr:uid="{00000000-0005-0000-0000-000075170000}"/>
    <cellStyle name="Normal 56" xfId="144" xr:uid="{00000000-0005-0000-0000-000076170000}"/>
    <cellStyle name="Normal 57" xfId="147" xr:uid="{00000000-0005-0000-0000-000077170000}"/>
    <cellStyle name="Normal 58" xfId="142" xr:uid="{00000000-0005-0000-0000-000078170000}"/>
    <cellStyle name="Normal 59" xfId="149" xr:uid="{00000000-0005-0000-0000-000079170000}"/>
    <cellStyle name="Normal 6" xfId="35" xr:uid="{00000000-0005-0000-0000-00007A170000}"/>
    <cellStyle name="Normal 60" xfId="151" xr:uid="{00000000-0005-0000-0000-00007B170000}"/>
    <cellStyle name="Normal 61" xfId="159" xr:uid="{00000000-0005-0000-0000-00007C170000}"/>
    <cellStyle name="Normal 62" xfId="163" xr:uid="{00000000-0005-0000-0000-00007D170000}"/>
    <cellStyle name="Normal 63" xfId="166" xr:uid="{00000000-0005-0000-0000-00007E170000}"/>
    <cellStyle name="Normal 64" xfId="171" xr:uid="{00000000-0005-0000-0000-00007F170000}"/>
    <cellStyle name="Normal 65" xfId="175" xr:uid="{00000000-0005-0000-0000-000080170000}"/>
    <cellStyle name="Normal 66" xfId="179" xr:uid="{00000000-0005-0000-0000-000081170000}"/>
    <cellStyle name="Normal 67" xfId="183" xr:uid="{00000000-0005-0000-0000-000082170000}"/>
    <cellStyle name="Normal 68" xfId="187" xr:uid="{00000000-0005-0000-0000-000083170000}"/>
    <cellStyle name="Normal 69" xfId="191" xr:uid="{00000000-0005-0000-0000-000084170000}"/>
    <cellStyle name="Normal 7" xfId="39" xr:uid="{00000000-0005-0000-0000-000085170000}"/>
    <cellStyle name="Normal 7 2" xfId="5367" xr:uid="{00000000-0005-0000-0000-000086170000}"/>
    <cellStyle name="Normal 70" xfId="195" xr:uid="{00000000-0005-0000-0000-000087170000}"/>
    <cellStyle name="Normal 71" xfId="199" xr:uid="{00000000-0005-0000-0000-000088170000}"/>
    <cellStyle name="Normal 72" xfId="203" xr:uid="{00000000-0005-0000-0000-000089170000}"/>
    <cellStyle name="Normal 73" xfId="207" xr:uid="{00000000-0005-0000-0000-00008A170000}"/>
    <cellStyle name="Normal 74" xfId="211" xr:uid="{00000000-0005-0000-0000-00008B170000}"/>
    <cellStyle name="Normal 75" xfId="215" xr:uid="{00000000-0005-0000-0000-00008C170000}"/>
    <cellStyle name="Normal 76" xfId="219" xr:uid="{00000000-0005-0000-0000-00008D170000}"/>
    <cellStyle name="Normal 77" xfId="306" xr:uid="{00000000-0005-0000-0000-00008E170000}"/>
    <cellStyle name="Normal 78" xfId="226" xr:uid="{00000000-0005-0000-0000-00008F170000}"/>
    <cellStyle name="Normal 79" xfId="230" xr:uid="{00000000-0005-0000-0000-000090170000}"/>
    <cellStyle name="Normal 8" xfId="41" xr:uid="{00000000-0005-0000-0000-000091170000}"/>
    <cellStyle name="Normal 8 2" xfId="5368" xr:uid="{00000000-0005-0000-0000-000092170000}"/>
    <cellStyle name="Normal 80" xfId="234" xr:uid="{00000000-0005-0000-0000-000093170000}"/>
    <cellStyle name="Normal 81" xfId="238" xr:uid="{00000000-0005-0000-0000-000094170000}"/>
    <cellStyle name="Normal 82" xfId="242" xr:uid="{00000000-0005-0000-0000-000095170000}"/>
    <cellStyle name="Normal 83" xfId="245" xr:uid="{00000000-0005-0000-0000-000096170000}"/>
    <cellStyle name="Normal 84" xfId="248" xr:uid="{00000000-0005-0000-0000-000097170000}"/>
    <cellStyle name="Normal 85" xfId="250" xr:uid="{00000000-0005-0000-0000-000098170000}"/>
    <cellStyle name="Normal 86" xfId="310" xr:uid="{00000000-0005-0000-0000-000099170000}"/>
    <cellStyle name="Normal 87" xfId="335" xr:uid="{00000000-0005-0000-0000-00009A170000}"/>
    <cellStyle name="Normal 88" xfId="339" xr:uid="{00000000-0005-0000-0000-00009B170000}"/>
    <cellStyle name="Normal 89" xfId="463" xr:uid="{00000000-0005-0000-0000-00009C170000}"/>
    <cellStyle name="Normal 89 2" xfId="470" xr:uid="{00000000-0005-0000-0000-00009D170000}"/>
    <cellStyle name="Normal 9" xfId="37" xr:uid="{00000000-0005-0000-0000-00009E170000}"/>
    <cellStyle name="Normal 9 2" xfId="5369" xr:uid="{00000000-0005-0000-0000-00009F170000}"/>
    <cellStyle name="Normal 90" xfId="286" xr:uid="{00000000-0005-0000-0000-0000A0170000}"/>
    <cellStyle name="Normal 91" xfId="299" xr:uid="{00000000-0005-0000-0000-0000A1170000}"/>
    <cellStyle name="Normal 92" xfId="301" xr:uid="{00000000-0005-0000-0000-0000A2170000}"/>
    <cellStyle name="Normal 93" xfId="464" xr:uid="{00000000-0005-0000-0000-0000A3170000}"/>
    <cellStyle name="Normal 93 2" xfId="465" xr:uid="{00000000-0005-0000-0000-0000A4170000}"/>
    <cellStyle name="Normal 93 3" xfId="5552" xr:uid="{00000000-0005-0000-0000-0000A5170000}"/>
    <cellStyle name="Normal 93 3 2" xfId="6373" xr:uid="{00000000-0005-0000-0000-0000A6170000}"/>
    <cellStyle name="Normal 93 3 2 2" xfId="7326" xr:uid="{00000000-0005-0000-0000-0000A7170000}"/>
    <cellStyle name="Normal 93 3 3" xfId="6531" xr:uid="{00000000-0005-0000-0000-0000A8170000}"/>
    <cellStyle name="Normal 93 4" xfId="5641" xr:uid="{00000000-0005-0000-0000-0000A9170000}"/>
    <cellStyle name="Normal 93 4 2" xfId="6594" xr:uid="{00000000-0005-0000-0000-0000AA170000}"/>
    <cellStyle name="Normal 93 5" xfId="6489" xr:uid="{00000000-0005-0000-0000-0000AB170000}"/>
    <cellStyle name="Normal 94" xfId="3648" xr:uid="{00000000-0005-0000-0000-0000AC170000}"/>
    <cellStyle name="Normal 95" xfId="3649" xr:uid="{00000000-0005-0000-0000-0000AD170000}"/>
    <cellStyle name="Normal 96" xfId="3650" xr:uid="{00000000-0005-0000-0000-0000AE170000}"/>
    <cellStyle name="Normal 97" xfId="3651" xr:uid="{00000000-0005-0000-0000-0000AF170000}"/>
    <cellStyle name="Normal 98" xfId="3652" xr:uid="{00000000-0005-0000-0000-0000B0170000}"/>
    <cellStyle name="Normal 99" xfId="3653" xr:uid="{00000000-0005-0000-0000-0000B1170000}"/>
    <cellStyle name="Note 2" xfId="5370" xr:uid="{00000000-0005-0000-0000-0000B2170000}"/>
    <cellStyle name="Note 2 10" xfId="5699" xr:uid="{00000000-0005-0000-0000-0000B3170000}"/>
    <cellStyle name="Note 2 10 2" xfId="6652" xr:uid="{00000000-0005-0000-0000-0000B4170000}"/>
    <cellStyle name="Note 2 10 3" xfId="7516" xr:uid="{00000000-0005-0000-0000-0000B5170000}"/>
    <cellStyle name="Note 2 11" xfId="5958" xr:uid="{00000000-0005-0000-0000-0000B6170000}"/>
    <cellStyle name="Note 2 11 2" xfId="6911" xr:uid="{00000000-0005-0000-0000-0000B7170000}"/>
    <cellStyle name="Note 2 11 3" xfId="7775" xr:uid="{00000000-0005-0000-0000-0000B8170000}"/>
    <cellStyle name="Note 2 12" xfId="5801" xr:uid="{00000000-0005-0000-0000-0000B9170000}"/>
    <cellStyle name="Note 2 12 2" xfId="6754" xr:uid="{00000000-0005-0000-0000-0000BA170000}"/>
    <cellStyle name="Note 2 12 3" xfId="7618" xr:uid="{00000000-0005-0000-0000-0000BB170000}"/>
    <cellStyle name="Note 2 13" xfId="5623" xr:uid="{00000000-0005-0000-0000-0000BC170000}"/>
    <cellStyle name="Note 2 13 2" xfId="6576" xr:uid="{00000000-0005-0000-0000-0000BD170000}"/>
    <cellStyle name="Note 2 13 3" xfId="7441" xr:uid="{00000000-0005-0000-0000-0000BE170000}"/>
    <cellStyle name="Note 2 2" xfId="5371" xr:uid="{00000000-0005-0000-0000-0000BF170000}"/>
    <cellStyle name="Note 2 2 2" xfId="6300" xr:uid="{00000000-0005-0000-0000-0000C0170000}"/>
    <cellStyle name="Note 2 2 2 2" xfId="7253" xr:uid="{00000000-0005-0000-0000-0000C1170000}"/>
    <cellStyle name="Note 2 2 2 3" xfId="8078" xr:uid="{00000000-0005-0000-0000-0000C2170000}"/>
    <cellStyle name="Note 2 2 3" xfId="6052" xr:uid="{00000000-0005-0000-0000-0000C3170000}"/>
    <cellStyle name="Note 2 2 3 2" xfId="7005" xr:uid="{00000000-0005-0000-0000-0000C4170000}"/>
    <cellStyle name="Note 2 2 3 3" xfId="7867" xr:uid="{00000000-0005-0000-0000-0000C5170000}"/>
    <cellStyle name="Note 2 2 4" xfId="5700" xr:uid="{00000000-0005-0000-0000-0000C6170000}"/>
    <cellStyle name="Note 2 2 4 2" xfId="6653" xr:uid="{00000000-0005-0000-0000-0000C7170000}"/>
    <cellStyle name="Note 2 2 4 3" xfId="7517" xr:uid="{00000000-0005-0000-0000-0000C8170000}"/>
    <cellStyle name="Note 2 2 5" xfId="5957" xr:uid="{00000000-0005-0000-0000-0000C9170000}"/>
    <cellStyle name="Note 2 2 5 2" xfId="6910" xr:uid="{00000000-0005-0000-0000-0000CA170000}"/>
    <cellStyle name="Note 2 2 5 3" xfId="7774" xr:uid="{00000000-0005-0000-0000-0000CB170000}"/>
    <cellStyle name="Note 2 2 6" xfId="5802" xr:uid="{00000000-0005-0000-0000-0000CC170000}"/>
    <cellStyle name="Note 2 2 6 2" xfId="6755" xr:uid="{00000000-0005-0000-0000-0000CD170000}"/>
    <cellStyle name="Note 2 2 6 3" xfId="7619" xr:uid="{00000000-0005-0000-0000-0000CE170000}"/>
    <cellStyle name="Note 2 2 7" xfId="5891" xr:uid="{00000000-0005-0000-0000-0000CF170000}"/>
    <cellStyle name="Note 2 2 7 2" xfId="6844" xr:uid="{00000000-0005-0000-0000-0000D0170000}"/>
    <cellStyle name="Note 2 2 7 3" xfId="7708" xr:uid="{00000000-0005-0000-0000-0000D1170000}"/>
    <cellStyle name="Note 2 3" xfId="5372" xr:uid="{00000000-0005-0000-0000-0000D2170000}"/>
    <cellStyle name="Note 2 3 2" xfId="6301" xr:uid="{00000000-0005-0000-0000-0000D3170000}"/>
    <cellStyle name="Note 2 3 2 2" xfId="7254" xr:uid="{00000000-0005-0000-0000-0000D4170000}"/>
    <cellStyle name="Note 2 3 2 3" xfId="8079" xr:uid="{00000000-0005-0000-0000-0000D5170000}"/>
    <cellStyle name="Note 2 3 3" xfId="6051" xr:uid="{00000000-0005-0000-0000-0000D6170000}"/>
    <cellStyle name="Note 2 3 3 2" xfId="7004" xr:uid="{00000000-0005-0000-0000-0000D7170000}"/>
    <cellStyle name="Note 2 3 3 3" xfId="7866" xr:uid="{00000000-0005-0000-0000-0000D8170000}"/>
    <cellStyle name="Note 2 3 4" xfId="5701" xr:uid="{00000000-0005-0000-0000-0000D9170000}"/>
    <cellStyle name="Note 2 3 4 2" xfId="6654" xr:uid="{00000000-0005-0000-0000-0000DA170000}"/>
    <cellStyle name="Note 2 3 4 3" xfId="7518" xr:uid="{00000000-0005-0000-0000-0000DB170000}"/>
    <cellStyle name="Note 2 3 5" xfId="5956" xr:uid="{00000000-0005-0000-0000-0000DC170000}"/>
    <cellStyle name="Note 2 3 5 2" xfId="6909" xr:uid="{00000000-0005-0000-0000-0000DD170000}"/>
    <cellStyle name="Note 2 3 5 3" xfId="7773" xr:uid="{00000000-0005-0000-0000-0000DE170000}"/>
    <cellStyle name="Note 2 3 6" xfId="5803" xr:uid="{00000000-0005-0000-0000-0000DF170000}"/>
    <cellStyle name="Note 2 3 6 2" xfId="6756" xr:uid="{00000000-0005-0000-0000-0000E0170000}"/>
    <cellStyle name="Note 2 3 6 3" xfId="7620" xr:uid="{00000000-0005-0000-0000-0000E1170000}"/>
    <cellStyle name="Note 2 3 7" xfId="5890" xr:uid="{00000000-0005-0000-0000-0000E2170000}"/>
    <cellStyle name="Note 2 3 7 2" xfId="6843" xr:uid="{00000000-0005-0000-0000-0000E3170000}"/>
    <cellStyle name="Note 2 3 7 3" xfId="7707" xr:uid="{00000000-0005-0000-0000-0000E4170000}"/>
    <cellStyle name="Note 2 4" xfId="5373" xr:uid="{00000000-0005-0000-0000-0000E5170000}"/>
    <cellStyle name="Note 2 4 2" xfId="6302" xr:uid="{00000000-0005-0000-0000-0000E6170000}"/>
    <cellStyle name="Note 2 4 2 2" xfId="7255" xr:uid="{00000000-0005-0000-0000-0000E7170000}"/>
    <cellStyle name="Note 2 4 2 3" xfId="8080" xr:uid="{00000000-0005-0000-0000-0000E8170000}"/>
    <cellStyle name="Note 2 4 3" xfId="6050" xr:uid="{00000000-0005-0000-0000-0000E9170000}"/>
    <cellStyle name="Note 2 4 3 2" xfId="7003" xr:uid="{00000000-0005-0000-0000-0000EA170000}"/>
    <cellStyle name="Note 2 4 3 3" xfId="7865" xr:uid="{00000000-0005-0000-0000-0000EB170000}"/>
    <cellStyle name="Note 2 4 4" xfId="5702" xr:uid="{00000000-0005-0000-0000-0000EC170000}"/>
    <cellStyle name="Note 2 4 4 2" xfId="6655" xr:uid="{00000000-0005-0000-0000-0000ED170000}"/>
    <cellStyle name="Note 2 4 4 3" xfId="7519" xr:uid="{00000000-0005-0000-0000-0000EE170000}"/>
    <cellStyle name="Note 2 4 5" xfId="5955" xr:uid="{00000000-0005-0000-0000-0000EF170000}"/>
    <cellStyle name="Note 2 4 5 2" xfId="6908" xr:uid="{00000000-0005-0000-0000-0000F0170000}"/>
    <cellStyle name="Note 2 4 5 3" xfId="7772" xr:uid="{00000000-0005-0000-0000-0000F1170000}"/>
    <cellStyle name="Note 2 4 6" xfId="5804" xr:uid="{00000000-0005-0000-0000-0000F2170000}"/>
    <cellStyle name="Note 2 4 6 2" xfId="6757" xr:uid="{00000000-0005-0000-0000-0000F3170000}"/>
    <cellStyle name="Note 2 4 6 3" xfId="7621" xr:uid="{00000000-0005-0000-0000-0000F4170000}"/>
    <cellStyle name="Note 2 4 7" xfId="5626" xr:uid="{00000000-0005-0000-0000-0000F5170000}"/>
    <cellStyle name="Note 2 4 7 2" xfId="6579" xr:uid="{00000000-0005-0000-0000-0000F6170000}"/>
    <cellStyle name="Note 2 4 7 3" xfId="7444" xr:uid="{00000000-0005-0000-0000-0000F7170000}"/>
    <cellStyle name="Note 2 5" xfId="5374" xr:uid="{00000000-0005-0000-0000-0000F8170000}"/>
    <cellStyle name="Note 2 5 2" xfId="6303" xr:uid="{00000000-0005-0000-0000-0000F9170000}"/>
    <cellStyle name="Note 2 5 2 2" xfId="7256" xr:uid="{00000000-0005-0000-0000-0000FA170000}"/>
    <cellStyle name="Note 2 5 2 3" xfId="8081" xr:uid="{00000000-0005-0000-0000-0000FB170000}"/>
    <cellStyle name="Note 2 5 3" xfId="6049" xr:uid="{00000000-0005-0000-0000-0000FC170000}"/>
    <cellStyle name="Note 2 5 3 2" xfId="7002" xr:uid="{00000000-0005-0000-0000-0000FD170000}"/>
    <cellStyle name="Note 2 5 3 3" xfId="7864" xr:uid="{00000000-0005-0000-0000-0000FE170000}"/>
    <cellStyle name="Note 2 5 4" xfId="5703" xr:uid="{00000000-0005-0000-0000-0000FF170000}"/>
    <cellStyle name="Note 2 5 4 2" xfId="6656" xr:uid="{00000000-0005-0000-0000-000000180000}"/>
    <cellStyle name="Note 2 5 4 3" xfId="7520" xr:uid="{00000000-0005-0000-0000-000001180000}"/>
    <cellStyle name="Note 2 5 5" xfId="5954" xr:uid="{00000000-0005-0000-0000-000002180000}"/>
    <cellStyle name="Note 2 5 5 2" xfId="6907" xr:uid="{00000000-0005-0000-0000-000003180000}"/>
    <cellStyle name="Note 2 5 5 3" xfId="7771" xr:uid="{00000000-0005-0000-0000-000004180000}"/>
    <cellStyle name="Note 2 5 6" xfId="5805" xr:uid="{00000000-0005-0000-0000-000005180000}"/>
    <cellStyle name="Note 2 5 6 2" xfId="6758" xr:uid="{00000000-0005-0000-0000-000006180000}"/>
    <cellStyle name="Note 2 5 6 3" xfId="7622" xr:uid="{00000000-0005-0000-0000-000007180000}"/>
    <cellStyle name="Note 2 5 7" xfId="5889" xr:uid="{00000000-0005-0000-0000-000008180000}"/>
    <cellStyle name="Note 2 5 7 2" xfId="6842" xr:uid="{00000000-0005-0000-0000-000009180000}"/>
    <cellStyle name="Note 2 5 7 3" xfId="7706" xr:uid="{00000000-0005-0000-0000-00000A180000}"/>
    <cellStyle name="Note 2 6" xfId="5375" xr:uid="{00000000-0005-0000-0000-00000B180000}"/>
    <cellStyle name="Note 2 6 2" xfId="6304" xr:uid="{00000000-0005-0000-0000-00000C180000}"/>
    <cellStyle name="Note 2 6 2 2" xfId="7257" xr:uid="{00000000-0005-0000-0000-00000D180000}"/>
    <cellStyle name="Note 2 6 2 3" xfId="8082" xr:uid="{00000000-0005-0000-0000-00000E180000}"/>
    <cellStyle name="Note 2 6 3" xfId="6048" xr:uid="{00000000-0005-0000-0000-00000F180000}"/>
    <cellStyle name="Note 2 6 3 2" xfId="7001" xr:uid="{00000000-0005-0000-0000-000010180000}"/>
    <cellStyle name="Note 2 6 3 3" xfId="7863" xr:uid="{00000000-0005-0000-0000-000011180000}"/>
    <cellStyle name="Note 2 6 4" xfId="5704" xr:uid="{00000000-0005-0000-0000-000012180000}"/>
    <cellStyle name="Note 2 6 4 2" xfId="6657" xr:uid="{00000000-0005-0000-0000-000013180000}"/>
    <cellStyle name="Note 2 6 4 3" xfId="7521" xr:uid="{00000000-0005-0000-0000-000014180000}"/>
    <cellStyle name="Note 2 6 5" xfId="5953" xr:uid="{00000000-0005-0000-0000-000015180000}"/>
    <cellStyle name="Note 2 6 5 2" xfId="6906" xr:uid="{00000000-0005-0000-0000-000016180000}"/>
    <cellStyle name="Note 2 6 5 3" xfId="7770" xr:uid="{00000000-0005-0000-0000-000017180000}"/>
    <cellStyle name="Note 2 6 6" xfId="5806" xr:uid="{00000000-0005-0000-0000-000018180000}"/>
    <cellStyle name="Note 2 6 6 2" xfId="6759" xr:uid="{00000000-0005-0000-0000-000019180000}"/>
    <cellStyle name="Note 2 6 6 3" xfId="7623" xr:uid="{00000000-0005-0000-0000-00001A180000}"/>
    <cellStyle name="Note 2 6 7" xfId="5888" xr:uid="{00000000-0005-0000-0000-00001B180000}"/>
    <cellStyle name="Note 2 6 7 2" xfId="6841" xr:uid="{00000000-0005-0000-0000-00001C180000}"/>
    <cellStyle name="Note 2 6 7 3" xfId="7705" xr:uid="{00000000-0005-0000-0000-00001D180000}"/>
    <cellStyle name="Note 2 7" xfId="5376" xr:uid="{00000000-0005-0000-0000-00001E180000}"/>
    <cellStyle name="Note 2 7 2" xfId="6305" xr:uid="{00000000-0005-0000-0000-00001F180000}"/>
    <cellStyle name="Note 2 7 2 2" xfId="7258" xr:uid="{00000000-0005-0000-0000-000020180000}"/>
    <cellStyle name="Note 2 7 2 3" xfId="8083" xr:uid="{00000000-0005-0000-0000-000021180000}"/>
    <cellStyle name="Note 2 7 3" xfId="6047" xr:uid="{00000000-0005-0000-0000-000022180000}"/>
    <cellStyle name="Note 2 7 3 2" xfId="7000" xr:uid="{00000000-0005-0000-0000-000023180000}"/>
    <cellStyle name="Note 2 7 3 3" xfId="7862" xr:uid="{00000000-0005-0000-0000-000024180000}"/>
    <cellStyle name="Note 2 7 4" xfId="5705" xr:uid="{00000000-0005-0000-0000-000025180000}"/>
    <cellStyle name="Note 2 7 4 2" xfId="6658" xr:uid="{00000000-0005-0000-0000-000026180000}"/>
    <cellStyle name="Note 2 7 4 3" xfId="7522" xr:uid="{00000000-0005-0000-0000-000027180000}"/>
    <cellStyle name="Note 2 7 5" xfId="5952" xr:uid="{00000000-0005-0000-0000-000028180000}"/>
    <cellStyle name="Note 2 7 5 2" xfId="6905" xr:uid="{00000000-0005-0000-0000-000029180000}"/>
    <cellStyle name="Note 2 7 5 3" xfId="7769" xr:uid="{00000000-0005-0000-0000-00002A180000}"/>
    <cellStyle name="Note 2 7 6" xfId="5807" xr:uid="{00000000-0005-0000-0000-00002B180000}"/>
    <cellStyle name="Note 2 7 6 2" xfId="6760" xr:uid="{00000000-0005-0000-0000-00002C180000}"/>
    <cellStyle name="Note 2 7 6 3" xfId="7624" xr:uid="{00000000-0005-0000-0000-00002D180000}"/>
    <cellStyle name="Note 2 7 7" xfId="5887" xr:uid="{00000000-0005-0000-0000-00002E180000}"/>
    <cellStyle name="Note 2 7 7 2" xfId="6840" xr:uid="{00000000-0005-0000-0000-00002F180000}"/>
    <cellStyle name="Note 2 7 7 3" xfId="7704" xr:uid="{00000000-0005-0000-0000-000030180000}"/>
    <cellStyle name="Note 2 8" xfId="6299" xr:uid="{00000000-0005-0000-0000-000031180000}"/>
    <cellStyle name="Note 2 8 2" xfId="7252" xr:uid="{00000000-0005-0000-0000-000032180000}"/>
    <cellStyle name="Note 2 8 3" xfId="8077" xr:uid="{00000000-0005-0000-0000-000033180000}"/>
    <cellStyle name="Note 2 9" xfId="6053" xr:uid="{00000000-0005-0000-0000-000034180000}"/>
    <cellStyle name="Note 2 9 2" xfId="7006" xr:uid="{00000000-0005-0000-0000-000035180000}"/>
    <cellStyle name="Note 2 9 3" xfId="7868" xr:uid="{00000000-0005-0000-0000-000036180000}"/>
    <cellStyle name="Note 3" xfId="5377" xr:uid="{00000000-0005-0000-0000-000037180000}"/>
    <cellStyle name="Note 3 10" xfId="5706" xr:uid="{00000000-0005-0000-0000-000038180000}"/>
    <cellStyle name="Note 3 10 2" xfId="6659" xr:uid="{00000000-0005-0000-0000-000039180000}"/>
    <cellStyle name="Note 3 10 3" xfId="7523" xr:uid="{00000000-0005-0000-0000-00003A180000}"/>
    <cellStyle name="Note 3 11" xfId="5951" xr:uid="{00000000-0005-0000-0000-00003B180000}"/>
    <cellStyle name="Note 3 11 2" xfId="6904" xr:uid="{00000000-0005-0000-0000-00003C180000}"/>
    <cellStyle name="Note 3 11 3" xfId="7768" xr:uid="{00000000-0005-0000-0000-00003D180000}"/>
    <cellStyle name="Note 3 12" xfId="5808" xr:uid="{00000000-0005-0000-0000-00003E180000}"/>
    <cellStyle name="Note 3 12 2" xfId="6761" xr:uid="{00000000-0005-0000-0000-00003F180000}"/>
    <cellStyle name="Note 3 12 3" xfId="7625" xr:uid="{00000000-0005-0000-0000-000040180000}"/>
    <cellStyle name="Note 3 13" xfId="5886" xr:uid="{00000000-0005-0000-0000-000041180000}"/>
    <cellStyle name="Note 3 13 2" xfId="6839" xr:uid="{00000000-0005-0000-0000-000042180000}"/>
    <cellStyle name="Note 3 13 3" xfId="7703" xr:uid="{00000000-0005-0000-0000-000043180000}"/>
    <cellStyle name="Note 3 2" xfId="5378" xr:uid="{00000000-0005-0000-0000-000044180000}"/>
    <cellStyle name="Note 3 2 2" xfId="6307" xr:uid="{00000000-0005-0000-0000-000045180000}"/>
    <cellStyle name="Note 3 2 2 2" xfId="7260" xr:uid="{00000000-0005-0000-0000-000046180000}"/>
    <cellStyle name="Note 3 2 2 3" xfId="8085" xr:uid="{00000000-0005-0000-0000-000047180000}"/>
    <cellStyle name="Note 3 2 3" xfId="6045" xr:uid="{00000000-0005-0000-0000-000048180000}"/>
    <cellStyle name="Note 3 2 3 2" xfId="6998" xr:uid="{00000000-0005-0000-0000-000049180000}"/>
    <cellStyle name="Note 3 2 3 3" xfId="7860" xr:uid="{00000000-0005-0000-0000-00004A180000}"/>
    <cellStyle name="Note 3 2 4" xfId="5707" xr:uid="{00000000-0005-0000-0000-00004B180000}"/>
    <cellStyle name="Note 3 2 4 2" xfId="6660" xr:uid="{00000000-0005-0000-0000-00004C180000}"/>
    <cellStyle name="Note 3 2 4 3" xfId="7524" xr:uid="{00000000-0005-0000-0000-00004D180000}"/>
    <cellStyle name="Note 3 2 5" xfId="5632" xr:uid="{00000000-0005-0000-0000-00004E180000}"/>
    <cellStyle name="Note 3 2 5 2" xfId="6585" xr:uid="{00000000-0005-0000-0000-00004F180000}"/>
    <cellStyle name="Note 3 2 5 3" xfId="7450" xr:uid="{00000000-0005-0000-0000-000050180000}"/>
    <cellStyle name="Note 3 2 6" xfId="5809" xr:uid="{00000000-0005-0000-0000-000051180000}"/>
    <cellStyle name="Note 3 2 6 2" xfId="6762" xr:uid="{00000000-0005-0000-0000-000052180000}"/>
    <cellStyle name="Note 3 2 6 3" xfId="7626" xr:uid="{00000000-0005-0000-0000-000053180000}"/>
    <cellStyle name="Note 3 2 7" xfId="5885" xr:uid="{00000000-0005-0000-0000-000054180000}"/>
    <cellStyle name="Note 3 2 7 2" xfId="6838" xr:uid="{00000000-0005-0000-0000-000055180000}"/>
    <cellStyle name="Note 3 2 7 3" xfId="7702" xr:uid="{00000000-0005-0000-0000-000056180000}"/>
    <cellStyle name="Note 3 3" xfId="5379" xr:uid="{00000000-0005-0000-0000-000057180000}"/>
    <cellStyle name="Note 3 3 2" xfId="6308" xr:uid="{00000000-0005-0000-0000-000058180000}"/>
    <cellStyle name="Note 3 3 2 2" xfId="7261" xr:uid="{00000000-0005-0000-0000-000059180000}"/>
    <cellStyle name="Note 3 3 2 3" xfId="8086" xr:uid="{00000000-0005-0000-0000-00005A180000}"/>
    <cellStyle name="Note 3 3 3" xfId="6044" xr:uid="{00000000-0005-0000-0000-00005B180000}"/>
    <cellStyle name="Note 3 3 3 2" xfId="6997" xr:uid="{00000000-0005-0000-0000-00005C180000}"/>
    <cellStyle name="Note 3 3 3 3" xfId="7859" xr:uid="{00000000-0005-0000-0000-00005D180000}"/>
    <cellStyle name="Note 3 3 4" xfId="5708" xr:uid="{00000000-0005-0000-0000-00005E180000}"/>
    <cellStyle name="Note 3 3 4 2" xfId="6661" xr:uid="{00000000-0005-0000-0000-00005F180000}"/>
    <cellStyle name="Note 3 3 4 3" xfId="7525" xr:uid="{00000000-0005-0000-0000-000060180000}"/>
    <cellStyle name="Note 3 3 5" xfId="5950" xr:uid="{00000000-0005-0000-0000-000061180000}"/>
    <cellStyle name="Note 3 3 5 2" xfId="6903" xr:uid="{00000000-0005-0000-0000-000062180000}"/>
    <cellStyle name="Note 3 3 5 3" xfId="7767" xr:uid="{00000000-0005-0000-0000-000063180000}"/>
    <cellStyle name="Note 3 3 6" xfId="5627" xr:uid="{00000000-0005-0000-0000-000064180000}"/>
    <cellStyle name="Note 3 3 6 2" xfId="6580" xr:uid="{00000000-0005-0000-0000-000065180000}"/>
    <cellStyle name="Note 3 3 6 3" xfId="7445" xr:uid="{00000000-0005-0000-0000-000066180000}"/>
    <cellStyle name="Note 3 3 7" xfId="6008" xr:uid="{00000000-0005-0000-0000-000067180000}"/>
    <cellStyle name="Note 3 3 7 2" xfId="6961" xr:uid="{00000000-0005-0000-0000-000068180000}"/>
    <cellStyle name="Note 3 3 7 3" xfId="7825" xr:uid="{00000000-0005-0000-0000-000069180000}"/>
    <cellStyle name="Note 3 4" xfId="5380" xr:uid="{00000000-0005-0000-0000-00006A180000}"/>
    <cellStyle name="Note 3 4 2" xfId="6309" xr:uid="{00000000-0005-0000-0000-00006B180000}"/>
    <cellStyle name="Note 3 4 2 2" xfId="7262" xr:uid="{00000000-0005-0000-0000-00006C180000}"/>
    <cellStyle name="Note 3 4 2 3" xfId="8087" xr:uid="{00000000-0005-0000-0000-00006D180000}"/>
    <cellStyle name="Note 3 4 3" xfId="6043" xr:uid="{00000000-0005-0000-0000-00006E180000}"/>
    <cellStyle name="Note 3 4 3 2" xfId="6996" xr:uid="{00000000-0005-0000-0000-00006F180000}"/>
    <cellStyle name="Note 3 4 3 3" xfId="7858" xr:uid="{00000000-0005-0000-0000-000070180000}"/>
    <cellStyle name="Note 3 4 4" xfId="5709" xr:uid="{00000000-0005-0000-0000-000071180000}"/>
    <cellStyle name="Note 3 4 4 2" xfId="6662" xr:uid="{00000000-0005-0000-0000-000072180000}"/>
    <cellStyle name="Note 3 4 4 3" xfId="7526" xr:uid="{00000000-0005-0000-0000-000073180000}"/>
    <cellStyle name="Note 3 4 5" xfId="5949" xr:uid="{00000000-0005-0000-0000-000074180000}"/>
    <cellStyle name="Note 3 4 5 2" xfId="6902" xr:uid="{00000000-0005-0000-0000-000075180000}"/>
    <cellStyle name="Note 3 4 5 3" xfId="7766" xr:uid="{00000000-0005-0000-0000-000076180000}"/>
    <cellStyle name="Note 3 4 6" xfId="5810" xr:uid="{00000000-0005-0000-0000-000077180000}"/>
    <cellStyle name="Note 3 4 6 2" xfId="6763" xr:uid="{00000000-0005-0000-0000-000078180000}"/>
    <cellStyle name="Note 3 4 6 3" xfId="7627" xr:uid="{00000000-0005-0000-0000-000079180000}"/>
    <cellStyle name="Note 3 4 7" xfId="5884" xr:uid="{00000000-0005-0000-0000-00007A180000}"/>
    <cellStyle name="Note 3 4 7 2" xfId="6837" xr:uid="{00000000-0005-0000-0000-00007B180000}"/>
    <cellStyle name="Note 3 4 7 3" xfId="7701" xr:uid="{00000000-0005-0000-0000-00007C180000}"/>
    <cellStyle name="Note 3 5" xfId="5381" xr:uid="{00000000-0005-0000-0000-00007D180000}"/>
    <cellStyle name="Note 3 5 2" xfId="6310" xr:uid="{00000000-0005-0000-0000-00007E180000}"/>
    <cellStyle name="Note 3 5 2 2" xfId="7263" xr:uid="{00000000-0005-0000-0000-00007F180000}"/>
    <cellStyle name="Note 3 5 2 3" xfId="8088" xr:uid="{00000000-0005-0000-0000-000080180000}"/>
    <cellStyle name="Note 3 5 3" xfId="6042" xr:uid="{00000000-0005-0000-0000-000081180000}"/>
    <cellStyle name="Note 3 5 3 2" xfId="6995" xr:uid="{00000000-0005-0000-0000-000082180000}"/>
    <cellStyle name="Note 3 5 3 3" xfId="7857" xr:uid="{00000000-0005-0000-0000-000083180000}"/>
    <cellStyle name="Note 3 5 4" xfId="5710" xr:uid="{00000000-0005-0000-0000-000084180000}"/>
    <cellStyle name="Note 3 5 4 2" xfId="6663" xr:uid="{00000000-0005-0000-0000-000085180000}"/>
    <cellStyle name="Note 3 5 4 3" xfId="7527" xr:uid="{00000000-0005-0000-0000-000086180000}"/>
    <cellStyle name="Note 3 5 5" xfId="5948" xr:uid="{00000000-0005-0000-0000-000087180000}"/>
    <cellStyle name="Note 3 5 5 2" xfId="6901" xr:uid="{00000000-0005-0000-0000-000088180000}"/>
    <cellStyle name="Note 3 5 5 3" xfId="7765" xr:uid="{00000000-0005-0000-0000-000089180000}"/>
    <cellStyle name="Note 3 5 6" xfId="5811" xr:uid="{00000000-0005-0000-0000-00008A180000}"/>
    <cellStyle name="Note 3 5 6 2" xfId="6764" xr:uid="{00000000-0005-0000-0000-00008B180000}"/>
    <cellStyle name="Note 3 5 6 3" xfId="7628" xr:uid="{00000000-0005-0000-0000-00008C180000}"/>
    <cellStyle name="Note 3 5 7" xfId="5883" xr:uid="{00000000-0005-0000-0000-00008D180000}"/>
    <cellStyle name="Note 3 5 7 2" xfId="6836" xr:uid="{00000000-0005-0000-0000-00008E180000}"/>
    <cellStyle name="Note 3 5 7 3" xfId="7700" xr:uid="{00000000-0005-0000-0000-00008F180000}"/>
    <cellStyle name="Note 3 6" xfId="5382" xr:uid="{00000000-0005-0000-0000-000090180000}"/>
    <cellStyle name="Note 3 6 2" xfId="6311" xr:uid="{00000000-0005-0000-0000-000091180000}"/>
    <cellStyle name="Note 3 6 2 2" xfId="7264" xr:uid="{00000000-0005-0000-0000-000092180000}"/>
    <cellStyle name="Note 3 6 2 3" xfId="8089" xr:uid="{00000000-0005-0000-0000-000093180000}"/>
    <cellStyle name="Note 3 6 3" xfId="6041" xr:uid="{00000000-0005-0000-0000-000094180000}"/>
    <cellStyle name="Note 3 6 3 2" xfId="6994" xr:uid="{00000000-0005-0000-0000-000095180000}"/>
    <cellStyle name="Note 3 6 3 3" xfId="7856" xr:uid="{00000000-0005-0000-0000-000096180000}"/>
    <cellStyle name="Note 3 6 4" xfId="5711" xr:uid="{00000000-0005-0000-0000-000097180000}"/>
    <cellStyle name="Note 3 6 4 2" xfId="6664" xr:uid="{00000000-0005-0000-0000-000098180000}"/>
    <cellStyle name="Note 3 6 4 3" xfId="7528" xr:uid="{00000000-0005-0000-0000-000099180000}"/>
    <cellStyle name="Note 3 6 5" xfId="5947" xr:uid="{00000000-0005-0000-0000-00009A180000}"/>
    <cellStyle name="Note 3 6 5 2" xfId="6900" xr:uid="{00000000-0005-0000-0000-00009B180000}"/>
    <cellStyle name="Note 3 6 5 3" xfId="7764" xr:uid="{00000000-0005-0000-0000-00009C180000}"/>
    <cellStyle name="Note 3 6 6" xfId="5812" xr:uid="{00000000-0005-0000-0000-00009D180000}"/>
    <cellStyle name="Note 3 6 6 2" xfId="6765" xr:uid="{00000000-0005-0000-0000-00009E180000}"/>
    <cellStyle name="Note 3 6 6 3" xfId="7629" xr:uid="{00000000-0005-0000-0000-00009F180000}"/>
    <cellStyle name="Note 3 6 7" xfId="5882" xr:uid="{00000000-0005-0000-0000-0000A0180000}"/>
    <cellStyle name="Note 3 6 7 2" xfId="6835" xr:uid="{00000000-0005-0000-0000-0000A1180000}"/>
    <cellStyle name="Note 3 6 7 3" xfId="7699" xr:uid="{00000000-0005-0000-0000-0000A2180000}"/>
    <cellStyle name="Note 3 7" xfId="5383" xr:uid="{00000000-0005-0000-0000-0000A3180000}"/>
    <cellStyle name="Note 3 7 2" xfId="6312" xr:uid="{00000000-0005-0000-0000-0000A4180000}"/>
    <cellStyle name="Note 3 7 2 2" xfId="7265" xr:uid="{00000000-0005-0000-0000-0000A5180000}"/>
    <cellStyle name="Note 3 7 2 3" xfId="8090" xr:uid="{00000000-0005-0000-0000-0000A6180000}"/>
    <cellStyle name="Note 3 7 3" xfId="6040" xr:uid="{00000000-0005-0000-0000-0000A7180000}"/>
    <cellStyle name="Note 3 7 3 2" xfId="6993" xr:uid="{00000000-0005-0000-0000-0000A8180000}"/>
    <cellStyle name="Note 3 7 3 3" xfId="7855" xr:uid="{00000000-0005-0000-0000-0000A9180000}"/>
    <cellStyle name="Note 3 7 4" xfId="5712" xr:uid="{00000000-0005-0000-0000-0000AA180000}"/>
    <cellStyle name="Note 3 7 4 2" xfId="6665" xr:uid="{00000000-0005-0000-0000-0000AB180000}"/>
    <cellStyle name="Note 3 7 4 3" xfId="7529" xr:uid="{00000000-0005-0000-0000-0000AC180000}"/>
    <cellStyle name="Note 3 7 5" xfId="5946" xr:uid="{00000000-0005-0000-0000-0000AD180000}"/>
    <cellStyle name="Note 3 7 5 2" xfId="6899" xr:uid="{00000000-0005-0000-0000-0000AE180000}"/>
    <cellStyle name="Note 3 7 5 3" xfId="7763" xr:uid="{00000000-0005-0000-0000-0000AF180000}"/>
    <cellStyle name="Note 3 7 6" xfId="5813" xr:uid="{00000000-0005-0000-0000-0000B0180000}"/>
    <cellStyle name="Note 3 7 6 2" xfId="6766" xr:uid="{00000000-0005-0000-0000-0000B1180000}"/>
    <cellStyle name="Note 3 7 6 3" xfId="7630" xr:uid="{00000000-0005-0000-0000-0000B2180000}"/>
    <cellStyle name="Note 3 7 7" xfId="5622" xr:uid="{00000000-0005-0000-0000-0000B3180000}"/>
    <cellStyle name="Note 3 7 7 2" xfId="6575" xr:uid="{00000000-0005-0000-0000-0000B4180000}"/>
    <cellStyle name="Note 3 7 7 3" xfId="7440" xr:uid="{00000000-0005-0000-0000-0000B5180000}"/>
    <cellStyle name="Note 3 8" xfId="6306" xr:uid="{00000000-0005-0000-0000-0000B6180000}"/>
    <cellStyle name="Note 3 8 2" xfId="7259" xr:uid="{00000000-0005-0000-0000-0000B7180000}"/>
    <cellStyle name="Note 3 8 3" xfId="8084" xr:uid="{00000000-0005-0000-0000-0000B8180000}"/>
    <cellStyle name="Note 3 9" xfId="6046" xr:uid="{00000000-0005-0000-0000-0000B9180000}"/>
    <cellStyle name="Note 3 9 2" xfId="6999" xr:uid="{00000000-0005-0000-0000-0000BA180000}"/>
    <cellStyle name="Note 3 9 3" xfId="7861" xr:uid="{00000000-0005-0000-0000-0000BB180000}"/>
    <cellStyle name="Note 4" xfId="5384" xr:uid="{00000000-0005-0000-0000-0000BC180000}"/>
    <cellStyle name="Note 4 10" xfId="6446" xr:uid="{00000000-0005-0000-0000-0000BD180000}"/>
    <cellStyle name="Note 4 10 2" xfId="7397" xr:uid="{00000000-0005-0000-0000-0000BE180000}"/>
    <cellStyle name="Note 4 10 3" xfId="8182" xr:uid="{00000000-0005-0000-0000-0000BF180000}"/>
    <cellStyle name="Note 4 11" xfId="6460" xr:uid="{00000000-0005-0000-0000-0000C0180000}"/>
    <cellStyle name="Note 4 11 2" xfId="7410" xr:uid="{00000000-0005-0000-0000-0000C1180000}"/>
    <cellStyle name="Note 4 11 3" xfId="8195" xr:uid="{00000000-0005-0000-0000-0000C2180000}"/>
    <cellStyle name="Note 4 12" xfId="6473" xr:uid="{00000000-0005-0000-0000-0000C3180000}"/>
    <cellStyle name="Note 4 12 2" xfId="7422" xr:uid="{00000000-0005-0000-0000-0000C4180000}"/>
    <cellStyle name="Note 4 12 3" xfId="8207" xr:uid="{00000000-0005-0000-0000-0000C5180000}"/>
    <cellStyle name="Note 4 13" xfId="6482" xr:uid="{00000000-0005-0000-0000-0000C6180000}"/>
    <cellStyle name="Note 4 13 2" xfId="7430" xr:uid="{00000000-0005-0000-0000-0000C7180000}"/>
    <cellStyle name="Note 4 13 3" xfId="8215" xr:uid="{00000000-0005-0000-0000-0000C8180000}"/>
    <cellStyle name="Note 4 2" xfId="5385" xr:uid="{00000000-0005-0000-0000-0000C9180000}"/>
    <cellStyle name="Note 4 2 2" xfId="6314" xr:uid="{00000000-0005-0000-0000-0000CA180000}"/>
    <cellStyle name="Note 4 2 2 2" xfId="7267" xr:uid="{00000000-0005-0000-0000-0000CB180000}"/>
    <cellStyle name="Note 4 2 2 3" xfId="8092" xr:uid="{00000000-0005-0000-0000-0000CC180000}"/>
    <cellStyle name="Note 4 2 3" xfId="6038" xr:uid="{00000000-0005-0000-0000-0000CD180000}"/>
    <cellStyle name="Note 4 2 3 2" xfId="6991" xr:uid="{00000000-0005-0000-0000-0000CE180000}"/>
    <cellStyle name="Note 4 2 3 3" xfId="7853" xr:uid="{00000000-0005-0000-0000-0000CF180000}"/>
    <cellStyle name="Note 4 2 4" xfId="5713" xr:uid="{00000000-0005-0000-0000-0000D0180000}"/>
    <cellStyle name="Note 4 2 4 2" xfId="6666" xr:uid="{00000000-0005-0000-0000-0000D1180000}"/>
    <cellStyle name="Note 4 2 4 3" xfId="7530" xr:uid="{00000000-0005-0000-0000-0000D2180000}"/>
    <cellStyle name="Note 4 2 5" xfId="5945" xr:uid="{00000000-0005-0000-0000-0000D3180000}"/>
    <cellStyle name="Note 4 2 5 2" xfId="6898" xr:uid="{00000000-0005-0000-0000-0000D4180000}"/>
    <cellStyle name="Note 4 2 5 3" xfId="7762" xr:uid="{00000000-0005-0000-0000-0000D5180000}"/>
    <cellStyle name="Note 4 2 6" xfId="5814" xr:uid="{00000000-0005-0000-0000-0000D6180000}"/>
    <cellStyle name="Note 4 2 6 2" xfId="6767" xr:uid="{00000000-0005-0000-0000-0000D7180000}"/>
    <cellStyle name="Note 4 2 6 3" xfId="7631" xr:uid="{00000000-0005-0000-0000-0000D8180000}"/>
    <cellStyle name="Note 4 2 7" xfId="5881" xr:uid="{00000000-0005-0000-0000-0000D9180000}"/>
    <cellStyle name="Note 4 2 7 2" xfId="6834" xr:uid="{00000000-0005-0000-0000-0000DA180000}"/>
    <cellStyle name="Note 4 2 7 3" xfId="7698" xr:uid="{00000000-0005-0000-0000-0000DB180000}"/>
    <cellStyle name="Note 4 3" xfId="5386" xr:uid="{00000000-0005-0000-0000-0000DC180000}"/>
    <cellStyle name="Note 4 3 2" xfId="6315" xr:uid="{00000000-0005-0000-0000-0000DD180000}"/>
    <cellStyle name="Note 4 3 2 2" xfId="7268" xr:uid="{00000000-0005-0000-0000-0000DE180000}"/>
    <cellStyle name="Note 4 3 2 3" xfId="8093" xr:uid="{00000000-0005-0000-0000-0000DF180000}"/>
    <cellStyle name="Note 4 3 3" xfId="6037" xr:uid="{00000000-0005-0000-0000-0000E0180000}"/>
    <cellStyle name="Note 4 3 3 2" xfId="6990" xr:uid="{00000000-0005-0000-0000-0000E1180000}"/>
    <cellStyle name="Note 4 3 3 3" xfId="7852" xr:uid="{00000000-0005-0000-0000-0000E2180000}"/>
    <cellStyle name="Note 4 3 4" xfId="5714" xr:uid="{00000000-0005-0000-0000-0000E3180000}"/>
    <cellStyle name="Note 4 3 4 2" xfId="6667" xr:uid="{00000000-0005-0000-0000-0000E4180000}"/>
    <cellStyle name="Note 4 3 4 3" xfId="7531" xr:uid="{00000000-0005-0000-0000-0000E5180000}"/>
    <cellStyle name="Note 4 3 5" xfId="5944" xr:uid="{00000000-0005-0000-0000-0000E6180000}"/>
    <cellStyle name="Note 4 3 5 2" xfId="6897" xr:uid="{00000000-0005-0000-0000-0000E7180000}"/>
    <cellStyle name="Note 4 3 5 3" xfId="7761" xr:uid="{00000000-0005-0000-0000-0000E8180000}"/>
    <cellStyle name="Note 4 3 6" xfId="5815" xr:uid="{00000000-0005-0000-0000-0000E9180000}"/>
    <cellStyle name="Note 4 3 6 2" xfId="6768" xr:uid="{00000000-0005-0000-0000-0000EA180000}"/>
    <cellStyle name="Note 4 3 6 3" xfId="7632" xr:uid="{00000000-0005-0000-0000-0000EB180000}"/>
    <cellStyle name="Note 4 3 7" xfId="5628" xr:uid="{00000000-0005-0000-0000-0000EC180000}"/>
    <cellStyle name="Note 4 3 7 2" xfId="6581" xr:uid="{00000000-0005-0000-0000-0000ED180000}"/>
    <cellStyle name="Note 4 3 7 3" xfId="7446" xr:uid="{00000000-0005-0000-0000-0000EE180000}"/>
    <cellStyle name="Note 4 4" xfId="5387" xr:uid="{00000000-0005-0000-0000-0000EF180000}"/>
    <cellStyle name="Note 4 4 2" xfId="6316" xr:uid="{00000000-0005-0000-0000-0000F0180000}"/>
    <cellStyle name="Note 4 4 2 2" xfId="7269" xr:uid="{00000000-0005-0000-0000-0000F1180000}"/>
    <cellStyle name="Note 4 4 2 3" xfId="8094" xr:uid="{00000000-0005-0000-0000-0000F2180000}"/>
    <cellStyle name="Note 4 4 3" xfId="6036" xr:uid="{00000000-0005-0000-0000-0000F3180000}"/>
    <cellStyle name="Note 4 4 3 2" xfId="6989" xr:uid="{00000000-0005-0000-0000-0000F4180000}"/>
    <cellStyle name="Note 4 4 3 3" xfId="7851" xr:uid="{00000000-0005-0000-0000-0000F5180000}"/>
    <cellStyle name="Note 4 4 4" xfId="5715" xr:uid="{00000000-0005-0000-0000-0000F6180000}"/>
    <cellStyle name="Note 4 4 4 2" xfId="6668" xr:uid="{00000000-0005-0000-0000-0000F7180000}"/>
    <cellStyle name="Note 4 4 4 3" xfId="7532" xr:uid="{00000000-0005-0000-0000-0000F8180000}"/>
    <cellStyle name="Note 4 4 5" xfId="5943" xr:uid="{00000000-0005-0000-0000-0000F9180000}"/>
    <cellStyle name="Note 4 4 5 2" xfId="6896" xr:uid="{00000000-0005-0000-0000-0000FA180000}"/>
    <cellStyle name="Note 4 4 5 3" xfId="7760" xr:uid="{00000000-0005-0000-0000-0000FB180000}"/>
    <cellStyle name="Note 4 4 6" xfId="5816" xr:uid="{00000000-0005-0000-0000-0000FC180000}"/>
    <cellStyle name="Note 4 4 6 2" xfId="6769" xr:uid="{00000000-0005-0000-0000-0000FD180000}"/>
    <cellStyle name="Note 4 4 6 3" xfId="7633" xr:uid="{00000000-0005-0000-0000-0000FE180000}"/>
    <cellStyle name="Note 4 4 7" xfId="5880" xr:uid="{00000000-0005-0000-0000-0000FF180000}"/>
    <cellStyle name="Note 4 4 7 2" xfId="6833" xr:uid="{00000000-0005-0000-0000-000000190000}"/>
    <cellStyle name="Note 4 4 7 3" xfId="7697" xr:uid="{00000000-0005-0000-0000-000001190000}"/>
    <cellStyle name="Note 4 5" xfId="5388" xr:uid="{00000000-0005-0000-0000-000002190000}"/>
    <cellStyle name="Note 4 5 2" xfId="6317" xr:uid="{00000000-0005-0000-0000-000003190000}"/>
    <cellStyle name="Note 4 5 2 2" xfId="7270" xr:uid="{00000000-0005-0000-0000-000004190000}"/>
    <cellStyle name="Note 4 5 2 3" xfId="8095" xr:uid="{00000000-0005-0000-0000-000005190000}"/>
    <cellStyle name="Note 4 5 3" xfId="6035" xr:uid="{00000000-0005-0000-0000-000006190000}"/>
    <cellStyle name="Note 4 5 3 2" xfId="6988" xr:uid="{00000000-0005-0000-0000-000007190000}"/>
    <cellStyle name="Note 4 5 3 3" xfId="7850" xr:uid="{00000000-0005-0000-0000-000008190000}"/>
    <cellStyle name="Note 4 5 4" xfId="5716" xr:uid="{00000000-0005-0000-0000-000009190000}"/>
    <cellStyle name="Note 4 5 4 2" xfId="6669" xr:uid="{00000000-0005-0000-0000-00000A190000}"/>
    <cellStyle name="Note 4 5 4 3" xfId="7533" xr:uid="{00000000-0005-0000-0000-00000B190000}"/>
    <cellStyle name="Note 4 5 5" xfId="5942" xr:uid="{00000000-0005-0000-0000-00000C190000}"/>
    <cellStyle name="Note 4 5 5 2" xfId="6895" xr:uid="{00000000-0005-0000-0000-00000D190000}"/>
    <cellStyle name="Note 4 5 5 3" xfId="7759" xr:uid="{00000000-0005-0000-0000-00000E190000}"/>
    <cellStyle name="Note 4 5 6" xfId="5817" xr:uid="{00000000-0005-0000-0000-00000F190000}"/>
    <cellStyle name="Note 4 5 6 2" xfId="6770" xr:uid="{00000000-0005-0000-0000-000010190000}"/>
    <cellStyle name="Note 4 5 6 3" xfId="7634" xr:uid="{00000000-0005-0000-0000-000011190000}"/>
    <cellStyle name="Note 4 5 7" xfId="5879" xr:uid="{00000000-0005-0000-0000-000012190000}"/>
    <cellStyle name="Note 4 5 7 2" xfId="6832" xr:uid="{00000000-0005-0000-0000-000013190000}"/>
    <cellStyle name="Note 4 5 7 3" xfId="7696" xr:uid="{00000000-0005-0000-0000-000014190000}"/>
    <cellStyle name="Note 4 6" xfId="5389" xr:uid="{00000000-0005-0000-0000-000015190000}"/>
    <cellStyle name="Note 4 6 2" xfId="6318" xr:uid="{00000000-0005-0000-0000-000016190000}"/>
    <cellStyle name="Note 4 6 2 2" xfId="7271" xr:uid="{00000000-0005-0000-0000-000017190000}"/>
    <cellStyle name="Note 4 6 2 3" xfId="8096" xr:uid="{00000000-0005-0000-0000-000018190000}"/>
    <cellStyle name="Note 4 6 3" xfId="6034" xr:uid="{00000000-0005-0000-0000-000019190000}"/>
    <cellStyle name="Note 4 6 3 2" xfId="6987" xr:uid="{00000000-0005-0000-0000-00001A190000}"/>
    <cellStyle name="Note 4 6 3 3" xfId="7849" xr:uid="{00000000-0005-0000-0000-00001B190000}"/>
    <cellStyle name="Note 4 6 4" xfId="5717" xr:uid="{00000000-0005-0000-0000-00001C190000}"/>
    <cellStyle name="Note 4 6 4 2" xfId="6670" xr:uid="{00000000-0005-0000-0000-00001D190000}"/>
    <cellStyle name="Note 4 6 4 3" xfId="7534" xr:uid="{00000000-0005-0000-0000-00001E190000}"/>
    <cellStyle name="Note 4 6 5" xfId="5941" xr:uid="{00000000-0005-0000-0000-00001F190000}"/>
    <cellStyle name="Note 4 6 5 2" xfId="6894" xr:uid="{00000000-0005-0000-0000-000020190000}"/>
    <cellStyle name="Note 4 6 5 3" xfId="7758" xr:uid="{00000000-0005-0000-0000-000021190000}"/>
    <cellStyle name="Note 4 6 6" xfId="5818" xr:uid="{00000000-0005-0000-0000-000022190000}"/>
    <cellStyle name="Note 4 6 6 2" xfId="6771" xr:uid="{00000000-0005-0000-0000-000023190000}"/>
    <cellStyle name="Note 4 6 6 3" xfId="7635" xr:uid="{00000000-0005-0000-0000-000024190000}"/>
    <cellStyle name="Note 4 6 7" xfId="5878" xr:uid="{00000000-0005-0000-0000-000025190000}"/>
    <cellStyle name="Note 4 6 7 2" xfId="6831" xr:uid="{00000000-0005-0000-0000-000026190000}"/>
    <cellStyle name="Note 4 6 7 3" xfId="7695" xr:uid="{00000000-0005-0000-0000-000027190000}"/>
    <cellStyle name="Note 4 7" xfId="5390" xr:uid="{00000000-0005-0000-0000-000028190000}"/>
    <cellStyle name="Note 4 7 2" xfId="6319" xr:uid="{00000000-0005-0000-0000-000029190000}"/>
    <cellStyle name="Note 4 7 2 2" xfId="7272" xr:uid="{00000000-0005-0000-0000-00002A190000}"/>
    <cellStyle name="Note 4 7 2 3" xfId="8097" xr:uid="{00000000-0005-0000-0000-00002B190000}"/>
    <cellStyle name="Note 4 7 3" xfId="6033" xr:uid="{00000000-0005-0000-0000-00002C190000}"/>
    <cellStyle name="Note 4 7 3 2" xfId="6986" xr:uid="{00000000-0005-0000-0000-00002D190000}"/>
    <cellStyle name="Note 4 7 3 3" xfId="7848" xr:uid="{00000000-0005-0000-0000-00002E190000}"/>
    <cellStyle name="Note 4 7 4" xfId="5718" xr:uid="{00000000-0005-0000-0000-00002F190000}"/>
    <cellStyle name="Note 4 7 4 2" xfId="6671" xr:uid="{00000000-0005-0000-0000-000030190000}"/>
    <cellStyle name="Note 4 7 4 3" xfId="7535" xr:uid="{00000000-0005-0000-0000-000031190000}"/>
    <cellStyle name="Note 4 7 5" xfId="5638" xr:uid="{00000000-0005-0000-0000-000032190000}"/>
    <cellStyle name="Note 4 7 5 2" xfId="6591" xr:uid="{00000000-0005-0000-0000-000033190000}"/>
    <cellStyle name="Note 4 7 5 3" xfId="7456" xr:uid="{00000000-0005-0000-0000-000034190000}"/>
    <cellStyle name="Note 4 7 6" xfId="5639" xr:uid="{00000000-0005-0000-0000-000035190000}"/>
    <cellStyle name="Note 4 7 6 2" xfId="6592" xr:uid="{00000000-0005-0000-0000-000036190000}"/>
    <cellStyle name="Note 4 7 6 3" xfId="7457" xr:uid="{00000000-0005-0000-0000-000037190000}"/>
    <cellStyle name="Note 4 7 7" xfId="5877" xr:uid="{00000000-0005-0000-0000-000038190000}"/>
    <cellStyle name="Note 4 7 7 2" xfId="6830" xr:uid="{00000000-0005-0000-0000-000039190000}"/>
    <cellStyle name="Note 4 7 7 3" xfId="7694" xr:uid="{00000000-0005-0000-0000-00003A190000}"/>
    <cellStyle name="Note 4 8" xfId="6313" xr:uid="{00000000-0005-0000-0000-00003B190000}"/>
    <cellStyle name="Note 4 8 2" xfId="7266" xr:uid="{00000000-0005-0000-0000-00003C190000}"/>
    <cellStyle name="Note 4 8 3" xfId="8091" xr:uid="{00000000-0005-0000-0000-00003D190000}"/>
    <cellStyle name="Note 4 9" xfId="6039" xr:uid="{00000000-0005-0000-0000-00003E190000}"/>
    <cellStyle name="Note 4 9 2" xfId="6992" xr:uid="{00000000-0005-0000-0000-00003F190000}"/>
    <cellStyle name="Note 4 9 3" xfId="7854" xr:uid="{00000000-0005-0000-0000-000040190000}"/>
    <cellStyle name="Note 5" xfId="5605" xr:uid="{00000000-0005-0000-0000-000041190000}"/>
    <cellStyle name="Note 5 2" xfId="6404" xr:uid="{00000000-0005-0000-0000-000042190000}"/>
    <cellStyle name="Note 5 2 2" xfId="7356" xr:uid="{00000000-0005-0000-0000-000043190000}"/>
    <cellStyle name="Note 5 3" xfId="6558" xr:uid="{00000000-0005-0000-0000-000044190000}"/>
    <cellStyle name="OPSKRIF" xfId="2" xr:uid="{00000000-0005-0000-0000-000045190000}"/>
    <cellStyle name="OPSKRIF 2" xfId="265" xr:uid="{00000000-0005-0000-0000-000046190000}"/>
    <cellStyle name="OPSKRIF 2 10" xfId="3654" xr:uid="{00000000-0005-0000-0000-000047190000}"/>
    <cellStyle name="OPSKRIF 2 100" xfId="3655" xr:uid="{00000000-0005-0000-0000-000048190000}"/>
    <cellStyle name="OPSKRIF 2 101" xfId="3656" xr:uid="{00000000-0005-0000-0000-000049190000}"/>
    <cellStyle name="OPSKRIF 2 102" xfId="3657" xr:uid="{00000000-0005-0000-0000-00004A190000}"/>
    <cellStyle name="OPSKRIF 2 103" xfId="3658" xr:uid="{00000000-0005-0000-0000-00004B190000}"/>
    <cellStyle name="OPSKRIF 2 104" xfId="3659" xr:uid="{00000000-0005-0000-0000-00004C190000}"/>
    <cellStyle name="OPSKRIF 2 105" xfId="3660" xr:uid="{00000000-0005-0000-0000-00004D190000}"/>
    <cellStyle name="OPSKRIF 2 106" xfId="3661" xr:uid="{00000000-0005-0000-0000-00004E190000}"/>
    <cellStyle name="OPSKRIF 2 107" xfId="3662" xr:uid="{00000000-0005-0000-0000-00004F190000}"/>
    <cellStyle name="OPSKRIF 2 108" xfId="3663" xr:uid="{00000000-0005-0000-0000-000050190000}"/>
    <cellStyle name="OPSKRIF 2 109" xfId="3664" xr:uid="{00000000-0005-0000-0000-000051190000}"/>
    <cellStyle name="OPSKRIF 2 11" xfId="3665" xr:uid="{00000000-0005-0000-0000-000052190000}"/>
    <cellStyle name="OPSKRIF 2 110" xfId="3666" xr:uid="{00000000-0005-0000-0000-000053190000}"/>
    <cellStyle name="OPSKRIF 2 111" xfId="3667" xr:uid="{00000000-0005-0000-0000-000054190000}"/>
    <cellStyle name="OPSKRIF 2 112" xfId="3668" xr:uid="{00000000-0005-0000-0000-000055190000}"/>
    <cellStyle name="OPSKRIF 2 113" xfId="3669" xr:uid="{00000000-0005-0000-0000-000056190000}"/>
    <cellStyle name="OPSKRIF 2 114" xfId="3670" xr:uid="{00000000-0005-0000-0000-000057190000}"/>
    <cellStyle name="OPSKRIF 2 115" xfId="3671" xr:uid="{00000000-0005-0000-0000-000058190000}"/>
    <cellStyle name="OPSKRIF 2 116" xfId="3672" xr:uid="{00000000-0005-0000-0000-000059190000}"/>
    <cellStyle name="OPSKRIF 2 117" xfId="3673" xr:uid="{00000000-0005-0000-0000-00005A190000}"/>
    <cellStyle name="OPSKRIF 2 118" xfId="3674" xr:uid="{00000000-0005-0000-0000-00005B190000}"/>
    <cellStyle name="OPSKRIF 2 119" xfId="3675" xr:uid="{00000000-0005-0000-0000-00005C190000}"/>
    <cellStyle name="OPSKRIF 2 12" xfId="3676" xr:uid="{00000000-0005-0000-0000-00005D190000}"/>
    <cellStyle name="OPSKRIF 2 120" xfId="3677" xr:uid="{00000000-0005-0000-0000-00005E190000}"/>
    <cellStyle name="OPSKRIF 2 121" xfId="3678" xr:uid="{00000000-0005-0000-0000-00005F190000}"/>
    <cellStyle name="OPSKRIF 2 122" xfId="3679" xr:uid="{00000000-0005-0000-0000-000060190000}"/>
    <cellStyle name="OPSKRIF 2 123" xfId="3680" xr:uid="{00000000-0005-0000-0000-000061190000}"/>
    <cellStyle name="OPSKRIF 2 124" xfId="3681" xr:uid="{00000000-0005-0000-0000-000062190000}"/>
    <cellStyle name="OPSKRIF 2 125" xfId="3682" xr:uid="{00000000-0005-0000-0000-000063190000}"/>
    <cellStyle name="OPSKRIF 2 126" xfId="3683" xr:uid="{00000000-0005-0000-0000-000064190000}"/>
    <cellStyle name="OPSKRIF 2 127" xfId="3684" xr:uid="{00000000-0005-0000-0000-000065190000}"/>
    <cellStyle name="OPSKRIF 2 128" xfId="3685" xr:uid="{00000000-0005-0000-0000-000066190000}"/>
    <cellStyle name="OPSKRIF 2 129" xfId="3686" xr:uid="{00000000-0005-0000-0000-000067190000}"/>
    <cellStyle name="OPSKRIF 2 13" xfId="3687" xr:uid="{00000000-0005-0000-0000-000068190000}"/>
    <cellStyle name="OPSKRIF 2 130" xfId="3688" xr:uid="{00000000-0005-0000-0000-000069190000}"/>
    <cellStyle name="OPSKRIF 2 131" xfId="3689" xr:uid="{00000000-0005-0000-0000-00006A190000}"/>
    <cellStyle name="OPSKRIF 2 132" xfId="3690" xr:uid="{00000000-0005-0000-0000-00006B190000}"/>
    <cellStyle name="OPSKRIF 2 133" xfId="3691" xr:uid="{00000000-0005-0000-0000-00006C190000}"/>
    <cellStyle name="OPSKRIF 2 134" xfId="3692" xr:uid="{00000000-0005-0000-0000-00006D190000}"/>
    <cellStyle name="OPSKRIF 2 135" xfId="3693" xr:uid="{00000000-0005-0000-0000-00006E190000}"/>
    <cellStyle name="OPSKRIF 2 136" xfId="3694" xr:uid="{00000000-0005-0000-0000-00006F190000}"/>
    <cellStyle name="OPSKRIF 2 137" xfId="3695" xr:uid="{00000000-0005-0000-0000-000070190000}"/>
    <cellStyle name="OPSKRIF 2 138" xfId="3696" xr:uid="{00000000-0005-0000-0000-000071190000}"/>
    <cellStyle name="OPSKRIF 2 139" xfId="3697" xr:uid="{00000000-0005-0000-0000-000072190000}"/>
    <cellStyle name="OPSKRIF 2 14" xfId="3698" xr:uid="{00000000-0005-0000-0000-000073190000}"/>
    <cellStyle name="OPSKRIF 2 140" xfId="3699" xr:uid="{00000000-0005-0000-0000-000074190000}"/>
    <cellStyle name="OPSKRIF 2 141" xfId="3700" xr:uid="{00000000-0005-0000-0000-000075190000}"/>
    <cellStyle name="OPSKRIF 2 142" xfId="3701" xr:uid="{00000000-0005-0000-0000-000076190000}"/>
    <cellStyle name="OPSKRIF 2 143" xfId="3702" xr:uid="{00000000-0005-0000-0000-000077190000}"/>
    <cellStyle name="OPSKRIF 2 144" xfId="3703" xr:uid="{00000000-0005-0000-0000-000078190000}"/>
    <cellStyle name="OPSKRIF 2 145" xfId="3704" xr:uid="{00000000-0005-0000-0000-000079190000}"/>
    <cellStyle name="OPSKRIF 2 146" xfId="3705" xr:uid="{00000000-0005-0000-0000-00007A190000}"/>
    <cellStyle name="OPSKRIF 2 147" xfId="3706" xr:uid="{00000000-0005-0000-0000-00007B190000}"/>
    <cellStyle name="OPSKRIF 2 148" xfId="3707" xr:uid="{00000000-0005-0000-0000-00007C190000}"/>
    <cellStyle name="OPSKRIF 2 149" xfId="3708" xr:uid="{00000000-0005-0000-0000-00007D190000}"/>
    <cellStyle name="OPSKRIF 2 15" xfId="3709" xr:uid="{00000000-0005-0000-0000-00007E190000}"/>
    <cellStyle name="OPSKRIF 2 150" xfId="3710" xr:uid="{00000000-0005-0000-0000-00007F190000}"/>
    <cellStyle name="OPSKRIF 2 151" xfId="3711" xr:uid="{00000000-0005-0000-0000-000080190000}"/>
    <cellStyle name="OPSKRIF 2 152" xfId="3712" xr:uid="{00000000-0005-0000-0000-000081190000}"/>
    <cellStyle name="OPSKRIF 2 153" xfId="3713" xr:uid="{00000000-0005-0000-0000-000082190000}"/>
    <cellStyle name="OPSKRIF 2 154" xfId="3714" xr:uid="{00000000-0005-0000-0000-000083190000}"/>
    <cellStyle name="OPSKRIF 2 155" xfId="3715" xr:uid="{00000000-0005-0000-0000-000084190000}"/>
    <cellStyle name="OPSKRIF 2 156" xfId="3716" xr:uid="{00000000-0005-0000-0000-000085190000}"/>
    <cellStyle name="OPSKRIF 2 157" xfId="3717" xr:uid="{00000000-0005-0000-0000-000086190000}"/>
    <cellStyle name="OPSKRIF 2 158" xfId="3718" xr:uid="{00000000-0005-0000-0000-000087190000}"/>
    <cellStyle name="OPSKRIF 2 159" xfId="3719" xr:uid="{00000000-0005-0000-0000-000088190000}"/>
    <cellStyle name="OPSKRIF 2 16" xfId="3720" xr:uid="{00000000-0005-0000-0000-000089190000}"/>
    <cellStyle name="OPSKRIF 2 160" xfId="3721" xr:uid="{00000000-0005-0000-0000-00008A190000}"/>
    <cellStyle name="OPSKRIF 2 161" xfId="3722" xr:uid="{00000000-0005-0000-0000-00008B190000}"/>
    <cellStyle name="OPSKRIF 2 162" xfId="3723" xr:uid="{00000000-0005-0000-0000-00008C190000}"/>
    <cellStyle name="OPSKRIF 2 163" xfId="3724" xr:uid="{00000000-0005-0000-0000-00008D190000}"/>
    <cellStyle name="OPSKRIF 2 164" xfId="3725" xr:uid="{00000000-0005-0000-0000-00008E190000}"/>
    <cellStyle name="OPSKRIF 2 165" xfId="3726" xr:uid="{00000000-0005-0000-0000-00008F190000}"/>
    <cellStyle name="OPSKRIF 2 166" xfId="3727" xr:uid="{00000000-0005-0000-0000-000090190000}"/>
    <cellStyle name="OPSKRIF 2 167" xfId="3728" xr:uid="{00000000-0005-0000-0000-000091190000}"/>
    <cellStyle name="OPSKRIF 2 168" xfId="3729" xr:uid="{00000000-0005-0000-0000-000092190000}"/>
    <cellStyle name="OPSKRIF 2 169" xfId="3730" xr:uid="{00000000-0005-0000-0000-000093190000}"/>
    <cellStyle name="OPSKRIF 2 17" xfId="3731" xr:uid="{00000000-0005-0000-0000-000094190000}"/>
    <cellStyle name="OPSKRIF 2 170" xfId="3732" xr:uid="{00000000-0005-0000-0000-000095190000}"/>
    <cellStyle name="OPSKRIF 2 171" xfId="3733" xr:uid="{00000000-0005-0000-0000-000096190000}"/>
    <cellStyle name="OPSKRIF 2 172" xfId="3734" xr:uid="{00000000-0005-0000-0000-000097190000}"/>
    <cellStyle name="OPSKRIF 2 173" xfId="3735" xr:uid="{00000000-0005-0000-0000-000098190000}"/>
    <cellStyle name="OPSKRIF 2 174" xfId="3736" xr:uid="{00000000-0005-0000-0000-000099190000}"/>
    <cellStyle name="OPSKRIF 2 175" xfId="3737" xr:uid="{00000000-0005-0000-0000-00009A190000}"/>
    <cellStyle name="OPSKRIF 2 176" xfId="3738" xr:uid="{00000000-0005-0000-0000-00009B190000}"/>
    <cellStyle name="OPSKRIF 2 177" xfId="3739" xr:uid="{00000000-0005-0000-0000-00009C190000}"/>
    <cellStyle name="OPSKRIF 2 178" xfId="3740" xr:uid="{00000000-0005-0000-0000-00009D190000}"/>
    <cellStyle name="OPSKRIF 2 179" xfId="3741" xr:uid="{00000000-0005-0000-0000-00009E190000}"/>
    <cellStyle name="OPSKRIF 2 18" xfId="3742" xr:uid="{00000000-0005-0000-0000-00009F190000}"/>
    <cellStyle name="OPSKRIF 2 180" xfId="3743" xr:uid="{00000000-0005-0000-0000-0000A0190000}"/>
    <cellStyle name="OPSKRIF 2 181" xfId="3744" xr:uid="{00000000-0005-0000-0000-0000A1190000}"/>
    <cellStyle name="OPSKRIF 2 182" xfId="3745" xr:uid="{00000000-0005-0000-0000-0000A2190000}"/>
    <cellStyle name="OPSKRIF 2 183" xfId="3746" xr:uid="{00000000-0005-0000-0000-0000A3190000}"/>
    <cellStyle name="OPSKRIF 2 184" xfId="3747" xr:uid="{00000000-0005-0000-0000-0000A4190000}"/>
    <cellStyle name="OPSKRIF 2 185" xfId="3748" xr:uid="{00000000-0005-0000-0000-0000A5190000}"/>
    <cellStyle name="OPSKRIF 2 186" xfId="3749" xr:uid="{00000000-0005-0000-0000-0000A6190000}"/>
    <cellStyle name="OPSKRIF 2 187" xfId="3750" xr:uid="{00000000-0005-0000-0000-0000A7190000}"/>
    <cellStyle name="OPSKRIF 2 188" xfId="3751" xr:uid="{00000000-0005-0000-0000-0000A8190000}"/>
    <cellStyle name="OPSKRIF 2 189" xfId="3752" xr:uid="{00000000-0005-0000-0000-0000A9190000}"/>
    <cellStyle name="OPSKRIF 2 19" xfId="3753" xr:uid="{00000000-0005-0000-0000-0000AA190000}"/>
    <cellStyle name="OPSKRIF 2 190" xfId="3754" xr:uid="{00000000-0005-0000-0000-0000AB190000}"/>
    <cellStyle name="OPSKRIF 2 191" xfId="3755" xr:uid="{00000000-0005-0000-0000-0000AC190000}"/>
    <cellStyle name="OPSKRIF 2 192" xfId="3756" xr:uid="{00000000-0005-0000-0000-0000AD190000}"/>
    <cellStyle name="OPSKRIF 2 193" xfId="3757" xr:uid="{00000000-0005-0000-0000-0000AE190000}"/>
    <cellStyle name="OPSKRIF 2 194" xfId="3758" xr:uid="{00000000-0005-0000-0000-0000AF190000}"/>
    <cellStyle name="OPSKRIF 2 195" xfId="3759" xr:uid="{00000000-0005-0000-0000-0000B0190000}"/>
    <cellStyle name="OPSKRIF 2 196" xfId="3760" xr:uid="{00000000-0005-0000-0000-0000B1190000}"/>
    <cellStyle name="OPSKRIF 2 197" xfId="3761" xr:uid="{00000000-0005-0000-0000-0000B2190000}"/>
    <cellStyle name="OPSKRIF 2 198" xfId="3762" xr:uid="{00000000-0005-0000-0000-0000B3190000}"/>
    <cellStyle name="OPSKRIF 2 199" xfId="3763" xr:uid="{00000000-0005-0000-0000-0000B4190000}"/>
    <cellStyle name="OPSKRIF 2 2" xfId="379" xr:uid="{00000000-0005-0000-0000-0000B5190000}"/>
    <cellStyle name="OPSKRIF 2 20" xfId="3764" xr:uid="{00000000-0005-0000-0000-0000B6190000}"/>
    <cellStyle name="OPSKRIF 2 200" xfId="3765" xr:uid="{00000000-0005-0000-0000-0000B7190000}"/>
    <cellStyle name="OPSKRIF 2 201" xfId="3766" xr:uid="{00000000-0005-0000-0000-0000B8190000}"/>
    <cellStyle name="OPSKRIF 2 202" xfId="3767" xr:uid="{00000000-0005-0000-0000-0000B9190000}"/>
    <cellStyle name="OPSKRIF 2 203" xfId="3768" xr:uid="{00000000-0005-0000-0000-0000BA190000}"/>
    <cellStyle name="OPSKRIF 2 204" xfId="3769" xr:uid="{00000000-0005-0000-0000-0000BB190000}"/>
    <cellStyle name="OPSKRIF 2 205" xfId="3770" xr:uid="{00000000-0005-0000-0000-0000BC190000}"/>
    <cellStyle name="OPSKRIF 2 206" xfId="3771" xr:uid="{00000000-0005-0000-0000-0000BD190000}"/>
    <cellStyle name="OPSKRIF 2 207" xfId="3772" xr:uid="{00000000-0005-0000-0000-0000BE190000}"/>
    <cellStyle name="OPSKRIF 2 208" xfId="3773" xr:uid="{00000000-0005-0000-0000-0000BF190000}"/>
    <cellStyle name="OPSKRIF 2 209" xfId="3774" xr:uid="{00000000-0005-0000-0000-0000C0190000}"/>
    <cellStyle name="OPSKRIF 2 21" xfId="3775" xr:uid="{00000000-0005-0000-0000-0000C1190000}"/>
    <cellStyle name="OPSKRIF 2 210" xfId="3776" xr:uid="{00000000-0005-0000-0000-0000C2190000}"/>
    <cellStyle name="OPSKRIF 2 211" xfId="3777" xr:uid="{00000000-0005-0000-0000-0000C3190000}"/>
    <cellStyle name="OPSKRIF 2 212" xfId="3778" xr:uid="{00000000-0005-0000-0000-0000C4190000}"/>
    <cellStyle name="OPSKRIF 2 213" xfId="3779" xr:uid="{00000000-0005-0000-0000-0000C5190000}"/>
    <cellStyle name="OPSKRIF 2 214" xfId="3780" xr:uid="{00000000-0005-0000-0000-0000C6190000}"/>
    <cellStyle name="OPSKRIF 2 215" xfId="3781" xr:uid="{00000000-0005-0000-0000-0000C7190000}"/>
    <cellStyle name="OPSKRIF 2 216" xfId="3782" xr:uid="{00000000-0005-0000-0000-0000C8190000}"/>
    <cellStyle name="OPSKRIF 2 217" xfId="3783" xr:uid="{00000000-0005-0000-0000-0000C9190000}"/>
    <cellStyle name="OPSKRIF 2 218" xfId="3784" xr:uid="{00000000-0005-0000-0000-0000CA190000}"/>
    <cellStyle name="OPSKRIF 2 219" xfId="3785" xr:uid="{00000000-0005-0000-0000-0000CB190000}"/>
    <cellStyle name="OPSKRIF 2 22" xfId="3786" xr:uid="{00000000-0005-0000-0000-0000CC190000}"/>
    <cellStyle name="OPSKRIF 2 220" xfId="3787" xr:uid="{00000000-0005-0000-0000-0000CD190000}"/>
    <cellStyle name="OPSKRIF 2 221" xfId="3788" xr:uid="{00000000-0005-0000-0000-0000CE190000}"/>
    <cellStyle name="OPSKRIF 2 222" xfId="3789" xr:uid="{00000000-0005-0000-0000-0000CF190000}"/>
    <cellStyle name="OPSKRIF 2 223" xfId="3790" xr:uid="{00000000-0005-0000-0000-0000D0190000}"/>
    <cellStyle name="OPSKRIF 2 224" xfId="3791" xr:uid="{00000000-0005-0000-0000-0000D1190000}"/>
    <cellStyle name="OPSKRIF 2 225" xfId="3792" xr:uid="{00000000-0005-0000-0000-0000D2190000}"/>
    <cellStyle name="OPSKRIF 2 226" xfId="3793" xr:uid="{00000000-0005-0000-0000-0000D3190000}"/>
    <cellStyle name="OPSKRIF 2 227" xfId="3794" xr:uid="{00000000-0005-0000-0000-0000D4190000}"/>
    <cellStyle name="OPSKRIF 2 228" xfId="3795" xr:uid="{00000000-0005-0000-0000-0000D5190000}"/>
    <cellStyle name="OPSKRIF 2 229" xfId="3796" xr:uid="{00000000-0005-0000-0000-0000D6190000}"/>
    <cellStyle name="OPSKRIF 2 23" xfId="3797" xr:uid="{00000000-0005-0000-0000-0000D7190000}"/>
    <cellStyle name="OPSKRIF 2 230" xfId="3798" xr:uid="{00000000-0005-0000-0000-0000D8190000}"/>
    <cellStyle name="OPSKRIF 2 231" xfId="3799" xr:uid="{00000000-0005-0000-0000-0000D9190000}"/>
    <cellStyle name="OPSKRIF 2 232" xfId="3800" xr:uid="{00000000-0005-0000-0000-0000DA190000}"/>
    <cellStyle name="OPSKRIF 2 233" xfId="3801" xr:uid="{00000000-0005-0000-0000-0000DB190000}"/>
    <cellStyle name="OPSKRIF 2 234" xfId="3802" xr:uid="{00000000-0005-0000-0000-0000DC190000}"/>
    <cellStyle name="OPSKRIF 2 235" xfId="3803" xr:uid="{00000000-0005-0000-0000-0000DD190000}"/>
    <cellStyle name="OPSKRIF 2 236" xfId="3804" xr:uid="{00000000-0005-0000-0000-0000DE190000}"/>
    <cellStyle name="OPSKRIF 2 237" xfId="3805" xr:uid="{00000000-0005-0000-0000-0000DF190000}"/>
    <cellStyle name="OPSKRIF 2 238" xfId="3806" xr:uid="{00000000-0005-0000-0000-0000E0190000}"/>
    <cellStyle name="OPSKRIF 2 239" xfId="3807" xr:uid="{00000000-0005-0000-0000-0000E1190000}"/>
    <cellStyle name="OPSKRIF 2 24" xfId="3808" xr:uid="{00000000-0005-0000-0000-0000E2190000}"/>
    <cellStyle name="OPSKRIF 2 240" xfId="3809" xr:uid="{00000000-0005-0000-0000-0000E3190000}"/>
    <cellStyle name="OPSKRIF 2 241" xfId="3810" xr:uid="{00000000-0005-0000-0000-0000E4190000}"/>
    <cellStyle name="OPSKRIF 2 242" xfId="3811" xr:uid="{00000000-0005-0000-0000-0000E5190000}"/>
    <cellStyle name="OPSKRIF 2 243" xfId="3812" xr:uid="{00000000-0005-0000-0000-0000E6190000}"/>
    <cellStyle name="OPSKRIF 2 244" xfId="3813" xr:uid="{00000000-0005-0000-0000-0000E7190000}"/>
    <cellStyle name="OPSKRIF 2 245" xfId="3814" xr:uid="{00000000-0005-0000-0000-0000E8190000}"/>
    <cellStyle name="OPSKRIF 2 246" xfId="3815" xr:uid="{00000000-0005-0000-0000-0000E9190000}"/>
    <cellStyle name="OPSKRIF 2 247" xfId="3816" xr:uid="{00000000-0005-0000-0000-0000EA190000}"/>
    <cellStyle name="OPSKRIF 2 248" xfId="3817" xr:uid="{00000000-0005-0000-0000-0000EB190000}"/>
    <cellStyle name="OPSKRIF 2 249" xfId="3818" xr:uid="{00000000-0005-0000-0000-0000EC190000}"/>
    <cellStyle name="OPSKRIF 2 25" xfId="3819" xr:uid="{00000000-0005-0000-0000-0000ED190000}"/>
    <cellStyle name="OPSKRIF 2 250" xfId="3820" xr:uid="{00000000-0005-0000-0000-0000EE190000}"/>
    <cellStyle name="OPSKRIF 2 251" xfId="3821" xr:uid="{00000000-0005-0000-0000-0000EF190000}"/>
    <cellStyle name="OPSKRIF 2 252" xfId="3822" xr:uid="{00000000-0005-0000-0000-0000F0190000}"/>
    <cellStyle name="OPSKRIF 2 253" xfId="3823" xr:uid="{00000000-0005-0000-0000-0000F1190000}"/>
    <cellStyle name="OPSKRIF 2 254" xfId="3824" xr:uid="{00000000-0005-0000-0000-0000F2190000}"/>
    <cellStyle name="OPSKRIF 2 255" xfId="3825" xr:uid="{00000000-0005-0000-0000-0000F3190000}"/>
    <cellStyle name="OPSKRIF 2 26" xfId="3826" xr:uid="{00000000-0005-0000-0000-0000F4190000}"/>
    <cellStyle name="OPSKRIF 2 27" xfId="3827" xr:uid="{00000000-0005-0000-0000-0000F5190000}"/>
    <cellStyle name="OPSKRIF 2 28" xfId="3828" xr:uid="{00000000-0005-0000-0000-0000F6190000}"/>
    <cellStyle name="OPSKRIF 2 29" xfId="3829" xr:uid="{00000000-0005-0000-0000-0000F7190000}"/>
    <cellStyle name="OPSKRIF 2 3" xfId="387" xr:uid="{00000000-0005-0000-0000-0000F8190000}"/>
    <cellStyle name="OPSKRIF 2 30" xfId="3830" xr:uid="{00000000-0005-0000-0000-0000F9190000}"/>
    <cellStyle name="OPSKRIF 2 31" xfId="3831" xr:uid="{00000000-0005-0000-0000-0000FA190000}"/>
    <cellStyle name="OPSKRIF 2 32" xfId="3832" xr:uid="{00000000-0005-0000-0000-0000FB190000}"/>
    <cellStyle name="OPSKRIF 2 33" xfId="3833" xr:uid="{00000000-0005-0000-0000-0000FC190000}"/>
    <cellStyle name="OPSKRIF 2 34" xfId="3834" xr:uid="{00000000-0005-0000-0000-0000FD190000}"/>
    <cellStyle name="OPSKRIF 2 35" xfId="3835" xr:uid="{00000000-0005-0000-0000-0000FE190000}"/>
    <cellStyle name="OPSKRIF 2 36" xfId="3836" xr:uid="{00000000-0005-0000-0000-0000FF190000}"/>
    <cellStyle name="OPSKRIF 2 37" xfId="3837" xr:uid="{00000000-0005-0000-0000-0000001A0000}"/>
    <cellStyle name="OPSKRIF 2 38" xfId="3838" xr:uid="{00000000-0005-0000-0000-0000011A0000}"/>
    <cellStyle name="OPSKRIF 2 39" xfId="3839" xr:uid="{00000000-0005-0000-0000-0000021A0000}"/>
    <cellStyle name="OPSKRIF 2 4" xfId="355" xr:uid="{00000000-0005-0000-0000-0000031A0000}"/>
    <cellStyle name="OPSKRIF 2 40" xfId="3840" xr:uid="{00000000-0005-0000-0000-0000041A0000}"/>
    <cellStyle name="OPSKRIF 2 41" xfId="3841" xr:uid="{00000000-0005-0000-0000-0000051A0000}"/>
    <cellStyle name="OPSKRIF 2 42" xfId="3842" xr:uid="{00000000-0005-0000-0000-0000061A0000}"/>
    <cellStyle name="OPSKRIF 2 43" xfId="3843" xr:uid="{00000000-0005-0000-0000-0000071A0000}"/>
    <cellStyle name="OPSKRIF 2 44" xfId="3844" xr:uid="{00000000-0005-0000-0000-0000081A0000}"/>
    <cellStyle name="OPSKRIF 2 45" xfId="3845" xr:uid="{00000000-0005-0000-0000-0000091A0000}"/>
    <cellStyle name="OPSKRIF 2 46" xfId="3846" xr:uid="{00000000-0005-0000-0000-00000A1A0000}"/>
    <cellStyle name="OPSKRIF 2 47" xfId="3847" xr:uid="{00000000-0005-0000-0000-00000B1A0000}"/>
    <cellStyle name="OPSKRIF 2 48" xfId="3848" xr:uid="{00000000-0005-0000-0000-00000C1A0000}"/>
    <cellStyle name="OPSKRIF 2 49" xfId="3849" xr:uid="{00000000-0005-0000-0000-00000D1A0000}"/>
    <cellStyle name="OPSKRIF 2 5" xfId="383" xr:uid="{00000000-0005-0000-0000-00000E1A0000}"/>
    <cellStyle name="OPSKRIF 2 50" xfId="3850" xr:uid="{00000000-0005-0000-0000-00000F1A0000}"/>
    <cellStyle name="OPSKRIF 2 51" xfId="3851" xr:uid="{00000000-0005-0000-0000-0000101A0000}"/>
    <cellStyle name="OPSKRIF 2 52" xfId="3852" xr:uid="{00000000-0005-0000-0000-0000111A0000}"/>
    <cellStyle name="OPSKRIF 2 53" xfId="3853" xr:uid="{00000000-0005-0000-0000-0000121A0000}"/>
    <cellStyle name="OPSKRIF 2 54" xfId="3854" xr:uid="{00000000-0005-0000-0000-0000131A0000}"/>
    <cellStyle name="OPSKRIF 2 55" xfId="3855" xr:uid="{00000000-0005-0000-0000-0000141A0000}"/>
    <cellStyle name="OPSKRIF 2 56" xfId="3856" xr:uid="{00000000-0005-0000-0000-0000151A0000}"/>
    <cellStyle name="OPSKRIF 2 57" xfId="3857" xr:uid="{00000000-0005-0000-0000-0000161A0000}"/>
    <cellStyle name="OPSKRIF 2 58" xfId="3858" xr:uid="{00000000-0005-0000-0000-0000171A0000}"/>
    <cellStyle name="OPSKRIF 2 59" xfId="3859" xr:uid="{00000000-0005-0000-0000-0000181A0000}"/>
    <cellStyle name="OPSKRIF 2 6" xfId="3860" xr:uid="{00000000-0005-0000-0000-0000191A0000}"/>
    <cellStyle name="OPSKRIF 2 60" xfId="3861" xr:uid="{00000000-0005-0000-0000-00001A1A0000}"/>
    <cellStyle name="OPSKRIF 2 61" xfId="3862" xr:uid="{00000000-0005-0000-0000-00001B1A0000}"/>
    <cellStyle name="OPSKRIF 2 62" xfId="3863" xr:uid="{00000000-0005-0000-0000-00001C1A0000}"/>
    <cellStyle name="OPSKRIF 2 63" xfId="3864" xr:uid="{00000000-0005-0000-0000-00001D1A0000}"/>
    <cellStyle name="OPSKRIF 2 64" xfId="3865" xr:uid="{00000000-0005-0000-0000-00001E1A0000}"/>
    <cellStyle name="OPSKRIF 2 65" xfId="3866" xr:uid="{00000000-0005-0000-0000-00001F1A0000}"/>
    <cellStyle name="OPSKRIF 2 66" xfId="3867" xr:uid="{00000000-0005-0000-0000-0000201A0000}"/>
    <cellStyle name="OPSKRIF 2 67" xfId="3868" xr:uid="{00000000-0005-0000-0000-0000211A0000}"/>
    <cellStyle name="OPSKRIF 2 68" xfId="3869" xr:uid="{00000000-0005-0000-0000-0000221A0000}"/>
    <cellStyle name="OPSKRIF 2 69" xfId="3870" xr:uid="{00000000-0005-0000-0000-0000231A0000}"/>
    <cellStyle name="OPSKRIF 2 7" xfId="3871" xr:uid="{00000000-0005-0000-0000-0000241A0000}"/>
    <cellStyle name="OPSKRIF 2 70" xfId="3872" xr:uid="{00000000-0005-0000-0000-0000251A0000}"/>
    <cellStyle name="OPSKRIF 2 71" xfId="3873" xr:uid="{00000000-0005-0000-0000-0000261A0000}"/>
    <cellStyle name="OPSKRIF 2 72" xfId="3874" xr:uid="{00000000-0005-0000-0000-0000271A0000}"/>
    <cellStyle name="OPSKRIF 2 73" xfId="3875" xr:uid="{00000000-0005-0000-0000-0000281A0000}"/>
    <cellStyle name="OPSKRIF 2 74" xfId="3876" xr:uid="{00000000-0005-0000-0000-0000291A0000}"/>
    <cellStyle name="OPSKRIF 2 75" xfId="3877" xr:uid="{00000000-0005-0000-0000-00002A1A0000}"/>
    <cellStyle name="OPSKRIF 2 76" xfId="3878" xr:uid="{00000000-0005-0000-0000-00002B1A0000}"/>
    <cellStyle name="OPSKRIF 2 77" xfId="3879" xr:uid="{00000000-0005-0000-0000-00002C1A0000}"/>
    <cellStyle name="OPSKRIF 2 78" xfId="3880" xr:uid="{00000000-0005-0000-0000-00002D1A0000}"/>
    <cellStyle name="OPSKRIF 2 79" xfId="3881" xr:uid="{00000000-0005-0000-0000-00002E1A0000}"/>
    <cellStyle name="OPSKRIF 2 8" xfId="3882" xr:uid="{00000000-0005-0000-0000-00002F1A0000}"/>
    <cellStyle name="OPSKRIF 2 80" xfId="3883" xr:uid="{00000000-0005-0000-0000-0000301A0000}"/>
    <cellStyle name="OPSKRIF 2 81" xfId="3884" xr:uid="{00000000-0005-0000-0000-0000311A0000}"/>
    <cellStyle name="OPSKRIF 2 82" xfId="3885" xr:uid="{00000000-0005-0000-0000-0000321A0000}"/>
    <cellStyle name="OPSKRIF 2 83" xfId="3886" xr:uid="{00000000-0005-0000-0000-0000331A0000}"/>
    <cellStyle name="OPSKRIF 2 84" xfId="3887" xr:uid="{00000000-0005-0000-0000-0000341A0000}"/>
    <cellStyle name="OPSKRIF 2 85" xfId="3888" xr:uid="{00000000-0005-0000-0000-0000351A0000}"/>
    <cellStyle name="OPSKRIF 2 86" xfId="3889" xr:uid="{00000000-0005-0000-0000-0000361A0000}"/>
    <cellStyle name="OPSKRIF 2 87" xfId="3890" xr:uid="{00000000-0005-0000-0000-0000371A0000}"/>
    <cellStyle name="OPSKRIF 2 88" xfId="3891" xr:uid="{00000000-0005-0000-0000-0000381A0000}"/>
    <cellStyle name="OPSKRIF 2 89" xfId="3892" xr:uid="{00000000-0005-0000-0000-0000391A0000}"/>
    <cellStyle name="OPSKRIF 2 9" xfId="3893" xr:uid="{00000000-0005-0000-0000-00003A1A0000}"/>
    <cellStyle name="OPSKRIF 2 90" xfId="3894" xr:uid="{00000000-0005-0000-0000-00003B1A0000}"/>
    <cellStyle name="OPSKRIF 2 91" xfId="3895" xr:uid="{00000000-0005-0000-0000-00003C1A0000}"/>
    <cellStyle name="OPSKRIF 2 92" xfId="3896" xr:uid="{00000000-0005-0000-0000-00003D1A0000}"/>
    <cellStyle name="OPSKRIF 2 93" xfId="3897" xr:uid="{00000000-0005-0000-0000-00003E1A0000}"/>
    <cellStyle name="OPSKRIF 2 94" xfId="3898" xr:uid="{00000000-0005-0000-0000-00003F1A0000}"/>
    <cellStyle name="OPSKRIF 2 95" xfId="3899" xr:uid="{00000000-0005-0000-0000-0000401A0000}"/>
    <cellStyle name="OPSKRIF 2 96" xfId="3900" xr:uid="{00000000-0005-0000-0000-0000411A0000}"/>
    <cellStyle name="OPSKRIF 2 97" xfId="3901" xr:uid="{00000000-0005-0000-0000-0000421A0000}"/>
    <cellStyle name="OPSKRIF 2 98" xfId="3902" xr:uid="{00000000-0005-0000-0000-0000431A0000}"/>
    <cellStyle name="OPSKRIF 2 99" xfId="3903" xr:uid="{00000000-0005-0000-0000-0000441A0000}"/>
    <cellStyle name="OPSKRIF_0801r BOQ" xfId="5391" xr:uid="{00000000-0005-0000-0000-0000451A0000}"/>
    <cellStyle name="OPSKRIFTE" xfId="3" xr:uid="{00000000-0005-0000-0000-0000461A0000}"/>
    <cellStyle name="or" xfId="19" xr:uid="{00000000-0005-0000-0000-0000471A0000}"/>
    <cellStyle name="or 10" xfId="455" xr:uid="{00000000-0005-0000-0000-0000481A0000}"/>
    <cellStyle name="or 2" xfId="266" xr:uid="{00000000-0005-0000-0000-0000491A0000}"/>
    <cellStyle name="or 2 10" xfId="3904" xr:uid="{00000000-0005-0000-0000-00004A1A0000}"/>
    <cellStyle name="or 2 100" xfId="3905" xr:uid="{00000000-0005-0000-0000-00004B1A0000}"/>
    <cellStyle name="or 2 101" xfId="3906" xr:uid="{00000000-0005-0000-0000-00004C1A0000}"/>
    <cellStyle name="or 2 102" xfId="3907" xr:uid="{00000000-0005-0000-0000-00004D1A0000}"/>
    <cellStyle name="or 2 103" xfId="3908" xr:uid="{00000000-0005-0000-0000-00004E1A0000}"/>
    <cellStyle name="or 2 104" xfId="3909" xr:uid="{00000000-0005-0000-0000-00004F1A0000}"/>
    <cellStyle name="or 2 105" xfId="3910" xr:uid="{00000000-0005-0000-0000-0000501A0000}"/>
    <cellStyle name="or 2 106" xfId="3911" xr:uid="{00000000-0005-0000-0000-0000511A0000}"/>
    <cellStyle name="or 2 107" xfId="3912" xr:uid="{00000000-0005-0000-0000-0000521A0000}"/>
    <cellStyle name="or 2 108" xfId="3913" xr:uid="{00000000-0005-0000-0000-0000531A0000}"/>
    <cellStyle name="or 2 109" xfId="3914" xr:uid="{00000000-0005-0000-0000-0000541A0000}"/>
    <cellStyle name="or 2 11" xfId="3915" xr:uid="{00000000-0005-0000-0000-0000551A0000}"/>
    <cellStyle name="or 2 110" xfId="3916" xr:uid="{00000000-0005-0000-0000-0000561A0000}"/>
    <cellStyle name="or 2 111" xfId="3917" xr:uid="{00000000-0005-0000-0000-0000571A0000}"/>
    <cellStyle name="or 2 112" xfId="3918" xr:uid="{00000000-0005-0000-0000-0000581A0000}"/>
    <cellStyle name="or 2 113" xfId="3919" xr:uid="{00000000-0005-0000-0000-0000591A0000}"/>
    <cellStyle name="or 2 114" xfId="3920" xr:uid="{00000000-0005-0000-0000-00005A1A0000}"/>
    <cellStyle name="or 2 115" xfId="3921" xr:uid="{00000000-0005-0000-0000-00005B1A0000}"/>
    <cellStyle name="or 2 116" xfId="3922" xr:uid="{00000000-0005-0000-0000-00005C1A0000}"/>
    <cellStyle name="or 2 117" xfId="3923" xr:uid="{00000000-0005-0000-0000-00005D1A0000}"/>
    <cellStyle name="or 2 118" xfId="3924" xr:uid="{00000000-0005-0000-0000-00005E1A0000}"/>
    <cellStyle name="or 2 119" xfId="3925" xr:uid="{00000000-0005-0000-0000-00005F1A0000}"/>
    <cellStyle name="or 2 12" xfId="3926" xr:uid="{00000000-0005-0000-0000-0000601A0000}"/>
    <cellStyle name="or 2 120" xfId="3927" xr:uid="{00000000-0005-0000-0000-0000611A0000}"/>
    <cellStyle name="or 2 121" xfId="3928" xr:uid="{00000000-0005-0000-0000-0000621A0000}"/>
    <cellStyle name="or 2 122" xfId="3929" xr:uid="{00000000-0005-0000-0000-0000631A0000}"/>
    <cellStyle name="or 2 123" xfId="3930" xr:uid="{00000000-0005-0000-0000-0000641A0000}"/>
    <cellStyle name="or 2 124" xfId="3931" xr:uid="{00000000-0005-0000-0000-0000651A0000}"/>
    <cellStyle name="or 2 125" xfId="3932" xr:uid="{00000000-0005-0000-0000-0000661A0000}"/>
    <cellStyle name="or 2 126" xfId="3933" xr:uid="{00000000-0005-0000-0000-0000671A0000}"/>
    <cellStyle name="or 2 127" xfId="3934" xr:uid="{00000000-0005-0000-0000-0000681A0000}"/>
    <cellStyle name="or 2 128" xfId="3935" xr:uid="{00000000-0005-0000-0000-0000691A0000}"/>
    <cellStyle name="or 2 129" xfId="3936" xr:uid="{00000000-0005-0000-0000-00006A1A0000}"/>
    <cellStyle name="or 2 13" xfId="3937" xr:uid="{00000000-0005-0000-0000-00006B1A0000}"/>
    <cellStyle name="or 2 130" xfId="3938" xr:uid="{00000000-0005-0000-0000-00006C1A0000}"/>
    <cellStyle name="or 2 131" xfId="3939" xr:uid="{00000000-0005-0000-0000-00006D1A0000}"/>
    <cellStyle name="or 2 132" xfId="3940" xr:uid="{00000000-0005-0000-0000-00006E1A0000}"/>
    <cellStyle name="or 2 133" xfId="3941" xr:uid="{00000000-0005-0000-0000-00006F1A0000}"/>
    <cellStyle name="or 2 134" xfId="3942" xr:uid="{00000000-0005-0000-0000-0000701A0000}"/>
    <cellStyle name="or 2 135" xfId="3943" xr:uid="{00000000-0005-0000-0000-0000711A0000}"/>
    <cellStyle name="or 2 136" xfId="3944" xr:uid="{00000000-0005-0000-0000-0000721A0000}"/>
    <cellStyle name="or 2 137" xfId="3945" xr:uid="{00000000-0005-0000-0000-0000731A0000}"/>
    <cellStyle name="or 2 138" xfId="3946" xr:uid="{00000000-0005-0000-0000-0000741A0000}"/>
    <cellStyle name="or 2 139" xfId="3947" xr:uid="{00000000-0005-0000-0000-0000751A0000}"/>
    <cellStyle name="or 2 14" xfId="3948" xr:uid="{00000000-0005-0000-0000-0000761A0000}"/>
    <cellStyle name="or 2 140" xfId="3949" xr:uid="{00000000-0005-0000-0000-0000771A0000}"/>
    <cellStyle name="or 2 141" xfId="3950" xr:uid="{00000000-0005-0000-0000-0000781A0000}"/>
    <cellStyle name="or 2 142" xfId="3951" xr:uid="{00000000-0005-0000-0000-0000791A0000}"/>
    <cellStyle name="or 2 143" xfId="3952" xr:uid="{00000000-0005-0000-0000-00007A1A0000}"/>
    <cellStyle name="or 2 144" xfId="3953" xr:uid="{00000000-0005-0000-0000-00007B1A0000}"/>
    <cellStyle name="or 2 145" xfId="3954" xr:uid="{00000000-0005-0000-0000-00007C1A0000}"/>
    <cellStyle name="or 2 146" xfId="3955" xr:uid="{00000000-0005-0000-0000-00007D1A0000}"/>
    <cellStyle name="or 2 147" xfId="3956" xr:uid="{00000000-0005-0000-0000-00007E1A0000}"/>
    <cellStyle name="or 2 148" xfId="3957" xr:uid="{00000000-0005-0000-0000-00007F1A0000}"/>
    <cellStyle name="or 2 149" xfId="3958" xr:uid="{00000000-0005-0000-0000-0000801A0000}"/>
    <cellStyle name="or 2 15" xfId="3959" xr:uid="{00000000-0005-0000-0000-0000811A0000}"/>
    <cellStyle name="or 2 150" xfId="3960" xr:uid="{00000000-0005-0000-0000-0000821A0000}"/>
    <cellStyle name="or 2 151" xfId="3961" xr:uid="{00000000-0005-0000-0000-0000831A0000}"/>
    <cellStyle name="or 2 152" xfId="3962" xr:uid="{00000000-0005-0000-0000-0000841A0000}"/>
    <cellStyle name="or 2 153" xfId="3963" xr:uid="{00000000-0005-0000-0000-0000851A0000}"/>
    <cellStyle name="or 2 154" xfId="3964" xr:uid="{00000000-0005-0000-0000-0000861A0000}"/>
    <cellStyle name="or 2 155" xfId="3965" xr:uid="{00000000-0005-0000-0000-0000871A0000}"/>
    <cellStyle name="or 2 156" xfId="3966" xr:uid="{00000000-0005-0000-0000-0000881A0000}"/>
    <cellStyle name="or 2 157" xfId="3967" xr:uid="{00000000-0005-0000-0000-0000891A0000}"/>
    <cellStyle name="or 2 158" xfId="3968" xr:uid="{00000000-0005-0000-0000-00008A1A0000}"/>
    <cellStyle name="or 2 159" xfId="3969" xr:uid="{00000000-0005-0000-0000-00008B1A0000}"/>
    <cellStyle name="or 2 16" xfId="3970" xr:uid="{00000000-0005-0000-0000-00008C1A0000}"/>
    <cellStyle name="or 2 160" xfId="3971" xr:uid="{00000000-0005-0000-0000-00008D1A0000}"/>
    <cellStyle name="or 2 161" xfId="3972" xr:uid="{00000000-0005-0000-0000-00008E1A0000}"/>
    <cellStyle name="or 2 162" xfId="3973" xr:uid="{00000000-0005-0000-0000-00008F1A0000}"/>
    <cellStyle name="or 2 163" xfId="3974" xr:uid="{00000000-0005-0000-0000-0000901A0000}"/>
    <cellStyle name="or 2 164" xfId="3975" xr:uid="{00000000-0005-0000-0000-0000911A0000}"/>
    <cellStyle name="or 2 165" xfId="3976" xr:uid="{00000000-0005-0000-0000-0000921A0000}"/>
    <cellStyle name="or 2 166" xfId="3977" xr:uid="{00000000-0005-0000-0000-0000931A0000}"/>
    <cellStyle name="or 2 167" xfId="3978" xr:uid="{00000000-0005-0000-0000-0000941A0000}"/>
    <cellStyle name="or 2 168" xfId="3979" xr:uid="{00000000-0005-0000-0000-0000951A0000}"/>
    <cellStyle name="or 2 169" xfId="3980" xr:uid="{00000000-0005-0000-0000-0000961A0000}"/>
    <cellStyle name="or 2 17" xfId="3981" xr:uid="{00000000-0005-0000-0000-0000971A0000}"/>
    <cellStyle name="or 2 170" xfId="3982" xr:uid="{00000000-0005-0000-0000-0000981A0000}"/>
    <cellStyle name="or 2 171" xfId="3983" xr:uid="{00000000-0005-0000-0000-0000991A0000}"/>
    <cellStyle name="or 2 172" xfId="3984" xr:uid="{00000000-0005-0000-0000-00009A1A0000}"/>
    <cellStyle name="or 2 173" xfId="3985" xr:uid="{00000000-0005-0000-0000-00009B1A0000}"/>
    <cellStyle name="or 2 174" xfId="3986" xr:uid="{00000000-0005-0000-0000-00009C1A0000}"/>
    <cellStyle name="or 2 175" xfId="3987" xr:uid="{00000000-0005-0000-0000-00009D1A0000}"/>
    <cellStyle name="or 2 176" xfId="3988" xr:uid="{00000000-0005-0000-0000-00009E1A0000}"/>
    <cellStyle name="or 2 177" xfId="3989" xr:uid="{00000000-0005-0000-0000-00009F1A0000}"/>
    <cellStyle name="or 2 178" xfId="3990" xr:uid="{00000000-0005-0000-0000-0000A01A0000}"/>
    <cellStyle name="or 2 179" xfId="3991" xr:uid="{00000000-0005-0000-0000-0000A11A0000}"/>
    <cellStyle name="or 2 18" xfId="3992" xr:uid="{00000000-0005-0000-0000-0000A21A0000}"/>
    <cellStyle name="or 2 180" xfId="3993" xr:uid="{00000000-0005-0000-0000-0000A31A0000}"/>
    <cellStyle name="or 2 181" xfId="3994" xr:uid="{00000000-0005-0000-0000-0000A41A0000}"/>
    <cellStyle name="or 2 182" xfId="3995" xr:uid="{00000000-0005-0000-0000-0000A51A0000}"/>
    <cellStyle name="or 2 183" xfId="3996" xr:uid="{00000000-0005-0000-0000-0000A61A0000}"/>
    <cellStyle name="or 2 184" xfId="3997" xr:uid="{00000000-0005-0000-0000-0000A71A0000}"/>
    <cellStyle name="or 2 185" xfId="3998" xr:uid="{00000000-0005-0000-0000-0000A81A0000}"/>
    <cellStyle name="or 2 186" xfId="3999" xr:uid="{00000000-0005-0000-0000-0000A91A0000}"/>
    <cellStyle name="or 2 187" xfId="4000" xr:uid="{00000000-0005-0000-0000-0000AA1A0000}"/>
    <cellStyle name="or 2 188" xfId="4001" xr:uid="{00000000-0005-0000-0000-0000AB1A0000}"/>
    <cellStyle name="or 2 189" xfId="4002" xr:uid="{00000000-0005-0000-0000-0000AC1A0000}"/>
    <cellStyle name="or 2 19" xfId="4003" xr:uid="{00000000-0005-0000-0000-0000AD1A0000}"/>
    <cellStyle name="or 2 190" xfId="4004" xr:uid="{00000000-0005-0000-0000-0000AE1A0000}"/>
    <cellStyle name="or 2 191" xfId="4005" xr:uid="{00000000-0005-0000-0000-0000AF1A0000}"/>
    <cellStyle name="or 2 192" xfId="4006" xr:uid="{00000000-0005-0000-0000-0000B01A0000}"/>
    <cellStyle name="or 2 193" xfId="4007" xr:uid="{00000000-0005-0000-0000-0000B11A0000}"/>
    <cellStyle name="or 2 194" xfId="4008" xr:uid="{00000000-0005-0000-0000-0000B21A0000}"/>
    <cellStyle name="or 2 195" xfId="4009" xr:uid="{00000000-0005-0000-0000-0000B31A0000}"/>
    <cellStyle name="or 2 196" xfId="4010" xr:uid="{00000000-0005-0000-0000-0000B41A0000}"/>
    <cellStyle name="or 2 197" xfId="4011" xr:uid="{00000000-0005-0000-0000-0000B51A0000}"/>
    <cellStyle name="or 2 198" xfId="4012" xr:uid="{00000000-0005-0000-0000-0000B61A0000}"/>
    <cellStyle name="or 2 199" xfId="4013" xr:uid="{00000000-0005-0000-0000-0000B71A0000}"/>
    <cellStyle name="or 2 2" xfId="380" xr:uid="{00000000-0005-0000-0000-0000B81A0000}"/>
    <cellStyle name="or 2 20" xfId="4014" xr:uid="{00000000-0005-0000-0000-0000B91A0000}"/>
    <cellStyle name="or 2 200" xfId="4015" xr:uid="{00000000-0005-0000-0000-0000BA1A0000}"/>
    <cellStyle name="or 2 201" xfId="4016" xr:uid="{00000000-0005-0000-0000-0000BB1A0000}"/>
    <cellStyle name="or 2 202" xfId="4017" xr:uid="{00000000-0005-0000-0000-0000BC1A0000}"/>
    <cellStyle name="or 2 203" xfId="4018" xr:uid="{00000000-0005-0000-0000-0000BD1A0000}"/>
    <cellStyle name="or 2 204" xfId="4019" xr:uid="{00000000-0005-0000-0000-0000BE1A0000}"/>
    <cellStyle name="or 2 205" xfId="4020" xr:uid="{00000000-0005-0000-0000-0000BF1A0000}"/>
    <cellStyle name="or 2 206" xfId="4021" xr:uid="{00000000-0005-0000-0000-0000C01A0000}"/>
    <cellStyle name="or 2 207" xfId="4022" xr:uid="{00000000-0005-0000-0000-0000C11A0000}"/>
    <cellStyle name="or 2 208" xfId="4023" xr:uid="{00000000-0005-0000-0000-0000C21A0000}"/>
    <cellStyle name="or 2 209" xfId="4024" xr:uid="{00000000-0005-0000-0000-0000C31A0000}"/>
    <cellStyle name="or 2 21" xfId="4025" xr:uid="{00000000-0005-0000-0000-0000C41A0000}"/>
    <cellStyle name="or 2 210" xfId="4026" xr:uid="{00000000-0005-0000-0000-0000C51A0000}"/>
    <cellStyle name="or 2 211" xfId="4027" xr:uid="{00000000-0005-0000-0000-0000C61A0000}"/>
    <cellStyle name="or 2 212" xfId="4028" xr:uid="{00000000-0005-0000-0000-0000C71A0000}"/>
    <cellStyle name="or 2 213" xfId="4029" xr:uid="{00000000-0005-0000-0000-0000C81A0000}"/>
    <cellStyle name="or 2 214" xfId="4030" xr:uid="{00000000-0005-0000-0000-0000C91A0000}"/>
    <cellStyle name="or 2 215" xfId="4031" xr:uid="{00000000-0005-0000-0000-0000CA1A0000}"/>
    <cellStyle name="or 2 216" xfId="4032" xr:uid="{00000000-0005-0000-0000-0000CB1A0000}"/>
    <cellStyle name="or 2 217" xfId="4033" xr:uid="{00000000-0005-0000-0000-0000CC1A0000}"/>
    <cellStyle name="or 2 218" xfId="4034" xr:uid="{00000000-0005-0000-0000-0000CD1A0000}"/>
    <cellStyle name="or 2 219" xfId="4035" xr:uid="{00000000-0005-0000-0000-0000CE1A0000}"/>
    <cellStyle name="or 2 22" xfId="4036" xr:uid="{00000000-0005-0000-0000-0000CF1A0000}"/>
    <cellStyle name="or 2 220" xfId="4037" xr:uid="{00000000-0005-0000-0000-0000D01A0000}"/>
    <cellStyle name="or 2 221" xfId="4038" xr:uid="{00000000-0005-0000-0000-0000D11A0000}"/>
    <cellStyle name="or 2 222" xfId="4039" xr:uid="{00000000-0005-0000-0000-0000D21A0000}"/>
    <cellStyle name="or 2 223" xfId="4040" xr:uid="{00000000-0005-0000-0000-0000D31A0000}"/>
    <cellStyle name="or 2 224" xfId="4041" xr:uid="{00000000-0005-0000-0000-0000D41A0000}"/>
    <cellStyle name="or 2 225" xfId="4042" xr:uid="{00000000-0005-0000-0000-0000D51A0000}"/>
    <cellStyle name="or 2 226" xfId="4043" xr:uid="{00000000-0005-0000-0000-0000D61A0000}"/>
    <cellStyle name="or 2 227" xfId="4044" xr:uid="{00000000-0005-0000-0000-0000D71A0000}"/>
    <cellStyle name="or 2 228" xfId="4045" xr:uid="{00000000-0005-0000-0000-0000D81A0000}"/>
    <cellStyle name="or 2 229" xfId="4046" xr:uid="{00000000-0005-0000-0000-0000D91A0000}"/>
    <cellStyle name="or 2 23" xfId="4047" xr:uid="{00000000-0005-0000-0000-0000DA1A0000}"/>
    <cellStyle name="or 2 230" xfId="4048" xr:uid="{00000000-0005-0000-0000-0000DB1A0000}"/>
    <cellStyle name="or 2 231" xfId="4049" xr:uid="{00000000-0005-0000-0000-0000DC1A0000}"/>
    <cellStyle name="or 2 232" xfId="4050" xr:uid="{00000000-0005-0000-0000-0000DD1A0000}"/>
    <cellStyle name="or 2 233" xfId="4051" xr:uid="{00000000-0005-0000-0000-0000DE1A0000}"/>
    <cellStyle name="or 2 234" xfId="4052" xr:uid="{00000000-0005-0000-0000-0000DF1A0000}"/>
    <cellStyle name="or 2 235" xfId="4053" xr:uid="{00000000-0005-0000-0000-0000E01A0000}"/>
    <cellStyle name="or 2 236" xfId="4054" xr:uid="{00000000-0005-0000-0000-0000E11A0000}"/>
    <cellStyle name="or 2 237" xfId="4055" xr:uid="{00000000-0005-0000-0000-0000E21A0000}"/>
    <cellStyle name="or 2 238" xfId="4056" xr:uid="{00000000-0005-0000-0000-0000E31A0000}"/>
    <cellStyle name="or 2 239" xfId="4057" xr:uid="{00000000-0005-0000-0000-0000E41A0000}"/>
    <cellStyle name="or 2 24" xfId="4058" xr:uid="{00000000-0005-0000-0000-0000E51A0000}"/>
    <cellStyle name="or 2 240" xfId="4059" xr:uid="{00000000-0005-0000-0000-0000E61A0000}"/>
    <cellStyle name="or 2 241" xfId="4060" xr:uid="{00000000-0005-0000-0000-0000E71A0000}"/>
    <cellStyle name="or 2 242" xfId="4061" xr:uid="{00000000-0005-0000-0000-0000E81A0000}"/>
    <cellStyle name="or 2 243" xfId="4062" xr:uid="{00000000-0005-0000-0000-0000E91A0000}"/>
    <cellStyle name="or 2 244" xfId="4063" xr:uid="{00000000-0005-0000-0000-0000EA1A0000}"/>
    <cellStyle name="or 2 245" xfId="4064" xr:uid="{00000000-0005-0000-0000-0000EB1A0000}"/>
    <cellStyle name="or 2 246" xfId="4065" xr:uid="{00000000-0005-0000-0000-0000EC1A0000}"/>
    <cellStyle name="or 2 247" xfId="4066" xr:uid="{00000000-0005-0000-0000-0000ED1A0000}"/>
    <cellStyle name="or 2 248" xfId="4067" xr:uid="{00000000-0005-0000-0000-0000EE1A0000}"/>
    <cellStyle name="or 2 249" xfId="4068" xr:uid="{00000000-0005-0000-0000-0000EF1A0000}"/>
    <cellStyle name="or 2 25" xfId="4069" xr:uid="{00000000-0005-0000-0000-0000F01A0000}"/>
    <cellStyle name="or 2 250" xfId="4070" xr:uid="{00000000-0005-0000-0000-0000F11A0000}"/>
    <cellStyle name="or 2 251" xfId="4071" xr:uid="{00000000-0005-0000-0000-0000F21A0000}"/>
    <cellStyle name="or 2 252" xfId="4072" xr:uid="{00000000-0005-0000-0000-0000F31A0000}"/>
    <cellStyle name="or 2 253" xfId="4073" xr:uid="{00000000-0005-0000-0000-0000F41A0000}"/>
    <cellStyle name="or 2 254" xfId="4074" xr:uid="{00000000-0005-0000-0000-0000F51A0000}"/>
    <cellStyle name="or 2 255" xfId="4075" xr:uid="{00000000-0005-0000-0000-0000F61A0000}"/>
    <cellStyle name="or 2 26" xfId="4076" xr:uid="{00000000-0005-0000-0000-0000F71A0000}"/>
    <cellStyle name="or 2 27" xfId="4077" xr:uid="{00000000-0005-0000-0000-0000F81A0000}"/>
    <cellStyle name="or 2 28" xfId="4078" xr:uid="{00000000-0005-0000-0000-0000F91A0000}"/>
    <cellStyle name="or 2 29" xfId="4079" xr:uid="{00000000-0005-0000-0000-0000FA1A0000}"/>
    <cellStyle name="or 2 3" xfId="400" xr:uid="{00000000-0005-0000-0000-0000FB1A0000}"/>
    <cellStyle name="or 2 30" xfId="4080" xr:uid="{00000000-0005-0000-0000-0000FC1A0000}"/>
    <cellStyle name="or 2 31" xfId="4081" xr:uid="{00000000-0005-0000-0000-0000FD1A0000}"/>
    <cellStyle name="or 2 32" xfId="4082" xr:uid="{00000000-0005-0000-0000-0000FE1A0000}"/>
    <cellStyle name="or 2 33" xfId="4083" xr:uid="{00000000-0005-0000-0000-0000FF1A0000}"/>
    <cellStyle name="or 2 34" xfId="4084" xr:uid="{00000000-0005-0000-0000-0000001B0000}"/>
    <cellStyle name="or 2 35" xfId="4085" xr:uid="{00000000-0005-0000-0000-0000011B0000}"/>
    <cellStyle name="or 2 36" xfId="4086" xr:uid="{00000000-0005-0000-0000-0000021B0000}"/>
    <cellStyle name="or 2 37" xfId="4087" xr:uid="{00000000-0005-0000-0000-0000031B0000}"/>
    <cellStyle name="or 2 38" xfId="4088" xr:uid="{00000000-0005-0000-0000-0000041B0000}"/>
    <cellStyle name="or 2 39" xfId="4089" xr:uid="{00000000-0005-0000-0000-0000051B0000}"/>
    <cellStyle name="or 2 4" xfId="353" xr:uid="{00000000-0005-0000-0000-0000061B0000}"/>
    <cellStyle name="or 2 40" xfId="4090" xr:uid="{00000000-0005-0000-0000-0000071B0000}"/>
    <cellStyle name="or 2 41" xfId="4091" xr:uid="{00000000-0005-0000-0000-0000081B0000}"/>
    <cellStyle name="or 2 42" xfId="4092" xr:uid="{00000000-0005-0000-0000-0000091B0000}"/>
    <cellStyle name="or 2 43" xfId="4093" xr:uid="{00000000-0005-0000-0000-00000A1B0000}"/>
    <cellStyle name="or 2 44" xfId="4094" xr:uid="{00000000-0005-0000-0000-00000B1B0000}"/>
    <cellStyle name="or 2 45" xfId="4095" xr:uid="{00000000-0005-0000-0000-00000C1B0000}"/>
    <cellStyle name="or 2 46" xfId="4096" xr:uid="{00000000-0005-0000-0000-00000D1B0000}"/>
    <cellStyle name="or 2 47" xfId="4097" xr:uid="{00000000-0005-0000-0000-00000E1B0000}"/>
    <cellStyle name="or 2 48" xfId="4098" xr:uid="{00000000-0005-0000-0000-00000F1B0000}"/>
    <cellStyle name="or 2 49" xfId="4099" xr:uid="{00000000-0005-0000-0000-0000101B0000}"/>
    <cellStyle name="or 2 5" xfId="350" xr:uid="{00000000-0005-0000-0000-0000111B0000}"/>
    <cellStyle name="or 2 50" xfId="4100" xr:uid="{00000000-0005-0000-0000-0000121B0000}"/>
    <cellStyle name="or 2 51" xfId="4101" xr:uid="{00000000-0005-0000-0000-0000131B0000}"/>
    <cellStyle name="or 2 52" xfId="4102" xr:uid="{00000000-0005-0000-0000-0000141B0000}"/>
    <cellStyle name="or 2 53" xfId="4103" xr:uid="{00000000-0005-0000-0000-0000151B0000}"/>
    <cellStyle name="or 2 54" xfId="4104" xr:uid="{00000000-0005-0000-0000-0000161B0000}"/>
    <cellStyle name="or 2 55" xfId="4105" xr:uid="{00000000-0005-0000-0000-0000171B0000}"/>
    <cellStyle name="or 2 56" xfId="4106" xr:uid="{00000000-0005-0000-0000-0000181B0000}"/>
    <cellStyle name="or 2 57" xfId="4107" xr:uid="{00000000-0005-0000-0000-0000191B0000}"/>
    <cellStyle name="or 2 58" xfId="4108" xr:uid="{00000000-0005-0000-0000-00001A1B0000}"/>
    <cellStyle name="or 2 59" xfId="4109" xr:uid="{00000000-0005-0000-0000-00001B1B0000}"/>
    <cellStyle name="or 2 6" xfId="4110" xr:uid="{00000000-0005-0000-0000-00001C1B0000}"/>
    <cellStyle name="or 2 60" xfId="4111" xr:uid="{00000000-0005-0000-0000-00001D1B0000}"/>
    <cellStyle name="or 2 61" xfId="4112" xr:uid="{00000000-0005-0000-0000-00001E1B0000}"/>
    <cellStyle name="or 2 62" xfId="4113" xr:uid="{00000000-0005-0000-0000-00001F1B0000}"/>
    <cellStyle name="or 2 63" xfId="4114" xr:uid="{00000000-0005-0000-0000-0000201B0000}"/>
    <cellStyle name="or 2 64" xfId="4115" xr:uid="{00000000-0005-0000-0000-0000211B0000}"/>
    <cellStyle name="or 2 65" xfId="4116" xr:uid="{00000000-0005-0000-0000-0000221B0000}"/>
    <cellStyle name="or 2 66" xfId="4117" xr:uid="{00000000-0005-0000-0000-0000231B0000}"/>
    <cellStyle name="or 2 67" xfId="4118" xr:uid="{00000000-0005-0000-0000-0000241B0000}"/>
    <cellStyle name="or 2 68" xfId="4119" xr:uid="{00000000-0005-0000-0000-0000251B0000}"/>
    <cellStyle name="or 2 69" xfId="4120" xr:uid="{00000000-0005-0000-0000-0000261B0000}"/>
    <cellStyle name="or 2 7" xfId="4121" xr:uid="{00000000-0005-0000-0000-0000271B0000}"/>
    <cellStyle name="or 2 70" xfId="4122" xr:uid="{00000000-0005-0000-0000-0000281B0000}"/>
    <cellStyle name="or 2 71" xfId="4123" xr:uid="{00000000-0005-0000-0000-0000291B0000}"/>
    <cellStyle name="or 2 72" xfId="4124" xr:uid="{00000000-0005-0000-0000-00002A1B0000}"/>
    <cellStyle name="or 2 73" xfId="4125" xr:uid="{00000000-0005-0000-0000-00002B1B0000}"/>
    <cellStyle name="or 2 74" xfId="4126" xr:uid="{00000000-0005-0000-0000-00002C1B0000}"/>
    <cellStyle name="or 2 75" xfId="4127" xr:uid="{00000000-0005-0000-0000-00002D1B0000}"/>
    <cellStyle name="or 2 76" xfId="4128" xr:uid="{00000000-0005-0000-0000-00002E1B0000}"/>
    <cellStyle name="or 2 77" xfId="4129" xr:uid="{00000000-0005-0000-0000-00002F1B0000}"/>
    <cellStyle name="or 2 78" xfId="4130" xr:uid="{00000000-0005-0000-0000-0000301B0000}"/>
    <cellStyle name="or 2 79" xfId="4131" xr:uid="{00000000-0005-0000-0000-0000311B0000}"/>
    <cellStyle name="or 2 8" xfId="4132" xr:uid="{00000000-0005-0000-0000-0000321B0000}"/>
    <cellStyle name="or 2 80" xfId="4133" xr:uid="{00000000-0005-0000-0000-0000331B0000}"/>
    <cellStyle name="or 2 81" xfId="4134" xr:uid="{00000000-0005-0000-0000-0000341B0000}"/>
    <cellStyle name="or 2 82" xfId="4135" xr:uid="{00000000-0005-0000-0000-0000351B0000}"/>
    <cellStyle name="or 2 83" xfId="4136" xr:uid="{00000000-0005-0000-0000-0000361B0000}"/>
    <cellStyle name="or 2 84" xfId="4137" xr:uid="{00000000-0005-0000-0000-0000371B0000}"/>
    <cellStyle name="or 2 85" xfId="4138" xr:uid="{00000000-0005-0000-0000-0000381B0000}"/>
    <cellStyle name="or 2 86" xfId="4139" xr:uid="{00000000-0005-0000-0000-0000391B0000}"/>
    <cellStyle name="or 2 87" xfId="4140" xr:uid="{00000000-0005-0000-0000-00003A1B0000}"/>
    <cellStyle name="or 2 88" xfId="4141" xr:uid="{00000000-0005-0000-0000-00003B1B0000}"/>
    <cellStyle name="or 2 89" xfId="4142" xr:uid="{00000000-0005-0000-0000-00003C1B0000}"/>
    <cellStyle name="or 2 9" xfId="4143" xr:uid="{00000000-0005-0000-0000-00003D1B0000}"/>
    <cellStyle name="or 2 90" xfId="4144" xr:uid="{00000000-0005-0000-0000-00003E1B0000}"/>
    <cellStyle name="or 2 91" xfId="4145" xr:uid="{00000000-0005-0000-0000-00003F1B0000}"/>
    <cellStyle name="or 2 92" xfId="4146" xr:uid="{00000000-0005-0000-0000-0000401B0000}"/>
    <cellStyle name="or 2 93" xfId="4147" xr:uid="{00000000-0005-0000-0000-0000411B0000}"/>
    <cellStyle name="or 2 94" xfId="4148" xr:uid="{00000000-0005-0000-0000-0000421B0000}"/>
    <cellStyle name="or 2 95" xfId="4149" xr:uid="{00000000-0005-0000-0000-0000431B0000}"/>
    <cellStyle name="or 2 96" xfId="4150" xr:uid="{00000000-0005-0000-0000-0000441B0000}"/>
    <cellStyle name="or 2 97" xfId="4151" xr:uid="{00000000-0005-0000-0000-0000451B0000}"/>
    <cellStyle name="or 2 98" xfId="4152" xr:uid="{00000000-0005-0000-0000-0000461B0000}"/>
    <cellStyle name="or 2 99" xfId="4153" xr:uid="{00000000-0005-0000-0000-0000471B0000}"/>
    <cellStyle name="or 3" xfId="456" xr:uid="{00000000-0005-0000-0000-0000481B0000}"/>
    <cellStyle name="or 4" xfId="457" xr:uid="{00000000-0005-0000-0000-0000491B0000}"/>
    <cellStyle name="or 5" xfId="458" xr:uid="{00000000-0005-0000-0000-00004A1B0000}"/>
    <cellStyle name="or 6" xfId="459" xr:uid="{00000000-0005-0000-0000-00004B1B0000}"/>
    <cellStyle name="or 7" xfId="460" xr:uid="{00000000-0005-0000-0000-00004C1B0000}"/>
    <cellStyle name="or 8" xfId="461" xr:uid="{00000000-0005-0000-0000-00004D1B0000}"/>
    <cellStyle name="or 9" xfId="462" xr:uid="{00000000-0005-0000-0000-00004E1B0000}"/>
    <cellStyle name="Output" xfId="5576" builtinId="21" customBuiltin="1"/>
    <cellStyle name="Output 2" xfId="5392" xr:uid="{00000000-0005-0000-0000-0000501B0000}"/>
    <cellStyle name="Output 2 10" xfId="5719" xr:uid="{00000000-0005-0000-0000-0000511B0000}"/>
    <cellStyle name="Output 2 10 2" xfId="6672" xr:uid="{00000000-0005-0000-0000-0000521B0000}"/>
    <cellStyle name="Output 2 10 3" xfId="7536" xr:uid="{00000000-0005-0000-0000-0000531B0000}"/>
    <cellStyle name="Output 2 11" xfId="5940" xr:uid="{00000000-0005-0000-0000-0000541B0000}"/>
    <cellStyle name="Output 2 11 2" xfId="6893" xr:uid="{00000000-0005-0000-0000-0000551B0000}"/>
    <cellStyle name="Output 2 11 3" xfId="7757" xr:uid="{00000000-0005-0000-0000-0000561B0000}"/>
    <cellStyle name="Output 2 12" xfId="5819" xr:uid="{00000000-0005-0000-0000-0000571B0000}"/>
    <cellStyle name="Output 2 12 2" xfId="6772" xr:uid="{00000000-0005-0000-0000-0000581B0000}"/>
    <cellStyle name="Output 2 12 3" xfId="7636" xr:uid="{00000000-0005-0000-0000-0000591B0000}"/>
    <cellStyle name="Output 2 13" xfId="5876" xr:uid="{00000000-0005-0000-0000-00005A1B0000}"/>
    <cellStyle name="Output 2 13 2" xfId="6829" xr:uid="{00000000-0005-0000-0000-00005B1B0000}"/>
    <cellStyle name="Output 2 13 3" xfId="7693" xr:uid="{00000000-0005-0000-0000-00005C1B0000}"/>
    <cellStyle name="Output 2 2" xfId="5393" xr:uid="{00000000-0005-0000-0000-00005D1B0000}"/>
    <cellStyle name="Output 2 2 2" xfId="6322" xr:uid="{00000000-0005-0000-0000-00005E1B0000}"/>
    <cellStyle name="Output 2 2 2 2" xfId="7275" xr:uid="{00000000-0005-0000-0000-00005F1B0000}"/>
    <cellStyle name="Output 2 2 2 3" xfId="8100" xr:uid="{00000000-0005-0000-0000-0000601B0000}"/>
    <cellStyle name="Output 2 2 3" xfId="6030" xr:uid="{00000000-0005-0000-0000-0000611B0000}"/>
    <cellStyle name="Output 2 2 3 2" xfId="6983" xr:uid="{00000000-0005-0000-0000-0000621B0000}"/>
    <cellStyle name="Output 2 2 3 3" xfId="7845" xr:uid="{00000000-0005-0000-0000-0000631B0000}"/>
    <cellStyle name="Output 2 2 4" xfId="5720" xr:uid="{00000000-0005-0000-0000-0000641B0000}"/>
    <cellStyle name="Output 2 2 4 2" xfId="6673" xr:uid="{00000000-0005-0000-0000-0000651B0000}"/>
    <cellStyle name="Output 2 2 4 3" xfId="7537" xr:uid="{00000000-0005-0000-0000-0000661B0000}"/>
    <cellStyle name="Output 2 2 5" xfId="5939" xr:uid="{00000000-0005-0000-0000-0000671B0000}"/>
    <cellStyle name="Output 2 2 5 2" xfId="6892" xr:uid="{00000000-0005-0000-0000-0000681B0000}"/>
    <cellStyle name="Output 2 2 5 3" xfId="7756" xr:uid="{00000000-0005-0000-0000-0000691B0000}"/>
    <cellStyle name="Output 2 2 6" xfId="5820" xr:uid="{00000000-0005-0000-0000-00006A1B0000}"/>
    <cellStyle name="Output 2 2 6 2" xfId="6773" xr:uid="{00000000-0005-0000-0000-00006B1B0000}"/>
    <cellStyle name="Output 2 2 6 3" xfId="7637" xr:uid="{00000000-0005-0000-0000-00006C1B0000}"/>
    <cellStyle name="Output 2 2 7" xfId="5875" xr:uid="{00000000-0005-0000-0000-00006D1B0000}"/>
    <cellStyle name="Output 2 2 7 2" xfId="6828" xr:uid="{00000000-0005-0000-0000-00006E1B0000}"/>
    <cellStyle name="Output 2 2 7 3" xfId="7692" xr:uid="{00000000-0005-0000-0000-00006F1B0000}"/>
    <cellStyle name="Output 2 3" xfId="5394" xr:uid="{00000000-0005-0000-0000-0000701B0000}"/>
    <cellStyle name="Output 2 3 2" xfId="6323" xr:uid="{00000000-0005-0000-0000-0000711B0000}"/>
    <cellStyle name="Output 2 3 2 2" xfId="7276" xr:uid="{00000000-0005-0000-0000-0000721B0000}"/>
    <cellStyle name="Output 2 3 2 3" xfId="8101" xr:uid="{00000000-0005-0000-0000-0000731B0000}"/>
    <cellStyle name="Output 2 3 3" xfId="6029" xr:uid="{00000000-0005-0000-0000-0000741B0000}"/>
    <cellStyle name="Output 2 3 3 2" xfId="6982" xr:uid="{00000000-0005-0000-0000-0000751B0000}"/>
    <cellStyle name="Output 2 3 3 3" xfId="7844" xr:uid="{00000000-0005-0000-0000-0000761B0000}"/>
    <cellStyle name="Output 2 3 4" xfId="5721" xr:uid="{00000000-0005-0000-0000-0000771B0000}"/>
    <cellStyle name="Output 2 3 4 2" xfId="6674" xr:uid="{00000000-0005-0000-0000-0000781B0000}"/>
    <cellStyle name="Output 2 3 4 3" xfId="7538" xr:uid="{00000000-0005-0000-0000-0000791B0000}"/>
    <cellStyle name="Output 2 3 5" xfId="5938" xr:uid="{00000000-0005-0000-0000-00007A1B0000}"/>
    <cellStyle name="Output 2 3 5 2" xfId="6891" xr:uid="{00000000-0005-0000-0000-00007B1B0000}"/>
    <cellStyle name="Output 2 3 5 3" xfId="7755" xr:uid="{00000000-0005-0000-0000-00007C1B0000}"/>
    <cellStyle name="Output 2 3 6" xfId="5821" xr:uid="{00000000-0005-0000-0000-00007D1B0000}"/>
    <cellStyle name="Output 2 3 6 2" xfId="6774" xr:uid="{00000000-0005-0000-0000-00007E1B0000}"/>
    <cellStyle name="Output 2 3 6 3" xfId="7638" xr:uid="{00000000-0005-0000-0000-00007F1B0000}"/>
    <cellStyle name="Output 2 3 7" xfId="5874" xr:uid="{00000000-0005-0000-0000-0000801B0000}"/>
    <cellStyle name="Output 2 3 7 2" xfId="6827" xr:uid="{00000000-0005-0000-0000-0000811B0000}"/>
    <cellStyle name="Output 2 3 7 3" xfId="7691" xr:uid="{00000000-0005-0000-0000-0000821B0000}"/>
    <cellStyle name="Output 2 4" xfId="5395" xr:uid="{00000000-0005-0000-0000-0000831B0000}"/>
    <cellStyle name="Output 2 4 2" xfId="6324" xr:uid="{00000000-0005-0000-0000-0000841B0000}"/>
    <cellStyle name="Output 2 4 2 2" xfId="7277" xr:uid="{00000000-0005-0000-0000-0000851B0000}"/>
    <cellStyle name="Output 2 4 2 3" xfId="8102" xr:uid="{00000000-0005-0000-0000-0000861B0000}"/>
    <cellStyle name="Output 2 4 3" xfId="6028" xr:uid="{00000000-0005-0000-0000-0000871B0000}"/>
    <cellStyle name="Output 2 4 3 2" xfId="6981" xr:uid="{00000000-0005-0000-0000-0000881B0000}"/>
    <cellStyle name="Output 2 4 3 3" xfId="7843" xr:uid="{00000000-0005-0000-0000-0000891B0000}"/>
    <cellStyle name="Output 2 4 4" xfId="5722" xr:uid="{00000000-0005-0000-0000-00008A1B0000}"/>
    <cellStyle name="Output 2 4 4 2" xfId="6675" xr:uid="{00000000-0005-0000-0000-00008B1B0000}"/>
    <cellStyle name="Output 2 4 4 3" xfId="7539" xr:uid="{00000000-0005-0000-0000-00008C1B0000}"/>
    <cellStyle name="Output 2 4 5" xfId="5937" xr:uid="{00000000-0005-0000-0000-00008D1B0000}"/>
    <cellStyle name="Output 2 4 5 2" xfId="6890" xr:uid="{00000000-0005-0000-0000-00008E1B0000}"/>
    <cellStyle name="Output 2 4 5 3" xfId="7754" xr:uid="{00000000-0005-0000-0000-00008F1B0000}"/>
    <cellStyle name="Output 2 4 6" xfId="5822" xr:uid="{00000000-0005-0000-0000-0000901B0000}"/>
    <cellStyle name="Output 2 4 6 2" xfId="6775" xr:uid="{00000000-0005-0000-0000-0000911B0000}"/>
    <cellStyle name="Output 2 4 6 3" xfId="7639" xr:uid="{00000000-0005-0000-0000-0000921B0000}"/>
    <cellStyle name="Output 2 4 7" xfId="5873" xr:uid="{00000000-0005-0000-0000-0000931B0000}"/>
    <cellStyle name="Output 2 4 7 2" xfId="6826" xr:uid="{00000000-0005-0000-0000-0000941B0000}"/>
    <cellStyle name="Output 2 4 7 3" xfId="7690" xr:uid="{00000000-0005-0000-0000-0000951B0000}"/>
    <cellStyle name="Output 2 5" xfId="5396" xr:uid="{00000000-0005-0000-0000-0000961B0000}"/>
    <cellStyle name="Output 2 5 2" xfId="6325" xr:uid="{00000000-0005-0000-0000-0000971B0000}"/>
    <cellStyle name="Output 2 5 2 2" xfId="7278" xr:uid="{00000000-0005-0000-0000-0000981B0000}"/>
    <cellStyle name="Output 2 5 2 3" xfId="8103" xr:uid="{00000000-0005-0000-0000-0000991B0000}"/>
    <cellStyle name="Output 2 5 3" xfId="6027" xr:uid="{00000000-0005-0000-0000-00009A1B0000}"/>
    <cellStyle name="Output 2 5 3 2" xfId="6980" xr:uid="{00000000-0005-0000-0000-00009B1B0000}"/>
    <cellStyle name="Output 2 5 3 3" xfId="7842" xr:uid="{00000000-0005-0000-0000-00009C1B0000}"/>
    <cellStyle name="Output 2 5 4" xfId="5723" xr:uid="{00000000-0005-0000-0000-00009D1B0000}"/>
    <cellStyle name="Output 2 5 4 2" xfId="6676" xr:uid="{00000000-0005-0000-0000-00009E1B0000}"/>
    <cellStyle name="Output 2 5 4 3" xfId="7540" xr:uid="{00000000-0005-0000-0000-00009F1B0000}"/>
    <cellStyle name="Output 2 5 5" xfId="5936" xr:uid="{00000000-0005-0000-0000-0000A01B0000}"/>
    <cellStyle name="Output 2 5 5 2" xfId="6889" xr:uid="{00000000-0005-0000-0000-0000A11B0000}"/>
    <cellStyle name="Output 2 5 5 3" xfId="7753" xr:uid="{00000000-0005-0000-0000-0000A21B0000}"/>
    <cellStyle name="Output 2 5 6" xfId="5823" xr:uid="{00000000-0005-0000-0000-0000A31B0000}"/>
    <cellStyle name="Output 2 5 6 2" xfId="6776" xr:uid="{00000000-0005-0000-0000-0000A41B0000}"/>
    <cellStyle name="Output 2 5 6 3" xfId="7640" xr:uid="{00000000-0005-0000-0000-0000A51B0000}"/>
    <cellStyle name="Output 2 5 7" xfId="5644" xr:uid="{00000000-0005-0000-0000-0000A61B0000}"/>
    <cellStyle name="Output 2 5 7 2" xfId="6597" xr:uid="{00000000-0005-0000-0000-0000A71B0000}"/>
    <cellStyle name="Output 2 5 7 3" xfId="7461" xr:uid="{00000000-0005-0000-0000-0000A81B0000}"/>
    <cellStyle name="Output 2 6" xfId="5397" xr:uid="{00000000-0005-0000-0000-0000A91B0000}"/>
    <cellStyle name="Output 2 6 2" xfId="6326" xr:uid="{00000000-0005-0000-0000-0000AA1B0000}"/>
    <cellStyle name="Output 2 6 2 2" xfId="7279" xr:uid="{00000000-0005-0000-0000-0000AB1B0000}"/>
    <cellStyle name="Output 2 6 2 3" xfId="8104" xr:uid="{00000000-0005-0000-0000-0000AC1B0000}"/>
    <cellStyle name="Output 2 6 3" xfId="6026" xr:uid="{00000000-0005-0000-0000-0000AD1B0000}"/>
    <cellStyle name="Output 2 6 3 2" xfId="6979" xr:uid="{00000000-0005-0000-0000-0000AE1B0000}"/>
    <cellStyle name="Output 2 6 3 3" xfId="7841" xr:uid="{00000000-0005-0000-0000-0000AF1B0000}"/>
    <cellStyle name="Output 2 6 4" xfId="5724" xr:uid="{00000000-0005-0000-0000-0000B01B0000}"/>
    <cellStyle name="Output 2 6 4 2" xfId="6677" xr:uid="{00000000-0005-0000-0000-0000B11B0000}"/>
    <cellStyle name="Output 2 6 4 3" xfId="7541" xr:uid="{00000000-0005-0000-0000-0000B21B0000}"/>
    <cellStyle name="Output 2 6 5" xfId="5935" xr:uid="{00000000-0005-0000-0000-0000B31B0000}"/>
    <cellStyle name="Output 2 6 5 2" xfId="6888" xr:uid="{00000000-0005-0000-0000-0000B41B0000}"/>
    <cellStyle name="Output 2 6 5 3" xfId="7752" xr:uid="{00000000-0005-0000-0000-0000B51B0000}"/>
    <cellStyle name="Output 2 6 6" xfId="5824" xr:uid="{00000000-0005-0000-0000-0000B61B0000}"/>
    <cellStyle name="Output 2 6 6 2" xfId="6777" xr:uid="{00000000-0005-0000-0000-0000B71B0000}"/>
    <cellStyle name="Output 2 6 6 3" xfId="7641" xr:uid="{00000000-0005-0000-0000-0000B81B0000}"/>
    <cellStyle name="Output 2 6 7" xfId="5621" xr:uid="{00000000-0005-0000-0000-0000B91B0000}"/>
    <cellStyle name="Output 2 6 7 2" xfId="6574" xr:uid="{00000000-0005-0000-0000-0000BA1B0000}"/>
    <cellStyle name="Output 2 6 7 3" xfId="7439" xr:uid="{00000000-0005-0000-0000-0000BB1B0000}"/>
    <cellStyle name="Output 2 7" xfId="5398" xr:uid="{00000000-0005-0000-0000-0000BC1B0000}"/>
    <cellStyle name="Output 2 7 2" xfId="6327" xr:uid="{00000000-0005-0000-0000-0000BD1B0000}"/>
    <cellStyle name="Output 2 7 2 2" xfId="7280" xr:uid="{00000000-0005-0000-0000-0000BE1B0000}"/>
    <cellStyle name="Output 2 7 2 3" xfId="8105" xr:uid="{00000000-0005-0000-0000-0000BF1B0000}"/>
    <cellStyle name="Output 2 7 3" xfId="6025" xr:uid="{00000000-0005-0000-0000-0000C01B0000}"/>
    <cellStyle name="Output 2 7 3 2" xfId="6978" xr:uid="{00000000-0005-0000-0000-0000C11B0000}"/>
    <cellStyle name="Output 2 7 3 3" xfId="7840" xr:uid="{00000000-0005-0000-0000-0000C21B0000}"/>
    <cellStyle name="Output 2 7 4" xfId="5725" xr:uid="{00000000-0005-0000-0000-0000C31B0000}"/>
    <cellStyle name="Output 2 7 4 2" xfId="6678" xr:uid="{00000000-0005-0000-0000-0000C41B0000}"/>
    <cellStyle name="Output 2 7 4 3" xfId="7542" xr:uid="{00000000-0005-0000-0000-0000C51B0000}"/>
    <cellStyle name="Output 2 7 5" xfId="5934" xr:uid="{00000000-0005-0000-0000-0000C61B0000}"/>
    <cellStyle name="Output 2 7 5 2" xfId="6887" xr:uid="{00000000-0005-0000-0000-0000C71B0000}"/>
    <cellStyle name="Output 2 7 5 3" xfId="7751" xr:uid="{00000000-0005-0000-0000-0000C81B0000}"/>
    <cellStyle name="Output 2 7 6" xfId="5825" xr:uid="{00000000-0005-0000-0000-0000C91B0000}"/>
    <cellStyle name="Output 2 7 6 2" xfId="6778" xr:uid="{00000000-0005-0000-0000-0000CA1B0000}"/>
    <cellStyle name="Output 2 7 6 3" xfId="7642" xr:uid="{00000000-0005-0000-0000-0000CB1B0000}"/>
    <cellStyle name="Output 2 7 7" xfId="5642" xr:uid="{00000000-0005-0000-0000-0000CC1B0000}"/>
    <cellStyle name="Output 2 7 7 2" xfId="6595" xr:uid="{00000000-0005-0000-0000-0000CD1B0000}"/>
    <cellStyle name="Output 2 7 7 3" xfId="7459" xr:uid="{00000000-0005-0000-0000-0000CE1B0000}"/>
    <cellStyle name="Output 2 8" xfId="6321" xr:uid="{00000000-0005-0000-0000-0000CF1B0000}"/>
    <cellStyle name="Output 2 8 2" xfId="7274" xr:uid="{00000000-0005-0000-0000-0000D01B0000}"/>
    <cellStyle name="Output 2 8 3" xfId="8099" xr:uid="{00000000-0005-0000-0000-0000D11B0000}"/>
    <cellStyle name="Output 2 9" xfId="6031" xr:uid="{00000000-0005-0000-0000-0000D21B0000}"/>
    <cellStyle name="Output 2 9 2" xfId="6984" xr:uid="{00000000-0005-0000-0000-0000D31B0000}"/>
    <cellStyle name="Output 2 9 3" xfId="7846" xr:uid="{00000000-0005-0000-0000-0000D41B0000}"/>
    <cellStyle name="Output 3" xfId="5399" xr:uid="{00000000-0005-0000-0000-0000D51B0000}"/>
    <cellStyle name="Output 3 10" xfId="5726" xr:uid="{00000000-0005-0000-0000-0000D61B0000}"/>
    <cellStyle name="Output 3 10 2" xfId="6679" xr:uid="{00000000-0005-0000-0000-0000D71B0000}"/>
    <cellStyle name="Output 3 10 3" xfId="7543" xr:uid="{00000000-0005-0000-0000-0000D81B0000}"/>
    <cellStyle name="Output 3 11" xfId="5933" xr:uid="{00000000-0005-0000-0000-0000D91B0000}"/>
    <cellStyle name="Output 3 11 2" xfId="6886" xr:uid="{00000000-0005-0000-0000-0000DA1B0000}"/>
    <cellStyle name="Output 3 11 3" xfId="7750" xr:uid="{00000000-0005-0000-0000-0000DB1B0000}"/>
    <cellStyle name="Output 3 12" xfId="5826" xr:uid="{00000000-0005-0000-0000-0000DC1B0000}"/>
    <cellStyle name="Output 3 12 2" xfId="6779" xr:uid="{00000000-0005-0000-0000-0000DD1B0000}"/>
    <cellStyle name="Output 3 12 3" xfId="7643" xr:uid="{00000000-0005-0000-0000-0000DE1B0000}"/>
    <cellStyle name="Output 3 13" xfId="5872" xr:uid="{00000000-0005-0000-0000-0000DF1B0000}"/>
    <cellStyle name="Output 3 13 2" xfId="6825" xr:uid="{00000000-0005-0000-0000-0000E01B0000}"/>
    <cellStyle name="Output 3 13 3" xfId="7689" xr:uid="{00000000-0005-0000-0000-0000E11B0000}"/>
    <cellStyle name="Output 3 2" xfId="5400" xr:uid="{00000000-0005-0000-0000-0000E21B0000}"/>
    <cellStyle name="Output 3 2 2" xfId="6329" xr:uid="{00000000-0005-0000-0000-0000E31B0000}"/>
    <cellStyle name="Output 3 2 2 2" xfId="7282" xr:uid="{00000000-0005-0000-0000-0000E41B0000}"/>
    <cellStyle name="Output 3 2 2 3" xfId="8107" xr:uid="{00000000-0005-0000-0000-0000E51B0000}"/>
    <cellStyle name="Output 3 2 3" xfId="6023" xr:uid="{00000000-0005-0000-0000-0000E61B0000}"/>
    <cellStyle name="Output 3 2 3 2" xfId="6976" xr:uid="{00000000-0005-0000-0000-0000E71B0000}"/>
    <cellStyle name="Output 3 2 3 3" xfId="7838" xr:uid="{00000000-0005-0000-0000-0000E81B0000}"/>
    <cellStyle name="Output 3 2 4" xfId="5727" xr:uid="{00000000-0005-0000-0000-0000E91B0000}"/>
    <cellStyle name="Output 3 2 4 2" xfId="6680" xr:uid="{00000000-0005-0000-0000-0000EA1B0000}"/>
    <cellStyle name="Output 3 2 4 3" xfId="7544" xr:uid="{00000000-0005-0000-0000-0000EB1B0000}"/>
    <cellStyle name="Output 3 2 5" xfId="5932" xr:uid="{00000000-0005-0000-0000-0000EC1B0000}"/>
    <cellStyle name="Output 3 2 5 2" xfId="6885" xr:uid="{00000000-0005-0000-0000-0000ED1B0000}"/>
    <cellStyle name="Output 3 2 5 3" xfId="7749" xr:uid="{00000000-0005-0000-0000-0000EE1B0000}"/>
    <cellStyle name="Output 3 2 6" xfId="5827" xr:uid="{00000000-0005-0000-0000-0000EF1B0000}"/>
    <cellStyle name="Output 3 2 6 2" xfId="6780" xr:uid="{00000000-0005-0000-0000-0000F01B0000}"/>
    <cellStyle name="Output 3 2 6 3" xfId="7644" xr:uid="{00000000-0005-0000-0000-0000F11B0000}"/>
    <cellStyle name="Output 3 2 7" xfId="5871" xr:uid="{00000000-0005-0000-0000-0000F21B0000}"/>
    <cellStyle name="Output 3 2 7 2" xfId="6824" xr:uid="{00000000-0005-0000-0000-0000F31B0000}"/>
    <cellStyle name="Output 3 2 7 3" xfId="7688" xr:uid="{00000000-0005-0000-0000-0000F41B0000}"/>
    <cellStyle name="Output 3 3" xfId="5401" xr:uid="{00000000-0005-0000-0000-0000F51B0000}"/>
    <cellStyle name="Output 3 3 2" xfId="6330" xr:uid="{00000000-0005-0000-0000-0000F61B0000}"/>
    <cellStyle name="Output 3 3 2 2" xfId="7283" xr:uid="{00000000-0005-0000-0000-0000F71B0000}"/>
    <cellStyle name="Output 3 3 2 3" xfId="8108" xr:uid="{00000000-0005-0000-0000-0000F81B0000}"/>
    <cellStyle name="Output 3 3 3" xfId="6022" xr:uid="{00000000-0005-0000-0000-0000F91B0000}"/>
    <cellStyle name="Output 3 3 3 2" xfId="6975" xr:uid="{00000000-0005-0000-0000-0000FA1B0000}"/>
    <cellStyle name="Output 3 3 3 3" xfId="7837" xr:uid="{00000000-0005-0000-0000-0000FB1B0000}"/>
    <cellStyle name="Output 3 3 4" xfId="5728" xr:uid="{00000000-0005-0000-0000-0000FC1B0000}"/>
    <cellStyle name="Output 3 3 4 2" xfId="6681" xr:uid="{00000000-0005-0000-0000-0000FD1B0000}"/>
    <cellStyle name="Output 3 3 4 3" xfId="7545" xr:uid="{00000000-0005-0000-0000-0000FE1B0000}"/>
    <cellStyle name="Output 3 3 5" xfId="5931" xr:uid="{00000000-0005-0000-0000-0000FF1B0000}"/>
    <cellStyle name="Output 3 3 5 2" xfId="6884" xr:uid="{00000000-0005-0000-0000-0000001C0000}"/>
    <cellStyle name="Output 3 3 5 3" xfId="7748" xr:uid="{00000000-0005-0000-0000-0000011C0000}"/>
    <cellStyle name="Output 3 3 6" xfId="5828" xr:uid="{00000000-0005-0000-0000-0000021C0000}"/>
    <cellStyle name="Output 3 3 6 2" xfId="6781" xr:uid="{00000000-0005-0000-0000-0000031C0000}"/>
    <cellStyle name="Output 3 3 6 3" xfId="7645" xr:uid="{00000000-0005-0000-0000-0000041C0000}"/>
    <cellStyle name="Output 3 3 7" xfId="5870" xr:uid="{00000000-0005-0000-0000-0000051C0000}"/>
    <cellStyle name="Output 3 3 7 2" xfId="6823" xr:uid="{00000000-0005-0000-0000-0000061C0000}"/>
    <cellStyle name="Output 3 3 7 3" xfId="7687" xr:uid="{00000000-0005-0000-0000-0000071C0000}"/>
    <cellStyle name="Output 3 4" xfId="5402" xr:uid="{00000000-0005-0000-0000-0000081C0000}"/>
    <cellStyle name="Output 3 4 2" xfId="6331" xr:uid="{00000000-0005-0000-0000-0000091C0000}"/>
    <cellStyle name="Output 3 4 2 2" xfId="7284" xr:uid="{00000000-0005-0000-0000-00000A1C0000}"/>
    <cellStyle name="Output 3 4 2 3" xfId="8109" xr:uid="{00000000-0005-0000-0000-00000B1C0000}"/>
    <cellStyle name="Output 3 4 3" xfId="6021" xr:uid="{00000000-0005-0000-0000-00000C1C0000}"/>
    <cellStyle name="Output 3 4 3 2" xfId="6974" xr:uid="{00000000-0005-0000-0000-00000D1C0000}"/>
    <cellStyle name="Output 3 4 3 3" xfId="7836" xr:uid="{00000000-0005-0000-0000-00000E1C0000}"/>
    <cellStyle name="Output 3 4 4" xfId="5729" xr:uid="{00000000-0005-0000-0000-00000F1C0000}"/>
    <cellStyle name="Output 3 4 4 2" xfId="6682" xr:uid="{00000000-0005-0000-0000-0000101C0000}"/>
    <cellStyle name="Output 3 4 4 3" xfId="7546" xr:uid="{00000000-0005-0000-0000-0000111C0000}"/>
    <cellStyle name="Output 3 4 5" xfId="5930" xr:uid="{00000000-0005-0000-0000-0000121C0000}"/>
    <cellStyle name="Output 3 4 5 2" xfId="6883" xr:uid="{00000000-0005-0000-0000-0000131C0000}"/>
    <cellStyle name="Output 3 4 5 3" xfId="7747" xr:uid="{00000000-0005-0000-0000-0000141C0000}"/>
    <cellStyle name="Output 3 4 6" xfId="5633" xr:uid="{00000000-0005-0000-0000-0000151C0000}"/>
    <cellStyle name="Output 3 4 6 2" xfId="6586" xr:uid="{00000000-0005-0000-0000-0000161C0000}"/>
    <cellStyle name="Output 3 4 6 3" xfId="7451" xr:uid="{00000000-0005-0000-0000-0000171C0000}"/>
    <cellStyle name="Output 3 4 7" xfId="5869" xr:uid="{00000000-0005-0000-0000-0000181C0000}"/>
    <cellStyle name="Output 3 4 7 2" xfId="6822" xr:uid="{00000000-0005-0000-0000-0000191C0000}"/>
    <cellStyle name="Output 3 4 7 3" xfId="7686" xr:uid="{00000000-0005-0000-0000-00001A1C0000}"/>
    <cellStyle name="Output 3 5" xfId="5403" xr:uid="{00000000-0005-0000-0000-00001B1C0000}"/>
    <cellStyle name="Output 3 5 2" xfId="6332" xr:uid="{00000000-0005-0000-0000-00001C1C0000}"/>
    <cellStyle name="Output 3 5 2 2" xfId="7285" xr:uid="{00000000-0005-0000-0000-00001D1C0000}"/>
    <cellStyle name="Output 3 5 2 3" xfId="8110" xr:uid="{00000000-0005-0000-0000-00001E1C0000}"/>
    <cellStyle name="Output 3 5 3" xfId="6020" xr:uid="{00000000-0005-0000-0000-00001F1C0000}"/>
    <cellStyle name="Output 3 5 3 2" xfId="6973" xr:uid="{00000000-0005-0000-0000-0000201C0000}"/>
    <cellStyle name="Output 3 5 3 3" xfId="7835" xr:uid="{00000000-0005-0000-0000-0000211C0000}"/>
    <cellStyle name="Output 3 5 4" xfId="5730" xr:uid="{00000000-0005-0000-0000-0000221C0000}"/>
    <cellStyle name="Output 3 5 4 2" xfId="6683" xr:uid="{00000000-0005-0000-0000-0000231C0000}"/>
    <cellStyle name="Output 3 5 4 3" xfId="7547" xr:uid="{00000000-0005-0000-0000-0000241C0000}"/>
    <cellStyle name="Output 3 5 5" xfId="5929" xr:uid="{00000000-0005-0000-0000-0000251C0000}"/>
    <cellStyle name="Output 3 5 5 2" xfId="6882" xr:uid="{00000000-0005-0000-0000-0000261C0000}"/>
    <cellStyle name="Output 3 5 5 3" xfId="7746" xr:uid="{00000000-0005-0000-0000-0000271C0000}"/>
    <cellStyle name="Output 3 5 6" xfId="5829" xr:uid="{00000000-0005-0000-0000-0000281C0000}"/>
    <cellStyle name="Output 3 5 6 2" xfId="6782" xr:uid="{00000000-0005-0000-0000-0000291C0000}"/>
    <cellStyle name="Output 3 5 6 3" xfId="7646" xr:uid="{00000000-0005-0000-0000-00002A1C0000}"/>
    <cellStyle name="Output 3 5 7" xfId="5868" xr:uid="{00000000-0005-0000-0000-00002B1C0000}"/>
    <cellStyle name="Output 3 5 7 2" xfId="6821" xr:uid="{00000000-0005-0000-0000-00002C1C0000}"/>
    <cellStyle name="Output 3 5 7 3" xfId="7685" xr:uid="{00000000-0005-0000-0000-00002D1C0000}"/>
    <cellStyle name="Output 3 6" xfId="5404" xr:uid="{00000000-0005-0000-0000-00002E1C0000}"/>
    <cellStyle name="Output 3 6 2" xfId="6333" xr:uid="{00000000-0005-0000-0000-00002F1C0000}"/>
    <cellStyle name="Output 3 6 2 2" xfId="7286" xr:uid="{00000000-0005-0000-0000-0000301C0000}"/>
    <cellStyle name="Output 3 6 2 3" xfId="8111" xr:uid="{00000000-0005-0000-0000-0000311C0000}"/>
    <cellStyle name="Output 3 6 3" xfId="6019" xr:uid="{00000000-0005-0000-0000-0000321C0000}"/>
    <cellStyle name="Output 3 6 3 2" xfId="6972" xr:uid="{00000000-0005-0000-0000-0000331C0000}"/>
    <cellStyle name="Output 3 6 3 3" xfId="7834" xr:uid="{00000000-0005-0000-0000-0000341C0000}"/>
    <cellStyle name="Output 3 6 4" xfId="5731" xr:uid="{00000000-0005-0000-0000-0000351C0000}"/>
    <cellStyle name="Output 3 6 4 2" xfId="6684" xr:uid="{00000000-0005-0000-0000-0000361C0000}"/>
    <cellStyle name="Output 3 6 4 3" xfId="7548" xr:uid="{00000000-0005-0000-0000-0000371C0000}"/>
    <cellStyle name="Output 3 6 5" xfId="5928" xr:uid="{00000000-0005-0000-0000-0000381C0000}"/>
    <cellStyle name="Output 3 6 5 2" xfId="6881" xr:uid="{00000000-0005-0000-0000-0000391C0000}"/>
    <cellStyle name="Output 3 6 5 3" xfId="7745" xr:uid="{00000000-0005-0000-0000-00003A1C0000}"/>
    <cellStyle name="Output 3 6 6" xfId="5830" xr:uid="{00000000-0005-0000-0000-00003B1C0000}"/>
    <cellStyle name="Output 3 6 6 2" xfId="6783" xr:uid="{00000000-0005-0000-0000-00003C1C0000}"/>
    <cellStyle name="Output 3 6 6 3" xfId="7647" xr:uid="{00000000-0005-0000-0000-00003D1C0000}"/>
    <cellStyle name="Output 3 6 7" xfId="5867" xr:uid="{00000000-0005-0000-0000-00003E1C0000}"/>
    <cellStyle name="Output 3 6 7 2" xfId="6820" xr:uid="{00000000-0005-0000-0000-00003F1C0000}"/>
    <cellStyle name="Output 3 6 7 3" xfId="7684" xr:uid="{00000000-0005-0000-0000-0000401C0000}"/>
    <cellStyle name="Output 3 7" xfId="5405" xr:uid="{00000000-0005-0000-0000-0000411C0000}"/>
    <cellStyle name="Output 3 7 2" xfId="6334" xr:uid="{00000000-0005-0000-0000-0000421C0000}"/>
    <cellStyle name="Output 3 7 2 2" xfId="7287" xr:uid="{00000000-0005-0000-0000-0000431C0000}"/>
    <cellStyle name="Output 3 7 2 3" xfId="8112" xr:uid="{00000000-0005-0000-0000-0000441C0000}"/>
    <cellStyle name="Output 3 7 3" xfId="6018" xr:uid="{00000000-0005-0000-0000-0000451C0000}"/>
    <cellStyle name="Output 3 7 3 2" xfId="6971" xr:uid="{00000000-0005-0000-0000-0000461C0000}"/>
    <cellStyle name="Output 3 7 3 3" xfId="7833" xr:uid="{00000000-0005-0000-0000-0000471C0000}"/>
    <cellStyle name="Output 3 7 4" xfId="5732" xr:uid="{00000000-0005-0000-0000-0000481C0000}"/>
    <cellStyle name="Output 3 7 4 2" xfId="6685" xr:uid="{00000000-0005-0000-0000-0000491C0000}"/>
    <cellStyle name="Output 3 7 4 3" xfId="7549" xr:uid="{00000000-0005-0000-0000-00004A1C0000}"/>
    <cellStyle name="Output 3 7 5" xfId="5927" xr:uid="{00000000-0005-0000-0000-00004B1C0000}"/>
    <cellStyle name="Output 3 7 5 2" xfId="6880" xr:uid="{00000000-0005-0000-0000-00004C1C0000}"/>
    <cellStyle name="Output 3 7 5 3" xfId="7744" xr:uid="{00000000-0005-0000-0000-00004D1C0000}"/>
    <cellStyle name="Output 3 7 6" xfId="5831" xr:uid="{00000000-0005-0000-0000-00004E1C0000}"/>
    <cellStyle name="Output 3 7 6 2" xfId="6784" xr:uid="{00000000-0005-0000-0000-00004F1C0000}"/>
    <cellStyle name="Output 3 7 6 3" xfId="7648" xr:uid="{00000000-0005-0000-0000-0000501C0000}"/>
    <cellStyle name="Output 3 7 7" xfId="5866" xr:uid="{00000000-0005-0000-0000-0000511C0000}"/>
    <cellStyle name="Output 3 7 7 2" xfId="6819" xr:uid="{00000000-0005-0000-0000-0000521C0000}"/>
    <cellStyle name="Output 3 7 7 3" xfId="7683" xr:uid="{00000000-0005-0000-0000-0000531C0000}"/>
    <cellStyle name="Output 3 8" xfId="6328" xr:uid="{00000000-0005-0000-0000-0000541C0000}"/>
    <cellStyle name="Output 3 8 2" xfId="7281" xr:uid="{00000000-0005-0000-0000-0000551C0000}"/>
    <cellStyle name="Output 3 8 3" xfId="8106" xr:uid="{00000000-0005-0000-0000-0000561C0000}"/>
    <cellStyle name="Output 3 9" xfId="6024" xr:uid="{00000000-0005-0000-0000-0000571C0000}"/>
    <cellStyle name="Output 3 9 2" xfId="6977" xr:uid="{00000000-0005-0000-0000-0000581C0000}"/>
    <cellStyle name="Output 3 9 3" xfId="7839" xr:uid="{00000000-0005-0000-0000-0000591C0000}"/>
    <cellStyle name="Output 4" xfId="5406" xr:uid="{00000000-0005-0000-0000-00005A1C0000}"/>
    <cellStyle name="Output 4 10" xfId="6444" xr:uid="{00000000-0005-0000-0000-00005B1C0000}"/>
    <cellStyle name="Output 4 10 2" xfId="7395" xr:uid="{00000000-0005-0000-0000-00005C1C0000}"/>
    <cellStyle name="Output 4 10 3" xfId="8180" xr:uid="{00000000-0005-0000-0000-00005D1C0000}"/>
    <cellStyle name="Output 4 11" xfId="6458" xr:uid="{00000000-0005-0000-0000-00005E1C0000}"/>
    <cellStyle name="Output 4 11 2" xfId="7408" xr:uid="{00000000-0005-0000-0000-00005F1C0000}"/>
    <cellStyle name="Output 4 11 3" xfId="8193" xr:uid="{00000000-0005-0000-0000-0000601C0000}"/>
    <cellStyle name="Output 4 12" xfId="6471" xr:uid="{00000000-0005-0000-0000-0000611C0000}"/>
    <cellStyle name="Output 4 12 2" xfId="7420" xr:uid="{00000000-0005-0000-0000-0000621C0000}"/>
    <cellStyle name="Output 4 12 3" xfId="8205" xr:uid="{00000000-0005-0000-0000-0000631C0000}"/>
    <cellStyle name="Output 4 13" xfId="6481" xr:uid="{00000000-0005-0000-0000-0000641C0000}"/>
    <cellStyle name="Output 4 13 2" xfId="7429" xr:uid="{00000000-0005-0000-0000-0000651C0000}"/>
    <cellStyle name="Output 4 13 3" xfId="8214" xr:uid="{00000000-0005-0000-0000-0000661C0000}"/>
    <cellStyle name="Output 4 2" xfId="5407" xr:uid="{00000000-0005-0000-0000-0000671C0000}"/>
    <cellStyle name="Output 4 2 2" xfId="6336" xr:uid="{00000000-0005-0000-0000-0000681C0000}"/>
    <cellStyle name="Output 4 2 2 2" xfId="7289" xr:uid="{00000000-0005-0000-0000-0000691C0000}"/>
    <cellStyle name="Output 4 2 2 3" xfId="8114" xr:uid="{00000000-0005-0000-0000-00006A1C0000}"/>
    <cellStyle name="Output 4 2 3" xfId="6016" xr:uid="{00000000-0005-0000-0000-00006B1C0000}"/>
    <cellStyle name="Output 4 2 3 2" xfId="6969" xr:uid="{00000000-0005-0000-0000-00006C1C0000}"/>
    <cellStyle name="Output 4 2 3 3" xfId="7831" xr:uid="{00000000-0005-0000-0000-00006D1C0000}"/>
    <cellStyle name="Output 4 2 4" xfId="5733" xr:uid="{00000000-0005-0000-0000-00006E1C0000}"/>
    <cellStyle name="Output 4 2 4 2" xfId="6686" xr:uid="{00000000-0005-0000-0000-00006F1C0000}"/>
    <cellStyle name="Output 4 2 4 3" xfId="7550" xr:uid="{00000000-0005-0000-0000-0000701C0000}"/>
    <cellStyle name="Output 4 2 5" xfId="5926" xr:uid="{00000000-0005-0000-0000-0000711C0000}"/>
    <cellStyle name="Output 4 2 5 2" xfId="6879" xr:uid="{00000000-0005-0000-0000-0000721C0000}"/>
    <cellStyle name="Output 4 2 5 3" xfId="7743" xr:uid="{00000000-0005-0000-0000-0000731C0000}"/>
    <cellStyle name="Output 4 2 6" xfId="5832" xr:uid="{00000000-0005-0000-0000-0000741C0000}"/>
    <cellStyle name="Output 4 2 6 2" xfId="6785" xr:uid="{00000000-0005-0000-0000-0000751C0000}"/>
    <cellStyle name="Output 4 2 6 3" xfId="7649" xr:uid="{00000000-0005-0000-0000-0000761C0000}"/>
    <cellStyle name="Output 4 2 7" xfId="5865" xr:uid="{00000000-0005-0000-0000-0000771C0000}"/>
    <cellStyle name="Output 4 2 7 2" xfId="6818" xr:uid="{00000000-0005-0000-0000-0000781C0000}"/>
    <cellStyle name="Output 4 2 7 3" xfId="7682" xr:uid="{00000000-0005-0000-0000-0000791C0000}"/>
    <cellStyle name="Output 4 3" xfId="5408" xr:uid="{00000000-0005-0000-0000-00007A1C0000}"/>
    <cellStyle name="Output 4 3 2" xfId="6337" xr:uid="{00000000-0005-0000-0000-00007B1C0000}"/>
    <cellStyle name="Output 4 3 2 2" xfId="7290" xr:uid="{00000000-0005-0000-0000-00007C1C0000}"/>
    <cellStyle name="Output 4 3 2 3" xfId="8115" xr:uid="{00000000-0005-0000-0000-00007D1C0000}"/>
    <cellStyle name="Output 4 3 3" xfId="6015" xr:uid="{00000000-0005-0000-0000-00007E1C0000}"/>
    <cellStyle name="Output 4 3 3 2" xfId="6968" xr:uid="{00000000-0005-0000-0000-00007F1C0000}"/>
    <cellStyle name="Output 4 3 3 3" xfId="7830" xr:uid="{00000000-0005-0000-0000-0000801C0000}"/>
    <cellStyle name="Output 4 3 4" xfId="5734" xr:uid="{00000000-0005-0000-0000-0000811C0000}"/>
    <cellStyle name="Output 4 3 4 2" xfId="6687" xr:uid="{00000000-0005-0000-0000-0000821C0000}"/>
    <cellStyle name="Output 4 3 4 3" xfId="7551" xr:uid="{00000000-0005-0000-0000-0000831C0000}"/>
    <cellStyle name="Output 4 3 5" xfId="5925" xr:uid="{00000000-0005-0000-0000-0000841C0000}"/>
    <cellStyle name="Output 4 3 5 2" xfId="6878" xr:uid="{00000000-0005-0000-0000-0000851C0000}"/>
    <cellStyle name="Output 4 3 5 3" xfId="7742" xr:uid="{00000000-0005-0000-0000-0000861C0000}"/>
    <cellStyle name="Output 4 3 6" xfId="5833" xr:uid="{00000000-0005-0000-0000-0000871C0000}"/>
    <cellStyle name="Output 4 3 6 2" xfId="6786" xr:uid="{00000000-0005-0000-0000-0000881C0000}"/>
    <cellStyle name="Output 4 3 6 3" xfId="7650" xr:uid="{00000000-0005-0000-0000-0000891C0000}"/>
    <cellStyle name="Output 4 3 7" xfId="5864" xr:uid="{00000000-0005-0000-0000-00008A1C0000}"/>
    <cellStyle name="Output 4 3 7 2" xfId="6817" xr:uid="{00000000-0005-0000-0000-00008B1C0000}"/>
    <cellStyle name="Output 4 3 7 3" xfId="7681" xr:uid="{00000000-0005-0000-0000-00008C1C0000}"/>
    <cellStyle name="Output 4 4" xfId="5409" xr:uid="{00000000-0005-0000-0000-00008D1C0000}"/>
    <cellStyle name="Output 4 4 2" xfId="6338" xr:uid="{00000000-0005-0000-0000-00008E1C0000}"/>
    <cellStyle name="Output 4 4 2 2" xfId="7291" xr:uid="{00000000-0005-0000-0000-00008F1C0000}"/>
    <cellStyle name="Output 4 4 2 3" xfId="8116" xr:uid="{00000000-0005-0000-0000-0000901C0000}"/>
    <cellStyle name="Output 4 4 3" xfId="6014" xr:uid="{00000000-0005-0000-0000-0000911C0000}"/>
    <cellStyle name="Output 4 4 3 2" xfId="6967" xr:uid="{00000000-0005-0000-0000-0000921C0000}"/>
    <cellStyle name="Output 4 4 3 3" xfId="7829" xr:uid="{00000000-0005-0000-0000-0000931C0000}"/>
    <cellStyle name="Output 4 4 4" xfId="5735" xr:uid="{00000000-0005-0000-0000-0000941C0000}"/>
    <cellStyle name="Output 4 4 4 2" xfId="6688" xr:uid="{00000000-0005-0000-0000-0000951C0000}"/>
    <cellStyle name="Output 4 4 4 3" xfId="7552" xr:uid="{00000000-0005-0000-0000-0000961C0000}"/>
    <cellStyle name="Output 4 4 5" xfId="5924" xr:uid="{00000000-0005-0000-0000-0000971C0000}"/>
    <cellStyle name="Output 4 4 5 2" xfId="6877" xr:uid="{00000000-0005-0000-0000-0000981C0000}"/>
    <cellStyle name="Output 4 4 5 3" xfId="7741" xr:uid="{00000000-0005-0000-0000-0000991C0000}"/>
    <cellStyle name="Output 4 4 6" xfId="5834" xr:uid="{00000000-0005-0000-0000-00009A1C0000}"/>
    <cellStyle name="Output 4 4 6 2" xfId="6787" xr:uid="{00000000-0005-0000-0000-00009B1C0000}"/>
    <cellStyle name="Output 4 4 6 3" xfId="7651" xr:uid="{00000000-0005-0000-0000-00009C1C0000}"/>
    <cellStyle name="Output 4 4 7" xfId="6298" xr:uid="{00000000-0005-0000-0000-00009D1C0000}"/>
    <cellStyle name="Output 4 4 7 2" xfId="7251" xr:uid="{00000000-0005-0000-0000-00009E1C0000}"/>
    <cellStyle name="Output 4 4 7 3" xfId="8076" xr:uid="{00000000-0005-0000-0000-00009F1C0000}"/>
    <cellStyle name="Output 4 5" xfId="5410" xr:uid="{00000000-0005-0000-0000-0000A01C0000}"/>
    <cellStyle name="Output 4 5 2" xfId="6339" xr:uid="{00000000-0005-0000-0000-0000A11C0000}"/>
    <cellStyle name="Output 4 5 2 2" xfId="7292" xr:uid="{00000000-0005-0000-0000-0000A21C0000}"/>
    <cellStyle name="Output 4 5 2 3" xfId="8117" xr:uid="{00000000-0005-0000-0000-0000A31C0000}"/>
    <cellStyle name="Output 4 5 3" xfId="6013" xr:uid="{00000000-0005-0000-0000-0000A41C0000}"/>
    <cellStyle name="Output 4 5 3 2" xfId="6966" xr:uid="{00000000-0005-0000-0000-0000A51C0000}"/>
    <cellStyle name="Output 4 5 3 3" xfId="7828" xr:uid="{00000000-0005-0000-0000-0000A61C0000}"/>
    <cellStyle name="Output 4 5 4" xfId="5736" xr:uid="{00000000-0005-0000-0000-0000A71C0000}"/>
    <cellStyle name="Output 4 5 4 2" xfId="6689" xr:uid="{00000000-0005-0000-0000-0000A81C0000}"/>
    <cellStyle name="Output 4 5 4 3" xfId="7553" xr:uid="{00000000-0005-0000-0000-0000A91C0000}"/>
    <cellStyle name="Output 4 5 5" xfId="5923" xr:uid="{00000000-0005-0000-0000-0000AA1C0000}"/>
    <cellStyle name="Output 4 5 5 2" xfId="6876" xr:uid="{00000000-0005-0000-0000-0000AB1C0000}"/>
    <cellStyle name="Output 4 5 5 3" xfId="7740" xr:uid="{00000000-0005-0000-0000-0000AC1C0000}"/>
    <cellStyle name="Output 4 5 6" xfId="5835" xr:uid="{00000000-0005-0000-0000-0000AD1C0000}"/>
    <cellStyle name="Output 4 5 6 2" xfId="6788" xr:uid="{00000000-0005-0000-0000-0000AE1C0000}"/>
    <cellStyle name="Output 4 5 6 3" xfId="7652" xr:uid="{00000000-0005-0000-0000-0000AF1C0000}"/>
    <cellStyle name="Output 4 5 7" xfId="5620" xr:uid="{00000000-0005-0000-0000-0000B01C0000}"/>
    <cellStyle name="Output 4 5 7 2" xfId="6573" xr:uid="{00000000-0005-0000-0000-0000B11C0000}"/>
    <cellStyle name="Output 4 5 7 3" xfId="7438" xr:uid="{00000000-0005-0000-0000-0000B21C0000}"/>
    <cellStyle name="Output 4 6" xfId="5411" xr:uid="{00000000-0005-0000-0000-0000B31C0000}"/>
    <cellStyle name="Output 4 6 2" xfId="6340" xr:uid="{00000000-0005-0000-0000-0000B41C0000}"/>
    <cellStyle name="Output 4 6 2 2" xfId="7293" xr:uid="{00000000-0005-0000-0000-0000B51C0000}"/>
    <cellStyle name="Output 4 6 2 3" xfId="8118" xr:uid="{00000000-0005-0000-0000-0000B61C0000}"/>
    <cellStyle name="Output 4 6 3" xfId="6012" xr:uid="{00000000-0005-0000-0000-0000B71C0000}"/>
    <cellStyle name="Output 4 6 3 2" xfId="6965" xr:uid="{00000000-0005-0000-0000-0000B81C0000}"/>
    <cellStyle name="Output 4 6 3 3" xfId="7827" xr:uid="{00000000-0005-0000-0000-0000B91C0000}"/>
    <cellStyle name="Output 4 6 4" xfId="5737" xr:uid="{00000000-0005-0000-0000-0000BA1C0000}"/>
    <cellStyle name="Output 4 6 4 2" xfId="6690" xr:uid="{00000000-0005-0000-0000-0000BB1C0000}"/>
    <cellStyle name="Output 4 6 4 3" xfId="7554" xr:uid="{00000000-0005-0000-0000-0000BC1C0000}"/>
    <cellStyle name="Output 4 6 5" xfId="5922" xr:uid="{00000000-0005-0000-0000-0000BD1C0000}"/>
    <cellStyle name="Output 4 6 5 2" xfId="6875" xr:uid="{00000000-0005-0000-0000-0000BE1C0000}"/>
    <cellStyle name="Output 4 6 5 3" xfId="7739" xr:uid="{00000000-0005-0000-0000-0000BF1C0000}"/>
    <cellStyle name="Output 4 6 6" xfId="5836" xr:uid="{00000000-0005-0000-0000-0000C01C0000}"/>
    <cellStyle name="Output 4 6 6 2" xfId="6789" xr:uid="{00000000-0005-0000-0000-0000C11C0000}"/>
    <cellStyle name="Output 4 6 6 3" xfId="7653" xr:uid="{00000000-0005-0000-0000-0000C21C0000}"/>
    <cellStyle name="Output 4 6 7" xfId="5863" xr:uid="{00000000-0005-0000-0000-0000C31C0000}"/>
    <cellStyle name="Output 4 6 7 2" xfId="6816" xr:uid="{00000000-0005-0000-0000-0000C41C0000}"/>
    <cellStyle name="Output 4 6 7 3" xfId="7680" xr:uid="{00000000-0005-0000-0000-0000C51C0000}"/>
    <cellStyle name="Output 4 7" xfId="5412" xr:uid="{00000000-0005-0000-0000-0000C61C0000}"/>
    <cellStyle name="Output 4 7 2" xfId="6341" xr:uid="{00000000-0005-0000-0000-0000C71C0000}"/>
    <cellStyle name="Output 4 7 2 2" xfId="7294" xr:uid="{00000000-0005-0000-0000-0000C81C0000}"/>
    <cellStyle name="Output 4 7 2 3" xfId="8119" xr:uid="{00000000-0005-0000-0000-0000C91C0000}"/>
    <cellStyle name="Output 4 7 3" xfId="6011" xr:uid="{00000000-0005-0000-0000-0000CA1C0000}"/>
    <cellStyle name="Output 4 7 3 2" xfId="6964" xr:uid="{00000000-0005-0000-0000-0000CB1C0000}"/>
    <cellStyle name="Output 4 7 3 3" xfId="7826" xr:uid="{00000000-0005-0000-0000-0000CC1C0000}"/>
    <cellStyle name="Output 4 7 4" xfId="5738" xr:uid="{00000000-0005-0000-0000-0000CD1C0000}"/>
    <cellStyle name="Output 4 7 4 2" xfId="6691" xr:uid="{00000000-0005-0000-0000-0000CE1C0000}"/>
    <cellStyle name="Output 4 7 4 3" xfId="7555" xr:uid="{00000000-0005-0000-0000-0000CF1C0000}"/>
    <cellStyle name="Output 4 7 5" xfId="5921" xr:uid="{00000000-0005-0000-0000-0000D01C0000}"/>
    <cellStyle name="Output 4 7 5 2" xfId="6874" xr:uid="{00000000-0005-0000-0000-0000D11C0000}"/>
    <cellStyle name="Output 4 7 5 3" xfId="7738" xr:uid="{00000000-0005-0000-0000-0000D21C0000}"/>
    <cellStyle name="Output 4 7 6" xfId="5837" xr:uid="{00000000-0005-0000-0000-0000D31C0000}"/>
    <cellStyle name="Output 4 7 6 2" xfId="6790" xr:uid="{00000000-0005-0000-0000-0000D41C0000}"/>
    <cellStyle name="Output 4 7 6 3" xfId="7654" xr:uid="{00000000-0005-0000-0000-0000D51C0000}"/>
    <cellStyle name="Output 4 7 7" xfId="5862" xr:uid="{00000000-0005-0000-0000-0000D61C0000}"/>
    <cellStyle name="Output 4 7 7 2" xfId="6815" xr:uid="{00000000-0005-0000-0000-0000D71C0000}"/>
    <cellStyle name="Output 4 7 7 3" xfId="7679" xr:uid="{00000000-0005-0000-0000-0000D81C0000}"/>
    <cellStyle name="Output 4 8" xfId="6335" xr:uid="{00000000-0005-0000-0000-0000D91C0000}"/>
    <cellStyle name="Output 4 8 2" xfId="7288" xr:uid="{00000000-0005-0000-0000-0000DA1C0000}"/>
    <cellStyle name="Output 4 8 3" xfId="8113" xr:uid="{00000000-0005-0000-0000-0000DB1C0000}"/>
    <cellStyle name="Output 4 9" xfId="6017" xr:uid="{00000000-0005-0000-0000-0000DC1C0000}"/>
    <cellStyle name="Output 4 9 2" xfId="6970" xr:uid="{00000000-0005-0000-0000-0000DD1C0000}"/>
    <cellStyle name="Output 4 9 3" xfId="7832" xr:uid="{00000000-0005-0000-0000-0000DE1C0000}"/>
    <cellStyle name="Percent [0]" xfId="5413" xr:uid="{00000000-0005-0000-0000-0000DF1C0000}"/>
    <cellStyle name="Percent [00]" xfId="5414" xr:uid="{00000000-0005-0000-0000-0000E01C0000}"/>
    <cellStyle name="Percent [2]" xfId="5415" xr:uid="{00000000-0005-0000-0000-0000E11C0000}"/>
    <cellStyle name="Percent 10" xfId="5416" xr:uid="{00000000-0005-0000-0000-0000E21C0000}"/>
    <cellStyle name="Percent 2" xfId="7" xr:uid="{00000000-0005-0000-0000-0000E31C0000}"/>
    <cellStyle name="Percent 3" xfId="5417" xr:uid="{00000000-0005-0000-0000-0000E41C0000}"/>
    <cellStyle name="Percent 4" xfId="322" xr:uid="{00000000-0005-0000-0000-0000E51C0000}"/>
    <cellStyle name="Percent 4 2" xfId="5418" xr:uid="{00000000-0005-0000-0000-0000E61C0000}"/>
    <cellStyle name="Percent 5" xfId="5542" xr:uid="{00000000-0005-0000-0000-0000E71C0000}"/>
    <cellStyle name="Percent 6" xfId="5547" xr:uid="{00000000-0005-0000-0000-0000E81C0000}"/>
    <cellStyle name="Percent 7" xfId="5548" xr:uid="{00000000-0005-0000-0000-0000E91C0000}"/>
    <cellStyle name="Percent 8" xfId="5419" xr:uid="{00000000-0005-0000-0000-0000EA1C0000}"/>
    <cellStyle name="PrePop Currency (0)" xfId="5420" xr:uid="{00000000-0005-0000-0000-0000EB1C0000}"/>
    <cellStyle name="PrePop Currency (2)" xfId="5421" xr:uid="{00000000-0005-0000-0000-0000EC1C0000}"/>
    <cellStyle name="PrePop Units (0)" xfId="5422" xr:uid="{00000000-0005-0000-0000-0000ED1C0000}"/>
    <cellStyle name="PrePop Units (1)" xfId="5423" xr:uid="{00000000-0005-0000-0000-0000EE1C0000}"/>
    <cellStyle name="PrePop Units (2)" xfId="5424" xr:uid="{00000000-0005-0000-0000-0000EF1C0000}"/>
    <cellStyle name="STYL1 - Style1" xfId="5425" xr:uid="{00000000-0005-0000-0000-0000F01C0000}"/>
    <cellStyle name="STYL2 - Style2" xfId="5426" xr:uid="{00000000-0005-0000-0000-0000F11C0000}"/>
    <cellStyle name="STYL3 - Style3" xfId="5427" xr:uid="{00000000-0005-0000-0000-0000F21C0000}"/>
    <cellStyle name="STYL4 - Style4" xfId="5428" xr:uid="{00000000-0005-0000-0000-0000F31C0000}"/>
    <cellStyle name="STYL5 - Style5" xfId="5429" xr:uid="{00000000-0005-0000-0000-0000F41C0000}"/>
    <cellStyle name="Text Indent A" xfId="5430" xr:uid="{00000000-0005-0000-0000-0000F51C0000}"/>
    <cellStyle name="Text Indent B" xfId="5431" xr:uid="{00000000-0005-0000-0000-0000F61C0000}"/>
    <cellStyle name="Text Indent C" xfId="5432" xr:uid="{00000000-0005-0000-0000-0000F71C0000}"/>
    <cellStyle name="Title 2" xfId="5433" xr:uid="{00000000-0005-0000-0000-0000F81C0000}"/>
    <cellStyle name="Title 2 2" xfId="5434" xr:uid="{00000000-0005-0000-0000-0000F91C0000}"/>
    <cellStyle name="Title 2 3" xfId="5435" xr:uid="{00000000-0005-0000-0000-0000FA1C0000}"/>
    <cellStyle name="Title 2 4" xfId="5436" xr:uid="{00000000-0005-0000-0000-0000FB1C0000}"/>
    <cellStyle name="Title 2 5" xfId="5437" xr:uid="{00000000-0005-0000-0000-0000FC1C0000}"/>
    <cellStyle name="Title 2 6" xfId="5438" xr:uid="{00000000-0005-0000-0000-0000FD1C0000}"/>
    <cellStyle name="Title 2 7" xfId="5439" xr:uid="{00000000-0005-0000-0000-0000FE1C0000}"/>
    <cellStyle name="Title 3" xfId="5440" xr:uid="{00000000-0005-0000-0000-0000FF1C0000}"/>
    <cellStyle name="Title 3 2" xfId="5441" xr:uid="{00000000-0005-0000-0000-0000001D0000}"/>
    <cellStyle name="Title 3 3" xfId="5442" xr:uid="{00000000-0005-0000-0000-0000011D0000}"/>
    <cellStyle name="Title 3 4" xfId="5443" xr:uid="{00000000-0005-0000-0000-0000021D0000}"/>
    <cellStyle name="Title 3 5" xfId="5444" xr:uid="{00000000-0005-0000-0000-0000031D0000}"/>
    <cellStyle name="Title 3 6" xfId="5445" xr:uid="{00000000-0005-0000-0000-0000041D0000}"/>
    <cellStyle name="Title 3 7" xfId="5446" xr:uid="{00000000-0005-0000-0000-0000051D0000}"/>
    <cellStyle name="Title 4" xfId="5447" xr:uid="{00000000-0005-0000-0000-0000061D0000}"/>
    <cellStyle name="Title 4 2" xfId="5448" xr:uid="{00000000-0005-0000-0000-0000071D0000}"/>
    <cellStyle name="Title 4 3" xfId="5449" xr:uid="{00000000-0005-0000-0000-0000081D0000}"/>
    <cellStyle name="Title 4 4" xfId="5450" xr:uid="{00000000-0005-0000-0000-0000091D0000}"/>
    <cellStyle name="Title 4 5" xfId="5451" xr:uid="{00000000-0005-0000-0000-00000A1D0000}"/>
    <cellStyle name="Title 4 6" xfId="5452" xr:uid="{00000000-0005-0000-0000-00000B1D0000}"/>
    <cellStyle name="Title 4 7" xfId="5453" xr:uid="{00000000-0005-0000-0000-00000C1D0000}"/>
    <cellStyle name="Title 5" xfId="5602" xr:uid="{00000000-0005-0000-0000-00000D1D0000}"/>
    <cellStyle name="Total" xfId="5582" builtinId="25" customBuiltin="1"/>
    <cellStyle name="Total 10" xfId="46" xr:uid="{00000000-0005-0000-0000-00000F1D0000}"/>
    <cellStyle name="Total 100" xfId="313" xr:uid="{00000000-0005-0000-0000-0000101D0000}"/>
    <cellStyle name="Total 101" xfId="323" xr:uid="{00000000-0005-0000-0000-0000111D0000}"/>
    <cellStyle name="Total 102" xfId="325" xr:uid="{00000000-0005-0000-0000-0000121D0000}"/>
    <cellStyle name="Total 103" xfId="326" xr:uid="{00000000-0005-0000-0000-0000131D0000}"/>
    <cellStyle name="Total 104" xfId="328" xr:uid="{00000000-0005-0000-0000-0000141D0000}"/>
    <cellStyle name="Total 105" xfId="329" xr:uid="{00000000-0005-0000-0000-0000151D0000}"/>
    <cellStyle name="Total 106" xfId="336" xr:uid="{00000000-0005-0000-0000-0000161D0000}"/>
    <cellStyle name="Total 107" xfId="340" xr:uid="{00000000-0005-0000-0000-0000171D0000}"/>
    <cellStyle name="Total 108" xfId="341" xr:uid="{00000000-0005-0000-0000-0000181D0000}"/>
    <cellStyle name="Total 109" xfId="4154" xr:uid="{00000000-0005-0000-0000-0000191D0000}"/>
    <cellStyle name="Total 11" xfId="48" xr:uid="{00000000-0005-0000-0000-00001A1D0000}"/>
    <cellStyle name="Total 110" xfId="4155" xr:uid="{00000000-0005-0000-0000-00001B1D0000}"/>
    <cellStyle name="Total 111" xfId="5454" xr:uid="{00000000-0005-0000-0000-00001C1D0000}"/>
    <cellStyle name="Total 12" xfId="50" xr:uid="{00000000-0005-0000-0000-00001D1D0000}"/>
    <cellStyle name="Total 13" xfId="52" xr:uid="{00000000-0005-0000-0000-00001E1D0000}"/>
    <cellStyle name="Total 14" xfId="54" xr:uid="{00000000-0005-0000-0000-00001F1D0000}"/>
    <cellStyle name="Total 15" xfId="56" xr:uid="{00000000-0005-0000-0000-0000201D0000}"/>
    <cellStyle name="Total 16" xfId="58" xr:uid="{00000000-0005-0000-0000-0000211D0000}"/>
    <cellStyle name="Total 17" xfId="60" xr:uid="{00000000-0005-0000-0000-0000221D0000}"/>
    <cellStyle name="Total 18" xfId="62" xr:uid="{00000000-0005-0000-0000-0000231D0000}"/>
    <cellStyle name="Total 19" xfId="64" xr:uid="{00000000-0005-0000-0000-0000241D0000}"/>
    <cellStyle name="Total 2" xfId="20" xr:uid="{00000000-0005-0000-0000-0000251D0000}"/>
    <cellStyle name="Total 2 2" xfId="5456" xr:uid="{00000000-0005-0000-0000-0000261D0000}"/>
    <cellStyle name="Total 2 2 2" xfId="6344" xr:uid="{00000000-0005-0000-0000-0000271D0000}"/>
    <cellStyle name="Total 2 2 2 2" xfId="7297" xr:uid="{00000000-0005-0000-0000-0000281D0000}"/>
    <cellStyle name="Total 2 2 2 3" xfId="8122" xr:uid="{00000000-0005-0000-0000-0000291D0000}"/>
    <cellStyle name="Total 2 2 3" xfId="6417" xr:uid="{00000000-0005-0000-0000-00002A1D0000}"/>
    <cellStyle name="Total 2 2 3 2" xfId="7369" xr:uid="{00000000-0005-0000-0000-00002B1D0000}"/>
    <cellStyle name="Total 2 2 3 3" xfId="8154" xr:uid="{00000000-0005-0000-0000-00002C1D0000}"/>
    <cellStyle name="Total 2 2 4" xfId="5740" xr:uid="{00000000-0005-0000-0000-00002D1D0000}"/>
    <cellStyle name="Total 2 2 4 2" xfId="6693" xr:uid="{00000000-0005-0000-0000-00002E1D0000}"/>
    <cellStyle name="Total 2 2 4 3" xfId="7557" xr:uid="{00000000-0005-0000-0000-00002F1D0000}"/>
    <cellStyle name="Total 2 2 5" xfId="5919" xr:uid="{00000000-0005-0000-0000-0000301D0000}"/>
    <cellStyle name="Total 2 2 5 2" xfId="6872" xr:uid="{00000000-0005-0000-0000-0000311D0000}"/>
    <cellStyle name="Total 2 2 5 3" xfId="7736" xr:uid="{00000000-0005-0000-0000-0000321D0000}"/>
    <cellStyle name="Total 2 2 6" xfId="5839" xr:uid="{00000000-0005-0000-0000-0000331D0000}"/>
    <cellStyle name="Total 2 2 6 2" xfId="6792" xr:uid="{00000000-0005-0000-0000-0000341D0000}"/>
    <cellStyle name="Total 2 2 6 3" xfId="7656" xr:uid="{00000000-0005-0000-0000-0000351D0000}"/>
    <cellStyle name="Total 2 2 7" xfId="5860" xr:uid="{00000000-0005-0000-0000-0000361D0000}"/>
    <cellStyle name="Total 2 2 7 2" xfId="6813" xr:uid="{00000000-0005-0000-0000-0000371D0000}"/>
    <cellStyle name="Total 2 2 7 3" xfId="7677" xr:uid="{00000000-0005-0000-0000-0000381D0000}"/>
    <cellStyle name="Total 2 3" xfId="5457" xr:uid="{00000000-0005-0000-0000-0000391D0000}"/>
    <cellStyle name="Total 2 3 2" xfId="6345" xr:uid="{00000000-0005-0000-0000-00003A1D0000}"/>
    <cellStyle name="Total 2 3 2 2" xfId="7298" xr:uid="{00000000-0005-0000-0000-00003B1D0000}"/>
    <cellStyle name="Total 2 3 2 3" xfId="8123" xr:uid="{00000000-0005-0000-0000-00003C1D0000}"/>
    <cellStyle name="Total 2 3 3" xfId="6418" xr:uid="{00000000-0005-0000-0000-00003D1D0000}"/>
    <cellStyle name="Total 2 3 3 2" xfId="7370" xr:uid="{00000000-0005-0000-0000-00003E1D0000}"/>
    <cellStyle name="Total 2 3 3 3" xfId="8155" xr:uid="{00000000-0005-0000-0000-00003F1D0000}"/>
    <cellStyle name="Total 2 3 4" xfId="5741" xr:uid="{00000000-0005-0000-0000-0000401D0000}"/>
    <cellStyle name="Total 2 3 4 2" xfId="6694" xr:uid="{00000000-0005-0000-0000-0000411D0000}"/>
    <cellStyle name="Total 2 3 4 3" xfId="7558" xr:uid="{00000000-0005-0000-0000-0000421D0000}"/>
    <cellStyle name="Total 2 3 5" xfId="5918" xr:uid="{00000000-0005-0000-0000-0000431D0000}"/>
    <cellStyle name="Total 2 3 5 2" xfId="6871" xr:uid="{00000000-0005-0000-0000-0000441D0000}"/>
    <cellStyle name="Total 2 3 5 3" xfId="7735" xr:uid="{00000000-0005-0000-0000-0000451D0000}"/>
    <cellStyle name="Total 2 3 6" xfId="5840" xr:uid="{00000000-0005-0000-0000-0000461D0000}"/>
    <cellStyle name="Total 2 3 6 2" xfId="6793" xr:uid="{00000000-0005-0000-0000-0000471D0000}"/>
    <cellStyle name="Total 2 3 6 3" xfId="7657" xr:uid="{00000000-0005-0000-0000-0000481D0000}"/>
    <cellStyle name="Total 2 3 7" xfId="6115" xr:uid="{00000000-0005-0000-0000-0000491D0000}"/>
    <cellStyle name="Total 2 3 7 2" xfId="7068" xr:uid="{00000000-0005-0000-0000-00004A1D0000}"/>
    <cellStyle name="Total 2 3 7 3" xfId="7930" xr:uid="{00000000-0005-0000-0000-00004B1D0000}"/>
    <cellStyle name="Total 2 4" xfId="5458" xr:uid="{00000000-0005-0000-0000-00004C1D0000}"/>
    <cellStyle name="Total 2 4 2" xfId="6346" xr:uid="{00000000-0005-0000-0000-00004D1D0000}"/>
    <cellStyle name="Total 2 4 2 2" xfId="7299" xr:uid="{00000000-0005-0000-0000-00004E1D0000}"/>
    <cellStyle name="Total 2 4 2 3" xfId="8124" xr:uid="{00000000-0005-0000-0000-00004F1D0000}"/>
    <cellStyle name="Total 2 4 3" xfId="6419" xr:uid="{00000000-0005-0000-0000-0000501D0000}"/>
    <cellStyle name="Total 2 4 3 2" xfId="7371" xr:uid="{00000000-0005-0000-0000-0000511D0000}"/>
    <cellStyle name="Total 2 4 3 3" xfId="8156" xr:uid="{00000000-0005-0000-0000-0000521D0000}"/>
    <cellStyle name="Total 2 4 4" xfId="5742" xr:uid="{00000000-0005-0000-0000-0000531D0000}"/>
    <cellStyle name="Total 2 4 4 2" xfId="6695" xr:uid="{00000000-0005-0000-0000-0000541D0000}"/>
    <cellStyle name="Total 2 4 4 3" xfId="7559" xr:uid="{00000000-0005-0000-0000-0000551D0000}"/>
    <cellStyle name="Total 2 4 5" xfId="5917" xr:uid="{00000000-0005-0000-0000-0000561D0000}"/>
    <cellStyle name="Total 2 4 5 2" xfId="6870" xr:uid="{00000000-0005-0000-0000-0000571D0000}"/>
    <cellStyle name="Total 2 4 5 3" xfId="7734" xr:uid="{00000000-0005-0000-0000-0000581D0000}"/>
    <cellStyle name="Total 2 4 6" xfId="5841" xr:uid="{00000000-0005-0000-0000-0000591D0000}"/>
    <cellStyle name="Total 2 4 6 2" xfId="6794" xr:uid="{00000000-0005-0000-0000-00005A1D0000}"/>
    <cellStyle name="Total 2 4 6 3" xfId="7658" xr:uid="{00000000-0005-0000-0000-00005B1D0000}"/>
    <cellStyle name="Total 2 4 7" xfId="5859" xr:uid="{00000000-0005-0000-0000-00005C1D0000}"/>
    <cellStyle name="Total 2 4 7 2" xfId="6812" xr:uid="{00000000-0005-0000-0000-00005D1D0000}"/>
    <cellStyle name="Total 2 4 7 3" xfId="7676" xr:uid="{00000000-0005-0000-0000-00005E1D0000}"/>
    <cellStyle name="Total 2 5" xfId="5459" xr:uid="{00000000-0005-0000-0000-00005F1D0000}"/>
    <cellStyle name="Total 2 5 2" xfId="6347" xr:uid="{00000000-0005-0000-0000-0000601D0000}"/>
    <cellStyle name="Total 2 5 2 2" xfId="7300" xr:uid="{00000000-0005-0000-0000-0000611D0000}"/>
    <cellStyle name="Total 2 5 2 3" xfId="8125" xr:uid="{00000000-0005-0000-0000-0000621D0000}"/>
    <cellStyle name="Total 2 5 3" xfId="6420" xr:uid="{00000000-0005-0000-0000-0000631D0000}"/>
    <cellStyle name="Total 2 5 3 2" xfId="7372" xr:uid="{00000000-0005-0000-0000-0000641D0000}"/>
    <cellStyle name="Total 2 5 3 3" xfId="8157" xr:uid="{00000000-0005-0000-0000-0000651D0000}"/>
    <cellStyle name="Total 2 5 4" xfId="5743" xr:uid="{00000000-0005-0000-0000-0000661D0000}"/>
    <cellStyle name="Total 2 5 4 2" xfId="6696" xr:uid="{00000000-0005-0000-0000-0000671D0000}"/>
    <cellStyle name="Total 2 5 4 3" xfId="7560" xr:uid="{00000000-0005-0000-0000-0000681D0000}"/>
    <cellStyle name="Total 2 5 5" xfId="5916" xr:uid="{00000000-0005-0000-0000-0000691D0000}"/>
    <cellStyle name="Total 2 5 5 2" xfId="6869" xr:uid="{00000000-0005-0000-0000-00006A1D0000}"/>
    <cellStyle name="Total 2 5 5 3" xfId="7733" xr:uid="{00000000-0005-0000-0000-00006B1D0000}"/>
    <cellStyle name="Total 2 5 6" xfId="5842" xr:uid="{00000000-0005-0000-0000-00006C1D0000}"/>
    <cellStyle name="Total 2 5 6 2" xfId="6795" xr:uid="{00000000-0005-0000-0000-00006D1D0000}"/>
    <cellStyle name="Total 2 5 6 3" xfId="7659" xr:uid="{00000000-0005-0000-0000-00006E1D0000}"/>
    <cellStyle name="Total 2 5 7" xfId="5858" xr:uid="{00000000-0005-0000-0000-00006F1D0000}"/>
    <cellStyle name="Total 2 5 7 2" xfId="6811" xr:uid="{00000000-0005-0000-0000-0000701D0000}"/>
    <cellStyle name="Total 2 5 7 3" xfId="7675" xr:uid="{00000000-0005-0000-0000-0000711D0000}"/>
    <cellStyle name="Total 2 6" xfId="5460" xr:uid="{00000000-0005-0000-0000-0000721D0000}"/>
    <cellStyle name="Total 2 6 2" xfId="6348" xr:uid="{00000000-0005-0000-0000-0000731D0000}"/>
    <cellStyle name="Total 2 6 2 2" xfId="7301" xr:uid="{00000000-0005-0000-0000-0000741D0000}"/>
    <cellStyle name="Total 2 6 2 3" xfId="8126" xr:uid="{00000000-0005-0000-0000-0000751D0000}"/>
    <cellStyle name="Total 2 6 3" xfId="6421" xr:uid="{00000000-0005-0000-0000-0000761D0000}"/>
    <cellStyle name="Total 2 6 3 2" xfId="7373" xr:uid="{00000000-0005-0000-0000-0000771D0000}"/>
    <cellStyle name="Total 2 6 3 3" xfId="8158" xr:uid="{00000000-0005-0000-0000-0000781D0000}"/>
    <cellStyle name="Total 2 6 4" xfId="5744" xr:uid="{00000000-0005-0000-0000-0000791D0000}"/>
    <cellStyle name="Total 2 6 4 2" xfId="6697" xr:uid="{00000000-0005-0000-0000-00007A1D0000}"/>
    <cellStyle name="Total 2 6 4 3" xfId="7561" xr:uid="{00000000-0005-0000-0000-00007B1D0000}"/>
    <cellStyle name="Total 2 6 5" xfId="5915" xr:uid="{00000000-0005-0000-0000-00007C1D0000}"/>
    <cellStyle name="Total 2 6 5 2" xfId="6868" xr:uid="{00000000-0005-0000-0000-00007D1D0000}"/>
    <cellStyle name="Total 2 6 5 3" xfId="7732" xr:uid="{00000000-0005-0000-0000-00007E1D0000}"/>
    <cellStyle name="Total 2 6 6" xfId="5843" xr:uid="{00000000-0005-0000-0000-00007F1D0000}"/>
    <cellStyle name="Total 2 6 6 2" xfId="6796" xr:uid="{00000000-0005-0000-0000-0000801D0000}"/>
    <cellStyle name="Total 2 6 6 3" xfId="7660" xr:uid="{00000000-0005-0000-0000-0000811D0000}"/>
    <cellStyle name="Total 2 6 7" xfId="6365" xr:uid="{00000000-0005-0000-0000-0000821D0000}"/>
    <cellStyle name="Total 2 6 7 2" xfId="7318" xr:uid="{00000000-0005-0000-0000-0000831D0000}"/>
    <cellStyle name="Total 2 6 7 3" xfId="8143" xr:uid="{00000000-0005-0000-0000-0000841D0000}"/>
    <cellStyle name="Total 2 7" xfId="5461" xr:uid="{00000000-0005-0000-0000-0000851D0000}"/>
    <cellStyle name="Total 2 7 2" xfId="6349" xr:uid="{00000000-0005-0000-0000-0000861D0000}"/>
    <cellStyle name="Total 2 7 2 2" xfId="7302" xr:uid="{00000000-0005-0000-0000-0000871D0000}"/>
    <cellStyle name="Total 2 7 2 3" xfId="8127" xr:uid="{00000000-0005-0000-0000-0000881D0000}"/>
    <cellStyle name="Total 2 7 3" xfId="6422" xr:uid="{00000000-0005-0000-0000-0000891D0000}"/>
    <cellStyle name="Total 2 7 3 2" xfId="7374" xr:uid="{00000000-0005-0000-0000-00008A1D0000}"/>
    <cellStyle name="Total 2 7 3 3" xfId="8159" xr:uid="{00000000-0005-0000-0000-00008B1D0000}"/>
    <cellStyle name="Total 2 7 4" xfId="5745" xr:uid="{00000000-0005-0000-0000-00008C1D0000}"/>
    <cellStyle name="Total 2 7 4 2" xfId="6698" xr:uid="{00000000-0005-0000-0000-00008D1D0000}"/>
    <cellStyle name="Total 2 7 4 3" xfId="7562" xr:uid="{00000000-0005-0000-0000-00008E1D0000}"/>
    <cellStyle name="Total 2 7 5" xfId="5637" xr:uid="{00000000-0005-0000-0000-00008F1D0000}"/>
    <cellStyle name="Total 2 7 5 2" xfId="6590" xr:uid="{00000000-0005-0000-0000-0000901D0000}"/>
    <cellStyle name="Total 2 7 5 3" xfId="7455" xr:uid="{00000000-0005-0000-0000-0000911D0000}"/>
    <cellStyle name="Total 2 7 6" xfId="5844" xr:uid="{00000000-0005-0000-0000-0000921D0000}"/>
    <cellStyle name="Total 2 7 6 2" xfId="6797" xr:uid="{00000000-0005-0000-0000-0000931D0000}"/>
    <cellStyle name="Total 2 7 6 3" xfId="7661" xr:uid="{00000000-0005-0000-0000-0000941D0000}"/>
    <cellStyle name="Total 2 7 7" xfId="6342" xr:uid="{00000000-0005-0000-0000-0000951D0000}"/>
    <cellStyle name="Total 2 7 7 2" xfId="7295" xr:uid="{00000000-0005-0000-0000-0000961D0000}"/>
    <cellStyle name="Total 2 7 7 3" xfId="8120" xr:uid="{00000000-0005-0000-0000-0000971D0000}"/>
    <cellStyle name="Total 2 8" xfId="5455" xr:uid="{00000000-0005-0000-0000-0000981D0000}"/>
    <cellStyle name="Total 2 8 2" xfId="6343" xr:uid="{00000000-0005-0000-0000-0000991D0000}"/>
    <cellStyle name="Total 2 8 2 2" xfId="7296" xr:uid="{00000000-0005-0000-0000-00009A1D0000}"/>
    <cellStyle name="Total 2 8 2 3" xfId="8121" xr:uid="{00000000-0005-0000-0000-00009B1D0000}"/>
    <cellStyle name="Total 2 8 3" xfId="6416" xr:uid="{00000000-0005-0000-0000-00009C1D0000}"/>
    <cellStyle name="Total 2 8 3 2" xfId="7368" xr:uid="{00000000-0005-0000-0000-00009D1D0000}"/>
    <cellStyle name="Total 2 8 3 3" xfId="8153" xr:uid="{00000000-0005-0000-0000-00009E1D0000}"/>
    <cellStyle name="Total 2 8 4" xfId="5739" xr:uid="{00000000-0005-0000-0000-00009F1D0000}"/>
    <cellStyle name="Total 2 8 4 2" xfId="6692" xr:uid="{00000000-0005-0000-0000-0000A01D0000}"/>
    <cellStyle name="Total 2 8 4 3" xfId="7556" xr:uid="{00000000-0005-0000-0000-0000A11D0000}"/>
    <cellStyle name="Total 2 8 5" xfId="5920" xr:uid="{00000000-0005-0000-0000-0000A21D0000}"/>
    <cellStyle name="Total 2 8 5 2" xfId="6873" xr:uid="{00000000-0005-0000-0000-0000A31D0000}"/>
    <cellStyle name="Total 2 8 5 3" xfId="7737" xr:uid="{00000000-0005-0000-0000-0000A41D0000}"/>
    <cellStyle name="Total 2 8 6" xfId="5838" xr:uid="{00000000-0005-0000-0000-0000A51D0000}"/>
    <cellStyle name="Total 2 8 6 2" xfId="6791" xr:uid="{00000000-0005-0000-0000-0000A61D0000}"/>
    <cellStyle name="Total 2 8 6 3" xfId="7655" xr:uid="{00000000-0005-0000-0000-0000A71D0000}"/>
    <cellStyle name="Total 2 8 7" xfId="5861" xr:uid="{00000000-0005-0000-0000-0000A81D0000}"/>
    <cellStyle name="Total 2 8 7 2" xfId="6814" xr:uid="{00000000-0005-0000-0000-0000A91D0000}"/>
    <cellStyle name="Total 2 8 7 3" xfId="7678" xr:uid="{00000000-0005-0000-0000-0000AA1D0000}"/>
    <cellStyle name="Total 20" xfId="66" xr:uid="{00000000-0005-0000-0000-0000AB1D0000}"/>
    <cellStyle name="Total 21" xfId="68" xr:uid="{00000000-0005-0000-0000-0000AC1D0000}"/>
    <cellStyle name="Total 22" xfId="70" xr:uid="{00000000-0005-0000-0000-0000AD1D0000}"/>
    <cellStyle name="Total 23" xfId="72" xr:uid="{00000000-0005-0000-0000-0000AE1D0000}"/>
    <cellStyle name="Total 24" xfId="74" xr:uid="{00000000-0005-0000-0000-0000AF1D0000}"/>
    <cellStyle name="Total 25" xfId="76" xr:uid="{00000000-0005-0000-0000-0000B01D0000}"/>
    <cellStyle name="Total 26" xfId="78" xr:uid="{00000000-0005-0000-0000-0000B11D0000}"/>
    <cellStyle name="Total 27" xfId="80" xr:uid="{00000000-0005-0000-0000-0000B21D0000}"/>
    <cellStyle name="Total 28" xfId="82" xr:uid="{00000000-0005-0000-0000-0000B31D0000}"/>
    <cellStyle name="Total 29" xfId="83" xr:uid="{00000000-0005-0000-0000-0000B41D0000}"/>
    <cellStyle name="Total 3" xfId="26" xr:uid="{00000000-0005-0000-0000-0000B51D0000}"/>
    <cellStyle name="Total 3 2" xfId="5463" xr:uid="{00000000-0005-0000-0000-0000B61D0000}"/>
    <cellStyle name="Total 3 2 2" xfId="6351" xr:uid="{00000000-0005-0000-0000-0000B71D0000}"/>
    <cellStyle name="Total 3 2 2 2" xfId="7304" xr:uid="{00000000-0005-0000-0000-0000B81D0000}"/>
    <cellStyle name="Total 3 2 2 3" xfId="8129" xr:uid="{00000000-0005-0000-0000-0000B91D0000}"/>
    <cellStyle name="Total 3 2 3" xfId="6424" xr:uid="{00000000-0005-0000-0000-0000BA1D0000}"/>
    <cellStyle name="Total 3 2 3 2" xfId="7376" xr:uid="{00000000-0005-0000-0000-0000BB1D0000}"/>
    <cellStyle name="Total 3 2 3 3" xfId="8161" xr:uid="{00000000-0005-0000-0000-0000BC1D0000}"/>
    <cellStyle name="Total 3 2 4" xfId="5747" xr:uid="{00000000-0005-0000-0000-0000BD1D0000}"/>
    <cellStyle name="Total 3 2 4 2" xfId="6700" xr:uid="{00000000-0005-0000-0000-0000BE1D0000}"/>
    <cellStyle name="Total 3 2 4 3" xfId="7564" xr:uid="{00000000-0005-0000-0000-0000BF1D0000}"/>
    <cellStyle name="Total 3 2 5" xfId="5913" xr:uid="{00000000-0005-0000-0000-0000C01D0000}"/>
    <cellStyle name="Total 3 2 5 2" xfId="6866" xr:uid="{00000000-0005-0000-0000-0000C11D0000}"/>
    <cellStyle name="Total 3 2 5 3" xfId="7730" xr:uid="{00000000-0005-0000-0000-0000C21D0000}"/>
    <cellStyle name="Total 3 2 6" xfId="5845" xr:uid="{00000000-0005-0000-0000-0000C31D0000}"/>
    <cellStyle name="Total 3 2 6 2" xfId="6798" xr:uid="{00000000-0005-0000-0000-0000C41D0000}"/>
    <cellStyle name="Total 3 2 6 3" xfId="7662" xr:uid="{00000000-0005-0000-0000-0000C51D0000}"/>
    <cellStyle name="Total 3 2 7" xfId="6114" xr:uid="{00000000-0005-0000-0000-0000C61D0000}"/>
    <cellStyle name="Total 3 2 7 2" xfId="7067" xr:uid="{00000000-0005-0000-0000-0000C71D0000}"/>
    <cellStyle name="Total 3 2 7 3" xfId="7929" xr:uid="{00000000-0005-0000-0000-0000C81D0000}"/>
    <cellStyle name="Total 3 3" xfId="5464" xr:uid="{00000000-0005-0000-0000-0000C91D0000}"/>
    <cellStyle name="Total 3 3 2" xfId="6352" xr:uid="{00000000-0005-0000-0000-0000CA1D0000}"/>
    <cellStyle name="Total 3 3 2 2" xfId="7305" xr:uid="{00000000-0005-0000-0000-0000CB1D0000}"/>
    <cellStyle name="Total 3 3 2 3" xfId="8130" xr:uid="{00000000-0005-0000-0000-0000CC1D0000}"/>
    <cellStyle name="Total 3 3 3" xfId="6425" xr:uid="{00000000-0005-0000-0000-0000CD1D0000}"/>
    <cellStyle name="Total 3 3 3 2" xfId="7377" xr:uid="{00000000-0005-0000-0000-0000CE1D0000}"/>
    <cellStyle name="Total 3 3 3 3" xfId="8162" xr:uid="{00000000-0005-0000-0000-0000CF1D0000}"/>
    <cellStyle name="Total 3 3 4" xfId="5748" xr:uid="{00000000-0005-0000-0000-0000D01D0000}"/>
    <cellStyle name="Total 3 3 4 2" xfId="6701" xr:uid="{00000000-0005-0000-0000-0000D11D0000}"/>
    <cellStyle name="Total 3 3 4 3" xfId="7565" xr:uid="{00000000-0005-0000-0000-0000D21D0000}"/>
    <cellStyle name="Total 3 3 5" xfId="5912" xr:uid="{00000000-0005-0000-0000-0000D31D0000}"/>
    <cellStyle name="Total 3 3 5 2" xfId="6865" xr:uid="{00000000-0005-0000-0000-0000D41D0000}"/>
    <cellStyle name="Total 3 3 5 3" xfId="7729" xr:uid="{00000000-0005-0000-0000-0000D51D0000}"/>
    <cellStyle name="Total 3 3 6" xfId="5846" xr:uid="{00000000-0005-0000-0000-0000D61D0000}"/>
    <cellStyle name="Total 3 3 6 2" xfId="6799" xr:uid="{00000000-0005-0000-0000-0000D71D0000}"/>
    <cellStyle name="Total 3 3 6 3" xfId="7663" xr:uid="{00000000-0005-0000-0000-0000D81D0000}"/>
    <cellStyle name="Total 3 3 7" xfId="6113" xr:uid="{00000000-0005-0000-0000-0000D91D0000}"/>
    <cellStyle name="Total 3 3 7 2" xfId="7066" xr:uid="{00000000-0005-0000-0000-0000DA1D0000}"/>
    <cellStyle name="Total 3 3 7 3" xfId="7928" xr:uid="{00000000-0005-0000-0000-0000DB1D0000}"/>
    <cellStyle name="Total 3 4" xfId="5465" xr:uid="{00000000-0005-0000-0000-0000DC1D0000}"/>
    <cellStyle name="Total 3 4 2" xfId="6353" xr:uid="{00000000-0005-0000-0000-0000DD1D0000}"/>
    <cellStyle name="Total 3 4 2 2" xfId="7306" xr:uid="{00000000-0005-0000-0000-0000DE1D0000}"/>
    <cellStyle name="Total 3 4 2 3" xfId="8131" xr:uid="{00000000-0005-0000-0000-0000DF1D0000}"/>
    <cellStyle name="Total 3 4 3" xfId="6426" xr:uid="{00000000-0005-0000-0000-0000E01D0000}"/>
    <cellStyle name="Total 3 4 3 2" xfId="7378" xr:uid="{00000000-0005-0000-0000-0000E11D0000}"/>
    <cellStyle name="Total 3 4 3 3" xfId="8163" xr:uid="{00000000-0005-0000-0000-0000E21D0000}"/>
    <cellStyle name="Total 3 4 4" xfId="5749" xr:uid="{00000000-0005-0000-0000-0000E31D0000}"/>
    <cellStyle name="Total 3 4 4 2" xfId="6702" xr:uid="{00000000-0005-0000-0000-0000E41D0000}"/>
    <cellStyle name="Total 3 4 4 3" xfId="7566" xr:uid="{00000000-0005-0000-0000-0000E51D0000}"/>
    <cellStyle name="Total 3 4 5" xfId="5911" xr:uid="{00000000-0005-0000-0000-0000E61D0000}"/>
    <cellStyle name="Total 3 4 5 2" xfId="6864" xr:uid="{00000000-0005-0000-0000-0000E71D0000}"/>
    <cellStyle name="Total 3 4 5 3" xfId="7728" xr:uid="{00000000-0005-0000-0000-0000E81D0000}"/>
    <cellStyle name="Total 3 4 6" xfId="5847" xr:uid="{00000000-0005-0000-0000-0000E91D0000}"/>
    <cellStyle name="Total 3 4 6 2" xfId="6800" xr:uid="{00000000-0005-0000-0000-0000EA1D0000}"/>
    <cellStyle name="Total 3 4 6 3" xfId="7664" xr:uid="{00000000-0005-0000-0000-0000EB1D0000}"/>
    <cellStyle name="Total 3 4 7" xfId="6112" xr:uid="{00000000-0005-0000-0000-0000EC1D0000}"/>
    <cellStyle name="Total 3 4 7 2" xfId="7065" xr:uid="{00000000-0005-0000-0000-0000ED1D0000}"/>
    <cellStyle name="Total 3 4 7 3" xfId="7927" xr:uid="{00000000-0005-0000-0000-0000EE1D0000}"/>
    <cellStyle name="Total 3 5" xfId="5466" xr:uid="{00000000-0005-0000-0000-0000EF1D0000}"/>
    <cellStyle name="Total 3 5 2" xfId="6354" xr:uid="{00000000-0005-0000-0000-0000F01D0000}"/>
    <cellStyle name="Total 3 5 2 2" xfId="7307" xr:uid="{00000000-0005-0000-0000-0000F11D0000}"/>
    <cellStyle name="Total 3 5 2 3" xfId="8132" xr:uid="{00000000-0005-0000-0000-0000F21D0000}"/>
    <cellStyle name="Total 3 5 3" xfId="6427" xr:uid="{00000000-0005-0000-0000-0000F31D0000}"/>
    <cellStyle name="Total 3 5 3 2" xfId="7379" xr:uid="{00000000-0005-0000-0000-0000F41D0000}"/>
    <cellStyle name="Total 3 5 3 3" xfId="8164" xr:uid="{00000000-0005-0000-0000-0000F51D0000}"/>
    <cellStyle name="Total 3 5 4" xfId="5750" xr:uid="{00000000-0005-0000-0000-0000F61D0000}"/>
    <cellStyle name="Total 3 5 4 2" xfId="6703" xr:uid="{00000000-0005-0000-0000-0000F71D0000}"/>
    <cellStyle name="Total 3 5 4 3" xfId="7567" xr:uid="{00000000-0005-0000-0000-0000F81D0000}"/>
    <cellStyle name="Total 3 5 5" xfId="5910" xr:uid="{00000000-0005-0000-0000-0000F91D0000}"/>
    <cellStyle name="Total 3 5 5 2" xfId="6863" xr:uid="{00000000-0005-0000-0000-0000FA1D0000}"/>
    <cellStyle name="Total 3 5 5 3" xfId="7727" xr:uid="{00000000-0005-0000-0000-0000FB1D0000}"/>
    <cellStyle name="Total 3 5 6" xfId="5848" xr:uid="{00000000-0005-0000-0000-0000FC1D0000}"/>
    <cellStyle name="Total 3 5 6 2" xfId="6801" xr:uid="{00000000-0005-0000-0000-0000FD1D0000}"/>
    <cellStyle name="Total 3 5 6 3" xfId="7665" xr:uid="{00000000-0005-0000-0000-0000FE1D0000}"/>
    <cellStyle name="Total 3 5 7" xfId="5857" xr:uid="{00000000-0005-0000-0000-0000FF1D0000}"/>
    <cellStyle name="Total 3 5 7 2" xfId="6810" xr:uid="{00000000-0005-0000-0000-0000001E0000}"/>
    <cellStyle name="Total 3 5 7 3" xfId="7674" xr:uid="{00000000-0005-0000-0000-0000011E0000}"/>
    <cellStyle name="Total 3 6" xfId="5467" xr:uid="{00000000-0005-0000-0000-0000021E0000}"/>
    <cellStyle name="Total 3 6 2" xfId="6355" xr:uid="{00000000-0005-0000-0000-0000031E0000}"/>
    <cellStyle name="Total 3 6 2 2" xfId="7308" xr:uid="{00000000-0005-0000-0000-0000041E0000}"/>
    <cellStyle name="Total 3 6 2 3" xfId="8133" xr:uid="{00000000-0005-0000-0000-0000051E0000}"/>
    <cellStyle name="Total 3 6 3" xfId="6428" xr:uid="{00000000-0005-0000-0000-0000061E0000}"/>
    <cellStyle name="Total 3 6 3 2" xfId="7380" xr:uid="{00000000-0005-0000-0000-0000071E0000}"/>
    <cellStyle name="Total 3 6 3 3" xfId="8165" xr:uid="{00000000-0005-0000-0000-0000081E0000}"/>
    <cellStyle name="Total 3 6 4" xfId="5751" xr:uid="{00000000-0005-0000-0000-0000091E0000}"/>
    <cellStyle name="Total 3 6 4 2" xfId="6704" xr:uid="{00000000-0005-0000-0000-00000A1E0000}"/>
    <cellStyle name="Total 3 6 4 3" xfId="7568" xr:uid="{00000000-0005-0000-0000-00000B1E0000}"/>
    <cellStyle name="Total 3 6 5" xfId="5909" xr:uid="{00000000-0005-0000-0000-00000C1E0000}"/>
    <cellStyle name="Total 3 6 5 2" xfId="6862" xr:uid="{00000000-0005-0000-0000-00000D1E0000}"/>
    <cellStyle name="Total 3 6 5 3" xfId="7726" xr:uid="{00000000-0005-0000-0000-00000E1E0000}"/>
    <cellStyle name="Total 3 6 6" xfId="5849" xr:uid="{00000000-0005-0000-0000-00000F1E0000}"/>
    <cellStyle name="Total 3 6 6 2" xfId="6802" xr:uid="{00000000-0005-0000-0000-0000101E0000}"/>
    <cellStyle name="Total 3 6 6 3" xfId="7666" xr:uid="{00000000-0005-0000-0000-0000111E0000}"/>
    <cellStyle name="Total 3 6 7" xfId="5856" xr:uid="{00000000-0005-0000-0000-0000121E0000}"/>
    <cellStyle name="Total 3 6 7 2" xfId="6809" xr:uid="{00000000-0005-0000-0000-0000131E0000}"/>
    <cellStyle name="Total 3 6 7 3" xfId="7673" xr:uid="{00000000-0005-0000-0000-0000141E0000}"/>
    <cellStyle name="Total 3 7" xfId="5468" xr:uid="{00000000-0005-0000-0000-0000151E0000}"/>
    <cellStyle name="Total 3 7 2" xfId="6356" xr:uid="{00000000-0005-0000-0000-0000161E0000}"/>
    <cellStyle name="Total 3 7 2 2" xfId="7309" xr:uid="{00000000-0005-0000-0000-0000171E0000}"/>
    <cellStyle name="Total 3 7 2 3" xfId="8134" xr:uid="{00000000-0005-0000-0000-0000181E0000}"/>
    <cellStyle name="Total 3 7 3" xfId="6429" xr:uid="{00000000-0005-0000-0000-0000191E0000}"/>
    <cellStyle name="Total 3 7 3 2" xfId="7381" xr:uid="{00000000-0005-0000-0000-00001A1E0000}"/>
    <cellStyle name="Total 3 7 3 3" xfId="8166" xr:uid="{00000000-0005-0000-0000-00001B1E0000}"/>
    <cellStyle name="Total 3 7 4" xfId="5752" xr:uid="{00000000-0005-0000-0000-00001C1E0000}"/>
    <cellStyle name="Total 3 7 4 2" xfId="6705" xr:uid="{00000000-0005-0000-0000-00001D1E0000}"/>
    <cellStyle name="Total 3 7 4 3" xfId="7569" xr:uid="{00000000-0005-0000-0000-00001E1E0000}"/>
    <cellStyle name="Total 3 7 5" xfId="5908" xr:uid="{00000000-0005-0000-0000-00001F1E0000}"/>
    <cellStyle name="Total 3 7 5 2" xfId="6861" xr:uid="{00000000-0005-0000-0000-0000201E0000}"/>
    <cellStyle name="Total 3 7 5 3" xfId="7725" xr:uid="{00000000-0005-0000-0000-0000211E0000}"/>
    <cellStyle name="Total 3 7 6" xfId="5850" xr:uid="{00000000-0005-0000-0000-0000221E0000}"/>
    <cellStyle name="Total 3 7 6 2" xfId="6803" xr:uid="{00000000-0005-0000-0000-0000231E0000}"/>
    <cellStyle name="Total 3 7 6 3" xfId="7667" xr:uid="{00000000-0005-0000-0000-0000241E0000}"/>
    <cellStyle name="Total 3 7 7" xfId="5855" xr:uid="{00000000-0005-0000-0000-0000251E0000}"/>
    <cellStyle name="Total 3 7 7 2" xfId="6808" xr:uid="{00000000-0005-0000-0000-0000261E0000}"/>
    <cellStyle name="Total 3 7 7 3" xfId="7672" xr:uid="{00000000-0005-0000-0000-0000271E0000}"/>
    <cellStyle name="Total 3 8" xfId="5462" xr:uid="{00000000-0005-0000-0000-0000281E0000}"/>
    <cellStyle name="Total 3 8 2" xfId="6350" xr:uid="{00000000-0005-0000-0000-0000291E0000}"/>
    <cellStyle name="Total 3 8 2 2" xfId="7303" xr:uid="{00000000-0005-0000-0000-00002A1E0000}"/>
    <cellStyle name="Total 3 8 2 3" xfId="8128" xr:uid="{00000000-0005-0000-0000-00002B1E0000}"/>
    <cellStyle name="Total 3 8 3" xfId="6423" xr:uid="{00000000-0005-0000-0000-00002C1E0000}"/>
    <cellStyle name="Total 3 8 3 2" xfId="7375" xr:uid="{00000000-0005-0000-0000-00002D1E0000}"/>
    <cellStyle name="Total 3 8 3 3" xfId="8160" xr:uid="{00000000-0005-0000-0000-00002E1E0000}"/>
    <cellStyle name="Total 3 8 4" xfId="5746" xr:uid="{00000000-0005-0000-0000-00002F1E0000}"/>
    <cellStyle name="Total 3 8 4 2" xfId="6699" xr:uid="{00000000-0005-0000-0000-0000301E0000}"/>
    <cellStyle name="Total 3 8 4 3" xfId="7563" xr:uid="{00000000-0005-0000-0000-0000311E0000}"/>
    <cellStyle name="Total 3 8 5" xfId="5914" xr:uid="{00000000-0005-0000-0000-0000321E0000}"/>
    <cellStyle name="Total 3 8 5 2" xfId="6867" xr:uid="{00000000-0005-0000-0000-0000331E0000}"/>
    <cellStyle name="Total 3 8 5 3" xfId="7731" xr:uid="{00000000-0005-0000-0000-0000341E0000}"/>
    <cellStyle name="Total 3 8 6" xfId="5631" xr:uid="{00000000-0005-0000-0000-0000351E0000}"/>
    <cellStyle name="Total 3 8 6 2" xfId="6584" xr:uid="{00000000-0005-0000-0000-0000361E0000}"/>
    <cellStyle name="Total 3 8 6 3" xfId="7449" xr:uid="{00000000-0005-0000-0000-0000371E0000}"/>
    <cellStyle name="Total 3 8 7" xfId="5629" xr:uid="{00000000-0005-0000-0000-0000381E0000}"/>
    <cellStyle name="Total 3 8 7 2" xfId="6582" xr:uid="{00000000-0005-0000-0000-0000391E0000}"/>
    <cellStyle name="Total 3 8 7 3" xfId="7447" xr:uid="{00000000-0005-0000-0000-00003A1E0000}"/>
    <cellStyle name="Total 30" xfId="85" xr:uid="{00000000-0005-0000-0000-00003B1E0000}"/>
    <cellStyle name="Total 31" xfId="88" xr:uid="{00000000-0005-0000-0000-00003C1E0000}"/>
    <cellStyle name="Total 32" xfId="89" xr:uid="{00000000-0005-0000-0000-00003D1E0000}"/>
    <cellStyle name="Total 33" xfId="91" xr:uid="{00000000-0005-0000-0000-00003E1E0000}"/>
    <cellStyle name="Total 34" xfId="93" xr:uid="{00000000-0005-0000-0000-00003F1E0000}"/>
    <cellStyle name="Total 35" xfId="96" xr:uid="{00000000-0005-0000-0000-0000401E0000}"/>
    <cellStyle name="Total 36" xfId="101" xr:uid="{00000000-0005-0000-0000-0000411E0000}"/>
    <cellStyle name="Total 37" xfId="103" xr:uid="{00000000-0005-0000-0000-0000421E0000}"/>
    <cellStyle name="Total 38" xfId="100" xr:uid="{00000000-0005-0000-0000-0000431E0000}"/>
    <cellStyle name="Total 39" xfId="105" xr:uid="{00000000-0005-0000-0000-0000441E0000}"/>
    <cellStyle name="Total 4" xfId="32" xr:uid="{00000000-0005-0000-0000-0000451E0000}"/>
    <cellStyle name="Total 4 2" xfId="5470" xr:uid="{00000000-0005-0000-0000-0000461E0000}"/>
    <cellStyle name="Total 4 2 2" xfId="6358" xr:uid="{00000000-0005-0000-0000-0000471E0000}"/>
    <cellStyle name="Total 4 2 2 2" xfId="7311" xr:uid="{00000000-0005-0000-0000-0000481E0000}"/>
    <cellStyle name="Total 4 2 2 3" xfId="8136" xr:uid="{00000000-0005-0000-0000-0000491E0000}"/>
    <cellStyle name="Total 4 2 3" xfId="6431" xr:uid="{00000000-0005-0000-0000-00004A1E0000}"/>
    <cellStyle name="Total 4 2 3 2" xfId="7383" xr:uid="{00000000-0005-0000-0000-00004B1E0000}"/>
    <cellStyle name="Total 4 2 3 3" xfId="8168" xr:uid="{00000000-0005-0000-0000-00004C1E0000}"/>
    <cellStyle name="Total 4 2 4" xfId="5754" xr:uid="{00000000-0005-0000-0000-00004D1E0000}"/>
    <cellStyle name="Total 4 2 4 2" xfId="6707" xr:uid="{00000000-0005-0000-0000-00004E1E0000}"/>
    <cellStyle name="Total 4 2 4 3" xfId="7571" xr:uid="{00000000-0005-0000-0000-00004F1E0000}"/>
    <cellStyle name="Total 4 2 5" xfId="5906" xr:uid="{00000000-0005-0000-0000-0000501E0000}"/>
    <cellStyle name="Total 4 2 5 2" xfId="6859" xr:uid="{00000000-0005-0000-0000-0000511E0000}"/>
    <cellStyle name="Total 4 2 5 3" xfId="7723" xr:uid="{00000000-0005-0000-0000-0000521E0000}"/>
    <cellStyle name="Total 4 2 6" xfId="5852" xr:uid="{00000000-0005-0000-0000-0000531E0000}"/>
    <cellStyle name="Total 4 2 6 2" xfId="6805" xr:uid="{00000000-0005-0000-0000-0000541E0000}"/>
    <cellStyle name="Total 4 2 6 3" xfId="7669" xr:uid="{00000000-0005-0000-0000-0000551E0000}"/>
    <cellStyle name="Total 4 2 7" xfId="6297" xr:uid="{00000000-0005-0000-0000-0000561E0000}"/>
    <cellStyle name="Total 4 2 7 2" xfId="7250" xr:uid="{00000000-0005-0000-0000-0000571E0000}"/>
    <cellStyle name="Total 4 2 7 3" xfId="8075" xr:uid="{00000000-0005-0000-0000-0000581E0000}"/>
    <cellStyle name="Total 4 3" xfId="5471" xr:uid="{00000000-0005-0000-0000-0000591E0000}"/>
    <cellStyle name="Total 4 3 2" xfId="6359" xr:uid="{00000000-0005-0000-0000-00005A1E0000}"/>
    <cellStyle name="Total 4 3 2 2" xfId="7312" xr:uid="{00000000-0005-0000-0000-00005B1E0000}"/>
    <cellStyle name="Total 4 3 2 3" xfId="8137" xr:uid="{00000000-0005-0000-0000-00005C1E0000}"/>
    <cellStyle name="Total 4 3 3" xfId="6432" xr:uid="{00000000-0005-0000-0000-00005D1E0000}"/>
    <cellStyle name="Total 4 3 3 2" xfId="7384" xr:uid="{00000000-0005-0000-0000-00005E1E0000}"/>
    <cellStyle name="Total 4 3 3 3" xfId="8169" xr:uid="{00000000-0005-0000-0000-00005F1E0000}"/>
    <cellStyle name="Total 4 3 4" xfId="5755" xr:uid="{00000000-0005-0000-0000-0000601E0000}"/>
    <cellStyle name="Total 4 3 4 2" xfId="6708" xr:uid="{00000000-0005-0000-0000-0000611E0000}"/>
    <cellStyle name="Total 4 3 4 3" xfId="7572" xr:uid="{00000000-0005-0000-0000-0000621E0000}"/>
    <cellStyle name="Total 4 3 5" xfId="5905" xr:uid="{00000000-0005-0000-0000-0000631E0000}"/>
    <cellStyle name="Total 4 3 5 2" xfId="6858" xr:uid="{00000000-0005-0000-0000-0000641E0000}"/>
    <cellStyle name="Total 4 3 5 3" xfId="7722" xr:uid="{00000000-0005-0000-0000-0000651E0000}"/>
    <cellStyle name="Total 4 3 6" xfId="5853" xr:uid="{00000000-0005-0000-0000-0000661E0000}"/>
    <cellStyle name="Total 4 3 6 2" xfId="6806" xr:uid="{00000000-0005-0000-0000-0000671E0000}"/>
    <cellStyle name="Total 4 3 6 3" xfId="7670" xr:uid="{00000000-0005-0000-0000-0000681E0000}"/>
    <cellStyle name="Total 4 3 7" xfId="5619" xr:uid="{00000000-0005-0000-0000-0000691E0000}"/>
    <cellStyle name="Total 4 3 7 2" xfId="6572" xr:uid="{00000000-0005-0000-0000-00006A1E0000}"/>
    <cellStyle name="Total 4 3 7 3" xfId="7437" xr:uid="{00000000-0005-0000-0000-00006B1E0000}"/>
    <cellStyle name="Total 4 4" xfId="5472" xr:uid="{00000000-0005-0000-0000-00006C1E0000}"/>
    <cellStyle name="Total 4 4 2" xfId="6360" xr:uid="{00000000-0005-0000-0000-00006D1E0000}"/>
    <cellStyle name="Total 4 4 2 2" xfId="7313" xr:uid="{00000000-0005-0000-0000-00006E1E0000}"/>
    <cellStyle name="Total 4 4 2 3" xfId="8138" xr:uid="{00000000-0005-0000-0000-00006F1E0000}"/>
    <cellStyle name="Total 4 4 3" xfId="6433" xr:uid="{00000000-0005-0000-0000-0000701E0000}"/>
    <cellStyle name="Total 4 4 3 2" xfId="7385" xr:uid="{00000000-0005-0000-0000-0000711E0000}"/>
    <cellStyle name="Total 4 4 3 3" xfId="8170" xr:uid="{00000000-0005-0000-0000-0000721E0000}"/>
    <cellStyle name="Total 4 4 4" xfId="6442" xr:uid="{00000000-0005-0000-0000-0000731E0000}"/>
    <cellStyle name="Total 4 4 4 2" xfId="7393" xr:uid="{00000000-0005-0000-0000-0000741E0000}"/>
    <cellStyle name="Total 4 4 4 3" xfId="8178" xr:uid="{00000000-0005-0000-0000-0000751E0000}"/>
    <cellStyle name="Total 4 4 5" xfId="6456" xr:uid="{00000000-0005-0000-0000-0000761E0000}"/>
    <cellStyle name="Total 4 4 5 2" xfId="7406" xr:uid="{00000000-0005-0000-0000-0000771E0000}"/>
    <cellStyle name="Total 4 4 5 3" xfId="8191" xr:uid="{00000000-0005-0000-0000-0000781E0000}"/>
    <cellStyle name="Total 4 4 6" xfId="6469" xr:uid="{00000000-0005-0000-0000-0000791E0000}"/>
    <cellStyle name="Total 4 4 6 2" xfId="7418" xr:uid="{00000000-0005-0000-0000-00007A1E0000}"/>
    <cellStyle name="Total 4 4 6 3" xfId="8203" xr:uid="{00000000-0005-0000-0000-00007B1E0000}"/>
    <cellStyle name="Total 4 4 7" xfId="6479" xr:uid="{00000000-0005-0000-0000-00007C1E0000}"/>
    <cellStyle name="Total 4 4 7 2" xfId="7427" xr:uid="{00000000-0005-0000-0000-00007D1E0000}"/>
    <cellStyle name="Total 4 4 7 3" xfId="8212" xr:uid="{00000000-0005-0000-0000-00007E1E0000}"/>
    <cellStyle name="Total 4 5" xfId="5473" xr:uid="{00000000-0005-0000-0000-00007F1E0000}"/>
    <cellStyle name="Total 4 5 2" xfId="6361" xr:uid="{00000000-0005-0000-0000-0000801E0000}"/>
    <cellStyle name="Total 4 5 2 2" xfId="7314" xr:uid="{00000000-0005-0000-0000-0000811E0000}"/>
    <cellStyle name="Total 4 5 2 3" xfId="8139" xr:uid="{00000000-0005-0000-0000-0000821E0000}"/>
    <cellStyle name="Total 4 5 3" xfId="6434" xr:uid="{00000000-0005-0000-0000-0000831E0000}"/>
    <cellStyle name="Total 4 5 3 2" xfId="7386" xr:uid="{00000000-0005-0000-0000-0000841E0000}"/>
    <cellStyle name="Total 4 5 3 3" xfId="8171" xr:uid="{00000000-0005-0000-0000-0000851E0000}"/>
    <cellStyle name="Total 4 5 4" xfId="6449" xr:uid="{00000000-0005-0000-0000-0000861E0000}"/>
    <cellStyle name="Total 4 5 4 2" xfId="7400" xr:uid="{00000000-0005-0000-0000-0000871E0000}"/>
    <cellStyle name="Total 4 5 4 3" xfId="8185" xr:uid="{00000000-0005-0000-0000-0000881E0000}"/>
    <cellStyle name="Total 4 5 5" xfId="6463" xr:uid="{00000000-0005-0000-0000-0000891E0000}"/>
    <cellStyle name="Total 4 5 5 2" xfId="7413" xr:uid="{00000000-0005-0000-0000-00008A1E0000}"/>
    <cellStyle name="Total 4 5 5 3" xfId="8198" xr:uid="{00000000-0005-0000-0000-00008B1E0000}"/>
    <cellStyle name="Total 4 5 6" xfId="6475" xr:uid="{00000000-0005-0000-0000-00008C1E0000}"/>
    <cellStyle name="Total 4 5 6 2" xfId="7424" xr:uid="{00000000-0005-0000-0000-00008D1E0000}"/>
    <cellStyle name="Total 4 5 6 3" xfId="8209" xr:uid="{00000000-0005-0000-0000-00008E1E0000}"/>
    <cellStyle name="Total 4 5 7" xfId="6483" xr:uid="{00000000-0005-0000-0000-00008F1E0000}"/>
    <cellStyle name="Total 4 5 7 2" xfId="7431" xr:uid="{00000000-0005-0000-0000-0000901E0000}"/>
    <cellStyle name="Total 4 5 7 3" xfId="8216" xr:uid="{00000000-0005-0000-0000-0000911E0000}"/>
    <cellStyle name="Total 4 6" xfId="5474" xr:uid="{00000000-0005-0000-0000-0000921E0000}"/>
    <cellStyle name="Total 4 6 2" xfId="6362" xr:uid="{00000000-0005-0000-0000-0000931E0000}"/>
    <cellStyle name="Total 4 6 2 2" xfId="7315" xr:uid="{00000000-0005-0000-0000-0000941E0000}"/>
    <cellStyle name="Total 4 6 2 3" xfId="8140" xr:uid="{00000000-0005-0000-0000-0000951E0000}"/>
    <cellStyle name="Total 4 6 3" xfId="6435" xr:uid="{00000000-0005-0000-0000-0000961E0000}"/>
    <cellStyle name="Total 4 6 3 2" xfId="7387" xr:uid="{00000000-0005-0000-0000-0000971E0000}"/>
    <cellStyle name="Total 4 6 3 3" xfId="8172" xr:uid="{00000000-0005-0000-0000-0000981E0000}"/>
    <cellStyle name="Total 4 6 4" xfId="6450" xr:uid="{00000000-0005-0000-0000-0000991E0000}"/>
    <cellStyle name="Total 4 6 4 2" xfId="7401" xr:uid="{00000000-0005-0000-0000-00009A1E0000}"/>
    <cellStyle name="Total 4 6 4 3" xfId="8186" xr:uid="{00000000-0005-0000-0000-00009B1E0000}"/>
    <cellStyle name="Total 4 6 5" xfId="6464" xr:uid="{00000000-0005-0000-0000-00009C1E0000}"/>
    <cellStyle name="Total 4 6 5 2" xfId="7414" xr:uid="{00000000-0005-0000-0000-00009D1E0000}"/>
    <cellStyle name="Total 4 6 5 3" xfId="8199" xr:uid="{00000000-0005-0000-0000-00009E1E0000}"/>
    <cellStyle name="Total 4 6 6" xfId="6476" xr:uid="{00000000-0005-0000-0000-00009F1E0000}"/>
    <cellStyle name="Total 4 6 6 2" xfId="7425" xr:uid="{00000000-0005-0000-0000-0000A01E0000}"/>
    <cellStyle name="Total 4 6 6 3" xfId="8210" xr:uid="{00000000-0005-0000-0000-0000A11E0000}"/>
    <cellStyle name="Total 4 6 7" xfId="6484" xr:uid="{00000000-0005-0000-0000-0000A21E0000}"/>
    <cellStyle name="Total 4 6 7 2" xfId="7432" xr:uid="{00000000-0005-0000-0000-0000A31E0000}"/>
    <cellStyle name="Total 4 6 7 3" xfId="8217" xr:uid="{00000000-0005-0000-0000-0000A41E0000}"/>
    <cellStyle name="Total 4 7" xfId="5475" xr:uid="{00000000-0005-0000-0000-0000A51E0000}"/>
    <cellStyle name="Total 4 7 2" xfId="6363" xr:uid="{00000000-0005-0000-0000-0000A61E0000}"/>
    <cellStyle name="Total 4 7 2 2" xfId="7316" xr:uid="{00000000-0005-0000-0000-0000A71E0000}"/>
    <cellStyle name="Total 4 7 2 3" xfId="8141" xr:uid="{00000000-0005-0000-0000-0000A81E0000}"/>
    <cellStyle name="Total 4 7 3" xfId="6436" xr:uid="{00000000-0005-0000-0000-0000A91E0000}"/>
    <cellStyle name="Total 4 7 3 2" xfId="7388" xr:uid="{00000000-0005-0000-0000-0000AA1E0000}"/>
    <cellStyle name="Total 4 7 3 3" xfId="8173" xr:uid="{00000000-0005-0000-0000-0000AB1E0000}"/>
    <cellStyle name="Total 4 7 4" xfId="6451" xr:uid="{00000000-0005-0000-0000-0000AC1E0000}"/>
    <cellStyle name="Total 4 7 4 2" xfId="7402" xr:uid="{00000000-0005-0000-0000-0000AD1E0000}"/>
    <cellStyle name="Total 4 7 4 3" xfId="8187" xr:uid="{00000000-0005-0000-0000-0000AE1E0000}"/>
    <cellStyle name="Total 4 7 5" xfId="6465" xr:uid="{00000000-0005-0000-0000-0000AF1E0000}"/>
    <cellStyle name="Total 4 7 5 2" xfId="7415" xr:uid="{00000000-0005-0000-0000-0000B01E0000}"/>
    <cellStyle name="Total 4 7 5 3" xfId="8200" xr:uid="{00000000-0005-0000-0000-0000B11E0000}"/>
    <cellStyle name="Total 4 7 6" xfId="6477" xr:uid="{00000000-0005-0000-0000-0000B21E0000}"/>
    <cellStyle name="Total 4 7 6 2" xfId="7426" xr:uid="{00000000-0005-0000-0000-0000B31E0000}"/>
    <cellStyle name="Total 4 7 6 3" xfId="8211" xr:uid="{00000000-0005-0000-0000-0000B41E0000}"/>
    <cellStyle name="Total 4 7 7" xfId="6485" xr:uid="{00000000-0005-0000-0000-0000B51E0000}"/>
    <cellStyle name="Total 4 7 7 2" xfId="7433" xr:uid="{00000000-0005-0000-0000-0000B61E0000}"/>
    <cellStyle name="Total 4 7 7 3" xfId="8218" xr:uid="{00000000-0005-0000-0000-0000B71E0000}"/>
    <cellStyle name="Total 4 8" xfId="5469" xr:uid="{00000000-0005-0000-0000-0000B81E0000}"/>
    <cellStyle name="Total 4 8 2" xfId="6357" xr:uid="{00000000-0005-0000-0000-0000B91E0000}"/>
    <cellStyle name="Total 4 8 2 2" xfId="7310" xr:uid="{00000000-0005-0000-0000-0000BA1E0000}"/>
    <cellStyle name="Total 4 8 2 3" xfId="8135" xr:uid="{00000000-0005-0000-0000-0000BB1E0000}"/>
    <cellStyle name="Total 4 8 3" xfId="6430" xr:uid="{00000000-0005-0000-0000-0000BC1E0000}"/>
    <cellStyle name="Total 4 8 3 2" xfId="7382" xr:uid="{00000000-0005-0000-0000-0000BD1E0000}"/>
    <cellStyle name="Total 4 8 3 3" xfId="8167" xr:uid="{00000000-0005-0000-0000-0000BE1E0000}"/>
    <cellStyle name="Total 4 8 4" xfId="5753" xr:uid="{00000000-0005-0000-0000-0000BF1E0000}"/>
    <cellStyle name="Total 4 8 4 2" xfId="6706" xr:uid="{00000000-0005-0000-0000-0000C01E0000}"/>
    <cellStyle name="Total 4 8 4 3" xfId="7570" xr:uid="{00000000-0005-0000-0000-0000C11E0000}"/>
    <cellStyle name="Total 4 8 5" xfId="5907" xr:uid="{00000000-0005-0000-0000-0000C21E0000}"/>
    <cellStyle name="Total 4 8 5 2" xfId="6860" xr:uid="{00000000-0005-0000-0000-0000C31E0000}"/>
    <cellStyle name="Total 4 8 5 3" xfId="7724" xr:uid="{00000000-0005-0000-0000-0000C41E0000}"/>
    <cellStyle name="Total 4 8 6" xfId="5851" xr:uid="{00000000-0005-0000-0000-0000C51E0000}"/>
    <cellStyle name="Total 4 8 6 2" xfId="6804" xr:uid="{00000000-0005-0000-0000-0000C61E0000}"/>
    <cellStyle name="Total 4 8 6 3" xfId="7668" xr:uid="{00000000-0005-0000-0000-0000C71E0000}"/>
    <cellStyle name="Total 4 8 7" xfId="5854" xr:uid="{00000000-0005-0000-0000-0000C81E0000}"/>
    <cellStyle name="Total 4 8 7 2" xfId="6807" xr:uid="{00000000-0005-0000-0000-0000C91E0000}"/>
    <cellStyle name="Total 4 8 7 3" xfId="7671" xr:uid="{00000000-0005-0000-0000-0000CA1E0000}"/>
    <cellStyle name="Total 40" xfId="107" xr:uid="{00000000-0005-0000-0000-0000CB1E0000}"/>
    <cellStyle name="Total 41" xfId="109" xr:uid="{00000000-0005-0000-0000-0000CC1E0000}"/>
    <cellStyle name="Total 42" xfId="111" xr:uid="{00000000-0005-0000-0000-0000CD1E0000}"/>
    <cellStyle name="Total 43" xfId="113" xr:uid="{00000000-0005-0000-0000-0000CE1E0000}"/>
    <cellStyle name="Total 44" xfId="115" xr:uid="{00000000-0005-0000-0000-0000CF1E0000}"/>
    <cellStyle name="Total 45" xfId="117" xr:uid="{00000000-0005-0000-0000-0000D01E0000}"/>
    <cellStyle name="Total 46" xfId="119" xr:uid="{00000000-0005-0000-0000-0000D11E0000}"/>
    <cellStyle name="Total 47" xfId="121" xr:uid="{00000000-0005-0000-0000-0000D21E0000}"/>
    <cellStyle name="Total 48" xfId="123" xr:uid="{00000000-0005-0000-0000-0000D31E0000}"/>
    <cellStyle name="Total 49" xfId="126" xr:uid="{00000000-0005-0000-0000-0000D41E0000}"/>
    <cellStyle name="Total 5" xfId="36" xr:uid="{00000000-0005-0000-0000-0000D51E0000}"/>
    <cellStyle name="Total 50" xfId="128" xr:uid="{00000000-0005-0000-0000-0000D61E0000}"/>
    <cellStyle name="Total 51" xfId="130" xr:uid="{00000000-0005-0000-0000-0000D71E0000}"/>
    <cellStyle name="Total 52" xfId="132" xr:uid="{00000000-0005-0000-0000-0000D81E0000}"/>
    <cellStyle name="Total 53" xfId="134" xr:uid="{00000000-0005-0000-0000-0000D91E0000}"/>
    <cellStyle name="Total 54" xfId="141" xr:uid="{00000000-0005-0000-0000-0000DA1E0000}"/>
    <cellStyle name="Total 55" xfId="145" xr:uid="{00000000-0005-0000-0000-0000DB1E0000}"/>
    <cellStyle name="Total 56" xfId="148" xr:uid="{00000000-0005-0000-0000-0000DC1E0000}"/>
    <cellStyle name="Total 57" xfId="143" xr:uid="{00000000-0005-0000-0000-0000DD1E0000}"/>
    <cellStyle name="Total 58" xfId="150" xr:uid="{00000000-0005-0000-0000-0000DE1E0000}"/>
    <cellStyle name="Total 59" xfId="152" xr:uid="{00000000-0005-0000-0000-0000DF1E0000}"/>
    <cellStyle name="Total 6" xfId="40" xr:uid="{00000000-0005-0000-0000-0000E01E0000}"/>
    <cellStyle name="Total 60" xfId="160" xr:uid="{00000000-0005-0000-0000-0000E11E0000}"/>
    <cellStyle name="Total 61" xfId="164" xr:uid="{00000000-0005-0000-0000-0000E21E0000}"/>
    <cellStyle name="Total 62" xfId="167" xr:uid="{00000000-0005-0000-0000-0000E31E0000}"/>
    <cellStyle name="Total 63" xfId="172" xr:uid="{00000000-0005-0000-0000-0000E41E0000}"/>
    <cellStyle name="Total 64" xfId="176" xr:uid="{00000000-0005-0000-0000-0000E51E0000}"/>
    <cellStyle name="Total 65" xfId="180" xr:uid="{00000000-0005-0000-0000-0000E61E0000}"/>
    <cellStyle name="Total 66" xfId="184" xr:uid="{00000000-0005-0000-0000-0000E71E0000}"/>
    <cellStyle name="Total 67" xfId="188" xr:uid="{00000000-0005-0000-0000-0000E81E0000}"/>
    <cellStyle name="Total 68" xfId="192" xr:uid="{00000000-0005-0000-0000-0000E91E0000}"/>
    <cellStyle name="Total 69" xfId="196" xr:uid="{00000000-0005-0000-0000-0000EA1E0000}"/>
    <cellStyle name="Total 7" xfId="42" xr:uid="{00000000-0005-0000-0000-0000EB1E0000}"/>
    <cellStyle name="Total 70" xfId="200" xr:uid="{00000000-0005-0000-0000-0000EC1E0000}"/>
    <cellStyle name="Total 71" xfId="204" xr:uid="{00000000-0005-0000-0000-0000ED1E0000}"/>
    <cellStyle name="Total 72" xfId="208" xr:uid="{00000000-0005-0000-0000-0000EE1E0000}"/>
    <cellStyle name="Total 73" xfId="212" xr:uid="{00000000-0005-0000-0000-0000EF1E0000}"/>
    <cellStyle name="Total 74" xfId="216" xr:uid="{00000000-0005-0000-0000-0000F01E0000}"/>
    <cellStyle name="Total 75" xfId="220" xr:uid="{00000000-0005-0000-0000-0000F11E0000}"/>
    <cellStyle name="Total 76" xfId="223" xr:uid="{00000000-0005-0000-0000-0000F21E0000}"/>
    <cellStyle name="Total 77" xfId="227" xr:uid="{00000000-0005-0000-0000-0000F31E0000}"/>
    <cellStyle name="Total 78" xfId="231" xr:uid="{00000000-0005-0000-0000-0000F41E0000}"/>
    <cellStyle name="Total 79" xfId="235" xr:uid="{00000000-0005-0000-0000-0000F51E0000}"/>
    <cellStyle name="Total 8" xfId="38" xr:uid="{00000000-0005-0000-0000-0000F61E0000}"/>
    <cellStyle name="Total 80" xfId="239" xr:uid="{00000000-0005-0000-0000-0000F71E0000}"/>
    <cellStyle name="Total 81" xfId="243" xr:uid="{00000000-0005-0000-0000-0000F81E0000}"/>
    <cellStyle name="Total 82" xfId="246" xr:uid="{00000000-0005-0000-0000-0000F91E0000}"/>
    <cellStyle name="Total 83" xfId="249" xr:uid="{00000000-0005-0000-0000-0000FA1E0000}"/>
    <cellStyle name="Total 84" xfId="251" xr:uid="{00000000-0005-0000-0000-0000FB1E0000}"/>
    <cellStyle name="Total 85" xfId="252" xr:uid="{00000000-0005-0000-0000-0000FC1E0000}"/>
    <cellStyle name="Total 86" xfId="267" xr:uid="{00000000-0005-0000-0000-0000FD1E0000}"/>
    <cellStyle name="Total 86 10" xfId="4156" xr:uid="{00000000-0005-0000-0000-0000FE1E0000}"/>
    <cellStyle name="Total 86 100" xfId="4157" xr:uid="{00000000-0005-0000-0000-0000FF1E0000}"/>
    <cellStyle name="Total 86 101" xfId="4158" xr:uid="{00000000-0005-0000-0000-0000001F0000}"/>
    <cellStyle name="Total 86 102" xfId="4159" xr:uid="{00000000-0005-0000-0000-0000011F0000}"/>
    <cellStyle name="Total 86 103" xfId="4160" xr:uid="{00000000-0005-0000-0000-0000021F0000}"/>
    <cellStyle name="Total 86 104" xfId="4161" xr:uid="{00000000-0005-0000-0000-0000031F0000}"/>
    <cellStyle name="Total 86 105" xfId="4162" xr:uid="{00000000-0005-0000-0000-0000041F0000}"/>
    <cellStyle name="Total 86 106" xfId="4163" xr:uid="{00000000-0005-0000-0000-0000051F0000}"/>
    <cellStyle name="Total 86 107" xfId="4164" xr:uid="{00000000-0005-0000-0000-0000061F0000}"/>
    <cellStyle name="Total 86 108" xfId="4165" xr:uid="{00000000-0005-0000-0000-0000071F0000}"/>
    <cellStyle name="Total 86 109" xfId="4166" xr:uid="{00000000-0005-0000-0000-0000081F0000}"/>
    <cellStyle name="Total 86 11" xfId="4167" xr:uid="{00000000-0005-0000-0000-0000091F0000}"/>
    <cellStyle name="Total 86 110" xfId="4168" xr:uid="{00000000-0005-0000-0000-00000A1F0000}"/>
    <cellStyle name="Total 86 111" xfId="4169" xr:uid="{00000000-0005-0000-0000-00000B1F0000}"/>
    <cellStyle name="Total 86 112" xfId="4170" xr:uid="{00000000-0005-0000-0000-00000C1F0000}"/>
    <cellStyle name="Total 86 113" xfId="4171" xr:uid="{00000000-0005-0000-0000-00000D1F0000}"/>
    <cellStyle name="Total 86 114" xfId="4172" xr:uid="{00000000-0005-0000-0000-00000E1F0000}"/>
    <cellStyle name="Total 86 115" xfId="4173" xr:uid="{00000000-0005-0000-0000-00000F1F0000}"/>
    <cellStyle name="Total 86 116" xfId="4174" xr:uid="{00000000-0005-0000-0000-0000101F0000}"/>
    <cellStyle name="Total 86 117" xfId="4175" xr:uid="{00000000-0005-0000-0000-0000111F0000}"/>
    <cellStyle name="Total 86 118" xfId="4176" xr:uid="{00000000-0005-0000-0000-0000121F0000}"/>
    <cellStyle name="Total 86 119" xfId="4177" xr:uid="{00000000-0005-0000-0000-0000131F0000}"/>
    <cellStyle name="Total 86 12" xfId="4178" xr:uid="{00000000-0005-0000-0000-0000141F0000}"/>
    <cellStyle name="Total 86 120" xfId="4179" xr:uid="{00000000-0005-0000-0000-0000151F0000}"/>
    <cellStyle name="Total 86 121" xfId="4180" xr:uid="{00000000-0005-0000-0000-0000161F0000}"/>
    <cellStyle name="Total 86 122" xfId="4181" xr:uid="{00000000-0005-0000-0000-0000171F0000}"/>
    <cellStyle name="Total 86 123" xfId="4182" xr:uid="{00000000-0005-0000-0000-0000181F0000}"/>
    <cellStyle name="Total 86 124" xfId="4183" xr:uid="{00000000-0005-0000-0000-0000191F0000}"/>
    <cellStyle name="Total 86 125" xfId="4184" xr:uid="{00000000-0005-0000-0000-00001A1F0000}"/>
    <cellStyle name="Total 86 126" xfId="4185" xr:uid="{00000000-0005-0000-0000-00001B1F0000}"/>
    <cellStyle name="Total 86 127" xfId="4186" xr:uid="{00000000-0005-0000-0000-00001C1F0000}"/>
    <cellStyle name="Total 86 128" xfId="4187" xr:uid="{00000000-0005-0000-0000-00001D1F0000}"/>
    <cellStyle name="Total 86 129" xfId="4188" xr:uid="{00000000-0005-0000-0000-00001E1F0000}"/>
    <cellStyle name="Total 86 13" xfId="4189" xr:uid="{00000000-0005-0000-0000-00001F1F0000}"/>
    <cellStyle name="Total 86 130" xfId="4190" xr:uid="{00000000-0005-0000-0000-0000201F0000}"/>
    <cellStyle name="Total 86 131" xfId="4191" xr:uid="{00000000-0005-0000-0000-0000211F0000}"/>
    <cellStyle name="Total 86 132" xfId="4192" xr:uid="{00000000-0005-0000-0000-0000221F0000}"/>
    <cellStyle name="Total 86 133" xfId="4193" xr:uid="{00000000-0005-0000-0000-0000231F0000}"/>
    <cellStyle name="Total 86 134" xfId="4194" xr:uid="{00000000-0005-0000-0000-0000241F0000}"/>
    <cellStyle name="Total 86 135" xfId="4195" xr:uid="{00000000-0005-0000-0000-0000251F0000}"/>
    <cellStyle name="Total 86 136" xfId="4196" xr:uid="{00000000-0005-0000-0000-0000261F0000}"/>
    <cellStyle name="Total 86 137" xfId="4197" xr:uid="{00000000-0005-0000-0000-0000271F0000}"/>
    <cellStyle name="Total 86 138" xfId="4198" xr:uid="{00000000-0005-0000-0000-0000281F0000}"/>
    <cellStyle name="Total 86 139" xfId="4199" xr:uid="{00000000-0005-0000-0000-0000291F0000}"/>
    <cellStyle name="Total 86 14" xfId="4200" xr:uid="{00000000-0005-0000-0000-00002A1F0000}"/>
    <cellStyle name="Total 86 140" xfId="4201" xr:uid="{00000000-0005-0000-0000-00002B1F0000}"/>
    <cellStyle name="Total 86 141" xfId="4202" xr:uid="{00000000-0005-0000-0000-00002C1F0000}"/>
    <cellStyle name="Total 86 142" xfId="4203" xr:uid="{00000000-0005-0000-0000-00002D1F0000}"/>
    <cellStyle name="Total 86 143" xfId="4204" xr:uid="{00000000-0005-0000-0000-00002E1F0000}"/>
    <cellStyle name="Total 86 144" xfId="4205" xr:uid="{00000000-0005-0000-0000-00002F1F0000}"/>
    <cellStyle name="Total 86 145" xfId="4206" xr:uid="{00000000-0005-0000-0000-0000301F0000}"/>
    <cellStyle name="Total 86 146" xfId="4207" xr:uid="{00000000-0005-0000-0000-0000311F0000}"/>
    <cellStyle name="Total 86 147" xfId="4208" xr:uid="{00000000-0005-0000-0000-0000321F0000}"/>
    <cellStyle name="Total 86 148" xfId="4209" xr:uid="{00000000-0005-0000-0000-0000331F0000}"/>
    <cellStyle name="Total 86 149" xfId="4210" xr:uid="{00000000-0005-0000-0000-0000341F0000}"/>
    <cellStyle name="Total 86 15" xfId="4211" xr:uid="{00000000-0005-0000-0000-0000351F0000}"/>
    <cellStyle name="Total 86 150" xfId="4212" xr:uid="{00000000-0005-0000-0000-0000361F0000}"/>
    <cellStyle name="Total 86 151" xfId="4213" xr:uid="{00000000-0005-0000-0000-0000371F0000}"/>
    <cellStyle name="Total 86 152" xfId="4214" xr:uid="{00000000-0005-0000-0000-0000381F0000}"/>
    <cellStyle name="Total 86 153" xfId="4215" xr:uid="{00000000-0005-0000-0000-0000391F0000}"/>
    <cellStyle name="Total 86 154" xfId="4216" xr:uid="{00000000-0005-0000-0000-00003A1F0000}"/>
    <cellStyle name="Total 86 155" xfId="4217" xr:uid="{00000000-0005-0000-0000-00003B1F0000}"/>
    <cellStyle name="Total 86 156" xfId="4218" xr:uid="{00000000-0005-0000-0000-00003C1F0000}"/>
    <cellStyle name="Total 86 157" xfId="4219" xr:uid="{00000000-0005-0000-0000-00003D1F0000}"/>
    <cellStyle name="Total 86 158" xfId="4220" xr:uid="{00000000-0005-0000-0000-00003E1F0000}"/>
    <cellStyle name="Total 86 159" xfId="4221" xr:uid="{00000000-0005-0000-0000-00003F1F0000}"/>
    <cellStyle name="Total 86 16" xfId="4222" xr:uid="{00000000-0005-0000-0000-0000401F0000}"/>
    <cellStyle name="Total 86 160" xfId="4223" xr:uid="{00000000-0005-0000-0000-0000411F0000}"/>
    <cellStyle name="Total 86 161" xfId="4224" xr:uid="{00000000-0005-0000-0000-0000421F0000}"/>
    <cellStyle name="Total 86 162" xfId="4225" xr:uid="{00000000-0005-0000-0000-0000431F0000}"/>
    <cellStyle name="Total 86 163" xfId="4226" xr:uid="{00000000-0005-0000-0000-0000441F0000}"/>
    <cellStyle name="Total 86 164" xfId="4227" xr:uid="{00000000-0005-0000-0000-0000451F0000}"/>
    <cellStyle name="Total 86 165" xfId="4228" xr:uid="{00000000-0005-0000-0000-0000461F0000}"/>
    <cellStyle name="Total 86 166" xfId="4229" xr:uid="{00000000-0005-0000-0000-0000471F0000}"/>
    <cellStyle name="Total 86 167" xfId="4230" xr:uid="{00000000-0005-0000-0000-0000481F0000}"/>
    <cellStyle name="Total 86 168" xfId="4231" xr:uid="{00000000-0005-0000-0000-0000491F0000}"/>
    <cellStyle name="Total 86 169" xfId="4232" xr:uid="{00000000-0005-0000-0000-00004A1F0000}"/>
    <cellStyle name="Total 86 17" xfId="4233" xr:uid="{00000000-0005-0000-0000-00004B1F0000}"/>
    <cellStyle name="Total 86 170" xfId="4234" xr:uid="{00000000-0005-0000-0000-00004C1F0000}"/>
    <cellStyle name="Total 86 171" xfId="4235" xr:uid="{00000000-0005-0000-0000-00004D1F0000}"/>
    <cellStyle name="Total 86 172" xfId="4236" xr:uid="{00000000-0005-0000-0000-00004E1F0000}"/>
    <cellStyle name="Total 86 173" xfId="4237" xr:uid="{00000000-0005-0000-0000-00004F1F0000}"/>
    <cellStyle name="Total 86 174" xfId="4238" xr:uid="{00000000-0005-0000-0000-0000501F0000}"/>
    <cellStyle name="Total 86 175" xfId="4239" xr:uid="{00000000-0005-0000-0000-0000511F0000}"/>
    <cellStyle name="Total 86 176" xfId="4240" xr:uid="{00000000-0005-0000-0000-0000521F0000}"/>
    <cellStyle name="Total 86 177" xfId="4241" xr:uid="{00000000-0005-0000-0000-0000531F0000}"/>
    <cellStyle name="Total 86 178" xfId="4242" xr:uid="{00000000-0005-0000-0000-0000541F0000}"/>
    <cellStyle name="Total 86 179" xfId="4243" xr:uid="{00000000-0005-0000-0000-0000551F0000}"/>
    <cellStyle name="Total 86 18" xfId="4244" xr:uid="{00000000-0005-0000-0000-0000561F0000}"/>
    <cellStyle name="Total 86 180" xfId="4245" xr:uid="{00000000-0005-0000-0000-0000571F0000}"/>
    <cellStyle name="Total 86 181" xfId="4246" xr:uid="{00000000-0005-0000-0000-0000581F0000}"/>
    <cellStyle name="Total 86 182" xfId="4247" xr:uid="{00000000-0005-0000-0000-0000591F0000}"/>
    <cellStyle name="Total 86 183" xfId="4248" xr:uid="{00000000-0005-0000-0000-00005A1F0000}"/>
    <cellStyle name="Total 86 184" xfId="4249" xr:uid="{00000000-0005-0000-0000-00005B1F0000}"/>
    <cellStyle name="Total 86 185" xfId="4250" xr:uid="{00000000-0005-0000-0000-00005C1F0000}"/>
    <cellStyle name="Total 86 186" xfId="4251" xr:uid="{00000000-0005-0000-0000-00005D1F0000}"/>
    <cellStyle name="Total 86 187" xfId="4252" xr:uid="{00000000-0005-0000-0000-00005E1F0000}"/>
    <cellStyle name="Total 86 188" xfId="4253" xr:uid="{00000000-0005-0000-0000-00005F1F0000}"/>
    <cellStyle name="Total 86 189" xfId="4254" xr:uid="{00000000-0005-0000-0000-0000601F0000}"/>
    <cellStyle name="Total 86 19" xfId="4255" xr:uid="{00000000-0005-0000-0000-0000611F0000}"/>
    <cellStyle name="Total 86 190" xfId="4256" xr:uid="{00000000-0005-0000-0000-0000621F0000}"/>
    <cellStyle name="Total 86 191" xfId="4257" xr:uid="{00000000-0005-0000-0000-0000631F0000}"/>
    <cellStyle name="Total 86 192" xfId="4258" xr:uid="{00000000-0005-0000-0000-0000641F0000}"/>
    <cellStyle name="Total 86 193" xfId="4259" xr:uid="{00000000-0005-0000-0000-0000651F0000}"/>
    <cellStyle name="Total 86 194" xfId="4260" xr:uid="{00000000-0005-0000-0000-0000661F0000}"/>
    <cellStyle name="Total 86 195" xfId="4261" xr:uid="{00000000-0005-0000-0000-0000671F0000}"/>
    <cellStyle name="Total 86 196" xfId="4262" xr:uid="{00000000-0005-0000-0000-0000681F0000}"/>
    <cellStyle name="Total 86 197" xfId="4263" xr:uid="{00000000-0005-0000-0000-0000691F0000}"/>
    <cellStyle name="Total 86 198" xfId="4264" xr:uid="{00000000-0005-0000-0000-00006A1F0000}"/>
    <cellStyle name="Total 86 199" xfId="4265" xr:uid="{00000000-0005-0000-0000-00006B1F0000}"/>
    <cellStyle name="Total 86 2" xfId="381" xr:uid="{00000000-0005-0000-0000-00006C1F0000}"/>
    <cellStyle name="Total 86 20" xfId="4266" xr:uid="{00000000-0005-0000-0000-00006D1F0000}"/>
    <cellStyle name="Total 86 200" xfId="4267" xr:uid="{00000000-0005-0000-0000-00006E1F0000}"/>
    <cellStyle name="Total 86 201" xfId="4268" xr:uid="{00000000-0005-0000-0000-00006F1F0000}"/>
    <cellStyle name="Total 86 202" xfId="4269" xr:uid="{00000000-0005-0000-0000-0000701F0000}"/>
    <cellStyle name="Total 86 203" xfId="4270" xr:uid="{00000000-0005-0000-0000-0000711F0000}"/>
    <cellStyle name="Total 86 204" xfId="4271" xr:uid="{00000000-0005-0000-0000-0000721F0000}"/>
    <cellStyle name="Total 86 205" xfId="4272" xr:uid="{00000000-0005-0000-0000-0000731F0000}"/>
    <cellStyle name="Total 86 206" xfId="4273" xr:uid="{00000000-0005-0000-0000-0000741F0000}"/>
    <cellStyle name="Total 86 207" xfId="4274" xr:uid="{00000000-0005-0000-0000-0000751F0000}"/>
    <cellStyle name="Total 86 208" xfId="4275" xr:uid="{00000000-0005-0000-0000-0000761F0000}"/>
    <cellStyle name="Total 86 209" xfId="4276" xr:uid="{00000000-0005-0000-0000-0000771F0000}"/>
    <cellStyle name="Total 86 21" xfId="4277" xr:uid="{00000000-0005-0000-0000-0000781F0000}"/>
    <cellStyle name="Total 86 210" xfId="4278" xr:uid="{00000000-0005-0000-0000-0000791F0000}"/>
    <cellStyle name="Total 86 211" xfId="4279" xr:uid="{00000000-0005-0000-0000-00007A1F0000}"/>
    <cellStyle name="Total 86 212" xfId="4280" xr:uid="{00000000-0005-0000-0000-00007B1F0000}"/>
    <cellStyle name="Total 86 213" xfId="4281" xr:uid="{00000000-0005-0000-0000-00007C1F0000}"/>
    <cellStyle name="Total 86 214" xfId="4282" xr:uid="{00000000-0005-0000-0000-00007D1F0000}"/>
    <cellStyle name="Total 86 215" xfId="4283" xr:uid="{00000000-0005-0000-0000-00007E1F0000}"/>
    <cellStyle name="Total 86 216" xfId="4284" xr:uid="{00000000-0005-0000-0000-00007F1F0000}"/>
    <cellStyle name="Total 86 217" xfId="4285" xr:uid="{00000000-0005-0000-0000-0000801F0000}"/>
    <cellStyle name="Total 86 218" xfId="4286" xr:uid="{00000000-0005-0000-0000-0000811F0000}"/>
    <cellStyle name="Total 86 219" xfId="4287" xr:uid="{00000000-0005-0000-0000-0000821F0000}"/>
    <cellStyle name="Total 86 22" xfId="4288" xr:uid="{00000000-0005-0000-0000-0000831F0000}"/>
    <cellStyle name="Total 86 220" xfId="4289" xr:uid="{00000000-0005-0000-0000-0000841F0000}"/>
    <cellStyle name="Total 86 221" xfId="4290" xr:uid="{00000000-0005-0000-0000-0000851F0000}"/>
    <cellStyle name="Total 86 222" xfId="4291" xr:uid="{00000000-0005-0000-0000-0000861F0000}"/>
    <cellStyle name="Total 86 223" xfId="4292" xr:uid="{00000000-0005-0000-0000-0000871F0000}"/>
    <cellStyle name="Total 86 224" xfId="4293" xr:uid="{00000000-0005-0000-0000-0000881F0000}"/>
    <cellStyle name="Total 86 225" xfId="4294" xr:uid="{00000000-0005-0000-0000-0000891F0000}"/>
    <cellStyle name="Total 86 226" xfId="4295" xr:uid="{00000000-0005-0000-0000-00008A1F0000}"/>
    <cellStyle name="Total 86 227" xfId="4296" xr:uid="{00000000-0005-0000-0000-00008B1F0000}"/>
    <cellStyle name="Total 86 228" xfId="4297" xr:uid="{00000000-0005-0000-0000-00008C1F0000}"/>
    <cellStyle name="Total 86 229" xfId="4298" xr:uid="{00000000-0005-0000-0000-00008D1F0000}"/>
    <cellStyle name="Total 86 23" xfId="4299" xr:uid="{00000000-0005-0000-0000-00008E1F0000}"/>
    <cellStyle name="Total 86 230" xfId="4300" xr:uid="{00000000-0005-0000-0000-00008F1F0000}"/>
    <cellStyle name="Total 86 231" xfId="4301" xr:uid="{00000000-0005-0000-0000-0000901F0000}"/>
    <cellStyle name="Total 86 232" xfId="4302" xr:uid="{00000000-0005-0000-0000-0000911F0000}"/>
    <cellStyle name="Total 86 233" xfId="4303" xr:uid="{00000000-0005-0000-0000-0000921F0000}"/>
    <cellStyle name="Total 86 234" xfId="4304" xr:uid="{00000000-0005-0000-0000-0000931F0000}"/>
    <cellStyle name="Total 86 235" xfId="4305" xr:uid="{00000000-0005-0000-0000-0000941F0000}"/>
    <cellStyle name="Total 86 236" xfId="4306" xr:uid="{00000000-0005-0000-0000-0000951F0000}"/>
    <cellStyle name="Total 86 237" xfId="4307" xr:uid="{00000000-0005-0000-0000-0000961F0000}"/>
    <cellStyle name="Total 86 238" xfId="4308" xr:uid="{00000000-0005-0000-0000-0000971F0000}"/>
    <cellStyle name="Total 86 239" xfId="4309" xr:uid="{00000000-0005-0000-0000-0000981F0000}"/>
    <cellStyle name="Total 86 24" xfId="4310" xr:uid="{00000000-0005-0000-0000-0000991F0000}"/>
    <cellStyle name="Total 86 240" xfId="4311" xr:uid="{00000000-0005-0000-0000-00009A1F0000}"/>
    <cellStyle name="Total 86 241" xfId="4312" xr:uid="{00000000-0005-0000-0000-00009B1F0000}"/>
    <cellStyle name="Total 86 242" xfId="4313" xr:uid="{00000000-0005-0000-0000-00009C1F0000}"/>
    <cellStyle name="Total 86 243" xfId="4314" xr:uid="{00000000-0005-0000-0000-00009D1F0000}"/>
    <cellStyle name="Total 86 244" xfId="4315" xr:uid="{00000000-0005-0000-0000-00009E1F0000}"/>
    <cellStyle name="Total 86 245" xfId="4316" xr:uid="{00000000-0005-0000-0000-00009F1F0000}"/>
    <cellStyle name="Total 86 246" xfId="4317" xr:uid="{00000000-0005-0000-0000-0000A01F0000}"/>
    <cellStyle name="Total 86 247" xfId="4318" xr:uid="{00000000-0005-0000-0000-0000A11F0000}"/>
    <cellStyle name="Total 86 248" xfId="4319" xr:uid="{00000000-0005-0000-0000-0000A21F0000}"/>
    <cellStyle name="Total 86 249" xfId="4320" xr:uid="{00000000-0005-0000-0000-0000A31F0000}"/>
    <cellStyle name="Total 86 25" xfId="4321" xr:uid="{00000000-0005-0000-0000-0000A41F0000}"/>
    <cellStyle name="Total 86 250" xfId="4322" xr:uid="{00000000-0005-0000-0000-0000A51F0000}"/>
    <cellStyle name="Total 86 251" xfId="4323" xr:uid="{00000000-0005-0000-0000-0000A61F0000}"/>
    <cellStyle name="Total 86 252" xfId="4324" xr:uid="{00000000-0005-0000-0000-0000A71F0000}"/>
    <cellStyle name="Total 86 253" xfId="4325" xr:uid="{00000000-0005-0000-0000-0000A81F0000}"/>
    <cellStyle name="Total 86 254" xfId="4326" xr:uid="{00000000-0005-0000-0000-0000A91F0000}"/>
    <cellStyle name="Total 86 255" xfId="4327" xr:uid="{00000000-0005-0000-0000-0000AA1F0000}"/>
    <cellStyle name="Total 86 26" xfId="4328" xr:uid="{00000000-0005-0000-0000-0000AB1F0000}"/>
    <cellStyle name="Total 86 27" xfId="4329" xr:uid="{00000000-0005-0000-0000-0000AC1F0000}"/>
    <cellStyle name="Total 86 28" xfId="4330" xr:uid="{00000000-0005-0000-0000-0000AD1F0000}"/>
    <cellStyle name="Total 86 29" xfId="4331" xr:uid="{00000000-0005-0000-0000-0000AE1F0000}"/>
    <cellStyle name="Total 86 3" xfId="401" xr:uid="{00000000-0005-0000-0000-0000AF1F0000}"/>
    <cellStyle name="Total 86 30" xfId="4332" xr:uid="{00000000-0005-0000-0000-0000B01F0000}"/>
    <cellStyle name="Total 86 31" xfId="4333" xr:uid="{00000000-0005-0000-0000-0000B11F0000}"/>
    <cellStyle name="Total 86 32" xfId="4334" xr:uid="{00000000-0005-0000-0000-0000B21F0000}"/>
    <cellStyle name="Total 86 33" xfId="4335" xr:uid="{00000000-0005-0000-0000-0000B31F0000}"/>
    <cellStyle name="Total 86 34" xfId="4336" xr:uid="{00000000-0005-0000-0000-0000B41F0000}"/>
    <cellStyle name="Total 86 35" xfId="4337" xr:uid="{00000000-0005-0000-0000-0000B51F0000}"/>
    <cellStyle name="Total 86 36" xfId="4338" xr:uid="{00000000-0005-0000-0000-0000B61F0000}"/>
    <cellStyle name="Total 86 37" xfId="4339" xr:uid="{00000000-0005-0000-0000-0000B71F0000}"/>
    <cellStyle name="Total 86 38" xfId="4340" xr:uid="{00000000-0005-0000-0000-0000B81F0000}"/>
    <cellStyle name="Total 86 39" xfId="4341" xr:uid="{00000000-0005-0000-0000-0000B91F0000}"/>
    <cellStyle name="Total 86 4" xfId="352" xr:uid="{00000000-0005-0000-0000-0000BA1F0000}"/>
    <cellStyle name="Total 86 40" xfId="4342" xr:uid="{00000000-0005-0000-0000-0000BB1F0000}"/>
    <cellStyle name="Total 86 41" xfId="4343" xr:uid="{00000000-0005-0000-0000-0000BC1F0000}"/>
    <cellStyle name="Total 86 42" xfId="4344" xr:uid="{00000000-0005-0000-0000-0000BD1F0000}"/>
    <cellStyle name="Total 86 43" xfId="4345" xr:uid="{00000000-0005-0000-0000-0000BE1F0000}"/>
    <cellStyle name="Total 86 44" xfId="4346" xr:uid="{00000000-0005-0000-0000-0000BF1F0000}"/>
    <cellStyle name="Total 86 45" xfId="4347" xr:uid="{00000000-0005-0000-0000-0000C01F0000}"/>
    <cellStyle name="Total 86 46" xfId="4348" xr:uid="{00000000-0005-0000-0000-0000C11F0000}"/>
    <cellStyle name="Total 86 47" xfId="4349" xr:uid="{00000000-0005-0000-0000-0000C21F0000}"/>
    <cellStyle name="Total 86 48" xfId="4350" xr:uid="{00000000-0005-0000-0000-0000C31F0000}"/>
    <cellStyle name="Total 86 49" xfId="4351" xr:uid="{00000000-0005-0000-0000-0000C41F0000}"/>
    <cellStyle name="Total 86 5" xfId="351" xr:uid="{00000000-0005-0000-0000-0000C51F0000}"/>
    <cellStyle name="Total 86 50" xfId="4352" xr:uid="{00000000-0005-0000-0000-0000C61F0000}"/>
    <cellStyle name="Total 86 51" xfId="4353" xr:uid="{00000000-0005-0000-0000-0000C71F0000}"/>
    <cellStyle name="Total 86 52" xfId="4354" xr:uid="{00000000-0005-0000-0000-0000C81F0000}"/>
    <cellStyle name="Total 86 53" xfId="4355" xr:uid="{00000000-0005-0000-0000-0000C91F0000}"/>
    <cellStyle name="Total 86 54" xfId="4356" xr:uid="{00000000-0005-0000-0000-0000CA1F0000}"/>
    <cellStyle name="Total 86 55" xfId="4357" xr:uid="{00000000-0005-0000-0000-0000CB1F0000}"/>
    <cellStyle name="Total 86 56" xfId="4358" xr:uid="{00000000-0005-0000-0000-0000CC1F0000}"/>
    <cellStyle name="Total 86 57" xfId="4359" xr:uid="{00000000-0005-0000-0000-0000CD1F0000}"/>
    <cellStyle name="Total 86 58" xfId="4360" xr:uid="{00000000-0005-0000-0000-0000CE1F0000}"/>
    <cellStyle name="Total 86 59" xfId="4361" xr:uid="{00000000-0005-0000-0000-0000CF1F0000}"/>
    <cellStyle name="Total 86 6" xfId="4362" xr:uid="{00000000-0005-0000-0000-0000D01F0000}"/>
    <cellStyle name="Total 86 60" xfId="4363" xr:uid="{00000000-0005-0000-0000-0000D11F0000}"/>
    <cellStyle name="Total 86 61" xfId="4364" xr:uid="{00000000-0005-0000-0000-0000D21F0000}"/>
    <cellStyle name="Total 86 62" xfId="4365" xr:uid="{00000000-0005-0000-0000-0000D31F0000}"/>
    <cellStyle name="Total 86 63" xfId="4366" xr:uid="{00000000-0005-0000-0000-0000D41F0000}"/>
    <cellStyle name="Total 86 64" xfId="4367" xr:uid="{00000000-0005-0000-0000-0000D51F0000}"/>
    <cellStyle name="Total 86 65" xfId="4368" xr:uid="{00000000-0005-0000-0000-0000D61F0000}"/>
    <cellStyle name="Total 86 66" xfId="4369" xr:uid="{00000000-0005-0000-0000-0000D71F0000}"/>
    <cellStyle name="Total 86 67" xfId="4370" xr:uid="{00000000-0005-0000-0000-0000D81F0000}"/>
    <cellStyle name="Total 86 68" xfId="4371" xr:uid="{00000000-0005-0000-0000-0000D91F0000}"/>
    <cellStyle name="Total 86 69" xfId="4372" xr:uid="{00000000-0005-0000-0000-0000DA1F0000}"/>
    <cellStyle name="Total 86 7" xfId="4373" xr:uid="{00000000-0005-0000-0000-0000DB1F0000}"/>
    <cellStyle name="Total 86 70" xfId="4374" xr:uid="{00000000-0005-0000-0000-0000DC1F0000}"/>
    <cellStyle name="Total 86 71" xfId="4375" xr:uid="{00000000-0005-0000-0000-0000DD1F0000}"/>
    <cellStyle name="Total 86 72" xfId="4376" xr:uid="{00000000-0005-0000-0000-0000DE1F0000}"/>
    <cellStyle name="Total 86 73" xfId="4377" xr:uid="{00000000-0005-0000-0000-0000DF1F0000}"/>
    <cellStyle name="Total 86 74" xfId="4378" xr:uid="{00000000-0005-0000-0000-0000E01F0000}"/>
    <cellStyle name="Total 86 75" xfId="4379" xr:uid="{00000000-0005-0000-0000-0000E11F0000}"/>
    <cellStyle name="Total 86 76" xfId="4380" xr:uid="{00000000-0005-0000-0000-0000E21F0000}"/>
    <cellStyle name="Total 86 77" xfId="4381" xr:uid="{00000000-0005-0000-0000-0000E31F0000}"/>
    <cellStyle name="Total 86 78" xfId="4382" xr:uid="{00000000-0005-0000-0000-0000E41F0000}"/>
    <cellStyle name="Total 86 79" xfId="4383" xr:uid="{00000000-0005-0000-0000-0000E51F0000}"/>
    <cellStyle name="Total 86 8" xfId="4384" xr:uid="{00000000-0005-0000-0000-0000E61F0000}"/>
    <cellStyle name="Total 86 80" xfId="4385" xr:uid="{00000000-0005-0000-0000-0000E71F0000}"/>
    <cellStyle name="Total 86 81" xfId="4386" xr:uid="{00000000-0005-0000-0000-0000E81F0000}"/>
    <cellStyle name="Total 86 82" xfId="4387" xr:uid="{00000000-0005-0000-0000-0000E91F0000}"/>
    <cellStyle name="Total 86 83" xfId="4388" xr:uid="{00000000-0005-0000-0000-0000EA1F0000}"/>
    <cellStyle name="Total 86 84" xfId="4389" xr:uid="{00000000-0005-0000-0000-0000EB1F0000}"/>
    <cellStyle name="Total 86 85" xfId="4390" xr:uid="{00000000-0005-0000-0000-0000EC1F0000}"/>
    <cellStyle name="Total 86 86" xfId="4391" xr:uid="{00000000-0005-0000-0000-0000ED1F0000}"/>
    <cellStyle name="Total 86 87" xfId="4392" xr:uid="{00000000-0005-0000-0000-0000EE1F0000}"/>
    <cellStyle name="Total 86 88" xfId="4393" xr:uid="{00000000-0005-0000-0000-0000EF1F0000}"/>
    <cellStyle name="Total 86 89" xfId="4394" xr:uid="{00000000-0005-0000-0000-0000F01F0000}"/>
    <cellStyle name="Total 86 9" xfId="4395" xr:uid="{00000000-0005-0000-0000-0000F11F0000}"/>
    <cellStyle name="Total 86 90" xfId="4396" xr:uid="{00000000-0005-0000-0000-0000F21F0000}"/>
    <cellStyle name="Total 86 91" xfId="4397" xr:uid="{00000000-0005-0000-0000-0000F31F0000}"/>
    <cellStyle name="Total 86 92" xfId="4398" xr:uid="{00000000-0005-0000-0000-0000F41F0000}"/>
    <cellStyle name="Total 86 93" xfId="4399" xr:uid="{00000000-0005-0000-0000-0000F51F0000}"/>
    <cellStyle name="Total 86 94" xfId="4400" xr:uid="{00000000-0005-0000-0000-0000F61F0000}"/>
    <cellStyle name="Total 86 95" xfId="4401" xr:uid="{00000000-0005-0000-0000-0000F71F0000}"/>
    <cellStyle name="Total 86 96" xfId="4402" xr:uid="{00000000-0005-0000-0000-0000F81F0000}"/>
    <cellStyle name="Total 86 97" xfId="4403" xr:uid="{00000000-0005-0000-0000-0000F91F0000}"/>
    <cellStyle name="Total 86 98" xfId="4404" xr:uid="{00000000-0005-0000-0000-0000FA1F0000}"/>
    <cellStyle name="Total 86 99" xfId="4405" xr:uid="{00000000-0005-0000-0000-0000FB1F0000}"/>
    <cellStyle name="Total 87" xfId="274" xr:uid="{00000000-0005-0000-0000-0000FC1F0000}"/>
    <cellStyle name="Total 88" xfId="278" xr:uid="{00000000-0005-0000-0000-0000FD1F0000}"/>
    <cellStyle name="Total 89" xfId="281" xr:uid="{00000000-0005-0000-0000-0000FE1F0000}"/>
    <cellStyle name="Total 9" xfId="44" xr:uid="{00000000-0005-0000-0000-0000FF1F0000}"/>
    <cellStyle name="Total 90" xfId="284" xr:uid="{00000000-0005-0000-0000-000000200000}"/>
    <cellStyle name="Total 91" xfId="288" xr:uid="{00000000-0005-0000-0000-000001200000}"/>
    <cellStyle name="Total 92" xfId="291" xr:uid="{00000000-0005-0000-0000-000002200000}"/>
    <cellStyle name="Total 93" xfId="294" xr:uid="{00000000-0005-0000-0000-000003200000}"/>
    <cellStyle name="Total 94" xfId="296" xr:uid="{00000000-0005-0000-0000-000004200000}"/>
    <cellStyle name="Total 95" xfId="298" xr:uid="{00000000-0005-0000-0000-000005200000}"/>
    <cellStyle name="Total 96" xfId="300" xr:uid="{00000000-0005-0000-0000-000006200000}"/>
    <cellStyle name="Total 97" xfId="302" xr:uid="{00000000-0005-0000-0000-000007200000}"/>
    <cellStyle name="Total 98" xfId="303" xr:uid="{00000000-0005-0000-0000-000008200000}"/>
    <cellStyle name="Total 99" xfId="309" xr:uid="{00000000-0005-0000-0000-000009200000}"/>
    <cellStyle name="Update" xfId="5476" xr:uid="{00000000-0005-0000-0000-00000A200000}"/>
    <cellStyle name="Warning Text" xfId="5580" builtinId="11" customBuiltin="1"/>
    <cellStyle name="Warning Text 2" xfId="5477" xr:uid="{00000000-0005-0000-0000-00000C200000}"/>
    <cellStyle name="Warning Text 2 2" xfId="5478" xr:uid="{00000000-0005-0000-0000-00000D200000}"/>
    <cellStyle name="Warning Text 2 3" xfId="5479" xr:uid="{00000000-0005-0000-0000-00000E200000}"/>
    <cellStyle name="Warning Text 2 4" xfId="5480" xr:uid="{00000000-0005-0000-0000-00000F200000}"/>
    <cellStyle name="Warning Text 2 5" xfId="5481" xr:uid="{00000000-0005-0000-0000-000010200000}"/>
    <cellStyle name="Warning Text 2 6" xfId="5482" xr:uid="{00000000-0005-0000-0000-000011200000}"/>
    <cellStyle name="Warning Text 2 7" xfId="5483" xr:uid="{00000000-0005-0000-0000-000012200000}"/>
    <cellStyle name="Warning Text 3" xfId="5484" xr:uid="{00000000-0005-0000-0000-000013200000}"/>
    <cellStyle name="Warning Text 3 2" xfId="5485" xr:uid="{00000000-0005-0000-0000-000014200000}"/>
    <cellStyle name="Warning Text 3 3" xfId="5486" xr:uid="{00000000-0005-0000-0000-000015200000}"/>
    <cellStyle name="Warning Text 3 4" xfId="5487" xr:uid="{00000000-0005-0000-0000-000016200000}"/>
    <cellStyle name="Warning Text 3 5" xfId="5488" xr:uid="{00000000-0005-0000-0000-000017200000}"/>
    <cellStyle name="Warning Text 3 6" xfId="5489" xr:uid="{00000000-0005-0000-0000-000018200000}"/>
    <cellStyle name="Warning Text 3 7" xfId="5490" xr:uid="{00000000-0005-0000-0000-000019200000}"/>
    <cellStyle name="Warning Text 4" xfId="5491" xr:uid="{00000000-0005-0000-0000-00001A200000}"/>
    <cellStyle name="Warning Text 4 2" xfId="5492" xr:uid="{00000000-0005-0000-0000-00001B200000}"/>
    <cellStyle name="Warning Text 4 3" xfId="5493" xr:uid="{00000000-0005-0000-0000-00001C200000}"/>
    <cellStyle name="Warning Text 4 4" xfId="5494" xr:uid="{00000000-0005-0000-0000-00001D200000}"/>
    <cellStyle name="Warning Text 4 5" xfId="5495" xr:uid="{00000000-0005-0000-0000-00001E200000}"/>
    <cellStyle name="Warning Text 4 6" xfId="5496" xr:uid="{00000000-0005-0000-0000-00001F200000}"/>
    <cellStyle name="Warning Text 4 7" xfId="5497" xr:uid="{00000000-0005-0000-0000-000020200000}"/>
  </cellStyles>
  <dxfs count="1">
    <dxf>
      <font>
        <color theme="0"/>
      </font>
    </dxf>
  </dxfs>
  <tableStyles count="0" defaultTableStyle="TableStyleMedium9" defaultPivotStyle="PivotStyleLight16"/>
  <colors>
    <mruColors>
      <color rgb="FFF60AB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210035</xdr:colOff>
      <xdr:row>0</xdr:row>
      <xdr:rowOff>148167</xdr:rowOff>
    </xdr:from>
    <xdr:to>
      <xdr:col>1</xdr:col>
      <xdr:colOff>529165</xdr:colOff>
      <xdr:row>4</xdr:row>
      <xdr:rowOff>10584</xdr:rowOff>
    </xdr:to>
    <xdr:pic>
      <xdr:nvPicPr>
        <xdr:cNvPr id="2" name="Picture 1" descr="rwlogo">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10035" y="148167"/>
          <a:ext cx="837713" cy="58208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353467</xdr:colOff>
      <xdr:row>1</xdr:row>
      <xdr:rowOff>150813</xdr:rowOff>
    </xdr:from>
    <xdr:to>
      <xdr:col>1</xdr:col>
      <xdr:colOff>612777</xdr:colOff>
      <xdr:row>1</xdr:row>
      <xdr:rowOff>598488</xdr:rowOff>
    </xdr:to>
    <xdr:pic>
      <xdr:nvPicPr>
        <xdr:cNvPr id="2" name="Picture 1" descr="rwlogo">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3467" y="762001"/>
          <a:ext cx="775248" cy="4476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174746</xdr:colOff>
      <xdr:row>0</xdr:row>
      <xdr:rowOff>80902</xdr:rowOff>
    </xdr:from>
    <xdr:to>
      <xdr:col>2</xdr:col>
      <xdr:colOff>168275</xdr:colOff>
      <xdr:row>4</xdr:row>
      <xdr:rowOff>65820</xdr:rowOff>
    </xdr:to>
    <xdr:pic>
      <xdr:nvPicPr>
        <xdr:cNvPr id="3" name="Picture 2">
          <a:extLst>
            <a:ext uri="{FF2B5EF4-FFF2-40B4-BE49-F238E27FC236}">
              <a16:creationId xmlns:a16="http://schemas.microsoft.com/office/drawing/2014/main" id="{B12D47F0-B7CD-4866-8086-3C2DAE42DBB7}"/>
            </a:ext>
          </a:extLst>
        </xdr:cNvPr>
        <xdr:cNvPicPr>
          <a:picLocks noChangeAspect="1"/>
        </xdr:cNvPicPr>
      </xdr:nvPicPr>
      <xdr:blipFill>
        <a:blip xmlns:r="http://schemas.openxmlformats.org/officeDocument/2006/relationships" r:embed="rId1"/>
        <a:stretch>
          <a:fillRect/>
        </a:stretch>
      </xdr:blipFill>
      <xdr:spPr>
        <a:xfrm>
          <a:off x="765296" y="80902"/>
          <a:ext cx="765054" cy="7183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226464</xdr:colOff>
      <xdr:row>1</xdr:row>
      <xdr:rowOff>76201</xdr:rowOff>
    </xdr:from>
    <xdr:to>
      <xdr:col>1</xdr:col>
      <xdr:colOff>438149</xdr:colOff>
      <xdr:row>2</xdr:row>
      <xdr:rowOff>271735</xdr:rowOff>
    </xdr:to>
    <xdr:pic>
      <xdr:nvPicPr>
        <xdr:cNvPr id="2" name="Picture 1" descr="rw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464" y="247651"/>
          <a:ext cx="726035" cy="48128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226464</xdr:colOff>
      <xdr:row>1</xdr:row>
      <xdr:rowOff>76201</xdr:rowOff>
    </xdr:from>
    <xdr:to>
      <xdr:col>1</xdr:col>
      <xdr:colOff>438149</xdr:colOff>
      <xdr:row>1</xdr:row>
      <xdr:rowOff>557485</xdr:rowOff>
    </xdr:to>
    <xdr:pic>
      <xdr:nvPicPr>
        <xdr:cNvPr id="3" name="Picture 2" descr="rwlogo">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6464" y="238126"/>
          <a:ext cx="726035" cy="481284"/>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369339</xdr:colOff>
      <xdr:row>1</xdr:row>
      <xdr:rowOff>104776</xdr:rowOff>
    </xdr:from>
    <xdr:to>
      <xdr:col>1</xdr:col>
      <xdr:colOff>447674</xdr:colOff>
      <xdr:row>2</xdr:row>
      <xdr:rowOff>262210</xdr:rowOff>
    </xdr:to>
    <xdr:pic>
      <xdr:nvPicPr>
        <xdr:cNvPr id="2" name="Picture 1" descr="rw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69339" y="266701"/>
          <a:ext cx="592685" cy="443184"/>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552450</xdr:colOff>
      <xdr:row>1</xdr:row>
      <xdr:rowOff>38100</xdr:rowOff>
    </xdr:from>
    <xdr:to>
      <xdr:col>1</xdr:col>
      <xdr:colOff>1145135</xdr:colOff>
      <xdr:row>1</xdr:row>
      <xdr:rowOff>481284</xdr:rowOff>
    </xdr:to>
    <xdr:pic>
      <xdr:nvPicPr>
        <xdr:cNvPr id="3" name="Picture 2" descr="rwlogo">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14425" y="323850"/>
          <a:ext cx="592685" cy="443184"/>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190499</xdr:colOff>
      <xdr:row>1</xdr:row>
      <xdr:rowOff>5290</xdr:rowOff>
    </xdr:from>
    <xdr:to>
      <xdr:col>1</xdr:col>
      <xdr:colOff>297409</xdr:colOff>
      <xdr:row>1</xdr:row>
      <xdr:rowOff>461704</xdr:rowOff>
    </xdr:to>
    <xdr:pic>
      <xdr:nvPicPr>
        <xdr:cNvPr id="3" name="Picture 2" descr="rwlogo">
          <a:extLst>
            <a:ext uri="{FF2B5EF4-FFF2-40B4-BE49-F238E27FC236}">
              <a16:creationId xmlns:a16="http://schemas.microsoft.com/office/drawing/2014/main" id="{00000000-0008-0000-08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90499" y="330728"/>
          <a:ext cx="718098" cy="456414"/>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5290</xdr:rowOff>
    </xdr:from>
    <xdr:to>
      <xdr:col>0</xdr:col>
      <xdr:colOff>731750</xdr:colOff>
      <xdr:row>2</xdr:row>
      <xdr:rowOff>127694</xdr:rowOff>
    </xdr:to>
    <xdr:pic>
      <xdr:nvPicPr>
        <xdr:cNvPr id="2" name="Picture 1" descr="rwlogo">
          <a:extLst>
            <a:ext uri="{FF2B5EF4-FFF2-40B4-BE49-F238E27FC236}">
              <a16:creationId xmlns:a16="http://schemas.microsoft.com/office/drawing/2014/main" id="{5DA8DE2D-1E33-4830-A4D2-B4843CE27B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00099" y="5290"/>
          <a:ext cx="731750" cy="464034"/>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201699</xdr:colOff>
      <xdr:row>1</xdr:row>
      <xdr:rowOff>129540</xdr:rowOff>
    </xdr:from>
    <xdr:to>
      <xdr:col>1</xdr:col>
      <xdr:colOff>335280</xdr:colOff>
      <xdr:row>2</xdr:row>
      <xdr:rowOff>300310</xdr:rowOff>
    </xdr:to>
    <xdr:pic>
      <xdr:nvPicPr>
        <xdr:cNvPr id="4" name="Picture 3" descr="rwlogo">
          <a:extLst>
            <a:ext uri="{FF2B5EF4-FFF2-40B4-BE49-F238E27FC236}">
              <a16:creationId xmlns:a16="http://schemas.microsoft.com/office/drawing/2014/main" id="{0F6EE7E5-9E95-4BDE-B22D-B54815824FE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1699" y="297180"/>
          <a:ext cx="743181" cy="46033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331304</xdr:colOff>
      <xdr:row>1</xdr:row>
      <xdr:rowOff>510763</xdr:rowOff>
    </xdr:from>
    <xdr:to>
      <xdr:col>0</xdr:col>
      <xdr:colOff>1218515</xdr:colOff>
      <xdr:row>2</xdr:row>
      <xdr:rowOff>13773</xdr:rowOff>
    </xdr:to>
    <xdr:pic>
      <xdr:nvPicPr>
        <xdr:cNvPr id="2" name="Picture 1" descr="rwlogo">
          <a:extLst>
            <a:ext uri="{FF2B5EF4-FFF2-40B4-BE49-F238E27FC236}">
              <a16:creationId xmlns:a16="http://schemas.microsoft.com/office/drawing/2014/main" id="{00000000-0008-0000-0A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1304" y="993915"/>
          <a:ext cx="887211" cy="673618"/>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ileserver\data\Documents%20and%20Settings\Hendrich%20Kilpert\My%20Documents\SUPERWAY%20Pty(Ltd)\CURRENT%20Contracts\F2%20F3\F2-F3%2025-11-04%20Cert%201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TASVR\Water\Clint\Temp\Res%20Cost%20Shee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data\Projects\24042\Design\Excel\PH2%20PipeQuants.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rvdatasrv\users_share2\Users\mmabunda\Desktop\New%20Drawings\Combined%20BOQ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M Sheet"/>
      <sheetName val="5.A1"/>
      <sheetName val="5.A2"/>
      <sheetName val="5.A3"/>
      <sheetName val="Financial control and cash flow"/>
      <sheetName val="Payment certificate"/>
      <sheetName val="GroupF2-F3"/>
      <sheetName val="CPA-GroupF2-F3"/>
      <sheetName val="CPA-Contractor"/>
      <sheetName val="F2"/>
      <sheetName val="F3"/>
    </sheetNames>
    <sheetDataSet>
      <sheetData sheetId="0" refreshError="1"/>
      <sheetData sheetId="1" refreshError="1"/>
      <sheetData sheetId="2" refreshError="1"/>
      <sheetData sheetId="3" refreshError="1"/>
      <sheetData sheetId="4" refreshError="1"/>
      <sheetData sheetId="5" refreshError="1"/>
      <sheetData sheetId="6" refreshError="1"/>
      <sheetData sheetId="7">
        <row r="1">
          <cell r="A1" t="str">
            <v>SUMMARY OF CONTRACT PRICE ADJUSTMENTS</v>
          </cell>
        </row>
        <row r="3">
          <cell r="A3" t="str">
            <v>PROJECT :</v>
          </cell>
          <cell r="C3" t="str">
            <v>East London Area : Group F2-F3</v>
          </cell>
        </row>
        <row r="4">
          <cell r="A4" t="str">
            <v>BASE MONTH :</v>
          </cell>
          <cell r="C4">
            <v>37288</v>
          </cell>
          <cell r="D4" t="str">
            <v>Labour Indices 2000=100 Pretoria Area</v>
          </cell>
        </row>
        <row r="5">
          <cell r="D5" t="str">
            <v>x=</v>
          </cell>
          <cell r="E5">
            <v>0.15</v>
          </cell>
        </row>
        <row r="6">
          <cell r="D6" t="str">
            <v>a=</v>
          </cell>
          <cell r="E6">
            <v>0.25</v>
          </cell>
          <cell r="F6" t="str">
            <v>Lwt=</v>
          </cell>
          <cell r="G6">
            <v>110.7</v>
          </cell>
        </row>
        <row r="7">
          <cell r="D7" t="str">
            <v>b=</v>
          </cell>
          <cell r="E7">
            <v>0.25</v>
          </cell>
          <cell r="F7" t="str">
            <v>Po=</v>
          </cell>
          <cell r="G7">
            <v>135.80000000000001</v>
          </cell>
          <cell r="H7" t="str">
            <v>ESCALATION FORMULA</v>
          </cell>
        </row>
        <row r="8">
          <cell r="A8" t="str">
            <v>CONTRACT CONSTANTS :</v>
          </cell>
          <cell r="D8" t="str">
            <v>c=</v>
          </cell>
          <cell r="E8">
            <v>0.25</v>
          </cell>
          <cell r="F8" t="str">
            <v>Mo=</v>
          </cell>
          <cell r="G8">
            <v>113.4</v>
          </cell>
          <cell r="H8" t="str">
            <v>f=(0.85)(axLct/Lco + axLwt/Lwo + bxPt/Po + cxMt/Mo + dxFt/Fuo -1)</v>
          </cell>
        </row>
        <row r="9">
          <cell r="D9" t="str">
            <v>d=</v>
          </cell>
          <cell r="E9">
            <v>0.25</v>
          </cell>
          <cell r="F9" t="str">
            <v>Fo=</v>
          </cell>
          <cell r="G9">
            <v>124.4</v>
          </cell>
        </row>
        <row r="10">
          <cell r="A10" t="str">
            <v>CERTIFICATE</v>
          </cell>
          <cell r="C10" t="str">
            <v xml:space="preserve">ESCALATION </v>
          </cell>
          <cell r="D10" t="str">
            <v>CORRECT INDICES</v>
          </cell>
          <cell r="H10" t="str">
            <v>FACTOR</v>
          </cell>
          <cell r="I10" t="str">
            <v>ADJUSTMENT</v>
          </cell>
          <cell r="J10" t="str">
            <v>CUMULATIVE</v>
          </cell>
        </row>
        <row r="11">
          <cell r="A11" t="str">
            <v>NO.</v>
          </cell>
          <cell r="B11" t="str">
            <v>MONTH</v>
          </cell>
          <cell r="C11" t="str">
            <v>VALUE</v>
          </cell>
          <cell r="D11" t="str">
            <v>Lt</v>
          </cell>
          <cell r="E11" t="str">
            <v>Pt</v>
          </cell>
          <cell r="F11" t="str">
            <v>Mt</v>
          </cell>
          <cell r="G11" t="str">
            <v>Ft</v>
          </cell>
        </row>
        <row r="12">
          <cell r="A12">
            <v>1</v>
          </cell>
          <cell r="B12">
            <v>37561</v>
          </cell>
          <cell r="C12">
            <v>0</v>
          </cell>
          <cell r="D12">
            <v>119.5</v>
          </cell>
          <cell r="E12">
            <v>146.80000000000001</v>
          </cell>
          <cell r="F12">
            <v>125.6</v>
          </cell>
          <cell r="G12">
            <v>144.30000000000001</v>
          </cell>
          <cell r="H12">
            <v>9.0959999999999999E-2</v>
          </cell>
          <cell r="I12">
            <v>0</v>
          </cell>
          <cell r="J12">
            <v>0</v>
          </cell>
        </row>
        <row r="13">
          <cell r="A13">
            <v>2</v>
          </cell>
          <cell r="B13">
            <v>37591</v>
          </cell>
          <cell r="C13">
            <v>30000</v>
          </cell>
          <cell r="D13">
            <v>119.2</v>
          </cell>
          <cell r="E13">
            <v>146.5</v>
          </cell>
          <cell r="F13">
            <v>125.5</v>
          </cell>
          <cell r="G13">
            <v>136.1</v>
          </cell>
          <cell r="H13">
            <v>7.5719999999999996E-2</v>
          </cell>
          <cell r="I13">
            <v>2271.6</v>
          </cell>
          <cell r="J13">
            <v>2271.6</v>
          </cell>
        </row>
        <row r="14">
          <cell r="A14">
            <v>3</v>
          </cell>
          <cell r="B14">
            <v>37622</v>
          </cell>
          <cell r="C14">
            <v>528968.60000000009</v>
          </cell>
          <cell r="D14">
            <v>120.1</v>
          </cell>
          <cell r="E14">
            <v>146.19999999999999</v>
          </cell>
          <cell r="F14">
            <v>128.30000000000001</v>
          </cell>
          <cell r="G14">
            <v>121.2</v>
          </cell>
          <cell r="H14">
            <v>5.6772999999999997E-2</v>
          </cell>
          <cell r="I14">
            <v>30031.13</v>
          </cell>
          <cell r="J14">
            <v>32302.73</v>
          </cell>
        </row>
        <row r="15">
          <cell r="A15">
            <v>4</v>
          </cell>
          <cell r="B15">
            <v>37653</v>
          </cell>
          <cell r="C15">
            <v>631972.30000000005</v>
          </cell>
          <cell r="D15">
            <v>120</v>
          </cell>
          <cell r="E15">
            <v>147.19999999999999</v>
          </cell>
          <cell r="F15">
            <v>129.6</v>
          </cell>
          <cell r="G15">
            <v>124.3</v>
          </cell>
          <cell r="H15">
            <v>6.5877000000000005E-2</v>
          </cell>
          <cell r="I15">
            <v>41632.44</v>
          </cell>
          <cell r="J15">
            <v>73935.17</v>
          </cell>
        </row>
        <row r="16">
          <cell r="A16">
            <v>5</v>
          </cell>
          <cell r="B16">
            <v>37681</v>
          </cell>
          <cell r="C16">
            <v>1129009.2</v>
          </cell>
          <cell r="D16">
            <v>121.5</v>
          </cell>
          <cell r="E16">
            <v>146.9</v>
          </cell>
          <cell r="F16">
            <v>129.4</v>
          </cell>
          <cell r="G16">
            <v>133</v>
          </cell>
          <cell r="H16">
            <v>8.2774E-2</v>
          </cell>
          <cell r="I16">
            <v>93452.61</v>
          </cell>
          <cell r="J16">
            <v>167387.78</v>
          </cell>
        </row>
        <row r="17">
          <cell r="A17">
            <v>6</v>
          </cell>
          <cell r="B17">
            <v>37712</v>
          </cell>
          <cell r="C17">
            <v>154708.5</v>
          </cell>
          <cell r="D17">
            <v>121.8</v>
          </cell>
          <cell r="E17">
            <v>146.9</v>
          </cell>
          <cell r="F17">
            <v>129.80000000000001</v>
          </cell>
          <cell r="G17">
            <v>138.5</v>
          </cell>
          <cell r="H17">
            <v>9.3493999999999994E-2</v>
          </cell>
          <cell r="I17">
            <v>14464.32</v>
          </cell>
          <cell r="J17">
            <v>181852.1</v>
          </cell>
        </row>
        <row r="18">
          <cell r="A18">
            <v>7</v>
          </cell>
          <cell r="B18">
            <v>37742</v>
          </cell>
          <cell r="C18">
            <v>30000</v>
          </cell>
          <cell r="D18">
            <v>121.2</v>
          </cell>
          <cell r="E18">
            <v>141.4</v>
          </cell>
          <cell r="F18">
            <v>129.69999999999999</v>
          </cell>
          <cell r="G18">
            <v>105.8</v>
          </cell>
          <cell r="H18">
            <v>2.7691E-2</v>
          </cell>
          <cell r="I18">
            <v>830.73</v>
          </cell>
          <cell r="J18">
            <v>182682.83000000002</v>
          </cell>
        </row>
        <row r="19">
          <cell r="A19">
            <v>8</v>
          </cell>
          <cell r="B19">
            <v>37773</v>
          </cell>
          <cell r="C19">
            <v>30000</v>
          </cell>
          <cell r="D19">
            <v>120.3</v>
          </cell>
          <cell r="E19">
            <v>141.4</v>
          </cell>
          <cell r="F19">
            <v>130.5</v>
          </cell>
          <cell r="G19">
            <v>97.5</v>
          </cell>
          <cell r="H19">
            <v>1.3284000000000001E-2</v>
          </cell>
          <cell r="I19">
            <v>398.52</v>
          </cell>
          <cell r="J19">
            <v>183081.35</v>
          </cell>
        </row>
        <row r="20">
          <cell r="A20">
            <v>9</v>
          </cell>
          <cell r="B20">
            <v>37803</v>
          </cell>
          <cell r="C20">
            <v>30000</v>
          </cell>
          <cell r="D20">
            <v>120.7</v>
          </cell>
          <cell r="E20">
            <v>140.80000000000001</v>
          </cell>
          <cell r="F20">
            <v>131.69999999999999</v>
          </cell>
          <cell r="G20">
            <v>108</v>
          </cell>
          <cell r="H20">
            <v>3.3298000000000001E-2</v>
          </cell>
          <cell r="I20">
            <v>998.94</v>
          </cell>
          <cell r="J20">
            <v>184080.29</v>
          </cell>
        </row>
        <row r="21">
          <cell r="A21">
            <v>10</v>
          </cell>
          <cell r="B21">
            <v>37834</v>
          </cell>
          <cell r="C21">
            <v>30000</v>
          </cell>
          <cell r="D21">
            <v>121.1</v>
          </cell>
          <cell r="E21">
            <v>138.80000000000001</v>
          </cell>
          <cell r="F21">
            <v>132.69999999999999</v>
          </cell>
          <cell r="G21">
            <v>103.9</v>
          </cell>
          <cell r="H21">
            <v>2.5805999999999999E-2</v>
          </cell>
          <cell r="I21">
            <v>774.18</v>
          </cell>
          <cell r="J21">
            <v>184854.47</v>
          </cell>
        </row>
        <row r="22">
          <cell r="A22">
            <v>11</v>
          </cell>
          <cell r="B22">
            <v>37865</v>
          </cell>
          <cell r="C22">
            <v>30000</v>
          </cell>
          <cell r="D22">
            <v>120.8</v>
          </cell>
          <cell r="E22">
            <v>138.5</v>
          </cell>
          <cell r="F22">
            <v>132.69999999999999</v>
          </cell>
          <cell r="G22">
            <v>106.4</v>
          </cell>
          <cell r="H22">
            <v>2.9031999999999999E-2</v>
          </cell>
          <cell r="I22">
            <v>870.96</v>
          </cell>
          <cell r="J22">
            <v>185725.43</v>
          </cell>
        </row>
        <row r="23">
          <cell r="A23">
            <v>12</v>
          </cell>
          <cell r="B23">
            <v>37895</v>
          </cell>
          <cell r="C23">
            <v>40000</v>
          </cell>
          <cell r="D23">
            <v>120</v>
          </cell>
          <cell r="E23">
            <v>138.5</v>
          </cell>
          <cell r="F23">
            <v>132.9</v>
          </cell>
          <cell r="G23">
            <v>103.7</v>
          </cell>
          <cell r="H23">
            <v>2.3258999999999998E-2</v>
          </cell>
          <cell r="I23">
            <v>930.36</v>
          </cell>
          <cell r="J23">
            <v>186655.78999999998</v>
          </cell>
        </row>
        <row r="24">
          <cell r="A24">
            <v>13</v>
          </cell>
          <cell r="B24">
            <v>37926</v>
          </cell>
          <cell r="C24">
            <v>40000</v>
          </cell>
          <cell r="D24">
            <v>119.3</v>
          </cell>
          <cell r="E24">
            <v>135.69999999999999</v>
          </cell>
          <cell r="F24">
            <v>134.69999999999999</v>
          </cell>
          <cell r="G24">
            <v>108.4</v>
          </cell>
          <cell r="H24">
            <v>2.8934999999999999E-2</v>
          </cell>
          <cell r="I24">
            <v>1157.4000000000001</v>
          </cell>
          <cell r="J24">
            <v>187813.18999999997</v>
          </cell>
        </row>
        <row r="25">
          <cell r="A25">
            <v>14</v>
          </cell>
          <cell r="B25">
            <v>37956</v>
          </cell>
          <cell r="C25">
            <v>40000</v>
          </cell>
          <cell r="D25">
            <v>119.7</v>
          </cell>
          <cell r="E25">
            <v>135.69999999999999</v>
          </cell>
          <cell r="F25">
            <v>134.4</v>
          </cell>
          <cell r="G25">
            <v>106.6</v>
          </cell>
          <cell r="H25">
            <v>2.6065999999999999E-2</v>
          </cell>
          <cell r="I25">
            <v>1042.6400000000001</v>
          </cell>
          <cell r="J25">
            <v>188855.83</v>
          </cell>
        </row>
        <row r="26">
          <cell r="A26">
            <v>15</v>
          </cell>
          <cell r="B26">
            <v>37987</v>
          </cell>
          <cell r="C26">
            <v>35140</v>
          </cell>
          <cell r="D26">
            <v>121</v>
          </cell>
          <cell r="E26">
            <v>135.69999999999999</v>
          </cell>
          <cell r="F26">
            <v>137.30000000000001</v>
          </cell>
          <cell r="G26">
            <v>103.4</v>
          </cell>
          <cell r="H26">
            <v>2.8528999999999999E-2</v>
          </cell>
          <cell r="I26">
            <v>1002.51</v>
          </cell>
          <cell r="J26">
            <v>189858.34</v>
          </cell>
        </row>
        <row r="27">
          <cell r="A27">
            <v>16</v>
          </cell>
          <cell r="B27">
            <v>38018</v>
          </cell>
          <cell r="C27">
            <v>50000</v>
          </cell>
          <cell r="D27">
            <v>121.8</v>
          </cell>
          <cell r="E27">
            <v>133.80000000000001</v>
          </cell>
          <cell r="F27">
            <v>137.6</v>
          </cell>
          <cell r="G27">
            <v>117.6</v>
          </cell>
          <cell r="H27">
            <v>5.1910999999999999E-2</v>
          </cell>
          <cell r="I27">
            <v>2595.5500000000002</v>
          </cell>
          <cell r="J27">
            <v>192453.88999999998</v>
          </cell>
        </row>
        <row r="28">
          <cell r="A28">
            <v>17</v>
          </cell>
          <cell r="B28">
            <v>38047</v>
          </cell>
          <cell r="C28">
            <v>40000</v>
          </cell>
          <cell r="D28">
            <v>122.6</v>
          </cell>
          <cell r="E28">
            <v>133.80000000000001</v>
          </cell>
          <cell r="F28">
            <v>137.6</v>
          </cell>
          <cell r="G28">
            <v>112.1</v>
          </cell>
          <cell r="H28">
            <v>4.4051E-2</v>
          </cell>
          <cell r="I28">
            <v>1762.04</v>
          </cell>
          <cell r="J28">
            <v>194215.93</v>
          </cell>
        </row>
        <row r="29">
          <cell r="A29">
            <v>18</v>
          </cell>
          <cell r="B29">
            <v>38078</v>
          </cell>
          <cell r="C29">
            <v>40000</v>
          </cell>
          <cell r="D29">
            <v>122.8</v>
          </cell>
          <cell r="E29">
            <v>133.9</v>
          </cell>
          <cell r="F29">
            <v>142.19999999999999</v>
          </cell>
          <cell r="G29">
            <v>115.9</v>
          </cell>
          <cell r="H29">
            <v>5.9702999999999999E-2</v>
          </cell>
          <cell r="I29">
            <v>2388.12</v>
          </cell>
          <cell r="J29">
            <v>196604.05</v>
          </cell>
        </row>
        <row r="30">
          <cell r="A30">
            <v>19</v>
          </cell>
          <cell r="B30">
            <v>38108</v>
          </cell>
          <cell r="C30">
            <v>42250.799999999814</v>
          </cell>
          <cell r="D30">
            <v>122.8</v>
          </cell>
          <cell r="E30">
            <v>132.4</v>
          </cell>
          <cell r="F30">
            <v>147</v>
          </cell>
          <cell r="G30">
            <v>117.2</v>
          </cell>
          <cell r="H30">
            <v>6.8570999999999993E-2</v>
          </cell>
          <cell r="I30">
            <v>2897.18</v>
          </cell>
          <cell r="J30">
            <v>199501.22999999998</v>
          </cell>
        </row>
        <row r="31">
          <cell r="A31">
            <v>20</v>
          </cell>
          <cell r="B31">
            <v>38139</v>
          </cell>
          <cell r="C31">
            <v>60000</v>
          </cell>
          <cell r="D31">
            <v>123.3</v>
          </cell>
          <cell r="E31">
            <v>132.1</v>
          </cell>
          <cell r="F31">
            <v>145.1</v>
          </cell>
          <cell r="G31">
            <v>130.1</v>
          </cell>
          <cell r="H31">
            <v>8.7537000000000004E-2</v>
          </cell>
          <cell r="I31">
            <v>5252.22</v>
          </cell>
          <cell r="J31">
            <v>204753.44999999998</v>
          </cell>
        </row>
        <row r="32">
          <cell r="A32">
            <v>21</v>
          </cell>
          <cell r="B32">
            <v>38169</v>
          </cell>
          <cell r="C32">
            <v>40000</v>
          </cell>
          <cell r="D32">
            <v>124.1</v>
          </cell>
          <cell r="E32">
            <v>132.1</v>
          </cell>
          <cell r="F32">
            <v>146.30000000000001</v>
          </cell>
          <cell r="G32">
            <v>122</v>
          </cell>
          <cell r="H32">
            <v>7.7483999999999997E-2</v>
          </cell>
          <cell r="I32">
            <v>3099.36</v>
          </cell>
          <cell r="J32">
            <v>207852.80999999997</v>
          </cell>
        </row>
        <row r="33">
          <cell r="A33">
            <v>22</v>
          </cell>
          <cell r="B33">
            <v>38200</v>
          </cell>
          <cell r="C33">
            <v>40000</v>
          </cell>
          <cell r="D33">
            <v>123.8</v>
          </cell>
          <cell r="E33">
            <v>133.1</v>
          </cell>
          <cell r="F33">
            <v>147.6</v>
          </cell>
          <cell r="G33">
            <v>126.6</v>
          </cell>
          <cell r="H33">
            <v>8.8766999999999999E-2</v>
          </cell>
          <cell r="I33">
            <v>3550.68</v>
          </cell>
          <cell r="J33">
            <v>211403.48999999996</v>
          </cell>
        </row>
        <row r="34">
          <cell r="A34">
            <v>23</v>
          </cell>
          <cell r="B34">
            <v>38231</v>
          </cell>
          <cell r="C34">
            <v>40000</v>
          </cell>
          <cell r="D34">
            <v>123.7</v>
          </cell>
          <cell r="E34">
            <v>133.4</v>
          </cell>
          <cell r="F34">
            <v>147.6</v>
          </cell>
          <cell r="G34">
            <v>139.19999999999999</v>
          </cell>
          <cell r="H34">
            <v>0.110568</v>
          </cell>
          <cell r="I34">
            <v>4422.72</v>
          </cell>
          <cell r="J34">
            <v>215826.20999999996</v>
          </cell>
        </row>
        <row r="35">
          <cell r="A35">
            <v>24</v>
          </cell>
          <cell r="B35">
            <v>38261</v>
          </cell>
          <cell r="C35">
            <v>40000</v>
          </cell>
          <cell r="D35">
            <v>123.9</v>
          </cell>
          <cell r="E35">
            <v>133.1</v>
          </cell>
          <cell r="F35">
            <v>150.80000000000001</v>
          </cell>
          <cell r="G35">
            <v>148</v>
          </cell>
          <cell r="H35">
            <v>0.13151099999999999</v>
          </cell>
          <cell r="I35">
            <v>5260.44</v>
          </cell>
          <cell r="J35">
            <v>221086.64999999997</v>
          </cell>
        </row>
        <row r="36">
          <cell r="A36">
            <v>25</v>
          </cell>
          <cell r="B36">
            <v>38292</v>
          </cell>
          <cell r="C36">
            <v>40000</v>
          </cell>
          <cell r="D36">
            <v>124.4</v>
          </cell>
          <cell r="E36">
            <v>133.4</v>
          </cell>
          <cell r="F36">
            <v>147.9</v>
          </cell>
          <cell r="G36">
            <v>126.9</v>
          </cell>
          <cell r="H36">
            <v>9.1463000000000003E-2</v>
          </cell>
          <cell r="I36">
            <v>3658.52</v>
          </cell>
          <cell r="J36">
            <v>224745.16999999995</v>
          </cell>
        </row>
        <row r="37">
          <cell r="A37">
            <v>26</v>
          </cell>
          <cell r="B37">
            <v>38322</v>
          </cell>
          <cell r="C37">
            <v>40000</v>
          </cell>
          <cell r="D37">
            <v>124.6</v>
          </cell>
          <cell r="E37">
            <v>133.5</v>
          </cell>
          <cell r="F37">
            <v>148</v>
          </cell>
          <cell r="G37">
            <v>127</v>
          </cell>
          <cell r="H37">
            <v>9.2362E-2</v>
          </cell>
          <cell r="I37">
            <v>3694.48</v>
          </cell>
          <cell r="J37">
            <v>228439.64999999997</v>
          </cell>
        </row>
        <row r="38">
          <cell r="A38">
            <v>27</v>
          </cell>
          <cell r="B38">
            <v>38353</v>
          </cell>
          <cell r="C38">
            <v>40000</v>
          </cell>
          <cell r="D38">
            <v>124.8</v>
          </cell>
          <cell r="E38">
            <v>133.6</v>
          </cell>
          <cell r="F38">
            <v>148.1</v>
          </cell>
          <cell r="G38">
            <v>127.1</v>
          </cell>
          <cell r="H38">
            <v>9.3259999999999996E-2</v>
          </cell>
          <cell r="I38">
            <v>3730.4</v>
          </cell>
          <cell r="J38">
            <v>232170.04999999996</v>
          </cell>
        </row>
        <row r="39">
          <cell r="A39">
            <v>28</v>
          </cell>
          <cell r="B39">
            <v>38384</v>
          </cell>
          <cell r="C39">
            <v>40000</v>
          </cell>
          <cell r="D39">
            <v>125</v>
          </cell>
          <cell r="E39">
            <v>133.69999999999999</v>
          </cell>
          <cell r="F39">
            <v>148.19999999999999</v>
          </cell>
          <cell r="G39">
            <v>127.2</v>
          </cell>
          <cell r="H39">
            <v>9.4159000000000007E-2</v>
          </cell>
          <cell r="I39">
            <v>3766.36</v>
          </cell>
          <cell r="J39">
            <v>235936.40999999995</v>
          </cell>
        </row>
        <row r="40">
          <cell r="A40">
            <v>29</v>
          </cell>
          <cell r="B40">
            <v>38412</v>
          </cell>
          <cell r="C40">
            <v>40000</v>
          </cell>
          <cell r="D40">
            <v>125.2</v>
          </cell>
          <cell r="E40">
            <v>133.80000000000001</v>
          </cell>
          <cell r="F40">
            <v>148.30000000000001</v>
          </cell>
          <cell r="G40">
            <v>127.3</v>
          </cell>
          <cell r="H40">
            <v>9.5057000000000003E-2</v>
          </cell>
          <cell r="I40">
            <v>3802.28</v>
          </cell>
          <cell r="J40">
            <v>239738.68999999994</v>
          </cell>
        </row>
        <row r="41">
          <cell r="A41">
            <v>30</v>
          </cell>
          <cell r="B41">
            <v>38443</v>
          </cell>
          <cell r="C41">
            <v>40000</v>
          </cell>
          <cell r="D41">
            <v>125.4</v>
          </cell>
          <cell r="E41">
            <v>133.9</v>
          </cell>
          <cell r="F41">
            <v>148.4</v>
          </cell>
          <cell r="G41">
            <v>127.4</v>
          </cell>
          <cell r="H41">
            <v>9.5956E-2</v>
          </cell>
          <cell r="I41">
            <v>3838.24</v>
          </cell>
          <cell r="J41">
            <v>243576.92999999993</v>
          </cell>
        </row>
        <row r="42">
          <cell r="A42">
            <v>31</v>
          </cell>
          <cell r="B42">
            <v>38473</v>
          </cell>
          <cell r="C42">
            <v>40000</v>
          </cell>
          <cell r="D42">
            <v>125.6</v>
          </cell>
          <cell r="E42">
            <v>134</v>
          </cell>
          <cell r="F42">
            <v>148.5</v>
          </cell>
          <cell r="G42">
            <v>127.5</v>
          </cell>
          <cell r="H42">
            <v>9.6854999999999997E-2</v>
          </cell>
          <cell r="I42">
            <v>3874.2</v>
          </cell>
          <cell r="J42">
            <v>247451.12999999995</v>
          </cell>
        </row>
        <row r="43">
          <cell r="A43">
            <v>32</v>
          </cell>
          <cell r="B43">
            <v>38504</v>
          </cell>
          <cell r="C43">
            <v>40000</v>
          </cell>
          <cell r="D43">
            <v>125.8</v>
          </cell>
          <cell r="E43">
            <v>134.1</v>
          </cell>
          <cell r="F43">
            <v>148.6</v>
          </cell>
          <cell r="G43">
            <v>127.6</v>
          </cell>
          <cell r="H43">
            <v>9.7753000000000007E-2</v>
          </cell>
          <cell r="I43">
            <v>3910.12</v>
          </cell>
          <cell r="J43">
            <v>251361.24999999994</v>
          </cell>
        </row>
        <row r="44">
          <cell r="A44">
            <v>33</v>
          </cell>
          <cell r="B44">
            <v>38534</v>
          </cell>
          <cell r="C44">
            <v>40000</v>
          </cell>
          <cell r="D44">
            <v>126</v>
          </cell>
          <cell r="E44">
            <v>134.19999999999999</v>
          </cell>
          <cell r="F44">
            <v>148.69999999999999</v>
          </cell>
          <cell r="G44">
            <v>127.7</v>
          </cell>
          <cell r="H44">
            <v>9.8652000000000004E-2</v>
          </cell>
          <cell r="I44">
            <v>3946.08</v>
          </cell>
          <cell r="J44">
            <v>255307.32999999993</v>
          </cell>
        </row>
        <row r="45">
          <cell r="A45">
            <v>34</v>
          </cell>
          <cell r="B45">
            <v>38565</v>
          </cell>
          <cell r="C45">
            <v>40000</v>
          </cell>
          <cell r="D45">
            <v>126.2</v>
          </cell>
          <cell r="E45">
            <v>134.30000000000001</v>
          </cell>
          <cell r="F45">
            <v>148.80000000000001</v>
          </cell>
          <cell r="G45">
            <v>127.8</v>
          </cell>
          <cell r="H45">
            <v>9.955E-2</v>
          </cell>
          <cell r="I45">
            <v>3982</v>
          </cell>
          <cell r="J45">
            <v>259289.32999999993</v>
          </cell>
        </row>
        <row r="46">
          <cell r="A46">
            <v>35</v>
          </cell>
          <cell r="B46">
            <v>38596</v>
          </cell>
          <cell r="C46">
            <v>40000</v>
          </cell>
          <cell r="D46">
            <v>126.4</v>
          </cell>
          <cell r="E46">
            <v>134.4</v>
          </cell>
          <cell r="F46">
            <v>148.9</v>
          </cell>
          <cell r="G46">
            <v>127.9</v>
          </cell>
          <cell r="H46">
            <v>0.100449</v>
          </cell>
          <cell r="I46">
            <v>4017.96</v>
          </cell>
          <cell r="J46">
            <v>263307.28999999992</v>
          </cell>
        </row>
        <row r="47">
          <cell r="A47">
            <v>36</v>
          </cell>
          <cell r="B47">
            <v>38626</v>
          </cell>
          <cell r="C47">
            <v>40000</v>
          </cell>
          <cell r="D47">
            <v>126.6</v>
          </cell>
          <cell r="E47">
            <v>134.5</v>
          </cell>
          <cell r="F47">
            <v>149</v>
          </cell>
          <cell r="G47">
            <v>128</v>
          </cell>
          <cell r="H47">
            <v>0.10134799999999999</v>
          </cell>
          <cell r="I47">
            <v>4053.92</v>
          </cell>
          <cell r="J47">
            <v>267361.2099999999</v>
          </cell>
        </row>
        <row r="48">
          <cell r="A48">
            <v>37</v>
          </cell>
          <cell r="B48">
            <v>38657</v>
          </cell>
          <cell r="C48">
            <v>40000</v>
          </cell>
          <cell r="D48">
            <v>126.8</v>
          </cell>
          <cell r="E48">
            <v>134.6</v>
          </cell>
          <cell r="F48">
            <v>149.1</v>
          </cell>
          <cell r="G48">
            <v>128.1</v>
          </cell>
          <cell r="H48">
            <v>0.102246</v>
          </cell>
          <cell r="I48">
            <v>4089.84</v>
          </cell>
          <cell r="J48">
            <v>271451.04999999993</v>
          </cell>
        </row>
        <row r="49">
          <cell r="A49">
            <v>38</v>
          </cell>
          <cell r="B49">
            <v>38749</v>
          </cell>
          <cell r="C49">
            <v>0</v>
          </cell>
          <cell r="D49">
            <v>126.8</v>
          </cell>
          <cell r="E49">
            <v>134.6</v>
          </cell>
          <cell r="F49">
            <v>149.1</v>
          </cell>
          <cell r="G49">
            <v>128.1</v>
          </cell>
          <cell r="H49">
            <v>0.102246</v>
          </cell>
          <cell r="I49">
            <v>0</v>
          </cell>
          <cell r="J49">
            <v>271451.04999999993</v>
          </cell>
        </row>
        <row r="51">
          <cell r="B51" t="str">
            <v>Bedrag</v>
          </cell>
          <cell r="C51">
            <v>3692049.4</v>
          </cell>
        </row>
        <row r="52">
          <cell r="B52" t="str">
            <v xml:space="preserve">Retention </v>
          </cell>
        </row>
        <row r="53">
          <cell r="B53" t="str">
            <v>Repair 10%</v>
          </cell>
          <cell r="C53">
            <v>-1685.43</v>
          </cell>
        </row>
        <row r="54">
          <cell r="B54" t="str">
            <v>Maintenance 10%</v>
          </cell>
          <cell r="C54">
            <v>-12100</v>
          </cell>
        </row>
        <row r="55">
          <cell r="B55" t="str">
            <v>Retention CPA</v>
          </cell>
          <cell r="H55" t="str">
            <v xml:space="preserve"> </v>
          </cell>
        </row>
        <row r="56">
          <cell r="B56" t="str">
            <v>Repair 10%</v>
          </cell>
          <cell r="C56">
            <v>-157.58000000000001</v>
          </cell>
          <cell r="H56" t="str">
            <v xml:space="preserve"> </v>
          </cell>
        </row>
        <row r="57">
          <cell r="B57" t="str">
            <v>Maintenance 10%</v>
          </cell>
          <cell r="C57">
            <v>-1131.28</v>
          </cell>
          <cell r="H57" t="str">
            <v xml:space="preserve"> </v>
          </cell>
        </row>
        <row r="58">
          <cell r="B58" t="str">
            <v xml:space="preserve">Total Retention </v>
          </cell>
          <cell r="C58">
            <v>-15074.29</v>
          </cell>
          <cell r="H58" t="str">
            <v xml:space="preserve"> </v>
          </cell>
        </row>
        <row r="59">
          <cell r="H59" t="str">
            <v xml:space="preserve"> </v>
          </cell>
          <cell r="I59" t="str">
            <v>Totaal</v>
          </cell>
          <cell r="J59">
            <v>271451.04999999993</v>
          </cell>
        </row>
      </sheetData>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ny size"/>
      <sheetName val="Any_size"/>
      <sheetName val="Reticulation_Ph2"/>
      <sheetName val="Any_size1"/>
      <sheetName val="Any_size2"/>
    </sheetNames>
    <sheetDataSet>
      <sheetData sheetId="0" refreshError="1">
        <row r="5">
          <cell r="C5" t="str">
            <v xml:space="preserve">Transport materials to unspecified sites </v>
          </cell>
          <cell r="D5" t="str">
            <v>t.km</v>
          </cell>
          <cell r="E5">
            <v>3.4333333333333336</v>
          </cell>
          <cell r="F5">
            <v>2.2999999999999998</v>
          </cell>
          <cell r="G5">
            <v>3</v>
          </cell>
          <cell r="H5">
            <v>5</v>
          </cell>
          <cell r="L5">
            <v>30</v>
          </cell>
          <cell r="M5">
            <v>103</v>
          </cell>
        </row>
        <row r="6">
          <cell r="C6" t="str">
            <v>Remove topsoil to 150mm &amp; stockpile</v>
          </cell>
          <cell r="D6" t="str">
            <v>m²</v>
          </cell>
          <cell r="E6">
            <v>5.6333333333333329</v>
          </cell>
          <cell r="F6">
            <v>3.7</v>
          </cell>
          <cell r="G6">
            <v>3.2</v>
          </cell>
          <cell r="H6">
            <v>10</v>
          </cell>
          <cell r="L6">
            <v>56.462920227426856</v>
          </cell>
          <cell r="M6">
            <v>318.0744506145046</v>
          </cell>
          <cell r="O6" t="str">
            <v>Height (m)</v>
          </cell>
          <cell r="P6">
            <v>3</v>
          </cell>
        </row>
        <row r="7">
          <cell r="C7" t="str">
            <v>EARTHWORKS</v>
          </cell>
          <cell r="M7">
            <v>0</v>
          </cell>
          <cell r="O7" t="str">
            <v>Diameter ø (m)</v>
          </cell>
          <cell r="P7">
            <v>7.9788456080286538</v>
          </cell>
        </row>
        <row r="8">
          <cell r="C8" t="str">
            <v>Bulk Excavation</v>
          </cell>
          <cell r="M8">
            <v>0</v>
          </cell>
        </row>
        <row r="9">
          <cell r="C9" t="str">
            <v xml:space="preserve">Exc. in all materials, use for backfill </v>
          </cell>
          <cell r="D9" t="str">
            <v>m³</v>
          </cell>
          <cell r="E9">
            <v>29.233333333333334</v>
          </cell>
          <cell r="F9">
            <v>28.7</v>
          </cell>
          <cell r="G9">
            <v>27</v>
          </cell>
          <cell r="H9">
            <v>32</v>
          </cell>
          <cell r="L9">
            <v>28.231460113713428</v>
          </cell>
          <cell r="M9">
            <v>825.29968399088921</v>
          </cell>
        </row>
        <row r="10">
          <cell r="C10" t="str">
            <v>E.O.</v>
          </cell>
          <cell r="M10">
            <v>0</v>
          </cell>
          <cell r="O10" t="str">
            <v>Area (m²)</v>
          </cell>
          <cell r="P10">
            <v>50</v>
          </cell>
        </row>
        <row r="11">
          <cell r="C11" t="str">
            <v>Intermediate excavation</v>
          </cell>
          <cell r="D11" t="str">
            <v>m³</v>
          </cell>
          <cell r="E11">
            <v>25.666666666666668</v>
          </cell>
          <cell r="F11">
            <v>35</v>
          </cell>
          <cell r="G11">
            <v>12</v>
          </cell>
          <cell r="H11">
            <v>30</v>
          </cell>
          <cell r="L11">
            <v>2.8231460113713429</v>
          </cell>
          <cell r="M11">
            <v>72.460747625197811</v>
          </cell>
          <cell r="O11" t="str">
            <v>Capacity (kl)</v>
          </cell>
          <cell r="P11">
            <v>150</v>
          </cell>
        </row>
        <row r="12">
          <cell r="C12" t="str">
            <v>Hard rock excavation</v>
          </cell>
          <cell r="D12" t="str">
            <v>m³</v>
          </cell>
          <cell r="E12">
            <v>129.93333333333334</v>
          </cell>
          <cell r="F12">
            <v>149.80000000000001</v>
          </cell>
          <cell r="G12">
            <v>140</v>
          </cell>
          <cell r="H12">
            <v>100</v>
          </cell>
          <cell r="L12">
            <v>1.4115730056856715</v>
          </cell>
          <cell r="M12">
            <v>183.41038587209158</v>
          </cell>
        </row>
        <row r="13">
          <cell r="C13" t="str">
            <v>Restricted excavation</v>
          </cell>
          <cell r="M13">
            <v>0</v>
          </cell>
          <cell r="N13">
            <v>8.4788456080286529</v>
          </cell>
          <cell r="O13" t="str">
            <v>m</v>
          </cell>
          <cell r="P13" t="str">
            <v>Outside diameter of reservoir</v>
          </cell>
        </row>
        <row r="14">
          <cell r="C14" t="str">
            <v xml:space="preserve">Exc. for restricted foundations, footings, chambers &amp; trenches in all materials </v>
          </cell>
          <cell r="D14" t="str">
            <v>m³</v>
          </cell>
          <cell r="E14">
            <v>39.666666666666664</v>
          </cell>
          <cell r="F14">
            <v>48</v>
          </cell>
          <cell r="G14">
            <v>41</v>
          </cell>
          <cell r="H14">
            <v>30</v>
          </cell>
          <cell r="L14">
            <v>5.25</v>
          </cell>
          <cell r="M14">
            <v>208.25</v>
          </cell>
          <cell r="N14">
            <v>7.9788456080286538</v>
          </cell>
          <cell r="O14" t="str">
            <v>m</v>
          </cell>
          <cell r="P14" t="str">
            <v>Inside diameter of reservoir</v>
          </cell>
        </row>
        <row r="15">
          <cell r="C15" t="str">
            <v>E.O.</v>
          </cell>
          <cell r="M15">
            <v>0</v>
          </cell>
          <cell r="N15">
            <v>0.25</v>
          </cell>
          <cell r="O15" t="str">
            <v>m</v>
          </cell>
          <cell r="P15" t="str">
            <v>Wall thickness</v>
          </cell>
        </row>
        <row r="16">
          <cell r="C16" t="str">
            <v>Intermediate excavation</v>
          </cell>
          <cell r="D16" t="str">
            <v>m³</v>
          </cell>
          <cell r="E16">
            <v>38.333333333333336</v>
          </cell>
          <cell r="F16">
            <v>50</v>
          </cell>
          <cell r="G16">
            <v>15</v>
          </cell>
          <cell r="H16">
            <v>50</v>
          </cell>
          <cell r="L16">
            <v>1</v>
          </cell>
          <cell r="M16">
            <v>38.333333333333336</v>
          </cell>
          <cell r="N16">
            <v>0.25</v>
          </cell>
          <cell r="O16" t="str">
            <v>m</v>
          </cell>
          <cell r="P16" t="str">
            <v>Deck slab thickness</v>
          </cell>
        </row>
        <row r="17">
          <cell r="C17" t="str">
            <v>Hard rock excavation</v>
          </cell>
          <cell r="D17" t="str">
            <v>m³</v>
          </cell>
          <cell r="E17">
            <v>147.93333333333334</v>
          </cell>
          <cell r="F17">
            <v>149.80000000000001</v>
          </cell>
          <cell r="G17">
            <v>174</v>
          </cell>
          <cell r="H17">
            <v>120</v>
          </cell>
          <cell r="L17">
            <v>1.5</v>
          </cell>
          <cell r="M17">
            <v>221.9</v>
          </cell>
          <cell r="N17">
            <v>0.25</v>
          </cell>
          <cell r="O17" t="str">
            <v>m</v>
          </cell>
          <cell r="P17" t="str">
            <v>Floor slab thickness</v>
          </cell>
        </row>
        <row r="18">
          <cell r="C18" t="str">
            <v xml:space="preserve">Extra exc.for working space </v>
          </cell>
          <cell r="D18" t="str">
            <v>m²</v>
          </cell>
          <cell r="E18">
            <v>22.566666666666666</v>
          </cell>
          <cell r="F18">
            <v>28.7</v>
          </cell>
          <cell r="G18">
            <v>19</v>
          </cell>
          <cell r="H18">
            <v>20</v>
          </cell>
          <cell r="L18">
            <v>6.659269768276225</v>
          </cell>
          <cell r="M18">
            <v>150.27752110410015</v>
          </cell>
          <cell r="N18">
            <v>3</v>
          </cell>
          <cell r="O18" t="str">
            <v>m</v>
          </cell>
          <cell r="P18" t="str">
            <v>Height of walls (excl. slabs)</v>
          </cell>
        </row>
        <row r="19">
          <cell r="C19" t="str">
            <v>Importing of materials</v>
          </cell>
          <cell r="D19" t="str">
            <v>m³</v>
          </cell>
          <cell r="E19">
            <v>42.333333333333336</v>
          </cell>
          <cell r="F19">
            <v>35</v>
          </cell>
          <cell r="G19">
            <v>22</v>
          </cell>
          <cell r="H19">
            <v>70</v>
          </cell>
          <cell r="L19">
            <v>5.6462920227426858</v>
          </cell>
          <cell r="M19">
            <v>239.02636229610704</v>
          </cell>
          <cell r="N19">
            <v>0.5</v>
          </cell>
          <cell r="O19" t="str">
            <v>m</v>
          </cell>
          <cell r="P19" t="str">
            <v>Depth of structure below ground</v>
          </cell>
        </row>
        <row r="20">
          <cell r="C20" t="str">
            <v>CONCRETE (STRUCTURAL)</v>
          </cell>
          <cell r="M20">
            <v>0</v>
          </cell>
          <cell r="N20">
            <v>0.4</v>
          </cell>
          <cell r="O20" t="str">
            <v>m</v>
          </cell>
          <cell r="P20" t="str">
            <v>Column Diameter</v>
          </cell>
        </row>
        <row r="21">
          <cell r="C21" t="str">
            <v>FORMWORK</v>
          </cell>
          <cell r="M21">
            <v>0</v>
          </cell>
          <cell r="N21">
            <v>3</v>
          </cell>
          <cell r="O21" t="str">
            <v>m</v>
          </cell>
          <cell r="P21" t="str">
            <v>Column height</v>
          </cell>
        </row>
        <row r="22">
          <cell r="C22" t="str">
            <v>Rough vertical plane</v>
          </cell>
          <cell r="M22">
            <v>0</v>
          </cell>
        </row>
        <row r="23">
          <cell r="C23" t="str">
            <v>for walls and slabs below ground level</v>
          </cell>
          <cell r="D23" t="str">
            <v>m²</v>
          </cell>
          <cell r="E23">
            <v>109.10000000000001</v>
          </cell>
          <cell r="F23">
            <v>98.3</v>
          </cell>
          <cell r="G23">
            <v>124</v>
          </cell>
          <cell r="H23">
            <v>105</v>
          </cell>
          <cell r="L23">
            <v>13.31853953655245</v>
          </cell>
          <cell r="M23">
            <v>1453.0526634378723</v>
          </cell>
        </row>
        <row r="24">
          <cell r="C24" t="str">
            <v>Smooth vertical plane</v>
          </cell>
          <cell r="M24">
            <v>0</v>
          </cell>
        </row>
        <row r="25">
          <cell r="C25" t="str">
            <v>for walls above ground</v>
          </cell>
          <cell r="D25" t="str">
            <v>m²</v>
          </cell>
          <cell r="E25">
            <v>156.66666666666666</v>
          </cell>
          <cell r="F25">
            <v>170</v>
          </cell>
          <cell r="G25">
            <v>150</v>
          </cell>
          <cell r="H25">
            <v>150</v>
          </cell>
          <cell r="L25">
            <v>141.79154592169226</v>
          </cell>
          <cell r="M25">
            <v>22214.008861065118</v>
          </cell>
        </row>
        <row r="26">
          <cell r="C26" t="str">
            <v>Smooth horizontal plane</v>
          </cell>
          <cell r="M26">
            <v>0</v>
          </cell>
        </row>
        <row r="27">
          <cell r="C27" t="str">
            <v>Slabs above ground level</v>
          </cell>
          <cell r="D27" t="str">
            <v>m²</v>
          </cell>
          <cell r="E27">
            <v>153.33333333333334</v>
          </cell>
          <cell r="F27">
            <v>120</v>
          </cell>
          <cell r="G27">
            <v>150</v>
          </cell>
          <cell r="H27">
            <v>190</v>
          </cell>
          <cell r="L27">
            <v>50</v>
          </cell>
          <cell r="M27">
            <v>7666.666666666667</v>
          </cell>
        </row>
        <row r="28">
          <cell r="C28" t="str">
            <v>Smooth narrow width (0-300m) curved</v>
          </cell>
          <cell r="D28" t="str">
            <v xml:space="preserve"> m</v>
          </cell>
          <cell r="E28">
            <v>26.099999999999998</v>
          </cell>
          <cell r="F28">
            <v>24.3</v>
          </cell>
          <cell r="G28">
            <v>34</v>
          </cell>
          <cell r="H28">
            <v>20</v>
          </cell>
          <cell r="L28">
            <v>26.6370790731049</v>
          </cell>
          <cell r="M28">
            <v>695.22776380803782</v>
          </cell>
        </row>
        <row r="29">
          <cell r="C29" t="str">
            <v>Box out holes for specials</v>
          </cell>
          <cell r="D29" t="str">
            <v>No.</v>
          </cell>
          <cell r="E29">
            <v>67.100000000000009</v>
          </cell>
          <cell r="F29">
            <v>71.3</v>
          </cell>
          <cell r="G29">
            <v>80</v>
          </cell>
          <cell r="H29">
            <v>50</v>
          </cell>
          <cell r="L29">
            <v>7</v>
          </cell>
          <cell r="M29">
            <v>469.70000000000005</v>
          </cell>
        </row>
        <row r="30">
          <cell r="C30" t="str">
            <v>Box out holes for manhole covers</v>
          </cell>
          <cell r="D30" t="str">
            <v>No.</v>
          </cell>
          <cell r="E30">
            <v>104.60000000000001</v>
          </cell>
          <cell r="F30">
            <v>118.8</v>
          </cell>
          <cell r="G30">
            <v>80</v>
          </cell>
          <cell r="H30">
            <v>115</v>
          </cell>
          <cell r="L30">
            <v>4</v>
          </cell>
          <cell r="M30">
            <v>418.40000000000003</v>
          </cell>
        </row>
        <row r="31">
          <cell r="C31" t="str">
            <v>REINFORCEMENT</v>
          </cell>
          <cell r="M31">
            <v>0</v>
          </cell>
        </row>
        <row r="32">
          <cell r="C32" t="str">
            <v>Mild steel bars</v>
          </cell>
          <cell r="D32" t="str">
            <v>t</v>
          </cell>
          <cell r="E32">
            <v>5500</v>
          </cell>
          <cell r="F32">
            <v>5000</v>
          </cell>
          <cell r="G32">
            <v>5500</v>
          </cell>
          <cell r="H32">
            <v>6000</v>
          </cell>
          <cell r="L32">
            <v>0.10139442382884958</v>
          </cell>
          <cell r="M32">
            <v>557.6693310586727</v>
          </cell>
        </row>
        <row r="33">
          <cell r="C33" t="str">
            <v>High-tensile steel bars</v>
          </cell>
          <cell r="D33" t="str">
            <v>t</v>
          </cell>
          <cell r="E33">
            <v>5500</v>
          </cell>
          <cell r="F33">
            <v>5000</v>
          </cell>
          <cell r="G33">
            <v>5500</v>
          </cell>
          <cell r="H33">
            <v>6000</v>
          </cell>
          <cell r="L33">
            <v>5.0697211914424791</v>
          </cell>
          <cell r="M33">
            <v>27883.466552933634</v>
          </cell>
        </row>
        <row r="34">
          <cell r="C34" t="str">
            <v>High tensile welded mesh</v>
          </cell>
          <cell r="D34" t="str">
            <v xml:space="preserve"> t</v>
          </cell>
          <cell r="E34">
            <v>5666.666666666667</v>
          </cell>
          <cell r="F34">
            <v>5000</v>
          </cell>
          <cell r="G34">
            <v>5500</v>
          </cell>
          <cell r="H34">
            <v>6500</v>
          </cell>
          <cell r="L34">
            <v>0.25348605957212395</v>
          </cell>
          <cell r="M34">
            <v>1436.4210042420357</v>
          </cell>
        </row>
        <row r="35">
          <cell r="C35" t="str">
            <v>CONCRETE</v>
          </cell>
          <cell r="M35">
            <v>0</v>
          </cell>
        </row>
        <row r="36">
          <cell r="C36" t="str">
            <v>50mm blinding layer to res. &amp; chambers</v>
          </cell>
          <cell r="D36" t="str">
            <v>m³</v>
          </cell>
          <cell r="E36">
            <v>816.66666666666663</v>
          </cell>
          <cell r="F36">
            <v>650</v>
          </cell>
          <cell r="G36">
            <v>1000</v>
          </cell>
          <cell r="H36">
            <v>800</v>
          </cell>
          <cell r="L36">
            <v>3.201146011371343</v>
          </cell>
          <cell r="M36">
            <v>2614.2692426199301</v>
          </cell>
        </row>
        <row r="37">
          <cell r="C37" t="str">
            <v>Strength concrete : 30MPa/20mm</v>
          </cell>
          <cell r="M37">
            <v>0</v>
          </cell>
        </row>
        <row r="38">
          <cell r="C38" t="str">
            <v>kl Reservoir incl. chambers</v>
          </cell>
          <cell r="D38" t="str">
            <v>m³</v>
          </cell>
          <cell r="E38">
            <v>866.66666666666663</v>
          </cell>
          <cell r="F38">
            <v>850</v>
          </cell>
          <cell r="G38">
            <v>1000</v>
          </cell>
          <cell r="H38">
            <v>750</v>
          </cell>
          <cell r="L38">
            <v>50.697211914424791</v>
          </cell>
          <cell r="M38">
            <v>43937.583659168151</v>
          </cell>
          <cell r="N38" t="str">
            <v>CAPACITY :</v>
          </cell>
          <cell r="O38">
            <v>150</v>
          </cell>
        </row>
        <row r="39">
          <cell r="C39" t="str">
            <v>UNFORMED SURFACE FINISHES</v>
          </cell>
          <cell r="M39">
            <v>0</v>
          </cell>
          <cell r="N39" t="str">
            <v>Vol. of concrete F/Slab</v>
          </cell>
          <cell r="O39">
            <v>14.115730056856714</v>
          </cell>
        </row>
        <row r="40">
          <cell r="C40" t="str">
            <v>a) Wood floated finish to blinding layer, chamber floor slabs, horizontal joints</v>
          </cell>
          <cell r="D40" t="str">
            <v>m²</v>
          </cell>
          <cell r="E40">
            <v>3.2166666666666668</v>
          </cell>
          <cell r="F40">
            <v>3</v>
          </cell>
          <cell r="G40">
            <v>3.15</v>
          </cell>
          <cell r="H40">
            <v>3.5</v>
          </cell>
          <cell r="L40">
            <v>64.022920227426852</v>
          </cell>
          <cell r="M40">
            <v>205.94039339822305</v>
          </cell>
          <cell r="N40" t="str">
            <v>Vol. of concrete R/Slab</v>
          </cell>
          <cell r="O40">
            <v>15.015730056856714</v>
          </cell>
        </row>
        <row r="41">
          <cell r="C41" t="str">
            <v>b) Steel floated finish to reservoir roof and floor slabs and chamber roof slabs</v>
          </cell>
          <cell r="D41" t="str">
            <v>m²</v>
          </cell>
          <cell r="E41">
            <v>4.75</v>
          </cell>
          <cell r="F41">
            <v>4.5</v>
          </cell>
          <cell r="G41">
            <v>4.3499999999999996</v>
          </cell>
          <cell r="H41">
            <v>5.4</v>
          </cell>
          <cell r="L41">
            <v>121.97864045485372</v>
          </cell>
          <cell r="M41">
            <v>579.39854216055517</v>
          </cell>
          <cell r="N41" t="str">
            <v>Vol. of concrete Column</v>
          </cell>
          <cell r="O41">
            <v>0.37699111843077521</v>
          </cell>
        </row>
        <row r="42">
          <cell r="C42" t="str">
            <v>JOINTS</v>
          </cell>
          <cell r="M42">
            <v>0</v>
          </cell>
          <cell r="N42" t="str">
            <v xml:space="preserve"> Walls</v>
          </cell>
          <cell r="O42">
            <v>19.388760682280587</v>
          </cell>
        </row>
        <row r="43">
          <cell r="C43" t="str">
            <v xml:space="preserve">Horizontal joint at base with water stop </v>
          </cell>
          <cell r="D43" t="str">
            <v>m</v>
          </cell>
          <cell r="E43">
            <v>61.433333333333337</v>
          </cell>
          <cell r="F43">
            <v>30</v>
          </cell>
          <cell r="G43">
            <v>54.3</v>
          </cell>
          <cell r="H43">
            <v>100</v>
          </cell>
          <cell r="L43">
            <v>25.851680909707451</v>
          </cell>
          <cell r="M43">
            <v>1588.1549305530277</v>
          </cell>
          <cell r="N43" t="str">
            <v>Chamber slabs</v>
          </cell>
          <cell r="O43">
            <v>1.7999999999999998</v>
          </cell>
        </row>
        <row r="44">
          <cell r="C44" t="str">
            <v>Horizontal at construction joint at intermediate level of reservoir wall</v>
          </cell>
          <cell r="D44" t="str">
            <v>m</v>
          </cell>
          <cell r="E44">
            <v>30</v>
          </cell>
          <cell r="F44">
            <v>25</v>
          </cell>
          <cell r="G44">
            <v>30</v>
          </cell>
          <cell r="H44">
            <v>35</v>
          </cell>
          <cell r="L44">
            <v>25.851680909707451</v>
          </cell>
          <cell r="M44">
            <v>775.55042729122351</v>
          </cell>
        </row>
        <row r="45">
          <cell r="C45" t="str">
            <v>MISCELLANEOUS</v>
          </cell>
          <cell r="M45">
            <v>0</v>
          </cell>
          <cell r="N45" t="str">
            <v>Total Vol. : Concrete</v>
          </cell>
          <cell r="O45">
            <v>50.697211914424791</v>
          </cell>
          <cell r="P45" t="str">
            <v>(m³)</v>
          </cell>
        </row>
        <row r="46">
          <cell r="C46" t="str">
            <v xml:space="preserve">Build in pipes </v>
          </cell>
          <cell r="D46" t="str">
            <v>No.</v>
          </cell>
          <cell r="E46">
            <v>83.333333333333329</v>
          </cell>
          <cell r="F46">
            <v>150</v>
          </cell>
          <cell r="G46">
            <v>45</v>
          </cell>
          <cell r="H46">
            <v>55</v>
          </cell>
          <cell r="L46">
            <v>7</v>
          </cell>
          <cell r="M46">
            <v>583.33333333333326</v>
          </cell>
        </row>
        <row r="47">
          <cell r="C47" t="str">
            <v xml:space="preserve">Install valves in chambers </v>
          </cell>
          <cell r="D47" t="str">
            <v>No.</v>
          </cell>
          <cell r="E47">
            <v>1033.3333333333333</v>
          </cell>
          <cell r="F47">
            <v>1800</v>
          </cell>
          <cell r="G47">
            <v>500</v>
          </cell>
          <cell r="H47">
            <v>800</v>
          </cell>
          <cell r="L47">
            <v>3</v>
          </cell>
          <cell r="M47">
            <v>3100</v>
          </cell>
        </row>
        <row r="48">
          <cell r="C48" t="str">
            <v>Water level indicator</v>
          </cell>
          <cell r="D48" t="str">
            <v>No.</v>
          </cell>
          <cell r="E48">
            <v>5533.333333333333</v>
          </cell>
          <cell r="F48">
            <v>5300</v>
          </cell>
          <cell r="G48">
            <v>5300</v>
          </cell>
          <cell r="H48">
            <v>6000</v>
          </cell>
          <cell r="L48">
            <v>1</v>
          </cell>
          <cell r="M48">
            <v>5533.333333333333</v>
          </cell>
        </row>
        <row r="49">
          <cell r="C49" t="str">
            <v>Supply of Valves</v>
          </cell>
          <cell r="D49" t="str">
            <v>No.</v>
          </cell>
          <cell r="E49">
            <v>2866.6666666666665</v>
          </cell>
          <cell r="F49">
            <v>2800</v>
          </cell>
          <cell r="G49">
            <v>2800</v>
          </cell>
          <cell r="H49">
            <v>3000</v>
          </cell>
          <cell r="L49">
            <v>3</v>
          </cell>
          <cell r="M49">
            <v>8600</v>
          </cell>
        </row>
        <row r="50">
          <cell r="C50" t="str">
            <v>Flow Meter</v>
          </cell>
          <cell r="D50" t="str">
            <v>No.</v>
          </cell>
          <cell r="E50">
            <v>3266.6666666666665</v>
          </cell>
          <cell r="F50">
            <v>4500</v>
          </cell>
          <cell r="G50">
            <v>1800</v>
          </cell>
          <cell r="H50">
            <v>3500</v>
          </cell>
          <cell r="L50">
            <v>1</v>
          </cell>
          <cell r="M50">
            <v>3266.6666666666665</v>
          </cell>
        </row>
        <row r="51">
          <cell r="C51" t="str">
            <v>Strainer</v>
          </cell>
          <cell r="D51" t="str">
            <v>No.</v>
          </cell>
          <cell r="E51">
            <v>1016.6666666666666</v>
          </cell>
          <cell r="F51">
            <v>1500</v>
          </cell>
          <cell r="G51">
            <v>650</v>
          </cell>
          <cell r="H51">
            <v>900</v>
          </cell>
          <cell r="L51">
            <v>1</v>
          </cell>
          <cell r="M51">
            <v>1016.6666666666666</v>
          </cell>
        </row>
        <row r="52">
          <cell r="C52" t="str">
            <v>LevelDex float valve</v>
          </cell>
          <cell r="D52" t="str">
            <v>No.</v>
          </cell>
          <cell r="E52">
            <v>6166.666666666667</v>
          </cell>
          <cell r="F52">
            <v>7000</v>
          </cell>
          <cell r="G52">
            <v>5500</v>
          </cell>
          <cell r="H52">
            <v>6000</v>
          </cell>
          <cell r="L52">
            <v>1</v>
          </cell>
          <cell r="M52">
            <v>6166.666666666667</v>
          </cell>
        </row>
        <row r="53">
          <cell r="C53" t="str">
            <v>50 Micron PVC sheeting , in two layers on top of walls as a bond breaker to roof slabs</v>
          </cell>
          <cell r="D53" t="str">
            <v>m</v>
          </cell>
          <cell r="E53">
            <v>4.42</v>
          </cell>
          <cell r="F53">
            <v>3</v>
          </cell>
          <cell r="G53">
            <v>6</v>
          </cell>
          <cell r="H53">
            <v>4.26</v>
          </cell>
          <cell r="L53">
            <v>51.703361819414901</v>
          </cell>
          <cell r="M53">
            <v>228.52885924181385</v>
          </cell>
        </row>
        <row r="54">
          <cell r="C54" t="str">
            <v>75 Micron PVC sheeting placed as bond breaker between base and blinding</v>
          </cell>
          <cell r="D54" t="str">
            <v>m²</v>
          </cell>
          <cell r="E54">
            <v>6.0666666666666664</v>
          </cell>
          <cell r="F54">
            <v>5</v>
          </cell>
          <cell r="G54">
            <v>8</v>
          </cell>
          <cell r="H54">
            <v>5.2</v>
          </cell>
          <cell r="L54">
            <v>56.462920227426856</v>
          </cell>
          <cell r="M54">
            <v>342.54171604638958</v>
          </cell>
        </row>
        <row r="55">
          <cell r="C55" t="str">
            <v>Manhole covers for :</v>
          </cell>
          <cell r="M55">
            <v>0</v>
          </cell>
        </row>
        <row r="56">
          <cell r="C56" t="str">
            <v xml:space="preserve">          a) Reservoirs</v>
          </cell>
          <cell r="D56" t="str">
            <v>No.</v>
          </cell>
          <cell r="E56">
            <v>603.33333333333337</v>
          </cell>
          <cell r="F56">
            <v>600</v>
          </cell>
          <cell r="G56">
            <v>600</v>
          </cell>
          <cell r="H56">
            <v>610</v>
          </cell>
          <cell r="L56">
            <v>1</v>
          </cell>
          <cell r="M56">
            <v>603.33333333333337</v>
          </cell>
        </row>
        <row r="57">
          <cell r="C57" t="str">
            <v xml:space="preserve">          b) Chambers</v>
          </cell>
          <cell r="D57" t="str">
            <v>No.</v>
          </cell>
          <cell r="E57">
            <v>603.33333333333337</v>
          </cell>
          <cell r="F57">
            <v>600</v>
          </cell>
          <cell r="G57">
            <v>600</v>
          </cell>
          <cell r="H57">
            <v>610</v>
          </cell>
          <cell r="L57">
            <v>3</v>
          </cell>
          <cell r="M57">
            <v>1810</v>
          </cell>
        </row>
        <row r="58">
          <cell r="C58" t="str">
            <v>Ladders : supply and install</v>
          </cell>
          <cell r="D58" t="str">
            <v>No.</v>
          </cell>
          <cell r="E58">
            <v>3100</v>
          </cell>
          <cell r="F58">
            <v>1800</v>
          </cell>
          <cell r="G58">
            <v>3000</v>
          </cell>
          <cell r="H58">
            <v>4500</v>
          </cell>
          <cell r="L58">
            <v>1</v>
          </cell>
          <cell r="M58">
            <v>3100</v>
          </cell>
        </row>
        <row r="59">
          <cell r="C59" t="str">
            <v>MEDIUM PRESSURE PIPELINES</v>
          </cell>
          <cell r="M59">
            <v>0</v>
          </cell>
        </row>
        <row r="60">
          <cell r="C60" t="str">
            <v>Supply &amp; place pipes and specials for :</v>
          </cell>
          <cell r="M60">
            <v>0</v>
          </cell>
        </row>
        <row r="61">
          <cell r="C61" t="str">
            <v xml:space="preserve">Inlet pipe </v>
          </cell>
          <cell r="D61" t="str">
            <v>No.</v>
          </cell>
          <cell r="E61">
            <v>1400</v>
          </cell>
          <cell r="F61">
            <v>1900</v>
          </cell>
          <cell r="G61">
            <v>1500</v>
          </cell>
          <cell r="H61">
            <v>800</v>
          </cell>
          <cell r="L61">
            <v>1</v>
          </cell>
          <cell r="M61">
            <v>1400</v>
          </cell>
        </row>
        <row r="62">
          <cell r="C62" t="str">
            <v xml:space="preserve">Outlet pipe </v>
          </cell>
          <cell r="D62" t="str">
            <v>No.</v>
          </cell>
          <cell r="E62">
            <v>1333.3333333333333</v>
          </cell>
          <cell r="F62">
            <v>1500</v>
          </cell>
          <cell r="G62">
            <v>1000</v>
          </cell>
          <cell r="H62">
            <v>1500</v>
          </cell>
          <cell r="L62">
            <v>1</v>
          </cell>
          <cell r="M62">
            <v>1333.3333333333333</v>
          </cell>
        </row>
        <row r="63">
          <cell r="C63" t="str">
            <v xml:space="preserve">Scour pipe </v>
          </cell>
          <cell r="D63" t="str">
            <v>No.</v>
          </cell>
          <cell r="E63">
            <v>833.33333333333337</v>
          </cell>
          <cell r="F63">
            <v>700</v>
          </cell>
          <cell r="G63">
            <v>1000</v>
          </cell>
          <cell r="H63">
            <v>800</v>
          </cell>
          <cell r="L63">
            <v>1</v>
          </cell>
          <cell r="M63">
            <v>833.33333333333337</v>
          </cell>
        </row>
        <row r="64">
          <cell r="C64" t="str">
            <v>Ventilation pipe</v>
          </cell>
          <cell r="D64" t="str">
            <v>No.</v>
          </cell>
          <cell r="E64">
            <v>766.66666666666663</v>
          </cell>
          <cell r="F64">
            <v>600</v>
          </cell>
          <cell r="G64">
            <v>800</v>
          </cell>
          <cell r="H64">
            <v>900</v>
          </cell>
          <cell r="L64">
            <v>4</v>
          </cell>
          <cell r="M64">
            <v>3066.6666666666665</v>
          </cell>
        </row>
        <row r="65">
          <cell r="C65" t="str">
            <v>Overflow pipe</v>
          </cell>
          <cell r="D65" t="str">
            <v>No.</v>
          </cell>
          <cell r="E65">
            <v>500</v>
          </cell>
          <cell r="F65">
            <v>500</v>
          </cell>
          <cell r="G65">
            <v>500</v>
          </cell>
          <cell r="H65">
            <v>500</v>
          </cell>
          <cell r="L65">
            <v>2</v>
          </cell>
          <cell r="M65">
            <v>1000</v>
          </cell>
        </row>
        <row r="66">
          <cell r="C66" t="str">
            <v>BEDDING (PIPES)</v>
          </cell>
          <cell r="M66">
            <v>0</v>
          </cell>
        </row>
        <row r="67">
          <cell r="C67" t="str">
            <v>Provision of bedding</v>
          </cell>
          <cell r="D67" t="str">
            <v>m³</v>
          </cell>
          <cell r="E67">
            <v>26.666666666666668</v>
          </cell>
          <cell r="F67">
            <v>30</v>
          </cell>
          <cell r="G67">
            <v>25</v>
          </cell>
          <cell r="H67">
            <v>25</v>
          </cell>
          <cell r="L67">
            <v>10</v>
          </cell>
          <cell r="M67">
            <v>266.66666666666669</v>
          </cell>
        </row>
        <row r="68">
          <cell r="C68" t="str">
            <v>BRICKWORK</v>
          </cell>
          <cell r="M68">
            <v>0</v>
          </cell>
        </row>
        <row r="69">
          <cell r="C69" t="str">
            <v>Brickwork to all chambers</v>
          </cell>
          <cell r="D69" t="str">
            <v>m²</v>
          </cell>
          <cell r="E69">
            <v>203.33333333333334</v>
          </cell>
          <cell r="F69">
            <v>180</v>
          </cell>
          <cell r="G69">
            <v>180</v>
          </cell>
          <cell r="H69">
            <v>250</v>
          </cell>
          <cell r="L69">
            <v>12.66</v>
          </cell>
          <cell r="M69">
            <v>2574.2000000000003</v>
          </cell>
        </row>
        <row r="70">
          <cell r="C70" t="str">
            <v>STERILEATION AND HYDROTESTING</v>
          </cell>
          <cell r="D70" t="str">
            <v>No.</v>
          </cell>
          <cell r="E70">
            <v>1166.6666666666667</v>
          </cell>
          <cell r="F70">
            <v>1000</v>
          </cell>
          <cell r="G70">
            <v>1500</v>
          </cell>
          <cell r="H70">
            <v>1000</v>
          </cell>
          <cell r="L70">
            <v>1</v>
          </cell>
          <cell r="M70">
            <v>1166.6666666666667</v>
          </cell>
        </row>
        <row r="72">
          <cell r="L72" t="str">
            <v xml:space="preserve"> Capacity (kl) :</v>
          </cell>
          <cell r="M72">
            <v>150</v>
          </cell>
        </row>
        <row r="73">
          <cell r="L73" t="str">
            <v>Cost :</v>
          </cell>
          <cell r="M73">
            <v>160975.65860402482</v>
          </cell>
        </row>
        <row r="74">
          <cell r="E74">
            <v>0.15</v>
          </cell>
          <cell r="L74" t="str">
            <v>P&amp;G's :</v>
          </cell>
          <cell r="M74">
            <v>24146.348790603723</v>
          </cell>
        </row>
        <row r="75">
          <cell r="L75" t="str">
            <v>Total Est. Cost :</v>
          </cell>
          <cell r="M75">
            <v>185122.00739462854</v>
          </cell>
        </row>
        <row r="76">
          <cell r="L76" t="str">
            <v>Cost / kl :</v>
          </cell>
          <cell r="M76">
            <v>1234.1467159641902</v>
          </cell>
        </row>
      </sheetData>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ising Mains Ph2"/>
      <sheetName val="Reticulation Ph2"/>
    </sheetNames>
    <sheetDataSet>
      <sheetData sheetId="0" refreshError="1"/>
      <sheetData sheetId="1" refreshError="1">
        <row r="1">
          <cell r="A1" t="str">
            <v>E</v>
          </cell>
          <cell r="C1" t="str">
            <v>WILLOWVALE PHASE II : RETICULATION</v>
          </cell>
          <cell r="D1" t="str">
            <v>Unit</v>
          </cell>
          <cell r="E1" t="str">
            <v>Quantity</v>
          </cell>
          <cell r="F1" t="str">
            <v>Rate</v>
          </cell>
          <cell r="G1" t="str">
            <v>Amnt</v>
          </cell>
          <cell r="H1">
            <v>14440</v>
          </cell>
          <cell r="I1" t="str">
            <v>Total length of trenches (Less Shared Trench)</v>
          </cell>
        </row>
        <row r="2">
          <cell r="A2" t="str">
            <v>E1</v>
          </cell>
          <cell r="C2" t="str">
            <v>SITE CLEARANCE</v>
          </cell>
          <cell r="H2">
            <v>0.6</v>
          </cell>
          <cell r="I2" t="str">
            <v xml:space="preserve">Width of cleared area </v>
          </cell>
        </row>
        <row r="3">
          <cell r="B3" t="str">
            <v>8.2.1</v>
          </cell>
          <cell r="C3" t="str">
            <v>Clear and grub</v>
          </cell>
          <cell r="D3" t="str">
            <v>ha</v>
          </cell>
          <cell r="E3">
            <v>0.86639999999999995</v>
          </cell>
          <cell r="F3">
            <v>5000</v>
          </cell>
          <cell r="G3">
            <v>4332</v>
          </cell>
          <cell r="H3">
            <v>0.85</v>
          </cell>
          <cell r="I3" t="str">
            <v>Total depth of excavation</v>
          </cell>
        </row>
        <row r="4">
          <cell r="B4" t="str">
            <v>8.2.10</v>
          </cell>
          <cell r="C4" t="str">
            <v>Remove topsoil to nominal depth of 150mm and stockpile</v>
          </cell>
          <cell r="D4" t="str">
            <v>m³</v>
          </cell>
          <cell r="E4">
            <v>1299.5999999999999</v>
          </cell>
          <cell r="F4">
            <v>15</v>
          </cell>
          <cell r="G4">
            <v>19494</v>
          </cell>
          <cell r="H4">
            <v>6.3E-2</v>
          </cell>
          <cell r="I4" t="str">
            <v>Diameter of average pipe</v>
          </cell>
        </row>
        <row r="5">
          <cell r="A5" t="str">
            <v>E2</v>
          </cell>
          <cell r="C5" t="str">
            <v>EARTHWORKS (PIPE TRENCHES)</v>
          </cell>
          <cell r="G5">
            <v>0</v>
          </cell>
          <cell r="H5">
            <v>0.55000000000000004</v>
          </cell>
          <cell r="I5" t="str">
            <v>Width of excavated trench</v>
          </cell>
        </row>
        <row r="6">
          <cell r="B6" t="str">
            <v>PSD1.1(a)</v>
          </cell>
          <cell r="C6" t="str">
            <v>Excavation for trenches, backfill and compaction.</v>
          </cell>
          <cell r="G6">
            <v>0</v>
          </cell>
        </row>
        <row r="7">
          <cell r="C7" t="str">
            <v>Exceeding 0 m but not exceeding 0.75 m</v>
          </cell>
          <cell r="D7" t="str">
            <v xml:space="preserve"> m</v>
          </cell>
          <cell r="E7">
            <v>8806</v>
          </cell>
          <cell r="F7">
            <v>15</v>
          </cell>
          <cell r="G7">
            <v>132090</v>
          </cell>
        </row>
        <row r="8">
          <cell r="C8" t="str">
            <v>Exceeding 0.75 m but not exceeding 1.0 m</v>
          </cell>
          <cell r="D8" t="str">
            <v xml:space="preserve"> m</v>
          </cell>
          <cell r="E8">
            <v>5584</v>
          </cell>
          <cell r="F8">
            <v>19</v>
          </cell>
          <cell r="G8">
            <v>106096</v>
          </cell>
          <cell r="H8">
            <v>3</v>
          </cell>
          <cell r="I8" t="str">
            <v xml:space="preserve">No. of road crossings </v>
          </cell>
        </row>
        <row r="9">
          <cell r="C9" t="str">
            <v>Exceeding 1.0 m but not exceeding 2.0 m</v>
          </cell>
          <cell r="D9" t="str">
            <v>m</v>
          </cell>
          <cell r="E9">
            <v>50</v>
          </cell>
          <cell r="F9">
            <v>25</v>
          </cell>
          <cell r="G9">
            <v>1250</v>
          </cell>
          <cell r="H9">
            <v>8</v>
          </cell>
          <cell r="I9" t="str">
            <v>Width of road crossing</v>
          </cell>
        </row>
        <row r="10">
          <cell r="B10" t="str">
            <v>(b)</v>
          </cell>
          <cell r="G10">
            <v>0</v>
          </cell>
          <cell r="H10">
            <v>7215.5050000000001</v>
          </cell>
          <cell r="I10" t="str">
            <v>Total excavation  (m³)</v>
          </cell>
        </row>
        <row r="11">
          <cell r="C11" t="str">
            <v>Extra-over items C2.1 and C2.2 above for</v>
          </cell>
        </row>
        <row r="12">
          <cell r="C12" t="str">
            <v>Intermediate excavation</v>
          </cell>
          <cell r="D12" t="str">
            <v>m³</v>
          </cell>
          <cell r="E12">
            <v>721.55050000000006</v>
          </cell>
          <cell r="G12">
            <v>0</v>
          </cell>
          <cell r="H12">
            <v>0.1</v>
          </cell>
        </row>
        <row r="13">
          <cell r="C13" t="str">
            <v>Hard rock excavation</v>
          </cell>
          <cell r="D13" t="str">
            <v>m³</v>
          </cell>
          <cell r="E13">
            <v>360.77525000000003</v>
          </cell>
          <cell r="G13">
            <v>0</v>
          </cell>
          <cell r="H13">
            <v>0.05</v>
          </cell>
        </row>
        <row r="14">
          <cell r="B14" t="str">
            <v>8.3.2(c)</v>
          </cell>
          <cell r="C14" t="str">
            <v xml:space="preserve">Excavate and dispose of unsuitable material </v>
          </cell>
          <cell r="D14" t="str">
            <v>m³</v>
          </cell>
          <cell r="E14">
            <v>144.31010000000001</v>
          </cell>
          <cell r="G14">
            <v>0</v>
          </cell>
          <cell r="H14">
            <v>0.02</v>
          </cell>
        </row>
        <row r="15">
          <cell r="B15" t="str">
            <v>8.3.3</v>
          </cell>
          <cell r="C15" t="str">
            <v>Excavation Ancillaries</v>
          </cell>
          <cell r="G15">
            <v>0</v>
          </cell>
        </row>
        <row r="16">
          <cell r="B16" t="str">
            <v>8.3.3.1</v>
          </cell>
          <cell r="C16" t="str">
            <v>Make up deficiency in back-fill material (Provisional)</v>
          </cell>
          <cell r="D16" t="str">
            <v>m³</v>
          </cell>
          <cell r="E16">
            <v>165.956615</v>
          </cell>
          <cell r="G16">
            <v>0</v>
          </cell>
          <cell r="H16">
            <v>1.1499999999999999</v>
          </cell>
        </row>
        <row r="17">
          <cell r="B17" t="str">
            <v>8.3.3.2</v>
          </cell>
          <cell r="C17" t="str">
            <v>Opening up and closing down of designated borrow pit</v>
          </cell>
          <cell r="D17" t="str">
            <v>Sum</v>
          </cell>
          <cell r="E17">
            <v>0</v>
          </cell>
          <cell r="G17">
            <v>0</v>
          </cell>
          <cell r="J17" t="str">
            <v>Length of shared trench - excavation excluded from Reticulation section (measured under bulk mains)</v>
          </cell>
        </row>
        <row r="18">
          <cell r="B18" t="str">
            <v>8.3.3.3</v>
          </cell>
          <cell r="C18" t="str">
            <v>Compaction in road reserves</v>
          </cell>
          <cell r="D18" t="str">
            <v>m³</v>
          </cell>
          <cell r="E18">
            <v>11.22</v>
          </cell>
          <cell r="G18">
            <v>0</v>
          </cell>
        </row>
        <row r="19">
          <cell r="B19" t="str">
            <v>8.3.6</v>
          </cell>
          <cell r="C19" t="str">
            <v>Finishing</v>
          </cell>
          <cell r="G19">
            <v>0</v>
          </cell>
          <cell r="J19">
            <v>4269</v>
          </cell>
          <cell r="K19">
            <v>1350</v>
          </cell>
          <cell r="L19">
            <v>2875</v>
          </cell>
          <cell r="N19">
            <v>8494</v>
          </cell>
        </row>
        <row r="20">
          <cell r="B20" t="str">
            <v>8.3.6.1</v>
          </cell>
          <cell r="C20" t="str">
            <v>Reinstate gravel road surfaces</v>
          </cell>
          <cell r="D20" t="str">
            <v>m²</v>
          </cell>
          <cell r="E20">
            <v>12</v>
          </cell>
          <cell r="G20">
            <v>0</v>
          </cell>
        </row>
        <row r="21">
          <cell r="A21" t="str">
            <v>E3</v>
          </cell>
          <cell r="C21" t="str">
            <v>MEDIUM PRESSURE PIPELINES</v>
          </cell>
          <cell r="G21">
            <v>0</v>
          </cell>
          <cell r="J21" t="str">
            <v>Reticulation</v>
          </cell>
        </row>
        <row r="22">
          <cell r="B22" t="str">
            <v>8.2.1</v>
          </cell>
          <cell r="C22" t="str">
            <v>Supply, lay and bed pipes complete with couplings for :</v>
          </cell>
          <cell r="G22">
            <v>0</v>
          </cell>
          <cell r="J22" t="str">
            <v>DADAMBA</v>
          </cell>
          <cell r="K22" t="str">
            <v>LUBOMVINI</v>
          </cell>
          <cell r="L22" t="str">
            <v>NTLABANE</v>
          </cell>
          <cell r="N22" t="str">
            <v>TOTAL</v>
          </cell>
        </row>
        <row r="23">
          <cell r="A23" t="str">
            <v>HDPE</v>
          </cell>
          <cell r="C23" t="str">
            <v>32 mm NB class 10</v>
          </cell>
          <cell r="D23" t="str">
            <v>m</v>
          </cell>
          <cell r="E23">
            <v>8000</v>
          </cell>
          <cell r="G23">
            <v>0</v>
          </cell>
          <cell r="I23">
            <v>32</v>
          </cell>
          <cell r="J23">
            <v>3178</v>
          </cell>
          <cell r="K23">
            <v>2143</v>
          </cell>
          <cell r="L23">
            <v>2675</v>
          </cell>
          <cell r="N23">
            <v>7996</v>
          </cell>
        </row>
        <row r="24">
          <cell r="C24" t="str">
            <v>50 mm NB class 10</v>
          </cell>
          <cell r="D24" t="str">
            <v>m</v>
          </cell>
          <cell r="E24">
            <v>2600</v>
          </cell>
          <cell r="G24">
            <v>0</v>
          </cell>
          <cell r="H24" t="str">
            <v>HDPE</v>
          </cell>
          <cell r="I24">
            <v>50</v>
          </cell>
          <cell r="J24">
            <v>1088</v>
          </cell>
          <cell r="K24">
            <v>542</v>
          </cell>
          <cell r="L24">
            <v>888</v>
          </cell>
          <cell r="N24">
            <v>2518</v>
          </cell>
        </row>
        <row r="25">
          <cell r="C25" t="str">
            <v>63 mm NB class 10</v>
          </cell>
          <cell r="D25" t="str">
            <v>m</v>
          </cell>
          <cell r="E25">
            <v>6400</v>
          </cell>
          <cell r="G25">
            <v>0</v>
          </cell>
          <cell r="H25">
            <v>17300</v>
          </cell>
          <cell r="I25" t="str">
            <v>63/9</v>
          </cell>
          <cell r="J25">
            <v>5154</v>
          </cell>
          <cell r="K25">
            <v>398</v>
          </cell>
          <cell r="L25">
            <v>825</v>
          </cell>
          <cell r="N25">
            <v>6377</v>
          </cell>
        </row>
        <row r="26">
          <cell r="C26" t="str">
            <v>63 mm NB class 12</v>
          </cell>
          <cell r="D26" t="str">
            <v>m</v>
          </cell>
          <cell r="E26">
            <v>300</v>
          </cell>
          <cell r="I26" t="str">
            <v>63/12</v>
          </cell>
          <cell r="J26">
            <v>270</v>
          </cell>
          <cell r="N26">
            <v>270</v>
          </cell>
        </row>
        <row r="27">
          <cell r="A27" t="str">
            <v>mPVC</v>
          </cell>
          <cell r="C27" t="str">
            <v>75 mm NB class 9</v>
          </cell>
          <cell r="D27" t="str">
            <v>m</v>
          </cell>
          <cell r="E27">
            <v>4148</v>
          </cell>
          <cell r="G27">
            <v>0</v>
          </cell>
          <cell r="I27">
            <v>75</v>
          </cell>
          <cell r="J27">
            <v>535</v>
          </cell>
          <cell r="K27">
            <v>2013</v>
          </cell>
          <cell r="L27">
            <v>1600</v>
          </cell>
          <cell r="N27">
            <v>4148</v>
          </cell>
        </row>
        <row r="28">
          <cell r="C28" t="str">
            <v>90 mm NB class 9</v>
          </cell>
          <cell r="D28" t="str">
            <v>m</v>
          </cell>
          <cell r="E28">
            <v>1486</v>
          </cell>
          <cell r="G28">
            <v>0</v>
          </cell>
          <cell r="I28">
            <v>90</v>
          </cell>
          <cell r="L28">
            <v>1486</v>
          </cell>
          <cell r="N28">
            <v>1486</v>
          </cell>
        </row>
        <row r="29">
          <cell r="C29" t="str">
            <v>110 mm NB class 9</v>
          </cell>
          <cell r="D29" t="str">
            <v>m</v>
          </cell>
          <cell r="E29">
            <v>0</v>
          </cell>
          <cell r="G29">
            <v>0</v>
          </cell>
          <cell r="I29">
            <v>110</v>
          </cell>
          <cell r="N29">
            <v>0</v>
          </cell>
        </row>
        <row r="30">
          <cell r="D30" t="str">
            <v>m</v>
          </cell>
          <cell r="G30">
            <v>0</v>
          </cell>
          <cell r="H30" t="str">
            <v>PVC</v>
          </cell>
          <cell r="I30" t="str">
            <v>Standpipes</v>
          </cell>
          <cell r="J30">
            <v>29</v>
          </cell>
          <cell r="K30">
            <v>13</v>
          </cell>
          <cell r="L30">
            <v>23</v>
          </cell>
          <cell r="N30">
            <v>65</v>
          </cell>
        </row>
        <row r="31">
          <cell r="D31" t="str">
            <v>m</v>
          </cell>
          <cell r="G31">
            <v>0</v>
          </cell>
          <cell r="I31" t="str">
            <v>Chambers</v>
          </cell>
          <cell r="J31">
            <v>1</v>
          </cell>
          <cell r="K31">
            <v>1</v>
          </cell>
          <cell r="L31">
            <v>0</v>
          </cell>
          <cell r="N31">
            <v>2</v>
          </cell>
        </row>
        <row r="32">
          <cell r="D32" t="str">
            <v>m</v>
          </cell>
          <cell r="G32">
            <v>0</v>
          </cell>
          <cell r="H32">
            <v>5634</v>
          </cell>
          <cell r="I32" t="str">
            <v>BPT</v>
          </cell>
          <cell r="J32">
            <v>0</v>
          </cell>
          <cell r="K32">
            <v>0</v>
          </cell>
          <cell r="L32">
            <v>0</v>
          </cell>
          <cell r="N32">
            <v>0</v>
          </cell>
        </row>
        <row r="33">
          <cell r="I33" t="str">
            <v>Valves</v>
          </cell>
          <cell r="J33">
            <v>2</v>
          </cell>
          <cell r="K33">
            <v>1</v>
          </cell>
          <cell r="L33">
            <v>2</v>
          </cell>
          <cell r="N33">
            <v>5</v>
          </cell>
        </row>
        <row r="34">
          <cell r="C34" t="str">
            <v>Total length of pipe sleeves to be used for road X-ing's</v>
          </cell>
          <cell r="D34" t="str">
            <v>m</v>
          </cell>
          <cell r="E34">
            <v>36</v>
          </cell>
          <cell r="G34">
            <v>0</v>
          </cell>
          <cell r="J34">
            <v>10225</v>
          </cell>
          <cell r="K34">
            <v>5096</v>
          </cell>
          <cell r="L34">
            <v>7474</v>
          </cell>
        </row>
        <row r="35">
          <cell r="B35" t="str">
            <v>8.2.13</v>
          </cell>
          <cell r="C35" t="str">
            <v xml:space="preserve">Valve and hydrant chambers </v>
          </cell>
          <cell r="D35" t="str">
            <v>No.</v>
          </cell>
          <cell r="E35">
            <v>2</v>
          </cell>
          <cell r="G35">
            <v>0</v>
          </cell>
        </row>
        <row r="36">
          <cell r="B36" t="str">
            <v>8.2.15</v>
          </cell>
          <cell r="C36" t="str">
            <v>Special wrapping in corrosive soils</v>
          </cell>
          <cell r="D36" t="str">
            <v>m</v>
          </cell>
          <cell r="E36">
            <v>0</v>
          </cell>
          <cell r="G36">
            <v>0</v>
          </cell>
          <cell r="L36" t="str">
            <v xml:space="preserve">Total length of reticulation piping (m)  </v>
          </cell>
          <cell r="N36">
            <v>22795</v>
          </cell>
        </row>
        <row r="37">
          <cell r="C37" t="str">
            <v>Supply and install PI and route markers</v>
          </cell>
          <cell r="D37" t="str">
            <v>No.</v>
          </cell>
          <cell r="E37">
            <v>9.39</v>
          </cell>
          <cell r="G37">
            <v>0</v>
          </cell>
        </row>
        <row r="38">
          <cell r="A38" t="str">
            <v>E4</v>
          </cell>
          <cell r="C38" t="str">
            <v>BEDDING (PIPES)</v>
          </cell>
          <cell r="G38">
            <v>0</v>
          </cell>
          <cell r="J38" t="str">
            <v xml:space="preserve">Selected Fill </v>
          </cell>
          <cell r="K38" t="str">
            <v>Diameter</v>
          </cell>
          <cell r="L38" t="str">
            <v>Area m²</v>
          </cell>
          <cell r="N38" t="str">
            <v>m³</v>
          </cell>
        </row>
        <row r="39">
          <cell r="B39" t="str">
            <v>PSLB.2.1</v>
          </cell>
          <cell r="C39" t="str">
            <v>Bedding for PVC pipes</v>
          </cell>
          <cell r="D39" t="str">
            <v>m³</v>
          </cell>
          <cell r="E39">
            <v>338.03999999999996</v>
          </cell>
          <cell r="G39">
            <v>0</v>
          </cell>
          <cell r="J39" t="str">
            <v>PVC</v>
          </cell>
          <cell r="K39" t="str">
            <v>ø110 mm</v>
          </cell>
          <cell r="L39">
            <v>0.24860000000000002</v>
          </cell>
          <cell r="N39">
            <v>0</v>
          </cell>
        </row>
        <row r="40">
          <cell r="C40" t="str">
            <v>Selected fill material</v>
          </cell>
          <cell r="D40" t="str">
            <v>m³</v>
          </cell>
          <cell r="E40">
            <v>3648.0046400000001</v>
          </cell>
          <cell r="G40">
            <v>0</v>
          </cell>
          <cell r="J40" t="str">
            <v>PVC</v>
          </cell>
          <cell r="K40" t="str">
            <v>ø90 mm</v>
          </cell>
          <cell r="L40">
            <v>0.23860000000000001</v>
          </cell>
          <cell r="N40">
            <v>354.55959999999999</v>
          </cell>
        </row>
        <row r="41">
          <cell r="C41" t="str">
            <v>STANDPIPES</v>
          </cell>
          <cell r="D41" t="str">
            <v>No.</v>
          </cell>
          <cell r="E41">
            <v>65</v>
          </cell>
          <cell r="G41">
            <v>0</v>
          </cell>
          <cell r="J41" t="str">
            <v>PVC</v>
          </cell>
          <cell r="K41" t="str">
            <v>ø75 mm</v>
          </cell>
          <cell r="L41">
            <v>0.23357999999999998</v>
          </cell>
          <cell r="N41">
            <v>968.88983999999994</v>
          </cell>
        </row>
        <row r="42">
          <cell r="C42" t="str">
            <v>10,000 L Polyethelene tanks</v>
          </cell>
          <cell r="D42" t="str">
            <v>No.</v>
          </cell>
          <cell r="E42">
            <v>0</v>
          </cell>
          <cell r="G42">
            <v>0</v>
          </cell>
          <cell r="J42" t="str">
            <v>HDPE</v>
          </cell>
          <cell r="K42" t="str">
            <v>ø63 mm</v>
          </cell>
          <cell r="L42">
            <v>0.14188299999999998</v>
          </cell>
          <cell r="N42">
            <v>908.05119999999988</v>
          </cell>
        </row>
        <row r="43">
          <cell r="G43">
            <v>0</v>
          </cell>
          <cell r="J43" t="str">
            <v>HDPE</v>
          </cell>
          <cell r="K43" t="str">
            <v>ø50 mm</v>
          </cell>
          <cell r="L43">
            <v>0.13804000000000002</v>
          </cell>
          <cell r="N43">
            <v>358.90400000000005</v>
          </cell>
        </row>
        <row r="44">
          <cell r="G44">
            <v>0</v>
          </cell>
          <cell r="J44" t="str">
            <v>HDPE</v>
          </cell>
          <cell r="K44" t="str">
            <v>ø32 mm</v>
          </cell>
          <cell r="L44">
            <v>0.13220000000000001</v>
          </cell>
          <cell r="N44">
            <v>1057.6000000000001</v>
          </cell>
        </row>
        <row r="45">
          <cell r="G45">
            <v>0</v>
          </cell>
        </row>
        <row r="46">
          <cell r="G46">
            <v>0</v>
          </cell>
          <cell r="K46" t="str">
            <v>Total selected fill (m³)</v>
          </cell>
          <cell r="N46">
            <v>3648.0046400000001</v>
          </cell>
        </row>
        <row r="47">
          <cell r="G47">
            <v>0</v>
          </cell>
        </row>
        <row r="48">
          <cell r="G48">
            <v>0</v>
          </cell>
          <cell r="J48" t="str">
            <v>Bedding</v>
          </cell>
          <cell r="K48" t="str">
            <v>PVC</v>
          </cell>
          <cell r="L48">
            <v>0.06</v>
          </cell>
          <cell r="N48">
            <v>338.03999999999996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OQ Cover Page"/>
      <sheetName val="Schedule A - P&amp;G"/>
      <sheetName val="Schedule B - ENVIRONMENTAL "/>
      <sheetName val="Schedule C - SHEQ"/>
      <sheetName val="Schedule D -  QUALITY"/>
      <sheetName val="Schedule F - AUTOMATION"/>
      <sheetName val="Schedule G - CIVIL"/>
      <sheetName val="Shedula  H -  ELECTRICAL"/>
      <sheetName val="Schedule J - MECHANICAL "/>
      <sheetName val="Summary"/>
      <sheetName val="Mechanical"/>
    </sheetNames>
    <sheetDataSet>
      <sheetData sheetId="0"/>
      <sheetData sheetId="1">
        <row r="2">
          <cell r="C2" t="str">
            <v xml:space="preserve">Townlands Pump Station Engine Room 1 - Additional Pump  </v>
          </cell>
        </row>
      </sheetData>
      <sheetData sheetId="2"/>
      <sheetData sheetId="3"/>
      <sheetData sheetId="4"/>
      <sheetData sheetId="5"/>
      <sheetData sheetId="6"/>
      <sheetData sheetId="7"/>
      <sheetData sheetId="8"/>
      <sheetData sheetId="9"/>
      <sheetData sheetId="10"/>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1.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
  <sheetViews>
    <sheetView zoomScaleNormal="100" workbookViewId="0">
      <selection activeCell="D18" sqref="D18"/>
    </sheetView>
  </sheetViews>
  <sheetFormatPr defaultRowHeight="13.2" x14ac:dyDescent="0.25"/>
  <cols>
    <col min="1" max="1" width="8.33203125" customWidth="1"/>
  </cols>
  <sheetData/>
  <pageMargins left="0.7" right="0.7" top="0.75" bottom="0.75" header="0.3" footer="0.3"/>
  <pageSetup paperSize="9" scale="9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pageSetUpPr fitToPage="1"/>
  </sheetPr>
  <dimension ref="A1:Q154"/>
  <sheetViews>
    <sheetView showZeros="0" view="pageBreakPreview" zoomScale="90" zoomScaleNormal="90" zoomScaleSheetLayoutView="90" workbookViewId="0">
      <selection activeCell="G17" sqref="G17"/>
    </sheetView>
  </sheetViews>
  <sheetFormatPr defaultRowHeight="13.2" x14ac:dyDescent="0.25"/>
  <cols>
    <col min="1" max="1" width="7.6640625" style="16" customWidth="1"/>
    <col min="2" max="2" width="11.6640625" style="8" customWidth="1"/>
    <col min="3" max="3" width="43.6640625" style="8" customWidth="1"/>
    <col min="4" max="4" width="8.33203125" style="16" customWidth="1"/>
    <col min="5" max="5" width="9.6640625" style="96" customWidth="1"/>
    <col min="6" max="6" width="11.6640625" style="8" customWidth="1"/>
    <col min="7" max="7" width="17.6640625" style="8" customWidth="1"/>
    <col min="8" max="256" width="9.332031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9.332031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9.332031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9.332031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9.332031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9.332031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9.332031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9.332031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9.332031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9.332031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9.332031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9.332031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9.332031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9.332031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9.332031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9.332031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9.332031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9.332031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9.332031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9.332031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9.332031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9.332031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9.332031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9.332031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9.332031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9.332031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9.332031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9.332031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9.332031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9.332031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9.332031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9.332031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9.332031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9.332031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9.332031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9.332031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9.332031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9.332031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9.332031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9.332031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9.332031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9.332031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9.332031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9.332031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9.332031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9.332031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9.332031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9.332031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9.332031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9.332031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9.332031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9.332031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9.332031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9.332031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9.332031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9.332031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9.332031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9.332031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9.332031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9.332031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9.332031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9.332031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9.332031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4" width="9.33203125" style="8"/>
  </cols>
  <sheetData>
    <row r="1" spans="1:13" ht="13.8" x14ac:dyDescent="0.25">
      <c r="A1" s="129"/>
      <c r="B1" s="130"/>
      <c r="C1" s="347"/>
      <c r="D1" s="347"/>
      <c r="E1" s="347"/>
      <c r="F1" s="347"/>
      <c r="G1" s="349" t="s">
        <v>1368</v>
      </c>
    </row>
    <row r="2" spans="1:13" ht="19.5" customHeight="1" x14ac:dyDescent="0.25">
      <c r="A2" s="535"/>
      <c r="B2" s="536"/>
      <c r="C2" s="237" t="s">
        <v>136</v>
      </c>
      <c r="D2" s="237"/>
      <c r="E2" s="237"/>
      <c r="F2" s="237"/>
      <c r="G2" s="348"/>
      <c r="J2" s="533"/>
      <c r="K2" s="533"/>
      <c r="L2" s="533"/>
      <c r="M2" s="16"/>
    </row>
    <row r="3" spans="1:13" ht="13.8" x14ac:dyDescent="0.25">
      <c r="A3" s="535"/>
      <c r="B3" s="536"/>
      <c r="C3" s="237"/>
      <c r="D3" s="237"/>
      <c r="E3" s="237"/>
      <c r="F3" s="237"/>
      <c r="G3" s="348"/>
      <c r="J3" s="16"/>
      <c r="K3" s="16"/>
      <c r="L3" s="16"/>
      <c r="M3" s="16"/>
    </row>
    <row r="4" spans="1:13" ht="12.75" customHeight="1" x14ac:dyDescent="0.25">
      <c r="A4" s="131"/>
      <c r="B4" s="102"/>
      <c r="C4" s="237"/>
      <c r="D4" s="237"/>
      <c r="E4" s="237"/>
      <c r="F4" s="237"/>
      <c r="G4" s="104" t="s">
        <v>25</v>
      </c>
      <c r="J4" s="533"/>
      <c r="K4" s="533"/>
      <c r="L4" s="533"/>
    </row>
    <row r="5" spans="1:13" ht="6" customHeight="1" thickBot="1" x14ac:dyDescent="0.3">
      <c r="A5" s="105"/>
      <c r="B5" s="106"/>
      <c r="C5" s="107"/>
      <c r="D5" s="108"/>
      <c r="E5" s="109"/>
      <c r="F5" s="110"/>
      <c r="G5" s="111"/>
    </row>
    <row r="6" spans="1:13" x14ac:dyDescent="0.25">
      <c r="A6" s="132" t="s">
        <v>14</v>
      </c>
      <c r="B6" s="133" t="s">
        <v>15</v>
      </c>
      <c r="C6" s="134" t="s">
        <v>13</v>
      </c>
      <c r="D6" s="133" t="s">
        <v>9</v>
      </c>
      <c r="E6" s="135" t="s">
        <v>16</v>
      </c>
      <c r="F6" s="136" t="s">
        <v>10</v>
      </c>
      <c r="G6" s="137" t="s">
        <v>17</v>
      </c>
    </row>
    <row r="7" spans="1:13" ht="13.8" thickBot="1" x14ac:dyDescent="0.3">
      <c r="A7" s="138" t="s">
        <v>18</v>
      </c>
      <c r="B7" s="139" t="s">
        <v>19</v>
      </c>
      <c r="C7" s="140"/>
      <c r="D7" s="139"/>
      <c r="E7" s="141"/>
      <c r="F7" s="142"/>
      <c r="G7" s="143"/>
    </row>
    <row r="8" spans="1:13" x14ac:dyDescent="0.25">
      <c r="A8" s="144"/>
      <c r="B8" s="133"/>
      <c r="C8" s="145"/>
      <c r="D8" s="133"/>
      <c r="E8" s="133"/>
      <c r="F8" s="133"/>
      <c r="G8" s="146"/>
    </row>
    <row r="9" spans="1:13" s="9" customFormat="1" ht="12.75" customHeight="1" x14ac:dyDescent="0.25">
      <c r="A9" s="147"/>
      <c r="B9" s="534" t="s">
        <v>20</v>
      </c>
      <c r="C9" s="122" t="s">
        <v>23</v>
      </c>
      <c r="D9" s="13"/>
      <c r="E9" s="13"/>
      <c r="F9" s="123"/>
      <c r="G9" s="148"/>
    </row>
    <row r="10" spans="1:13" s="9" customFormat="1" ht="13.8" x14ac:dyDescent="0.25">
      <c r="A10" s="147"/>
      <c r="B10" s="534"/>
      <c r="C10" s="122" t="s">
        <v>21</v>
      </c>
      <c r="D10" s="13"/>
      <c r="E10" s="13"/>
      <c r="F10" s="123"/>
      <c r="G10" s="148"/>
    </row>
    <row r="11" spans="1:13" s="9" customFormat="1" ht="13.8" x14ac:dyDescent="0.25">
      <c r="A11" s="149"/>
      <c r="B11" s="13"/>
      <c r="C11" s="124"/>
      <c r="D11" s="13"/>
      <c r="E11" s="13"/>
      <c r="F11" s="123"/>
      <c r="G11" s="148"/>
    </row>
    <row r="12" spans="1:13" s="9" customFormat="1" ht="13.8" x14ac:dyDescent="0.3">
      <c r="A12" s="150"/>
      <c r="B12" s="125"/>
      <c r="C12" s="126" t="s">
        <v>34</v>
      </c>
      <c r="D12" s="121"/>
      <c r="E12" s="121"/>
      <c r="F12" s="123"/>
      <c r="G12" s="148"/>
    </row>
    <row r="13" spans="1:13" s="9" customFormat="1" ht="13.8" x14ac:dyDescent="0.3">
      <c r="A13" s="150"/>
      <c r="B13" s="125"/>
      <c r="C13" s="127"/>
      <c r="D13" s="121"/>
      <c r="E13" s="121"/>
      <c r="F13" s="123"/>
      <c r="G13" s="148"/>
    </row>
    <row r="14" spans="1:13" s="9" customFormat="1" ht="13.8" x14ac:dyDescent="0.3">
      <c r="A14" s="196">
        <v>1</v>
      </c>
      <c r="B14" s="197" t="s">
        <v>96</v>
      </c>
      <c r="C14" s="198" t="s">
        <v>35</v>
      </c>
      <c r="D14" s="199" t="s">
        <v>36</v>
      </c>
      <c r="E14" s="199">
        <v>1</v>
      </c>
      <c r="F14" s="123"/>
      <c r="G14" s="148"/>
    </row>
    <row r="15" spans="1:13" s="9" customFormat="1" ht="13.8" x14ac:dyDescent="0.3">
      <c r="A15" s="196"/>
      <c r="B15" s="200"/>
      <c r="C15" s="198"/>
      <c r="D15" s="199"/>
      <c r="E15" s="199"/>
      <c r="F15" s="123"/>
      <c r="G15" s="148"/>
    </row>
    <row r="16" spans="1:13" s="9" customFormat="1" ht="13.8" x14ac:dyDescent="0.3">
      <c r="A16" s="196">
        <v>2</v>
      </c>
      <c r="B16" s="197" t="s">
        <v>96</v>
      </c>
      <c r="C16" s="198" t="s">
        <v>37</v>
      </c>
      <c r="D16" s="199" t="s">
        <v>36</v>
      </c>
      <c r="E16" s="199">
        <v>1</v>
      </c>
      <c r="F16" s="123"/>
      <c r="G16" s="148"/>
    </row>
    <row r="17" spans="1:13" s="9" customFormat="1" ht="10.199999999999999" customHeight="1" x14ac:dyDescent="0.3">
      <c r="A17" s="196"/>
      <c r="B17" s="200"/>
      <c r="C17" s="198"/>
      <c r="D17" s="199"/>
      <c r="E17" s="199"/>
      <c r="F17" s="123"/>
      <c r="G17" s="148"/>
    </row>
    <row r="18" spans="1:13" s="9" customFormat="1" ht="13.8" x14ac:dyDescent="0.3">
      <c r="A18" s="196">
        <v>3</v>
      </c>
      <c r="B18" s="197" t="s">
        <v>96</v>
      </c>
      <c r="C18" s="198" t="s">
        <v>38</v>
      </c>
      <c r="D18" s="199" t="s">
        <v>36</v>
      </c>
      <c r="E18" s="199">
        <v>1</v>
      </c>
      <c r="F18" s="123"/>
      <c r="G18" s="148"/>
    </row>
    <row r="19" spans="1:13" s="9" customFormat="1" ht="13.8" x14ac:dyDescent="0.3">
      <c r="A19" s="196"/>
      <c r="B19" s="200"/>
      <c r="C19" s="198"/>
      <c r="D19" s="199"/>
      <c r="E19" s="199"/>
      <c r="F19" s="123"/>
      <c r="G19" s="148"/>
    </row>
    <row r="20" spans="1:13" s="9" customFormat="1" ht="13.8" x14ac:dyDescent="0.3">
      <c r="A20" s="196">
        <v>4</v>
      </c>
      <c r="B20" s="197" t="s">
        <v>96</v>
      </c>
      <c r="C20" s="198" t="s">
        <v>39</v>
      </c>
      <c r="D20" s="199" t="s">
        <v>36</v>
      </c>
      <c r="E20" s="199">
        <v>1</v>
      </c>
      <c r="F20" s="123"/>
      <c r="G20" s="148"/>
    </row>
    <row r="21" spans="1:13" s="9" customFormat="1" ht="13.8" x14ac:dyDescent="0.3">
      <c r="A21" s="196"/>
      <c r="B21" s="200"/>
      <c r="C21" s="198"/>
      <c r="D21" s="199"/>
      <c r="E21" s="199"/>
      <c r="F21" s="123"/>
      <c r="G21" s="148"/>
    </row>
    <row r="22" spans="1:13" s="9" customFormat="1" ht="13.8" x14ac:dyDescent="0.3">
      <c r="A22" s="196">
        <v>5</v>
      </c>
      <c r="B22" s="197" t="s">
        <v>96</v>
      </c>
      <c r="C22" s="198" t="s">
        <v>40</v>
      </c>
      <c r="D22" s="199" t="s">
        <v>36</v>
      </c>
      <c r="E22" s="199">
        <v>1</v>
      </c>
      <c r="F22" s="123"/>
      <c r="G22" s="148"/>
      <c r="M22" s="10"/>
    </row>
    <row r="23" spans="1:13" s="9" customFormat="1" ht="13.8" x14ac:dyDescent="0.3">
      <c r="A23" s="196"/>
      <c r="B23" s="197"/>
      <c r="C23" s="198"/>
      <c r="D23" s="199"/>
      <c r="E23" s="199"/>
      <c r="F23" s="123"/>
      <c r="G23" s="148"/>
    </row>
    <row r="24" spans="1:13" s="9" customFormat="1" ht="41.4" x14ac:dyDescent="0.3">
      <c r="A24" s="196">
        <v>6</v>
      </c>
      <c r="B24" s="197" t="s">
        <v>96</v>
      </c>
      <c r="C24" s="198" t="s">
        <v>41</v>
      </c>
      <c r="D24" s="199" t="s">
        <v>36</v>
      </c>
      <c r="E24" s="199">
        <v>1</v>
      </c>
      <c r="F24" s="123"/>
      <c r="G24" s="148"/>
    </row>
    <row r="25" spans="1:13" s="9" customFormat="1" ht="13.8" x14ac:dyDescent="0.3">
      <c r="A25" s="196"/>
      <c r="B25" s="200"/>
      <c r="C25" s="198"/>
      <c r="D25" s="199"/>
      <c r="E25" s="199"/>
      <c r="F25" s="123"/>
      <c r="G25" s="148"/>
    </row>
    <row r="26" spans="1:13" s="9" customFormat="1" ht="27.6" x14ac:dyDescent="0.3">
      <c r="A26" s="196"/>
      <c r="B26" s="200"/>
      <c r="C26" s="201" t="s">
        <v>42</v>
      </c>
      <c r="D26" s="199"/>
      <c r="E26" s="199"/>
      <c r="F26" s="123"/>
      <c r="G26" s="148"/>
    </row>
    <row r="27" spans="1:13" s="9" customFormat="1" ht="13.8" x14ac:dyDescent="0.3">
      <c r="A27" s="196"/>
      <c r="B27" s="200"/>
      <c r="C27" s="198"/>
      <c r="D27" s="199"/>
      <c r="E27" s="199"/>
      <c r="F27" s="123"/>
      <c r="G27" s="148"/>
    </row>
    <row r="28" spans="1:13" s="9" customFormat="1" ht="13.8" x14ac:dyDescent="0.3">
      <c r="A28" s="196">
        <v>7</v>
      </c>
      <c r="B28" s="197" t="s">
        <v>97</v>
      </c>
      <c r="C28" s="198" t="s">
        <v>43</v>
      </c>
      <c r="D28" s="199" t="s">
        <v>36</v>
      </c>
      <c r="E28" s="199">
        <v>1</v>
      </c>
      <c r="F28" s="123"/>
      <c r="G28" s="148"/>
    </row>
    <row r="29" spans="1:13" s="9" customFormat="1" ht="10.199999999999999" customHeight="1" x14ac:dyDescent="0.3">
      <c r="A29" s="196"/>
      <c r="B29" s="200"/>
      <c r="C29" s="198"/>
      <c r="D29" s="199"/>
      <c r="E29" s="199"/>
      <c r="F29" s="123"/>
      <c r="G29" s="148"/>
    </row>
    <row r="30" spans="1:13" s="9" customFormat="1" ht="13.8" x14ac:dyDescent="0.3">
      <c r="A30" s="196">
        <v>8</v>
      </c>
      <c r="B30" s="197" t="s">
        <v>98</v>
      </c>
      <c r="C30" s="198" t="s">
        <v>44</v>
      </c>
      <c r="D30" s="199" t="s">
        <v>36</v>
      </c>
      <c r="E30" s="199">
        <v>1</v>
      </c>
      <c r="F30" s="123"/>
      <c r="G30" s="148"/>
    </row>
    <row r="31" spans="1:13" s="9" customFormat="1" ht="13.8" x14ac:dyDescent="0.3">
      <c r="A31" s="196"/>
      <c r="B31" s="200"/>
      <c r="C31" s="198"/>
      <c r="D31" s="199"/>
      <c r="E31" s="199"/>
      <c r="F31" s="123"/>
      <c r="G31" s="148"/>
    </row>
    <row r="32" spans="1:13" s="9" customFormat="1" ht="13.8" x14ac:dyDescent="0.3">
      <c r="A32" s="196"/>
      <c r="B32" s="200"/>
      <c r="C32" s="201" t="s">
        <v>45</v>
      </c>
      <c r="D32" s="199"/>
      <c r="E32" s="199"/>
      <c r="F32" s="123"/>
      <c r="G32" s="148"/>
    </row>
    <row r="33" spans="1:7" s="9" customFormat="1" ht="13.8" x14ac:dyDescent="0.3">
      <c r="A33" s="196"/>
      <c r="B33" s="200"/>
      <c r="C33" s="198"/>
      <c r="D33" s="199"/>
      <c r="E33" s="199"/>
      <c r="F33" s="123"/>
      <c r="G33" s="148"/>
    </row>
    <row r="34" spans="1:7" s="9" customFormat="1" ht="27.6" x14ac:dyDescent="0.3">
      <c r="A34" s="196">
        <v>9</v>
      </c>
      <c r="B34" s="197" t="s">
        <v>99</v>
      </c>
      <c r="C34" s="198" t="s">
        <v>46</v>
      </c>
      <c r="D34" s="199" t="s">
        <v>36</v>
      </c>
      <c r="E34" s="199">
        <v>1</v>
      </c>
      <c r="F34" s="123"/>
      <c r="G34" s="148"/>
    </row>
    <row r="35" spans="1:7" s="9" customFormat="1" ht="13.8" x14ac:dyDescent="0.3">
      <c r="A35" s="196"/>
      <c r="B35" s="200"/>
      <c r="C35" s="198"/>
      <c r="D35" s="199"/>
      <c r="E35" s="199"/>
      <c r="F35" s="123"/>
      <c r="G35" s="148"/>
    </row>
    <row r="36" spans="1:7" s="9" customFormat="1" ht="12.75" customHeight="1" x14ac:dyDescent="0.3">
      <c r="A36" s="196">
        <v>10</v>
      </c>
      <c r="B36" s="200"/>
      <c r="C36" s="198" t="s">
        <v>47</v>
      </c>
      <c r="D36" s="199" t="s">
        <v>36</v>
      </c>
      <c r="E36" s="199">
        <v>1</v>
      </c>
      <c r="F36" s="123"/>
      <c r="G36" s="148"/>
    </row>
    <row r="37" spans="1:7" s="9" customFormat="1" ht="13.8" x14ac:dyDescent="0.3">
      <c r="A37" s="196"/>
      <c r="B37" s="200"/>
      <c r="C37" s="198"/>
      <c r="D37" s="199"/>
      <c r="E37" s="199"/>
      <c r="F37" s="123"/>
      <c r="G37" s="148"/>
    </row>
    <row r="38" spans="1:7" s="9" customFormat="1" ht="13.8" x14ac:dyDescent="0.3">
      <c r="A38" s="196">
        <v>11</v>
      </c>
      <c r="B38" s="197" t="s">
        <v>100</v>
      </c>
      <c r="C38" s="198" t="s">
        <v>48</v>
      </c>
      <c r="D38" s="199" t="s">
        <v>32</v>
      </c>
      <c r="E38" s="199">
        <v>1</v>
      </c>
      <c r="F38" s="123"/>
      <c r="G38" s="148"/>
    </row>
    <row r="39" spans="1:7" s="9" customFormat="1" ht="13.8" x14ac:dyDescent="0.3">
      <c r="A39" s="196"/>
      <c r="B39" s="200"/>
      <c r="C39" s="198"/>
      <c r="D39" s="199"/>
      <c r="E39" s="199"/>
      <c r="F39" s="123"/>
      <c r="G39" s="148"/>
    </row>
    <row r="40" spans="1:7" s="9" customFormat="1" ht="27.75" customHeight="1" x14ac:dyDescent="0.3">
      <c r="A40" s="196">
        <v>12</v>
      </c>
      <c r="B40" s="200"/>
      <c r="C40" s="198" t="s">
        <v>49</v>
      </c>
      <c r="D40" s="199" t="s">
        <v>36</v>
      </c>
      <c r="E40" s="199">
        <v>1</v>
      </c>
      <c r="F40" s="123"/>
      <c r="G40" s="148"/>
    </row>
    <row r="41" spans="1:7" s="9" customFormat="1" ht="13.8" x14ac:dyDescent="0.3">
      <c r="A41" s="196"/>
      <c r="B41" s="200"/>
      <c r="C41" s="198"/>
      <c r="D41" s="199"/>
      <c r="E41" s="199"/>
      <c r="F41" s="123"/>
      <c r="G41" s="148"/>
    </row>
    <row r="42" spans="1:7" s="9" customFormat="1" ht="13.8" x14ac:dyDescent="0.3">
      <c r="A42" s="196"/>
      <c r="B42" s="200"/>
      <c r="C42" s="201" t="s">
        <v>50</v>
      </c>
      <c r="D42" s="199"/>
      <c r="E42" s="199"/>
      <c r="F42" s="123"/>
      <c r="G42" s="148"/>
    </row>
    <row r="43" spans="1:7" s="9" customFormat="1" ht="13.8" x14ac:dyDescent="0.3">
      <c r="A43" s="196"/>
      <c r="B43" s="200"/>
      <c r="C43" s="198"/>
      <c r="D43" s="199"/>
      <c r="E43" s="199"/>
      <c r="F43" s="123"/>
      <c r="G43" s="148"/>
    </row>
    <row r="44" spans="1:7" s="9" customFormat="1" ht="13.8" x14ac:dyDescent="0.3">
      <c r="A44" s="196">
        <v>13</v>
      </c>
      <c r="B44" s="197" t="s">
        <v>101</v>
      </c>
      <c r="C44" s="198" t="s">
        <v>51</v>
      </c>
      <c r="D44" s="199" t="s">
        <v>36</v>
      </c>
      <c r="E44" s="199">
        <v>1</v>
      </c>
      <c r="F44" s="128"/>
      <c r="G44" s="151"/>
    </row>
    <row r="45" spans="1:7" s="9" customFormat="1" ht="10.199999999999999" customHeight="1" x14ac:dyDescent="0.3">
      <c r="A45" s="196"/>
      <c r="B45" s="200"/>
      <c r="C45" s="198"/>
      <c r="D45" s="199"/>
      <c r="E45" s="199"/>
      <c r="F45" s="128"/>
      <c r="G45" s="151"/>
    </row>
    <row r="46" spans="1:7" s="9" customFormat="1" ht="13.8" x14ac:dyDescent="0.3">
      <c r="A46" s="196">
        <v>14</v>
      </c>
      <c r="B46" s="197" t="s">
        <v>102</v>
      </c>
      <c r="C46" s="198" t="s">
        <v>52</v>
      </c>
      <c r="D46" s="199" t="s">
        <v>36</v>
      </c>
      <c r="E46" s="199">
        <v>1</v>
      </c>
      <c r="F46" s="128"/>
      <c r="G46" s="151"/>
    </row>
    <row r="47" spans="1:7" s="9" customFormat="1" ht="13.8" x14ac:dyDescent="0.3">
      <c r="A47" s="196"/>
      <c r="B47" s="200"/>
      <c r="C47" s="198"/>
      <c r="D47" s="199"/>
      <c r="E47" s="199"/>
      <c r="F47" s="128"/>
      <c r="G47" s="151"/>
    </row>
    <row r="48" spans="1:7" s="9" customFormat="1" ht="13.8" x14ac:dyDescent="0.3">
      <c r="A48" s="196">
        <v>15</v>
      </c>
      <c r="B48" s="197" t="s">
        <v>103</v>
      </c>
      <c r="C48" s="198" t="s">
        <v>53</v>
      </c>
      <c r="D48" s="199" t="s">
        <v>36</v>
      </c>
      <c r="E48" s="199">
        <v>1</v>
      </c>
      <c r="F48" s="128"/>
      <c r="G48" s="151"/>
    </row>
    <row r="49" spans="1:17" s="9" customFormat="1" ht="13.8" x14ac:dyDescent="0.3">
      <c r="A49" s="196"/>
      <c r="B49" s="200"/>
      <c r="C49" s="198"/>
      <c r="D49" s="199"/>
      <c r="E49" s="199"/>
      <c r="F49" s="128"/>
      <c r="G49" s="151"/>
      <c r="P49" s="9">
        <f>208000*0.1</f>
        <v>20800</v>
      </c>
      <c r="Q49" s="9">
        <f>P49/10</f>
        <v>2080</v>
      </c>
    </row>
    <row r="50" spans="1:17" s="9" customFormat="1" ht="13.8" x14ac:dyDescent="0.3">
      <c r="A50" s="196">
        <v>16</v>
      </c>
      <c r="B50" s="197" t="s">
        <v>104</v>
      </c>
      <c r="C50" s="198" t="s">
        <v>54</v>
      </c>
      <c r="D50" s="199" t="s">
        <v>36</v>
      </c>
      <c r="E50" s="199">
        <v>1</v>
      </c>
      <c r="F50" s="128"/>
      <c r="G50" s="151"/>
    </row>
    <row r="51" spans="1:17" ht="13.8" x14ac:dyDescent="0.3">
      <c r="A51" s="196"/>
      <c r="B51" s="200"/>
      <c r="C51" s="198"/>
      <c r="D51" s="199"/>
      <c r="E51" s="199"/>
      <c r="F51" s="128"/>
      <c r="G51" s="151"/>
    </row>
    <row r="52" spans="1:17" ht="13.8" x14ac:dyDescent="0.3">
      <c r="A52" s="196">
        <v>17</v>
      </c>
      <c r="B52" s="197" t="s">
        <v>105</v>
      </c>
      <c r="C52" s="198" t="s">
        <v>55</v>
      </c>
      <c r="D52" s="199" t="s">
        <v>36</v>
      </c>
      <c r="E52" s="199">
        <v>1</v>
      </c>
      <c r="F52" s="128"/>
      <c r="G52" s="151"/>
    </row>
    <row r="53" spans="1:17" ht="13.8" x14ac:dyDescent="0.3">
      <c r="A53" s="196"/>
      <c r="B53" s="200"/>
      <c r="C53" s="198"/>
      <c r="D53" s="199"/>
      <c r="E53" s="199"/>
      <c r="F53" s="128"/>
      <c r="G53" s="151"/>
    </row>
    <row r="54" spans="1:17" ht="27.6" x14ac:dyDescent="0.3">
      <c r="A54" s="196">
        <v>18</v>
      </c>
      <c r="B54" s="197" t="s">
        <v>106</v>
      </c>
      <c r="C54" s="198" t="s">
        <v>56</v>
      </c>
      <c r="D54" s="199" t="s">
        <v>36</v>
      </c>
      <c r="E54" s="199">
        <v>1</v>
      </c>
      <c r="F54" s="128"/>
      <c r="G54" s="151"/>
    </row>
    <row r="55" spans="1:17" ht="13.8" x14ac:dyDescent="0.3">
      <c r="A55" s="196"/>
      <c r="B55" s="200"/>
      <c r="C55" s="198"/>
      <c r="D55" s="199"/>
      <c r="E55" s="199"/>
      <c r="F55" s="128"/>
      <c r="G55" s="151"/>
    </row>
    <row r="56" spans="1:17" ht="13.8" x14ac:dyDescent="0.3">
      <c r="A56" s="196">
        <v>19</v>
      </c>
      <c r="B56" s="197" t="s">
        <v>107</v>
      </c>
      <c r="C56" s="198" t="s">
        <v>57</v>
      </c>
      <c r="D56" s="199" t="s">
        <v>36</v>
      </c>
      <c r="E56" s="199">
        <v>1</v>
      </c>
      <c r="F56" s="128"/>
      <c r="G56" s="151"/>
    </row>
    <row r="57" spans="1:17" ht="13.8" x14ac:dyDescent="0.3">
      <c r="A57" s="196"/>
      <c r="B57" s="197"/>
      <c r="C57" s="198"/>
      <c r="D57" s="199"/>
      <c r="E57" s="199"/>
      <c r="F57" s="128"/>
      <c r="G57" s="151"/>
    </row>
    <row r="58" spans="1:17" ht="27.6" x14ac:dyDescent="0.3">
      <c r="A58" s="196">
        <v>20</v>
      </c>
      <c r="B58" s="197" t="s">
        <v>108</v>
      </c>
      <c r="C58" s="198" t="s">
        <v>58</v>
      </c>
      <c r="D58" s="199" t="s">
        <v>36</v>
      </c>
      <c r="E58" s="199">
        <v>1</v>
      </c>
      <c r="F58" s="128"/>
      <c r="G58" s="151"/>
    </row>
    <row r="59" spans="1:17" ht="13.8" x14ac:dyDescent="0.3">
      <c r="A59" s="196"/>
      <c r="B59" s="200"/>
      <c r="C59" s="198"/>
      <c r="D59" s="199"/>
      <c r="E59" s="199"/>
      <c r="F59" s="128"/>
      <c r="G59" s="151"/>
    </row>
    <row r="60" spans="1:17" ht="13.8" x14ac:dyDescent="0.3">
      <c r="A60" s="196"/>
      <c r="B60" s="200"/>
      <c r="C60" s="201" t="s">
        <v>59</v>
      </c>
      <c r="D60" s="199"/>
      <c r="E60" s="199"/>
      <c r="F60" s="128"/>
      <c r="G60" s="151"/>
    </row>
    <row r="61" spans="1:17" ht="13.8" x14ac:dyDescent="0.3">
      <c r="A61" s="196"/>
      <c r="B61" s="200"/>
      <c r="C61" s="198"/>
      <c r="D61" s="199"/>
      <c r="E61" s="199"/>
      <c r="F61" s="128"/>
      <c r="G61" s="151"/>
    </row>
    <row r="62" spans="1:17" ht="13.8" x14ac:dyDescent="0.3">
      <c r="A62" s="196">
        <v>21</v>
      </c>
      <c r="B62" s="200"/>
      <c r="C62" s="198" t="s">
        <v>60</v>
      </c>
      <c r="D62" s="199" t="s">
        <v>36</v>
      </c>
      <c r="E62" s="199">
        <v>1</v>
      </c>
      <c r="F62" s="128"/>
      <c r="G62" s="151"/>
    </row>
    <row r="63" spans="1:17" ht="13.8" x14ac:dyDescent="0.3">
      <c r="A63" s="196"/>
      <c r="B63" s="200"/>
      <c r="C63" s="198"/>
      <c r="D63" s="199"/>
      <c r="E63" s="199"/>
      <c r="F63" s="128"/>
      <c r="G63" s="151"/>
    </row>
    <row r="64" spans="1:17" ht="13.8" x14ac:dyDescent="0.3">
      <c r="A64" s="196">
        <v>22</v>
      </c>
      <c r="B64" s="200"/>
      <c r="C64" s="198" t="s">
        <v>61</v>
      </c>
      <c r="D64" s="199" t="s">
        <v>36</v>
      </c>
      <c r="E64" s="199">
        <v>1</v>
      </c>
      <c r="F64" s="128"/>
      <c r="G64" s="151"/>
    </row>
    <row r="65" spans="1:7" ht="13.8" x14ac:dyDescent="0.3">
      <c r="A65" s="196"/>
      <c r="B65" s="200"/>
      <c r="C65" s="198"/>
      <c r="D65" s="199"/>
      <c r="E65" s="199"/>
      <c r="F65" s="128"/>
      <c r="G65" s="151"/>
    </row>
    <row r="66" spans="1:7" ht="13.8" x14ac:dyDescent="0.3">
      <c r="A66" s="196">
        <v>23</v>
      </c>
      <c r="B66" s="200"/>
      <c r="C66" s="198" t="s">
        <v>62</v>
      </c>
      <c r="D66" s="199" t="s">
        <v>36</v>
      </c>
      <c r="E66" s="199">
        <v>1</v>
      </c>
      <c r="F66" s="128"/>
      <c r="G66" s="151"/>
    </row>
    <row r="67" spans="1:7" ht="13.8" x14ac:dyDescent="0.3">
      <c r="A67" s="196"/>
      <c r="B67" s="200"/>
      <c r="C67" s="198"/>
      <c r="D67" s="199"/>
      <c r="E67" s="199"/>
      <c r="F67" s="128"/>
      <c r="G67" s="151"/>
    </row>
    <row r="68" spans="1:7" ht="13.8" x14ac:dyDescent="0.3">
      <c r="A68" s="196">
        <v>24</v>
      </c>
      <c r="B68" s="200"/>
      <c r="C68" s="198" t="s">
        <v>63</v>
      </c>
      <c r="D68" s="199" t="s">
        <v>36</v>
      </c>
      <c r="E68" s="199">
        <v>1</v>
      </c>
      <c r="F68" s="128"/>
      <c r="G68" s="151"/>
    </row>
    <row r="69" spans="1:7" ht="13.8" x14ac:dyDescent="0.3">
      <c r="A69" s="196"/>
      <c r="B69" s="200"/>
      <c r="C69" s="198"/>
      <c r="D69" s="199"/>
      <c r="E69" s="199"/>
      <c r="F69" s="128"/>
      <c r="G69" s="151"/>
    </row>
    <row r="70" spans="1:7" ht="13.8" x14ac:dyDescent="0.3">
      <c r="A70" s="196">
        <v>25</v>
      </c>
      <c r="B70" s="200"/>
      <c r="C70" s="198" t="s">
        <v>64</v>
      </c>
      <c r="D70" s="199" t="s">
        <v>36</v>
      </c>
      <c r="E70" s="199">
        <v>1</v>
      </c>
      <c r="F70" s="128"/>
      <c r="G70" s="151"/>
    </row>
    <row r="71" spans="1:7" ht="13.8" x14ac:dyDescent="0.3">
      <c r="A71" s="196"/>
      <c r="B71" s="200"/>
      <c r="C71" s="198"/>
      <c r="D71" s="199"/>
      <c r="E71" s="199"/>
      <c r="F71" s="128"/>
      <c r="G71" s="151"/>
    </row>
    <row r="72" spans="1:7" ht="13.8" x14ac:dyDescent="0.3">
      <c r="A72" s="196">
        <v>26</v>
      </c>
      <c r="B72" s="200"/>
      <c r="C72" s="198" t="s">
        <v>65</v>
      </c>
      <c r="D72" s="199" t="s">
        <v>36</v>
      </c>
      <c r="E72" s="199">
        <v>1</v>
      </c>
      <c r="F72" s="128"/>
      <c r="G72" s="151"/>
    </row>
    <row r="73" spans="1:7" ht="13.8" x14ac:dyDescent="0.3">
      <c r="A73" s="196"/>
      <c r="B73" s="200"/>
      <c r="C73" s="198"/>
      <c r="D73" s="199"/>
      <c r="E73" s="199"/>
      <c r="F73" s="128"/>
      <c r="G73" s="151"/>
    </row>
    <row r="74" spans="1:7" ht="13.8" x14ac:dyDescent="0.3">
      <c r="A74" s="196"/>
      <c r="B74" s="200"/>
      <c r="C74" s="201" t="s">
        <v>66</v>
      </c>
      <c r="D74" s="199"/>
      <c r="E74" s="199"/>
      <c r="F74" s="128"/>
      <c r="G74" s="151"/>
    </row>
    <row r="75" spans="1:7" ht="13.8" x14ac:dyDescent="0.3">
      <c r="A75" s="196"/>
      <c r="B75" s="200"/>
      <c r="C75" s="198"/>
      <c r="D75" s="199"/>
      <c r="E75" s="199"/>
      <c r="F75" s="128"/>
      <c r="G75" s="151"/>
    </row>
    <row r="76" spans="1:7" ht="13.8" x14ac:dyDescent="0.3">
      <c r="A76" s="196">
        <v>27</v>
      </c>
      <c r="B76" s="197" t="s">
        <v>109</v>
      </c>
      <c r="C76" s="198" t="s">
        <v>35</v>
      </c>
      <c r="D76" s="199" t="s">
        <v>36</v>
      </c>
      <c r="E76" s="199">
        <v>1</v>
      </c>
      <c r="F76" s="128"/>
      <c r="G76" s="151"/>
    </row>
    <row r="77" spans="1:7" ht="13.8" x14ac:dyDescent="0.3">
      <c r="A77" s="196"/>
      <c r="B77" s="200"/>
      <c r="C77" s="198"/>
      <c r="D77" s="199"/>
      <c r="E77" s="199"/>
      <c r="F77" s="128"/>
      <c r="G77" s="151"/>
    </row>
    <row r="78" spans="1:7" ht="13.8" x14ac:dyDescent="0.3">
      <c r="A78" s="196">
        <v>28</v>
      </c>
      <c r="B78" s="197" t="s">
        <v>109</v>
      </c>
      <c r="C78" s="198" t="s">
        <v>37</v>
      </c>
      <c r="D78" s="199" t="s">
        <v>36</v>
      </c>
      <c r="E78" s="199">
        <v>1</v>
      </c>
      <c r="F78" s="128"/>
      <c r="G78" s="151"/>
    </row>
    <row r="79" spans="1:7" ht="13.8" x14ac:dyDescent="0.3">
      <c r="A79" s="196"/>
      <c r="B79" s="197"/>
      <c r="C79" s="198"/>
      <c r="D79" s="199"/>
      <c r="E79" s="199"/>
      <c r="F79" s="128"/>
      <c r="G79" s="151"/>
    </row>
    <row r="80" spans="1:7" ht="13.8" x14ac:dyDescent="0.3">
      <c r="A80" s="196">
        <v>29</v>
      </c>
      <c r="B80" s="197" t="s">
        <v>109</v>
      </c>
      <c r="C80" s="198" t="s">
        <v>39</v>
      </c>
      <c r="D80" s="199" t="s">
        <v>36</v>
      </c>
      <c r="E80" s="199">
        <v>1</v>
      </c>
      <c r="F80" s="128"/>
      <c r="G80" s="151"/>
    </row>
    <row r="81" spans="1:7" ht="13.8" x14ac:dyDescent="0.3">
      <c r="A81" s="196"/>
      <c r="B81" s="197"/>
      <c r="C81" s="198"/>
      <c r="D81" s="199"/>
      <c r="E81" s="199"/>
      <c r="F81" s="128"/>
      <c r="G81" s="151"/>
    </row>
    <row r="82" spans="1:7" ht="13.8" x14ac:dyDescent="0.3">
      <c r="A82" s="196">
        <v>30</v>
      </c>
      <c r="B82" s="197" t="s">
        <v>109</v>
      </c>
      <c r="C82" s="198" t="s">
        <v>40</v>
      </c>
      <c r="D82" s="199" t="s">
        <v>36</v>
      </c>
      <c r="E82" s="199">
        <v>1</v>
      </c>
      <c r="F82" s="128"/>
      <c r="G82" s="151"/>
    </row>
    <row r="83" spans="1:7" ht="13.8" x14ac:dyDescent="0.3">
      <c r="A83" s="196"/>
      <c r="B83" s="197"/>
      <c r="C83" s="198"/>
      <c r="D83" s="199"/>
      <c r="E83" s="199"/>
      <c r="F83" s="128"/>
      <c r="G83" s="151"/>
    </row>
    <row r="84" spans="1:7" ht="41.4" x14ac:dyDescent="0.3">
      <c r="A84" s="196">
        <v>31</v>
      </c>
      <c r="B84" s="197" t="s">
        <v>109</v>
      </c>
      <c r="C84" s="198" t="s">
        <v>41</v>
      </c>
      <c r="D84" s="199" t="s">
        <v>36</v>
      </c>
      <c r="E84" s="199">
        <v>1</v>
      </c>
      <c r="F84" s="128"/>
      <c r="G84" s="151"/>
    </row>
    <row r="85" spans="1:7" ht="13.8" x14ac:dyDescent="0.3">
      <c r="A85" s="196"/>
      <c r="B85" s="200"/>
      <c r="C85" s="198"/>
      <c r="D85" s="199"/>
      <c r="E85" s="199"/>
      <c r="F85" s="128"/>
      <c r="G85" s="151"/>
    </row>
    <row r="86" spans="1:7" ht="41.4" x14ac:dyDescent="0.3">
      <c r="A86" s="196"/>
      <c r="B86" s="200"/>
      <c r="C86" s="201" t="s">
        <v>67</v>
      </c>
      <c r="D86" s="199"/>
      <c r="E86" s="199"/>
      <c r="F86" s="128"/>
      <c r="G86" s="151"/>
    </row>
    <row r="87" spans="1:7" ht="13.8" x14ac:dyDescent="0.3">
      <c r="A87" s="196"/>
      <c r="B87" s="200"/>
      <c r="C87" s="198"/>
      <c r="D87" s="199"/>
      <c r="E87" s="199"/>
      <c r="F87" s="128"/>
      <c r="G87" s="151"/>
    </row>
    <row r="88" spans="1:7" ht="13.8" x14ac:dyDescent="0.3">
      <c r="A88" s="196">
        <v>32</v>
      </c>
      <c r="B88" s="197" t="s">
        <v>110</v>
      </c>
      <c r="C88" s="198" t="s">
        <v>43</v>
      </c>
      <c r="D88" s="199" t="s">
        <v>36</v>
      </c>
      <c r="E88" s="199">
        <v>1</v>
      </c>
      <c r="F88" s="128"/>
      <c r="G88" s="151"/>
    </row>
    <row r="89" spans="1:7" ht="13.8" x14ac:dyDescent="0.3">
      <c r="A89" s="196"/>
      <c r="B89" s="200"/>
      <c r="C89" s="198"/>
      <c r="D89" s="199"/>
      <c r="E89" s="199"/>
      <c r="F89" s="128"/>
      <c r="G89" s="151"/>
    </row>
    <row r="90" spans="1:7" ht="13.8" x14ac:dyDescent="0.3">
      <c r="A90" s="196">
        <v>33</v>
      </c>
      <c r="B90" s="197" t="s">
        <v>98</v>
      </c>
      <c r="C90" s="198" t="s">
        <v>44</v>
      </c>
      <c r="D90" s="199" t="s">
        <v>36</v>
      </c>
      <c r="E90" s="199">
        <v>1</v>
      </c>
      <c r="F90" s="128"/>
      <c r="G90" s="151"/>
    </row>
    <row r="91" spans="1:7" ht="13.8" x14ac:dyDescent="0.3">
      <c r="A91" s="196"/>
      <c r="B91" s="200"/>
      <c r="C91" s="198"/>
      <c r="D91" s="199"/>
      <c r="E91" s="199"/>
      <c r="F91" s="128"/>
      <c r="G91" s="151"/>
    </row>
    <row r="92" spans="1:7" ht="13.8" x14ac:dyDescent="0.3">
      <c r="A92" s="196"/>
      <c r="B92" s="200"/>
      <c r="C92" s="201" t="s">
        <v>45</v>
      </c>
      <c r="D92" s="199"/>
      <c r="E92" s="199"/>
      <c r="F92" s="128"/>
      <c r="G92" s="151"/>
    </row>
    <row r="93" spans="1:7" ht="13.8" x14ac:dyDescent="0.3">
      <c r="A93" s="196"/>
      <c r="B93" s="200"/>
      <c r="C93" s="198"/>
      <c r="D93" s="199"/>
      <c r="E93" s="199"/>
      <c r="F93" s="128"/>
      <c r="G93" s="151"/>
    </row>
    <row r="94" spans="1:7" ht="27.6" x14ac:dyDescent="0.3">
      <c r="A94" s="196">
        <v>34</v>
      </c>
      <c r="B94" s="197" t="s">
        <v>110</v>
      </c>
      <c r="C94" s="198" t="s">
        <v>68</v>
      </c>
      <c r="D94" s="199" t="s">
        <v>36</v>
      </c>
      <c r="E94" s="199">
        <v>1</v>
      </c>
      <c r="F94" s="128"/>
      <c r="G94" s="151"/>
    </row>
    <row r="95" spans="1:7" ht="13.8" x14ac:dyDescent="0.3">
      <c r="A95" s="196"/>
      <c r="B95" s="200"/>
      <c r="C95" s="198"/>
      <c r="D95" s="199"/>
      <c r="E95" s="199"/>
      <c r="F95" s="128"/>
      <c r="G95" s="151"/>
    </row>
    <row r="96" spans="1:7" ht="13.8" x14ac:dyDescent="0.3">
      <c r="A96" s="196">
        <v>35</v>
      </c>
      <c r="B96" s="197" t="s">
        <v>98</v>
      </c>
      <c r="C96" s="198" t="s">
        <v>69</v>
      </c>
      <c r="D96" s="199" t="s">
        <v>36</v>
      </c>
      <c r="E96" s="199">
        <v>1</v>
      </c>
      <c r="F96" s="128"/>
      <c r="G96" s="151"/>
    </row>
    <row r="97" spans="1:7" ht="13.8" x14ac:dyDescent="0.3">
      <c r="A97" s="196"/>
      <c r="B97" s="200"/>
      <c r="C97" s="198"/>
      <c r="D97" s="199"/>
      <c r="E97" s="199"/>
      <c r="F97" s="128"/>
      <c r="G97" s="151"/>
    </row>
    <row r="98" spans="1:7" ht="13.8" x14ac:dyDescent="0.3">
      <c r="A98" s="196">
        <v>36</v>
      </c>
      <c r="B98" s="200"/>
      <c r="C98" s="198" t="s">
        <v>70</v>
      </c>
      <c r="D98" s="199" t="s">
        <v>36</v>
      </c>
      <c r="E98" s="199">
        <v>1</v>
      </c>
      <c r="F98" s="128"/>
      <c r="G98" s="151"/>
    </row>
    <row r="99" spans="1:7" ht="13.8" x14ac:dyDescent="0.3">
      <c r="A99" s="196"/>
      <c r="B99" s="200"/>
      <c r="C99" s="198"/>
      <c r="D99" s="199"/>
      <c r="E99" s="199"/>
      <c r="F99" s="128"/>
      <c r="G99" s="151"/>
    </row>
    <row r="100" spans="1:7" ht="13.8" x14ac:dyDescent="0.3">
      <c r="A100" s="196">
        <v>37</v>
      </c>
      <c r="B100" s="197" t="s">
        <v>111</v>
      </c>
      <c r="C100" s="198" t="s">
        <v>71</v>
      </c>
      <c r="D100" s="199" t="s">
        <v>36</v>
      </c>
      <c r="E100" s="199">
        <v>1</v>
      </c>
      <c r="F100" s="128"/>
      <c r="G100" s="151"/>
    </row>
    <row r="101" spans="1:7" ht="13.8" x14ac:dyDescent="0.3">
      <c r="A101" s="196"/>
      <c r="B101" s="200"/>
      <c r="C101" s="198"/>
      <c r="D101" s="199"/>
      <c r="E101" s="199"/>
      <c r="F101" s="128"/>
      <c r="G101" s="151"/>
    </row>
    <row r="102" spans="1:7" ht="27.6" x14ac:dyDescent="0.3">
      <c r="A102" s="196"/>
      <c r="B102" s="200"/>
      <c r="C102" s="201" t="s">
        <v>72</v>
      </c>
      <c r="D102" s="199"/>
      <c r="E102" s="199"/>
      <c r="F102" s="128"/>
      <c r="G102" s="151"/>
    </row>
    <row r="103" spans="1:7" ht="13.8" x14ac:dyDescent="0.3">
      <c r="A103" s="196"/>
      <c r="B103" s="200"/>
      <c r="C103" s="198"/>
      <c r="D103" s="199"/>
      <c r="E103" s="199"/>
      <c r="F103" s="128"/>
      <c r="G103" s="151"/>
    </row>
    <row r="104" spans="1:7" ht="13.8" x14ac:dyDescent="0.3">
      <c r="A104" s="196">
        <v>38</v>
      </c>
      <c r="B104" s="197" t="s">
        <v>112</v>
      </c>
      <c r="C104" s="198" t="s">
        <v>51</v>
      </c>
      <c r="D104" s="199" t="s">
        <v>36</v>
      </c>
      <c r="E104" s="199">
        <v>1</v>
      </c>
      <c r="F104" s="128"/>
      <c r="G104" s="151"/>
    </row>
    <row r="105" spans="1:7" ht="13.8" x14ac:dyDescent="0.3">
      <c r="A105" s="196"/>
      <c r="B105" s="197"/>
      <c r="C105" s="198"/>
      <c r="D105" s="199"/>
      <c r="E105" s="199"/>
      <c r="F105" s="128"/>
      <c r="G105" s="151"/>
    </row>
    <row r="106" spans="1:7" ht="13.8" x14ac:dyDescent="0.3">
      <c r="A106" s="196">
        <v>39</v>
      </c>
      <c r="B106" s="197" t="s">
        <v>113</v>
      </c>
      <c r="C106" s="198" t="s">
        <v>52</v>
      </c>
      <c r="D106" s="199" t="s">
        <v>36</v>
      </c>
      <c r="E106" s="199">
        <v>1</v>
      </c>
      <c r="F106" s="128"/>
      <c r="G106" s="151"/>
    </row>
    <row r="107" spans="1:7" ht="13.8" x14ac:dyDescent="0.3">
      <c r="A107" s="196"/>
      <c r="B107" s="197"/>
      <c r="C107" s="198"/>
      <c r="D107" s="199"/>
      <c r="E107" s="199"/>
      <c r="F107" s="128"/>
      <c r="G107" s="151"/>
    </row>
    <row r="108" spans="1:7" ht="13.8" x14ac:dyDescent="0.3">
      <c r="A108" s="196">
        <v>40</v>
      </c>
      <c r="B108" s="197" t="s">
        <v>114</v>
      </c>
      <c r="C108" s="198" t="s">
        <v>53</v>
      </c>
      <c r="D108" s="199" t="s">
        <v>36</v>
      </c>
      <c r="E108" s="199">
        <v>1</v>
      </c>
      <c r="F108" s="128"/>
      <c r="G108" s="151"/>
    </row>
    <row r="109" spans="1:7" ht="13.8" x14ac:dyDescent="0.3">
      <c r="A109" s="196"/>
      <c r="B109" s="197"/>
      <c r="C109" s="198"/>
      <c r="D109" s="199"/>
      <c r="E109" s="199"/>
      <c r="F109" s="128"/>
      <c r="G109" s="151"/>
    </row>
    <row r="110" spans="1:7" ht="13.8" x14ac:dyDescent="0.3">
      <c r="A110" s="196">
        <v>41</v>
      </c>
      <c r="B110" s="197" t="s">
        <v>115</v>
      </c>
      <c r="C110" s="198" t="s">
        <v>54</v>
      </c>
      <c r="D110" s="199" t="s">
        <v>36</v>
      </c>
      <c r="E110" s="199">
        <v>1</v>
      </c>
      <c r="F110" s="128"/>
      <c r="G110" s="151"/>
    </row>
    <row r="111" spans="1:7" ht="13.8" x14ac:dyDescent="0.3">
      <c r="A111" s="196"/>
      <c r="B111" s="197"/>
      <c r="C111" s="198"/>
      <c r="D111" s="199"/>
      <c r="E111" s="199"/>
      <c r="F111" s="128"/>
      <c r="G111" s="151"/>
    </row>
    <row r="112" spans="1:7" ht="13.8" x14ac:dyDescent="0.3">
      <c r="A112" s="196">
        <v>42</v>
      </c>
      <c r="B112" s="197" t="s">
        <v>116</v>
      </c>
      <c r="C112" s="198" t="s">
        <v>55</v>
      </c>
      <c r="D112" s="199" t="s">
        <v>36</v>
      </c>
      <c r="E112" s="199">
        <v>1</v>
      </c>
      <c r="F112" s="128"/>
      <c r="G112" s="151"/>
    </row>
    <row r="113" spans="1:7" ht="13.8" x14ac:dyDescent="0.3">
      <c r="A113" s="196"/>
      <c r="B113" s="197"/>
      <c r="C113" s="198"/>
      <c r="D113" s="199"/>
      <c r="E113" s="199"/>
      <c r="F113" s="128"/>
      <c r="G113" s="151"/>
    </row>
    <row r="114" spans="1:7" ht="27.6" x14ac:dyDescent="0.3">
      <c r="A114" s="196">
        <v>43</v>
      </c>
      <c r="B114" s="197" t="s">
        <v>117</v>
      </c>
      <c r="C114" s="198" t="s">
        <v>56</v>
      </c>
      <c r="D114" s="199" t="s">
        <v>36</v>
      </c>
      <c r="E114" s="199">
        <v>1</v>
      </c>
      <c r="F114" s="128"/>
      <c r="G114" s="151"/>
    </row>
    <row r="115" spans="1:7" ht="13.8" x14ac:dyDescent="0.3">
      <c r="A115" s="196"/>
      <c r="B115" s="197"/>
      <c r="C115" s="198"/>
      <c r="D115" s="199"/>
      <c r="E115" s="199"/>
      <c r="F115" s="128"/>
      <c r="G115" s="151"/>
    </row>
    <row r="116" spans="1:7" ht="13.8" x14ac:dyDescent="0.3">
      <c r="A116" s="196">
        <v>44</v>
      </c>
      <c r="B116" s="197" t="s">
        <v>118</v>
      </c>
      <c r="C116" s="198" t="s">
        <v>73</v>
      </c>
      <c r="D116" s="199" t="s">
        <v>36</v>
      </c>
      <c r="E116" s="199">
        <v>1</v>
      </c>
      <c r="F116" s="128"/>
      <c r="G116" s="151"/>
    </row>
    <row r="117" spans="1:7" ht="13.8" x14ac:dyDescent="0.3">
      <c r="A117" s="196"/>
      <c r="B117" s="197"/>
      <c r="C117" s="198"/>
      <c r="D117" s="199"/>
      <c r="E117" s="199"/>
      <c r="F117" s="128"/>
      <c r="G117" s="151"/>
    </row>
    <row r="118" spans="1:7" ht="13.8" x14ac:dyDescent="0.3">
      <c r="A118" s="196">
        <v>45</v>
      </c>
      <c r="B118" s="197" t="s">
        <v>119</v>
      </c>
      <c r="C118" s="198" t="s">
        <v>74</v>
      </c>
      <c r="D118" s="199" t="s">
        <v>36</v>
      </c>
      <c r="E118" s="199">
        <v>1</v>
      </c>
      <c r="F118" s="128"/>
      <c r="G118" s="151"/>
    </row>
    <row r="119" spans="1:7" ht="13.8" x14ac:dyDescent="0.3">
      <c r="A119" s="196"/>
      <c r="B119" s="197"/>
      <c r="C119" s="198"/>
      <c r="D119" s="199"/>
      <c r="E119" s="199"/>
      <c r="F119" s="128"/>
      <c r="G119" s="151"/>
    </row>
    <row r="120" spans="1:7" ht="13.8" x14ac:dyDescent="0.3">
      <c r="A120" s="196">
        <v>46</v>
      </c>
      <c r="B120" s="197" t="s">
        <v>120</v>
      </c>
      <c r="C120" s="198" t="s">
        <v>75</v>
      </c>
      <c r="D120" s="199" t="s">
        <v>36</v>
      </c>
      <c r="E120" s="199">
        <v>1</v>
      </c>
      <c r="F120" s="128"/>
      <c r="G120" s="151"/>
    </row>
    <row r="121" spans="1:7" ht="13.8" x14ac:dyDescent="0.3">
      <c r="A121" s="196"/>
      <c r="B121" s="200"/>
      <c r="C121" s="198"/>
      <c r="D121" s="199"/>
      <c r="E121" s="199"/>
      <c r="F121" s="128"/>
      <c r="G121" s="151"/>
    </row>
    <row r="122" spans="1:7" ht="13.8" x14ac:dyDescent="0.3">
      <c r="A122" s="196"/>
      <c r="B122" s="200"/>
      <c r="C122" s="201" t="s">
        <v>76</v>
      </c>
      <c r="D122" s="199"/>
      <c r="E122" s="199"/>
      <c r="F122" s="128"/>
      <c r="G122" s="151"/>
    </row>
    <row r="123" spans="1:7" ht="13.8" x14ac:dyDescent="0.3">
      <c r="A123" s="196"/>
      <c r="B123" s="200"/>
      <c r="C123" s="198"/>
      <c r="D123" s="199"/>
      <c r="E123" s="199"/>
      <c r="F123" s="128"/>
      <c r="G123" s="151"/>
    </row>
    <row r="124" spans="1:7" ht="13.8" x14ac:dyDescent="0.3">
      <c r="A124" s="196"/>
      <c r="B124" s="200"/>
      <c r="C124" s="201" t="s">
        <v>77</v>
      </c>
      <c r="D124" s="199"/>
      <c r="E124" s="199"/>
      <c r="F124" s="128"/>
      <c r="G124" s="151"/>
    </row>
    <row r="125" spans="1:7" ht="13.8" x14ac:dyDescent="0.3">
      <c r="A125" s="196"/>
      <c r="B125" s="200"/>
      <c r="C125" s="198"/>
      <c r="D125" s="199"/>
      <c r="E125" s="199"/>
      <c r="F125" s="128"/>
      <c r="G125" s="151"/>
    </row>
    <row r="126" spans="1:7" ht="13.8" x14ac:dyDescent="0.3">
      <c r="A126" s="196">
        <v>47</v>
      </c>
      <c r="B126" s="197" t="s">
        <v>121</v>
      </c>
      <c r="C126" s="198" t="s">
        <v>78</v>
      </c>
      <c r="D126" s="199" t="s">
        <v>79</v>
      </c>
      <c r="E126" s="199">
        <v>100</v>
      </c>
      <c r="F126" s="128"/>
      <c r="G126" s="151"/>
    </row>
    <row r="127" spans="1:7" ht="13.8" x14ac:dyDescent="0.3">
      <c r="A127" s="196"/>
      <c r="B127" s="197"/>
      <c r="C127" s="198"/>
      <c r="D127" s="199"/>
      <c r="E127" s="199"/>
      <c r="F127" s="128"/>
      <c r="G127" s="151"/>
    </row>
    <row r="128" spans="1:7" ht="13.8" x14ac:dyDescent="0.3">
      <c r="A128" s="196">
        <v>48</v>
      </c>
      <c r="B128" s="197" t="s">
        <v>121</v>
      </c>
      <c r="C128" s="198" t="s">
        <v>80</v>
      </c>
      <c r="D128" s="199" t="s">
        <v>36</v>
      </c>
      <c r="E128" s="199">
        <v>1</v>
      </c>
      <c r="F128" s="128"/>
      <c r="G128" s="151"/>
    </row>
    <row r="129" spans="1:7" ht="13.8" x14ac:dyDescent="0.3">
      <c r="A129" s="196"/>
      <c r="B129" s="200"/>
      <c r="C129" s="198"/>
      <c r="D129" s="199"/>
      <c r="E129" s="199"/>
      <c r="F129" s="128"/>
      <c r="G129" s="151"/>
    </row>
    <row r="130" spans="1:7" ht="13.8" x14ac:dyDescent="0.3">
      <c r="A130" s="196"/>
      <c r="B130" s="200"/>
      <c r="C130" s="201" t="s">
        <v>81</v>
      </c>
      <c r="D130" s="199"/>
      <c r="E130" s="199"/>
      <c r="F130" s="128"/>
      <c r="G130" s="151"/>
    </row>
    <row r="131" spans="1:7" ht="13.8" x14ac:dyDescent="0.3">
      <c r="A131" s="196"/>
      <c r="B131" s="200"/>
      <c r="C131" s="198"/>
      <c r="D131" s="199"/>
      <c r="E131" s="199"/>
      <c r="F131" s="128"/>
      <c r="G131" s="151"/>
    </row>
    <row r="132" spans="1:7" ht="27.6" x14ac:dyDescent="0.3">
      <c r="A132" s="196">
        <v>49</v>
      </c>
      <c r="B132" s="197" t="s">
        <v>122</v>
      </c>
      <c r="C132" s="198" t="s">
        <v>82</v>
      </c>
      <c r="D132" s="199" t="s">
        <v>36</v>
      </c>
      <c r="E132" s="199">
        <v>1</v>
      </c>
      <c r="F132" s="128"/>
      <c r="G132" s="151"/>
    </row>
    <row r="133" spans="1:7" ht="13.8" x14ac:dyDescent="0.3">
      <c r="A133" s="196"/>
      <c r="B133" s="200"/>
      <c r="C133" s="198"/>
      <c r="D133" s="199"/>
      <c r="E133" s="199"/>
      <c r="F133" s="128"/>
      <c r="G133" s="151"/>
    </row>
    <row r="134" spans="1:7" ht="13.8" x14ac:dyDescent="0.3">
      <c r="A134" s="196"/>
      <c r="B134" s="200"/>
      <c r="C134" s="201" t="s">
        <v>83</v>
      </c>
      <c r="D134" s="199"/>
      <c r="E134" s="199"/>
      <c r="F134" s="128"/>
      <c r="G134" s="151"/>
    </row>
    <row r="135" spans="1:7" ht="13.8" x14ac:dyDescent="0.3">
      <c r="A135" s="196"/>
      <c r="B135" s="200"/>
      <c r="C135" s="198"/>
      <c r="D135" s="199"/>
      <c r="E135" s="199"/>
      <c r="F135" s="128"/>
      <c r="G135" s="151"/>
    </row>
    <row r="136" spans="1:7" ht="27.6" x14ac:dyDescent="0.3">
      <c r="A136" s="196">
        <v>50</v>
      </c>
      <c r="B136" s="200"/>
      <c r="C136" s="198" t="s">
        <v>84</v>
      </c>
      <c r="D136" s="199" t="s">
        <v>14</v>
      </c>
      <c r="E136" s="199" t="s">
        <v>85</v>
      </c>
      <c r="F136" s="128"/>
      <c r="G136" s="151"/>
    </row>
    <row r="137" spans="1:7" ht="13.8" x14ac:dyDescent="0.3">
      <c r="A137" s="196"/>
      <c r="B137" s="200"/>
      <c r="C137" s="198"/>
      <c r="D137" s="199"/>
      <c r="E137" s="199"/>
      <c r="F137" s="128"/>
      <c r="G137" s="151"/>
    </row>
    <row r="138" spans="1:7" ht="13.8" x14ac:dyDescent="0.3">
      <c r="A138" s="196">
        <v>51</v>
      </c>
      <c r="B138" s="200"/>
      <c r="C138" s="198" t="s">
        <v>86</v>
      </c>
      <c r="D138" s="199" t="s">
        <v>87</v>
      </c>
      <c r="E138" s="199" t="s">
        <v>88</v>
      </c>
      <c r="F138" s="128"/>
      <c r="G138" s="151"/>
    </row>
    <row r="139" spans="1:7" ht="13.8" x14ac:dyDescent="0.3">
      <c r="A139" s="196"/>
      <c r="B139" s="200"/>
      <c r="C139" s="198"/>
      <c r="D139" s="199"/>
      <c r="E139" s="199"/>
      <c r="F139" s="128"/>
      <c r="G139" s="151"/>
    </row>
    <row r="140" spans="1:7" ht="13.8" x14ac:dyDescent="0.3">
      <c r="A140" s="196"/>
      <c r="B140" s="200"/>
      <c r="C140" s="201" t="s">
        <v>89</v>
      </c>
      <c r="D140" s="199"/>
      <c r="E140" s="199"/>
      <c r="F140" s="128"/>
      <c r="G140" s="151"/>
    </row>
    <row r="141" spans="1:7" ht="13.8" x14ac:dyDescent="0.3">
      <c r="A141" s="196"/>
      <c r="B141" s="200"/>
      <c r="C141" s="198"/>
      <c r="D141" s="199"/>
      <c r="E141" s="199"/>
      <c r="F141" s="128"/>
      <c r="G141" s="151"/>
    </row>
    <row r="142" spans="1:7" ht="69" x14ac:dyDescent="0.3">
      <c r="A142" s="196">
        <v>52</v>
      </c>
      <c r="B142" s="200"/>
      <c r="C142" s="198" t="s">
        <v>90</v>
      </c>
      <c r="D142" s="199" t="s">
        <v>14</v>
      </c>
      <c r="E142" s="199" t="s">
        <v>85</v>
      </c>
      <c r="F142" s="128"/>
      <c r="G142" s="151"/>
    </row>
    <row r="143" spans="1:7" ht="13.8" x14ac:dyDescent="0.3">
      <c r="A143" s="196"/>
      <c r="B143" s="200"/>
      <c r="C143" s="198"/>
      <c r="D143" s="199"/>
      <c r="E143" s="199"/>
      <c r="F143" s="128"/>
      <c r="G143" s="151"/>
    </row>
    <row r="144" spans="1:7" ht="13.8" x14ac:dyDescent="0.3">
      <c r="A144" s="196">
        <v>53</v>
      </c>
      <c r="B144" s="200"/>
      <c r="C144" s="198" t="s">
        <v>91</v>
      </c>
      <c r="D144" s="199" t="s">
        <v>36</v>
      </c>
      <c r="E144" s="199">
        <v>1</v>
      </c>
      <c r="F144" s="128"/>
      <c r="G144" s="151"/>
    </row>
    <row r="145" spans="1:7" ht="13.8" x14ac:dyDescent="0.3">
      <c r="A145" s="196"/>
      <c r="B145" s="200"/>
      <c r="C145" s="198"/>
      <c r="D145" s="199"/>
      <c r="E145" s="199"/>
      <c r="F145" s="128"/>
      <c r="G145" s="151"/>
    </row>
    <row r="146" spans="1:7" ht="13.8" x14ac:dyDescent="0.3">
      <c r="A146" s="196">
        <v>54</v>
      </c>
      <c r="B146" s="200"/>
      <c r="C146" s="198" t="s">
        <v>92</v>
      </c>
      <c r="D146" s="199" t="s">
        <v>36</v>
      </c>
      <c r="E146" s="199">
        <v>1</v>
      </c>
      <c r="F146" s="128"/>
      <c r="G146" s="151"/>
    </row>
    <row r="147" spans="1:7" ht="14.4" thickBot="1" x14ac:dyDescent="0.35">
      <c r="A147" s="202"/>
      <c r="B147" s="203"/>
      <c r="C147" s="204"/>
      <c r="D147" s="205"/>
      <c r="E147" s="205"/>
      <c r="F147" s="153"/>
      <c r="G147" s="154"/>
    </row>
    <row r="148" spans="1:7" ht="13.5" customHeight="1" thickBot="1" x14ac:dyDescent="0.35">
      <c r="A148" s="537" t="s">
        <v>33</v>
      </c>
      <c r="B148" s="538"/>
      <c r="C148" s="538"/>
      <c r="D148" s="538"/>
      <c r="E148" s="538"/>
      <c r="F148" s="539"/>
      <c r="G148" s="156"/>
    </row>
    <row r="149" spans="1:7" ht="15" customHeight="1" x14ac:dyDescent="0.25">
      <c r="A149" s="168" t="s">
        <v>32</v>
      </c>
      <c r="B149" s="207" t="s">
        <v>123</v>
      </c>
      <c r="C149" s="543" t="s">
        <v>13</v>
      </c>
      <c r="D149" s="544"/>
      <c r="E149" s="544"/>
      <c r="F149" s="545"/>
      <c r="G149" s="169" t="s">
        <v>17</v>
      </c>
    </row>
    <row r="150" spans="1:7" ht="13.8" x14ac:dyDescent="0.25">
      <c r="A150" s="170"/>
      <c r="B150" s="100"/>
      <c r="C150" s="546"/>
      <c r="D150" s="547"/>
      <c r="E150" s="547"/>
      <c r="F150" s="548"/>
      <c r="G150" s="175"/>
    </row>
    <row r="151" spans="1:7" ht="15" customHeight="1" x14ac:dyDescent="0.25">
      <c r="A151" s="171"/>
      <c r="B151" s="99"/>
      <c r="C151" s="549"/>
      <c r="D151" s="550"/>
      <c r="E151" s="550"/>
      <c r="F151" s="551"/>
      <c r="G151" s="176"/>
    </row>
    <row r="152" spans="1:7" ht="15" customHeight="1" x14ac:dyDescent="0.25">
      <c r="A152" s="171"/>
      <c r="B152" s="99"/>
      <c r="C152" s="549"/>
      <c r="D152" s="550"/>
      <c r="E152" s="550"/>
      <c r="F152" s="551"/>
      <c r="G152" s="176"/>
    </row>
    <row r="153" spans="1:7" ht="15" customHeight="1" thickBot="1" x14ac:dyDescent="0.3">
      <c r="A153" s="152"/>
      <c r="B153" s="167"/>
      <c r="C153" s="552"/>
      <c r="D153" s="553"/>
      <c r="E153" s="553"/>
      <c r="F153" s="554"/>
      <c r="G153" s="174"/>
    </row>
    <row r="154" spans="1:7" s="206" customFormat="1" ht="27" customHeight="1" thickBot="1" x14ac:dyDescent="0.3">
      <c r="A154" s="155"/>
      <c r="B154" s="540" t="s">
        <v>33</v>
      </c>
      <c r="C154" s="541"/>
      <c r="D154" s="541"/>
      <c r="E154" s="541"/>
      <c r="F154" s="542"/>
      <c r="G154" s="156"/>
    </row>
  </sheetData>
  <mergeCells count="11">
    <mergeCell ref="B154:F154"/>
    <mergeCell ref="C149:F149"/>
    <mergeCell ref="C150:F150"/>
    <mergeCell ref="C151:F151"/>
    <mergeCell ref="C152:F152"/>
    <mergeCell ref="C153:F153"/>
    <mergeCell ref="J2:L2"/>
    <mergeCell ref="J4:L4"/>
    <mergeCell ref="B9:B10"/>
    <mergeCell ref="A2:B3"/>
    <mergeCell ref="A148:F148"/>
  </mergeCells>
  <printOptions horizontalCentered="1"/>
  <pageMargins left="0.43307086614173201" right="0.39370078740157499" top="0.59055118110236204" bottom="0.62992125984252001" header="0.39370078740157499" footer="0.196850393700787"/>
  <pageSetup paperSize="9" scale="80" fitToHeight="0" orientation="portrait" useFirstPageNumber="1" r:id="rId1"/>
  <headerFooter alignWithMargins="0">
    <oddFooter xml:space="preserve">&amp;CA 4.8.&amp;P&amp;R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pageSetUpPr fitToPage="1"/>
  </sheetPr>
  <dimension ref="A1:L54"/>
  <sheetViews>
    <sheetView view="pageBreakPreview" zoomScale="90" zoomScaleNormal="90" zoomScaleSheetLayoutView="90" workbookViewId="0">
      <selection activeCell="G1" sqref="G1"/>
    </sheetView>
  </sheetViews>
  <sheetFormatPr defaultRowHeight="13.2" x14ac:dyDescent="0.25"/>
  <cols>
    <col min="1" max="1" width="7.6640625" style="16" customWidth="1"/>
    <col min="2" max="2" width="17.33203125" style="16" customWidth="1"/>
    <col min="3" max="3" width="38.33203125" style="98" customWidth="1"/>
    <col min="4" max="4" width="8.33203125" style="403" customWidth="1"/>
    <col min="5" max="5" width="9.6640625" style="445" customWidth="1"/>
    <col min="6" max="6" width="10.5546875" style="8" customWidth="1"/>
    <col min="7" max="7" width="17.33203125" style="8" customWidth="1"/>
    <col min="8" max="8" width="9.33203125" style="8"/>
    <col min="9" max="9" width="13.6640625" style="8" customWidth="1"/>
    <col min="10" max="256" width="9.332031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9.332031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9.332031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9.332031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9.332031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9.332031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9.332031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9.332031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9.332031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9.332031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9.332031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9.332031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9.332031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9.332031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9.332031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9.332031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9.332031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9.332031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9.332031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9.332031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9.332031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9.332031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9.332031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9.332031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9.332031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9.332031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9.332031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9.332031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9.332031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9.332031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9.332031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9.332031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9.332031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9.332031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9.332031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9.332031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9.332031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9.332031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9.332031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9.332031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9.332031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9.332031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9.332031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9.332031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9.332031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9.332031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9.332031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9.332031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9.332031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9.332031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9.332031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9.332031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9.332031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9.332031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9.332031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9.332031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9.332031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9.332031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9.332031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9.332031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9.332031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9.332031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9.332031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4" width="9.33203125" style="8"/>
  </cols>
  <sheetData>
    <row r="1" spans="1:12" ht="15" customHeight="1" x14ac:dyDescent="0.25">
      <c r="A1" s="129"/>
      <c r="B1" s="350"/>
      <c r="C1" s="130"/>
      <c r="D1" s="393"/>
      <c r="E1" s="429"/>
      <c r="F1" s="352"/>
      <c r="G1" s="349" t="s">
        <v>1368</v>
      </c>
      <c r="J1" s="533"/>
      <c r="K1" s="533"/>
      <c r="L1" s="533"/>
    </row>
    <row r="2" spans="1:12" ht="57" customHeight="1" x14ac:dyDescent="0.25">
      <c r="A2" s="555" t="s">
        <v>136</v>
      </c>
      <c r="B2" s="556"/>
      <c r="C2" s="556"/>
      <c r="D2" s="556"/>
      <c r="E2" s="556"/>
      <c r="F2" s="556"/>
      <c r="G2" s="557"/>
    </row>
    <row r="3" spans="1:12" x14ac:dyDescent="0.25">
      <c r="A3" s="131"/>
      <c r="B3" s="119"/>
      <c r="C3" s="103"/>
      <c r="D3" s="430"/>
      <c r="E3" s="430"/>
      <c r="F3" s="103"/>
      <c r="G3" s="104"/>
    </row>
    <row r="4" spans="1:12" ht="13.8" thickBot="1" x14ac:dyDescent="0.3">
      <c r="A4" s="105"/>
      <c r="B4" s="108"/>
      <c r="C4" s="106"/>
      <c r="D4" s="431"/>
      <c r="E4" s="432"/>
      <c r="F4" s="110"/>
      <c r="G4" s="111"/>
    </row>
    <row r="5" spans="1:12" s="9" customFormat="1" x14ac:dyDescent="0.25">
      <c r="A5" s="566" t="s">
        <v>27</v>
      </c>
      <c r="B5" s="568" t="s">
        <v>28</v>
      </c>
      <c r="C5" s="372" t="s">
        <v>13</v>
      </c>
      <c r="D5" s="433" t="s">
        <v>9</v>
      </c>
      <c r="E5" s="434" t="s">
        <v>16</v>
      </c>
      <c r="F5" s="570" t="s">
        <v>10</v>
      </c>
      <c r="G5" s="367" t="s">
        <v>26</v>
      </c>
    </row>
    <row r="6" spans="1:12" s="9" customFormat="1" ht="22.5" customHeight="1" thickBot="1" x14ac:dyDescent="0.3">
      <c r="A6" s="567"/>
      <c r="B6" s="569"/>
      <c r="C6" s="388"/>
      <c r="D6" s="435"/>
      <c r="E6" s="436"/>
      <c r="F6" s="571"/>
      <c r="G6" s="389"/>
    </row>
    <row r="7" spans="1:12" s="9" customFormat="1" ht="13.8" x14ac:dyDescent="0.25">
      <c r="A7" s="373"/>
      <c r="B7" s="215" t="s">
        <v>223</v>
      </c>
      <c r="C7" s="357"/>
      <c r="D7" s="229"/>
      <c r="E7" s="403"/>
      <c r="F7" s="233"/>
      <c r="G7" s="374"/>
    </row>
    <row r="8" spans="1:12" s="9" customFormat="1" ht="13.8" x14ac:dyDescent="0.25">
      <c r="A8" s="375"/>
      <c r="B8" s="101"/>
      <c r="C8" s="294"/>
      <c r="D8" s="181"/>
      <c r="E8" s="437"/>
      <c r="F8" s="217"/>
      <c r="G8" s="376"/>
    </row>
    <row r="9" spans="1:12" ht="13.8" x14ac:dyDescent="0.25">
      <c r="A9" s="377"/>
      <c r="B9" s="369"/>
      <c r="C9" s="358" t="s">
        <v>998</v>
      </c>
      <c r="D9" s="438"/>
      <c r="E9" s="439"/>
      <c r="F9" s="217"/>
      <c r="G9" s="376"/>
    </row>
    <row r="10" spans="1:12" ht="290.39999999999998" x14ac:dyDescent="0.25">
      <c r="A10" s="378"/>
      <c r="B10" s="212" t="s">
        <v>925</v>
      </c>
      <c r="C10" s="359" t="s">
        <v>926</v>
      </c>
      <c r="D10" s="440"/>
      <c r="E10" s="441"/>
      <c r="F10" s="217"/>
      <c r="G10" s="376"/>
    </row>
    <row r="11" spans="1:12" ht="250.8" x14ac:dyDescent="0.25">
      <c r="A11" s="379">
        <v>4.0999999999999996</v>
      </c>
      <c r="B11" s="212" t="s">
        <v>927</v>
      </c>
      <c r="C11" s="360" t="s">
        <v>928</v>
      </c>
      <c r="D11" s="368" t="s">
        <v>135</v>
      </c>
      <c r="E11" s="361">
        <v>1</v>
      </c>
      <c r="F11" s="218"/>
      <c r="G11" s="376"/>
    </row>
    <row r="12" spans="1:12" ht="13.8" x14ac:dyDescent="0.25">
      <c r="A12" s="380"/>
      <c r="B12" s="370"/>
      <c r="C12" s="362"/>
      <c r="D12" s="216"/>
      <c r="E12" s="361"/>
      <c r="F12" s="218"/>
      <c r="G12" s="376"/>
    </row>
    <row r="13" spans="1:12" ht="26.4" x14ac:dyDescent="0.25">
      <c r="A13" s="379">
        <v>4.2</v>
      </c>
      <c r="B13" s="371" t="s">
        <v>929</v>
      </c>
      <c r="C13" s="363" t="s">
        <v>930</v>
      </c>
      <c r="D13" s="216" t="s">
        <v>931</v>
      </c>
      <c r="E13" s="361"/>
      <c r="F13" s="218"/>
      <c r="G13" s="376"/>
    </row>
    <row r="14" spans="1:12" ht="26.4" x14ac:dyDescent="0.25">
      <c r="A14" s="380"/>
      <c r="B14" s="228"/>
      <c r="C14" s="365" t="s">
        <v>932</v>
      </c>
      <c r="D14" s="399" t="s">
        <v>10</v>
      </c>
      <c r="E14" s="442">
        <v>1</v>
      </c>
      <c r="F14" s="218"/>
      <c r="G14" s="376"/>
    </row>
    <row r="15" spans="1:12" ht="51.75" customHeight="1" x14ac:dyDescent="0.25">
      <c r="A15" s="379">
        <v>4.3</v>
      </c>
      <c r="B15" s="228"/>
      <c r="C15" s="365" t="s">
        <v>933</v>
      </c>
      <c r="D15" s="399" t="s">
        <v>10</v>
      </c>
      <c r="E15" s="442">
        <v>1</v>
      </c>
      <c r="F15" s="213"/>
      <c r="G15" s="376"/>
    </row>
    <row r="16" spans="1:12" ht="13.8" x14ac:dyDescent="0.25">
      <c r="A16" s="380"/>
      <c r="B16" s="228"/>
      <c r="C16" s="365" t="s">
        <v>934</v>
      </c>
      <c r="D16" s="399" t="s">
        <v>10</v>
      </c>
      <c r="E16" s="442">
        <v>1</v>
      </c>
      <c r="F16" s="213"/>
      <c r="G16" s="376"/>
    </row>
    <row r="17" spans="1:7" ht="13.8" x14ac:dyDescent="0.25">
      <c r="A17" s="379">
        <v>4.4000000000000004</v>
      </c>
      <c r="B17" s="228"/>
      <c r="C17" s="365" t="s">
        <v>935</v>
      </c>
      <c r="D17" s="399" t="s">
        <v>10</v>
      </c>
      <c r="E17" s="442">
        <v>1</v>
      </c>
      <c r="F17" s="213"/>
      <c r="G17" s="376"/>
    </row>
    <row r="18" spans="1:7" ht="13.8" x14ac:dyDescent="0.25">
      <c r="A18" s="380"/>
      <c r="B18" s="228"/>
      <c r="C18" s="365" t="s">
        <v>936</v>
      </c>
      <c r="D18" s="399" t="s">
        <v>10</v>
      </c>
      <c r="E18" s="442">
        <v>1</v>
      </c>
      <c r="F18" s="213"/>
      <c r="G18" s="376"/>
    </row>
    <row r="19" spans="1:7" ht="13.8" x14ac:dyDescent="0.25">
      <c r="A19" s="379">
        <v>4.5</v>
      </c>
      <c r="B19" s="371" t="s">
        <v>937</v>
      </c>
      <c r="C19" s="363" t="s">
        <v>938</v>
      </c>
      <c r="D19" s="399"/>
      <c r="E19" s="442"/>
      <c r="F19" s="213"/>
      <c r="G19" s="376"/>
    </row>
    <row r="20" spans="1:7" ht="39.6" x14ac:dyDescent="0.25">
      <c r="A20" s="380"/>
      <c r="B20" s="228"/>
      <c r="C20" s="365" t="s">
        <v>939</v>
      </c>
      <c r="D20" s="399" t="s">
        <v>135</v>
      </c>
      <c r="E20" s="442">
        <v>1</v>
      </c>
      <c r="F20" s="213"/>
      <c r="G20" s="376"/>
    </row>
    <row r="21" spans="1:7" ht="26.4" x14ac:dyDescent="0.25">
      <c r="A21" s="379">
        <v>4.5999999999999996</v>
      </c>
      <c r="B21" s="371" t="s">
        <v>929</v>
      </c>
      <c r="C21" s="363" t="s">
        <v>940</v>
      </c>
      <c r="D21" s="399"/>
      <c r="E21" s="361"/>
      <c r="F21" s="213"/>
      <c r="G21" s="376"/>
    </row>
    <row r="22" spans="1:7" ht="52.8" x14ac:dyDescent="0.25">
      <c r="A22" s="380"/>
      <c r="B22" s="228"/>
      <c r="C22" s="365" t="s">
        <v>941</v>
      </c>
      <c r="D22" s="399" t="s">
        <v>135</v>
      </c>
      <c r="E22" s="364">
        <v>1</v>
      </c>
      <c r="F22" s="213"/>
      <c r="G22" s="376"/>
    </row>
    <row r="23" spans="1:7" ht="26.4" x14ac:dyDescent="0.25">
      <c r="A23" s="380"/>
      <c r="B23" s="371" t="s">
        <v>942</v>
      </c>
      <c r="C23" s="363" t="s">
        <v>943</v>
      </c>
      <c r="D23" s="572" t="s">
        <v>135</v>
      </c>
      <c r="E23" s="564">
        <v>1</v>
      </c>
      <c r="F23" s="213"/>
      <c r="G23" s="376"/>
    </row>
    <row r="24" spans="1:7" ht="73.5" customHeight="1" x14ac:dyDescent="0.25">
      <c r="A24" s="380"/>
      <c r="B24" s="228"/>
      <c r="C24" s="363" t="s">
        <v>944</v>
      </c>
      <c r="D24" s="572"/>
      <c r="E24" s="565"/>
      <c r="F24" s="213"/>
      <c r="G24" s="376"/>
    </row>
    <row r="25" spans="1:7" ht="21.75" customHeight="1" x14ac:dyDescent="0.25">
      <c r="A25" s="381"/>
      <c r="B25" s="228"/>
      <c r="C25" s="366" t="s">
        <v>945</v>
      </c>
      <c r="D25" s="572"/>
      <c r="E25" s="565"/>
      <c r="F25" s="213"/>
      <c r="G25" s="376"/>
    </row>
    <row r="26" spans="1:7" ht="48.75" customHeight="1" x14ac:dyDescent="0.25">
      <c r="A26" s="382"/>
      <c r="B26" s="228"/>
      <c r="C26" s="366" t="s">
        <v>946</v>
      </c>
      <c r="D26" s="572"/>
      <c r="E26" s="565"/>
      <c r="F26" s="117"/>
      <c r="G26" s="376"/>
    </row>
    <row r="27" spans="1:7" ht="39.6" x14ac:dyDescent="0.25">
      <c r="A27" s="382"/>
      <c r="B27" s="228"/>
      <c r="C27" s="365" t="s">
        <v>947</v>
      </c>
      <c r="D27" s="572"/>
      <c r="E27" s="565"/>
      <c r="F27" s="117"/>
      <c r="G27" s="376"/>
    </row>
    <row r="28" spans="1:7" ht="13.8" x14ac:dyDescent="0.25">
      <c r="A28" s="382"/>
      <c r="B28" s="228" t="s">
        <v>948</v>
      </c>
      <c r="C28" s="363" t="s">
        <v>949</v>
      </c>
      <c r="D28" s="399" t="s">
        <v>135</v>
      </c>
      <c r="E28" s="442">
        <v>1</v>
      </c>
      <c r="F28" s="117"/>
      <c r="G28" s="376"/>
    </row>
    <row r="29" spans="1:7" ht="13.8" x14ac:dyDescent="0.25">
      <c r="A29" s="382"/>
      <c r="B29" s="228"/>
      <c r="C29" s="365" t="s">
        <v>950</v>
      </c>
      <c r="D29" s="399" t="s">
        <v>951</v>
      </c>
      <c r="E29" s="442">
        <v>1</v>
      </c>
      <c r="F29" s="117"/>
      <c r="G29" s="376"/>
    </row>
    <row r="30" spans="1:7" ht="26.4" x14ac:dyDescent="0.25">
      <c r="A30" s="382"/>
      <c r="B30" s="228"/>
      <c r="C30" s="363" t="s">
        <v>952</v>
      </c>
      <c r="D30" s="399" t="s">
        <v>951</v>
      </c>
      <c r="E30" s="442">
        <v>1</v>
      </c>
      <c r="F30" s="117"/>
      <c r="G30" s="376"/>
    </row>
    <row r="31" spans="1:7" ht="13.8" x14ac:dyDescent="0.25">
      <c r="A31" s="382"/>
      <c r="B31" s="228"/>
      <c r="C31" s="363" t="s">
        <v>953</v>
      </c>
      <c r="D31" s="399" t="s">
        <v>951</v>
      </c>
      <c r="E31" s="442">
        <v>1</v>
      </c>
      <c r="F31" s="117"/>
      <c r="G31" s="376"/>
    </row>
    <row r="32" spans="1:7" ht="13.8" x14ac:dyDescent="0.25">
      <c r="A32" s="382"/>
      <c r="B32" s="228"/>
      <c r="C32" s="363"/>
      <c r="D32" s="399"/>
      <c r="E32" s="442"/>
      <c r="F32" s="117"/>
      <c r="G32" s="376"/>
    </row>
    <row r="33" spans="1:7" ht="25.5" customHeight="1" x14ac:dyDescent="0.25">
      <c r="A33" s="382"/>
      <c r="B33" s="228" t="s">
        <v>954</v>
      </c>
      <c r="C33" s="363" t="s">
        <v>955</v>
      </c>
      <c r="D33" s="399" t="s">
        <v>956</v>
      </c>
      <c r="E33" s="442">
        <v>1</v>
      </c>
      <c r="F33" s="117"/>
      <c r="G33" s="376"/>
    </row>
    <row r="34" spans="1:7" ht="66" customHeight="1" x14ac:dyDescent="0.25">
      <c r="A34" s="382"/>
      <c r="B34" s="229"/>
      <c r="C34" s="365" t="s">
        <v>957</v>
      </c>
      <c r="D34" s="399" t="s">
        <v>951</v>
      </c>
      <c r="E34" s="442">
        <v>1</v>
      </c>
      <c r="F34" s="117"/>
      <c r="G34" s="376"/>
    </row>
    <row r="35" spans="1:7" ht="30" customHeight="1" x14ac:dyDescent="0.25">
      <c r="A35" s="382"/>
      <c r="B35" s="229"/>
      <c r="C35" s="365" t="s">
        <v>958</v>
      </c>
      <c r="D35" s="399" t="s">
        <v>951</v>
      </c>
      <c r="E35" s="442">
        <v>1</v>
      </c>
      <c r="F35" s="117"/>
      <c r="G35" s="376"/>
    </row>
    <row r="36" spans="1:7" ht="29.25" customHeight="1" x14ac:dyDescent="0.25">
      <c r="A36" s="382"/>
      <c r="B36" s="229"/>
      <c r="C36" s="365" t="s">
        <v>959</v>
      </c>
      <c r="D36" s="399" t="s">
        <v>951</v>
      </c>
      <c r="E36" s="442">
        <v>1</v>
      </c>
      <c r="F36" s="117"/>
      <c r="G36" s="376"/>
    </row>
    <row r="37" spans="1:7" ht="42.75" customHeight="1" x14ac:dyDescent="0.25">
      <c r="A37" s="382"/>
      <c r="B37" s="229"/>
      <c r="C37" s="365" t="s">
        <v>960</v>
      </c>
      <c r="D37" s="399" t="s">
        <v>951</v>
      </c>
      <c r="E37" s="442">
        <v>1</v>
      </c>
      <c r="F37" s="117"/>
      <c r="G37" s="376"/>
    </row>
    <row r="38" spans="1:7" ht="15" customHeight="1" x14ac:dyDescent="0.25">
      <c r="A38" s="382"/>
      <c r="B38" s="229"/>
      <c r="C38" s="365" t="s">
        <v>961</v>
      </c>
      <c r="D38" s="399" t="s">
        <v>951</v>
      </c>
      <c r="E38" s="442">
        <v>1</v>
      </c>
      <c r="F38" s="117"/>
      <c r="G38" s="376"/>
    </row>
    <row r="39" spans="1:7" s="206" customFormat="1" ht="27" customHeight="1" x14ac:dyDescent="0.25">
      <c r="A39" s="382"/>
      <c r="B39" s="229"/>
      <c r="C39" s="365" t="s">
        <v>962</v>
      </c>
      <c r="D39" s="399" t="s">
        <v>951</v>
      </c>
      <c r="E39" s="442">
        <v>1</v>
      </c>
      <c r="F39" s="117"/>
      <c r="G39" s="376"/>
    </row>
    <row r="40" spans="1:7" ht="13.8" x14ac:dyDescent="0.25">
      <c r="A40" s="382"/>
      <c r="B40" s="229"/>
      <c r="C40" s="365" t="s">
        <v>963</v>
      </c>
      <c r="D40" s="399" t="s">
        <v>951</v>
      </c>
      <c r="E40" s="442">
        <v>1</v>
      </c>
      <c r="F40" s="117"/>
      <c r="G40" s="376"/>
    </row>
    <row r="41" spans="1:7" ht="26.4" x14ac:dyDescent="0.25">
      <c r="A41" s="382"/>
      <c r="B41" s="229"/>
      <c r="C41" s="365" t="s">
        <v>964</v>
      </c>
      <c r="D41" s="399" t="s">
        <v>951</v>
      </c>
      <c r="E41" s="442">
        <v>1</v>
      </c>
      <c r="F41" s="117"/>
      <c r="G41" s="376"/>
    </row>
    <row r="42" spans="1:7" ht="13.8" x14ac:dyDescent="0.25">
      <c r="A42" s="382"/>
      <c r="B42" s="229"/>
      <c r="C42" s="365" t="s">
        <v>965</v>
      </c>
      <c r="D42" s="399" t="s">
        <v>951</v>
      </c>
      <c r="E42" s="442">
        <v>1</v>
      </c>
      <c r="F42" s="117"/>
      <c r="G42" s="376"/>
    </row>
    <row r="43" spans="1:7" ht="26.4" x14ac:dyDescent="0.25">
      <c r="A43" s="382"/>
      <c r="B43" s="229"/>
      <c r="C43" s="365" t="s">
        <v>966</v>
      </c>
      <c r="D43" s="399" t="s">
        <v>951</v>
      </c>
      <c r="E43" s="442">
        <v>1</v>
      </c>
      <c r="F43" s="117"/>
      <c r="G43" s="376"/>
    </row>
    <row r="44" spans="1:7" ht="13.8" x14ac:dyDescent="0.25">
      <c r="A44" s="382"/>
      <c r="B44" s="229"/>
      <c r="C44" s="365" t="s">
        <v>967</v>
      </c>
      <c r="D44" s="399" t="s">
        <v>951</v>
      </c>
      <c r="E44" s="442">
        <v>1</v>
      </c>
      <c r="F44" s="117"/>
      <c r="G44" s="376"/>
    </row>
    <row r="45" spans="1:7" ht="26.4" x14ac:dyDescent="0.25">
      <c r="A45" s="382"/>
      <c r="B45" s="229"/>
      <c r="C45" s="365" t="s">
        <v>968</v>
      </c>
      <c r="D45" s="399" t="s">
        <v>951</v>
      </c>
      <c r="E45" s="442">
        <v>1</v>
      </c>
      <c r="F45" s="117"/>
      <c r="G45" s="376"/>
    </row>
    <row r="46" spans="1:7" ht="26.4" x14ac:dyDescent="0.25">
      <c r="A46" s="382"/>
      <c r="B46" s="229"/>
      <c r="C46" s="365" t="s">
        <v>969</v>
      </c>
      <c r="D46" s="399" t="s">
        <v>951</v>
      </c>
      <c r="E46" s="442">
        <v>1</v>
      </c>
      <c r="F46" s="117"/>
      <c r="G46" s="376"/>
    </row>
    <row r="47" spans="1:7" ht="46.5" customHeight="1" x14ac:dyDescent="0.25">
      <c r="A47" s="382"/>
      <c r="B47" s="228">
        <v>9.5</v>
      </c>
      <c r="C47" s="363" t="s">
        <v>970</v>
      </c>
      <c r="D47" s="399"/>
      <c r="E47" s="442"/>
      <c r="F47" s="117"/>
      <c r="G47" s="376"/>
    </row>
    <row r="48" spans="1:7" ht="171.6" x14ac:dyDescent="0.25">
      <c r="A48" s="382"/>
      <c r="B48" s="228" t="s">
        <v>971</v>
      </c>
      <c r="C48" s="363" t="s">
        <v>972</v>
      </c>
      <c r="D48" s="216" t="s">
        <v>973</v>
      </c>
      <c r="E48" s="361">
        <v>1</v>
      </c>
      <c r="F48" s="117"/>
      <c r="G48" s="376"/>
    </row>
    <row r="49" spans="1:7" ht="40.200000000000003" thickBot="1" x14ac:dyDescent="0.3">
      <c r="A49" s="383"/>
      <c r="B49" s="384"/>
      <c r="C49" s="385" t="s">
        <v>974</v>
      </c>
      <c r="D49" s="346" t="s">
        <v>973</v>
      </c>
      <c r="E49" s="386">
        <v>1</v>
      </c>
      <c r="F49" s="242"/>
      <c r="G49" s="387"/>
    </row>
    <row r="50" spans="1:7" ht="19.5" customHeight="1" thickBot="1" x14ac:dyDescent="0.3">
      <c r="A50" s="558" t="s">
        <v>988</v>
      </c>
      <c r="B50" s="559"/>
      <c r="C50" s="559"/>
      <c r="D50" s="559"/>
      <c r="E50" s="559"/>
      <c r="F50" s="560"/>
      <c r="G50" s="390"/>
    </row>
    <row r="51" spans="1:7" ht="13.8" x14ac:dyDescent="0.25">
      <c r="A51" s="353" t="s">
        <v>32</v>
      </c>
      <c r="B51" s="354" t="s">
        <v>123</v>
      </c>
      <c r="C51" s="354" t="s">
        <v>13</v>
      </c>
      <c r="D51" s="443" t="s">
        <v>9</v>
      </c>
      <c r="E51" s="444" t="s">
        <v>16</v>
      </c>
      <c r="F51" s="354"/>
      <c r="G51" s="356" t="s">
        <v>17</v>
      </c>
    </row>
    <row r="52" spans="1:7" ht="13.8" x14ac:dyDescent="0.25">
      <c r="A52" s="170"/>
      <c r="B52" s="100"/>
      <c r="C52" s="546"/>
      <c r="D52" s="547"/>
      <c r="E52" s="547"/>
      <c r="F52" s="548"/>
      <c r="G52" s="175"/>
    </row>
    <row r="53" spans="1:7" ht="14.4" thickBot="1" x14ac:dyDescent="0.3">
      <c r="A53" s="171"/>
      <c r="B53" s="99"/>
      <c r="C53" s="549"/>
      <c r="D53" s="550"/>
      <c r="E53" s="550"/>
      <c r="F53" s="551"/>
      <c r="G53" s="176"/>
    </row>
    <row r="54" spans="1:7" ht="24.6" customHeight="1" thickBot="1" x14ac:dyDescent="0.3">
      <c r="A54" s="561" t="s">
        <v>981</v>
      </c>
      <c r="B54" s="562"/>
      <c r="C54" s="562"/>
      <c r="D54" s="562"/>
      <c r="E54" s="562"/>
      <c r="F54" s="563"/>
      <c r="G54" s="169"/>
    </row>
  </sheetData>
  <mergeCells count="11">
    <mergeCell ref="J1:L1"/>
    <mergeCell ref="A5:A6"/>
    <mergeCell ref="B5:B6"/>
    <mergeCell ref="F5:F6"/>
    <mergeCell ref="D23:D27"/>
    <mergeCell ref="C52:F52"/>
    <mergeCell ref="C53:F53"/>
    <mergeCell ref="A2:G2"/>
    <mergeCell ref="A50:F50"/>
    <mergeCell ref="A54:F54"/>
    <mergeCell ref="E23:E27"/>
  </mergeCells>
  <printOptions horizontalCentered="1"/>
  <pageMargins left="0.43307086614173229" right="0.39370078740157483" top="0.59055118110236227" bottom="0.62992125984251968" header="0.39370078740157483" footer="0.19685039370078741"/>
  <pageSetup paperSize="9" scale="88" fitToHeight="0" orientation="portrait" useFirstPageNumber="1" r:id="rId1"/>
  <headerFooter alignWithMargins="0">
    <oddFooter xml:space="preserve">&amp;CA 4.8.&amp;P&amp;R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pageSetUpPr fitToPage="1"/>
  </sheetPr>
  <dimension ref="A1:J41"/>
  <sheetViews>
    <sheetView view="pageBreakPreview" topLeftCell="B1" zoomScaleNormal="90" zoomScaleSheetLayoutView="100" workbookViewId="0">
      <selection activeCell="C12" sqref="C12"/>
    </sheetView>
  </sheetViews>
  <sheetFormatPr defaultRowHeight="13.8" x14ac:dyDescent="0.3"/>
  <cols>
    <col min="1" max="1" width="9.109375" style="493"/>
    <col min="2" max="2" width="11.5546875" style="496" customWidth="1"/>
    <col min="3" max="3" width="47.5546875" style="493" customWidth="1"/>
    <col min="4" max="4" width="12" style="496" customWidth="1"/>
    <col min="5" max="5" width="10.88671875" style="493" customWidth="1"/>
    <col min="6" max="6" width="16.44140625" style="497" customWidth="1"/>
    <col min="7" max="7" width="8.88671875" style="493" customWidth="1"/>
    <col min="8" max="8" width="17.6640625" style="493" customWidth="1"/>
    <col min="9" max="259" width="9.109375" style="493"/>
    <col min="260" max="260" width="47.5546875" style="493" customWidth="1"/>
    <col min="261" max="261" width="10.88671875" style="493" customWidth="1"/>
    <col min="262" max="263" width="12.33203125" style="493" customWidth="1"/>
    <col min="264" max="264" width="14.33203125" style="493" customWidth="1"/>
    <col min="265" max="515" width="9.109375" style="493"/>
    <col min="516" max="516" width="47.5546875" style="493" customWidth="1"/>
    <col min="517" max="517" width="10.88671875" style="493" customWidth="1"/>
    <col min="518" max="519" width="12.33203125" style="493" customWidth="1"/>
    <col min="520" max="520" width="14.33203125" style="493" customWidth="1"/>
    <col min="521" max="771" width="9.109375" style="493"/>
    <col min="772" max="772" width="47.5546875" style="493" customWidth="1"/>
    <col min="773" max="773" width="10.88671875" style="493" customWidth="1"/>
    <col min="774" max="775" width="12.33203125" style="493" customWidth="1"/>
    <col min="776" max="776" width="14.33203125" style="493" customWidth="1"/>
    <col min="777" max="1027" width="9.109375" style="493"/>
    <col min="1028" max="1028" width="47.5546875" style="493" customWidth="1"/>
    <col min="1029" max="1029" width="10.88671875" style="493" customWidth="1"/>
    <col min="1030" max="1031" width="12.33203125" style="493" customWidth="1"/>
    <col min="1032" max="1032" width="14.33203125" style="493" customWidth="1"/>
    <col min="1033" max="1283" width="9.109375" style="493"/>
    <col min="1284" max="1284" width="47.5546875" style="493" customWidth="1"/>
    <col min="1285" max="1285" width="10.88671875" style="493" customWidth="1"/>
    <col min="1286" max="1287" width="12.33203125" style="493" customWidth="1"/>
    <col min="1288" max="1288" width="14.33203125" style="493" customWidth="1"/>
    <col min="1289" max="1539" width="9.109375" style="493"/>
    <col min="1540" max="1540" width="47.5546875" style="493" customWidth="1"/>
    <col min="1541" max="1541" width="10.88671875" style="493" customWidth="1"/>
    <col min="1542" max="1543" width="12.33203125" style="493" customWidth="1"/>
    <col min="1544" max="1544" width="14.33203125" style="493" customWidth="1"/>
    <col min="1545" max="1795" width="9.109375" style="493"/>
    <col min="1796" max="1796" width="47.5546875" style="493" customWidth="1"/>
    <col min="1797" max="1797" width="10.88671875" style="493" customWidth="1"/>
    <col min="1798" max="1799" width="12.33203125" style="493" customWidth="1"/>
    <col min="1800" max="1800" width="14.33203125" style="493" customWidth="1"/>
    <col min="1801" max="2051" width="9.109375" style="493"/>
    <col min="2052" max="2052" width="47.5546875" style="493" customWidth="1"/>
    <col min="2053" max="2053" width="10.88671875" style="493" customWidth="1"/>
    <col min="2054" max="2055" width="12.33203125" style="493" customWidth="1"/>
    <col min="2056" max="2056" width="14.33203125" style="493" customWidth="1"/>
    <col min="2057" max="2307" width="9.109375" style="493"/>
    <col min="2308" max="2308" width="47.5546875" style="493" customWidth="1"/>
    <col min="2309" max="2309" width="10.88671875" style="493" customWidth="1"/>
    <col min="2310" max="2311" width="12.33203125" style="493" customWidth="1"/>
    <col min="2312" max="2312" width="14.33203125" style="493" customWidth="1"/>
    <col min="2313" max="2563" width="9.109375" style="493"/>
    <col min="2564" max="2564" width="47.5546875" style="493" customWidth="1"/>
    <col min="2565" max="2565" width="10.88671875" style="493" customWidth="1"/>
    <col min="2566" max="2567" width="12.33203125" style="493" customWidth="1"/>
    <col min="2568" max="2568" width="14.33203125" style="493" customWidth="1"/>
    <col min="2569" max="2819" width="9.109375" style="493"/>
    <col min="2820" max="2820" width="47.5546875" style="493" customWidth="1"/>
    <col min="2821" max="2821" width="10.88671875" style="493" customWidth="1"/>
    <col min="2822" max="2823" width="12.33203125" style="493" customWidth="1"/>
    <col min="2824" max="2824" width="14.33203125" style="493" customWidth="1"/>
    <col min="2825" max="3075" width="9.109375" style="493"/>
    <col min="3076" max="3076" width="47.5546875" style="493" customWidth="1"/>
    <col min="3077" max="3077" width="10.88671875" style="493" customWidth="1"/>
    <col min="3078" max="3079" width="12.33203125" style="493" customWidth="1"/>
    <col min="3080" max="3080" width="14.33203125" style="493" customWidth="1"/>
    <col min="3081" max="3331" width="9.109375" style="493"/>
    <col min="3332" max="3332" width="47.5546875" style="493" customWidth="1"/>
    <col min="3333" max="3333" width="10.88671875" style="493" customWidth="1"/>
    <col min="3334" max="3335" width="12.33203125" style="493" customWidth="1"/>
    <col min="3336" max="3336" width="14.33203125" style="493" customWidth="1"/>
    <col min="3337" max="3587" width="9.109375" style="493"/>
    <col min="3588" max="3588" width="47.5546875" style="493" customWidth="1"/>
    <col min="3589" max="3589" width="10.88671875" style="493" customWidth="1"/>
    <col min="3590" max="3591" width="12.33203125" style="493" customWidth="1"/>
    <col min="3592" max="3592" width="14.33203125" style="493" customWidth="1"/>
    <col min="3593" max="3843" width="9.109375" style="493"/>
    <col min="3844" max="3844" width="47.5546875" style="493" customWidth="1"/>
    <col min="3845" max="3845" width="10.88671875" style="493" customWidth="1"/>
    <col min="3846" max="3847" width="12.33203125" style="493" customWidth="1"/>
    <col min="3848" max="3848" width="14.33203125" style="493" customWidth="1"/>
    <col min="3849" max="4099" width="9.109375" style="493"/>
    <col min="4100" max="4100" width="47.5546875" style="493" customWidth="1"/>
    <col min="4101" max="4101" width="10.88671875" style="493" customWidth="1"/>
    <col min="4102" max="4103" width="12.33203125" style="493" customWidth="1"/>
    <col min="4104" max="4104" width="14.33203125" style="493" customWidth="1"/>
    <col min="4105" max="4355" width="9.109375" style="493"/>
    <col min="4356" max="4356" width="47.5546875" style="493" customWidth="1"/>
    <col min="4357" max="4357" width="10.88671875" style="493" customWidth="1"/>
    <col min="4358" max="4359" width="12.33203125" style="493" customWidth="1"/>
    <col min="4360" max="4360" width="14.33203125" style="493" customWidth="1"/>
    <col min="4361" max="4611" width="9.109375" style="493"/>
    <col min="4612" max="4612" width="47.5546875" style="493" customWidth="1"/>
    <col min="4613" max="4613" width="10.88671875" style="493" customWidth="1"/>
    <col min="4614" max="4615" width="12.33203125" style="493" customWidth="1"/>
    <col min="4616" max="4616" width="14.33203125" style="493" customWidth="1"/>
    <col min="4617" max="4867" width="9.109375" style="493"/>
    <col min="4868" max="4868" width="47.5546875" style="493" customWidth="1"/>
    <col min="4869" max="4869" width="10.88671875" style="493" customWidth="1"/>
    <col min="4870" max="4871" width="12.33203125" style="493" customWidth="1"/>
    <col min="4872" max="4872" width="14.33203125" style="493" customWidth="1"/>
    <col min="4873" max="5123" width="9.109375" style="493"/>
    <col min="5124" max="5124" width="47.5546875" style="493" customWidth="1"/>
    <col min="5125" max="5125" width="10.88671875" style="493" customWidth="1"/>
    <col min="5126" max="5127" width="12.33203125" style="493" customWidth="1"/>
    <col min="5128" max="5128" width="14.33203125" style="493" customWidth="1"/>
    <col min="5129" max="5379" width="9.109375" style="493"/>
    <col min="5380" max="5380" width="47.5546875" style="493" customWidth="1"/>
    <col min="5381" max="5381" width="10.88671875" style="493" customWidth="1"/>
    <col min="5382" max="5383" width="12.33203125" style="493" customWidth="1"/>
    <col min="5384" max="5384" width="14.33203125" style="493" customWidth="1"/>
    <col min="5385" max="5635" width="9.109375" style="493"/>
    <col min="5636" max="5636" width="47.5546875" style="493" customWidth="1"/>
    <col min="5637" max="5637" width="10.88671875" style="493" customWidth="1"/>
    <col min="5638" max="5639" width="12.33203125" style="493" customWidth="1"/>
    <col min="5640" max="5640" width="14.33203125" style="493" customWidth="1"/>
    <col min="5641" max="5891" width="9.109375" style="493"/>
    <col min="5892" max="5892" width="47.5546875" style="493" customWidth="1"/>
    <col min="5893" max="5893" width="10.88671875" style="493" customWidth="1"/>
    <col min="5894" max="5895" width="12.33203125" style="493" customWidth="1"/>
    <col min="5896" max="5896" width="14.33203125" style="493" customWidth="1"/>
    <col min="5897" max="6147" width="9.109375" style="493"/>
    <col min="6148" max="6148" width="47.5546875" style="493" customWidth="1"/>
    <col min="6149" max="6149" width="10.88671875" style="493" customWidth="1"/>
    <col min="6150" max="6151" width="12.33203125" style="493" customWidth="1"/>
    <col min="6152" max="6152" width="14.33203125" style="493" customWidth="1"/>
    <col min="6153" max="6403" width="9.109375" style="493"/>
    <col min="6404" max="6404" width="47.5546875" style="493" customWidth="1"/>
    <col min="6405" max="6405" width="10.88671875" style="493" customWidth="1"/>
    <col min="6406" max="6407" width="12.33203125" style="493" customWidth="1"/>
    <col min="6408" max="6408" width="14.33203125" style="493" customWidth="1"/>
    <col min="6409" max="6659" width="9.109375" style="493"/>
    <col min="6660" max="6660" width="47.5546875" style="493" customWidth="1"/>
    <col min="6661" max="6661" width="10.88671875" style="493" customWidth="1"/>
    <col min="6662" max="6663" width="12.33203125" style="493" customWidth="1"/>
    <col min="6664" max="6664" width="14.33203125" style="493" customWidth="1"/>
    <col min="6665" max="6915" width="9.109375" style="493"/>
    <col min="6916" max="6916" width="47.5546875" style="493" customWidth="1"/>
    <col min="6917" max="6917" width="10.88671875" style="493" customWidth="1"/>
    <col min="6918" max="6919" width="12.33203125" style="493" customWidth="1"/>
    <col min="6920" max="6920" width="14.33203125" style="493" customWidth="1"/>
    <col min="6921" max="7171" width="9.109375" style="493"/>
    <col min="7172" max="7172" width="47.5546875" style="493" customWidth="1"/>
    <col min="7173" max="7173" width="10.88671875" style="493" customWidth="1"/>
    <col min="7174" max="7175" width="12.33203125" style="493" customWidth="1"/>
    <col min="7176" max="7176" width="14.33203125" style="493" customWidth="1"/>
    <col min="7177" max="7427" width="9.109375" style="493"/>
    <col min="7428" max="7428" width="47.5546875" style="493" customWidth="1"/>
    <col min="7429" max="7429" width="10.88671875" style="493" customWidth="1"/>
    <col min="7430" max="7431" width="12.33203125" style="493" customWidth="1"/>
    <col min="7432" max="7432" width="14.33203125" style="493" customWidth="1"/>
    <col min="7433" max="7683" width="9.109375" style="493"/>
    <col min="7684" max="7684" width="47.5546875" style="493" customWidth="1"/>
    <col min="7685" max="7685" width="10.88671875" style="493" customWidth="1"/>
    <col min="7686" max="7687" width="12.33203125" style="493" customWidth="1"/>
    <col min="7688" max="7688" width="14.33203125" style="493" customWidth="1"/>
    <col min="7689" max="7939" width="9.109375" style="493"/>
    <col min="7940" max="7940" width="47.5546875" style="493" customWidth="1"/>
    <col min="7941" max="7941" width="10.88671875" style="493" customWidth="1"/>
    <col min="7942" max="7943" width="12.33203125" style="493" customWidth="1"/>
    <col min="7944" max="7944" width="14.33203125" style="493" customWidth="1"/>
    <col min="7945" max="8195" width="9.109375" style="493"/>
    <col min="8196" max="8196" width="47.5546875" style="493" customWidth="1"/>
    <col min="8197" max="8197" width="10.88671875" style="493" customWidth="1"/>
    <col min="8198" max="8199" width="12.33203125" style="493" customWidth="1"/>
    <col min="8200" max="8200" width="14.33203125" style="493" customWidth="1"/>
    <col min="8201" max="8451" width="9.109375" style="493"/>
    <col min="8452" max="8452" width="47.5546875" style="493" customWidth="1"/>
    <col min="8453" max="8453" width="10.88671875" style="493" customWidth="1"/>
    <col min="8454" max="8455" width="12.33203125" style="493" customWidth="1"/>
    <col min="8456" max="8456" width="14.33203125" style="493" customWidth="1"/>
    <col min="8457" max="8707" width="9.109375" style="493"/>
    <col min="8708" max="8708" width="47.5546875" style="493" customWidth="1"/>
    <col min="8709" max="8709" width="10.88671875" style="493" customWidth="1"/>
    <col min="8710" max="8711" width="12.33203125" style="493" customWidth="1"/>
    <col min="8712" max="8712" width="14.33203125" style="493" customWidth="1"/>
    <col min="8713" max="8963" width="9.109375" style="493"/>
    <col min="8964" max="8964" width="47.5546875" style="493" customWidth="1"/>
    <col min="8965" max="8965" width="10.88671875" style="493" customWidth="1"/>
    <col min="8966" max="8967" width="12.33203125" style="493" customWidth="1"/>
    <col min="8968" max="8968" width="14.33203125" style="493" customWidth="1"/>
    <col min="8969" max="9219" width="9.109375" style="493"/>
    <col min="9220" max="9220" width="47.5546875" style="493" customWidth="1"/>
    <col min="9221" max="9221" width="10.88671875" style="493" customWidth="1"/>
    <col min="9222" max="9223" width="12.33203125" style="493" customWidth="1"/>
    <col min="9224" max="9224" width="14.33203125" style="493" customWidth="1"/>
    <col min="9225" max="9475" width="9.109375" style="493"/>
    <col min="9476" max="9476" width="47.5546875" style="493" customWidth="1"/>
    <col min="9477" max="9477" width="10.88671875" style="493" customWidth="1"/>
    <col min="9478" max="9479" width="12.33203125" style="493" customWidth="1"/>
    <col min="9480" max="9480" width="14.33203125" style="493" customWidth="1"/>
    <col min="9481" max="9731" width="9.109375" style="493"/>
    <col min="9732" max="9732" width="47.5546875" style="493" customWidth="1"/>
    <col min="9733" max="9733" width="10.88671875" style="493" customWidth="1"/>
    <col min="9734" max="9735" width="12.33203125" style="493" customWidth="1"/>
    <col min="9736" max="9736" width="14.33203125" style="493" customWidth="1"/>
    <col min="9737" max="9987" width="9.109375" style="493"/>
    <col min="9988" max="9988" width="47.5546875" style="493" customWidth="1"/>
    <col min="9989" max="9989" width="10.88671875" style="493" customWidth="1"/>
    <col min="9990" max="9991" width="12.33203125" style="493" customWidth="1"/>
    <col min="9992" max="9992" width="14.33203125" style="493" customWidth="1"/>
    <col min="9993" max="10243" width="9.109375" style="493"/>
    <col min="10244" max="10244" width="47.5546875" style="493" customWidth="1"/>
    <col min="10245" max="10245" width="10.88671875" style="493" customWidth="1"/>
    <col min="10246" max="10247" width="12.33203125" style="493" customWidth="1"/>
    <col min="10248" max="10248" width="14.33203125" style="493" customWidth="1"/>
    <col min="10249" max="10499" width="9.109375" style="493"/>
    <col min="10500" max="10500" width="47.5546875" style="493" customWidth="1"/>
    <col min="10501" max="10501" width="10.88671875" style="493" customWidth="1"/>
    <col min="10502" max="10503" width="12.33203125" style="493" customWidth="1"/>
    <col min="10504" max="10504" width="14.33203125" style="493" customWidth="1"/>
    <col min="10505" max="10755" width="9.109375" style="493"/>
    <col min="10756" max="10756" width="47.5546875" style="493" customWidth="1"/>
    <col min="10757" max="10757" width="10.88671875" style="493" customWidth="1"/>
    <col min="10758" max="10759" width="12.33203125" style="493" customWidth="1"/>
    <col min="10760" max="10760" width="14.33203125" style="493" customWidth="1"/>
    <col min="10761" max="11011" width="9.109375" style="493"/>
    <col min="11012" max="11012" width="47.5546875" style="493" customWidth="1"/>
    <col min="11013" max="11013" width="10.88671875" style="493" customWidth="1"/>
    <col min="11014" max="11015" width="12.33203125" style="493" customWidth="1"/>
    <col min="11016" max="11016" width="14.33203125" style="493" customWidth="1"/>
    <col min="11017" max="11267" width="9.109375" style="493"/>
    <col min="11268" max="11268" width="47.5546875" style="493" customWidth="1"/>
    <col min="11269" max="11269" width="10.88671875" style="493" customWidth="1"/>
    <col min="11270" max="11271" width="12.33203125" style="493" customWidth="1"/>
    <col min="11272" max="11272" width="14.33203125" style="493" customWidth="1"/>
    <col min="11273" max="11523" width="9.109375" style="493"/>
    <col min="11524" max="11524" width="47.5546875" style="493" customWidth="1"/>
    <col min="11525" max="11525" width="10.88671875" style="493" customWidth="1"/>
    <col min="11526" max="11527" width="12.33203125" style="493" customWidth="1"/>
    <col min="11528" max="11528" width="14.33203125" style="493" customWidth="1"/>
    <col min="11529" max="11779" width="9.109375" style="493"/>
    <col min="11780" max="11780" width="47.5546875" style="493" customWidth="1"/>
    <col min="11781" max="11781" width="10.88671875" style="493" customWidth="1"/>
    <col min="11782" max="11783" width="12.33203125" style="493" customWidth="1"/>
    <col min="11784" max="11784" width="14.33203125" style="493" customWidth="1"/>
    <col min="11785" max="12035" width="9.109375" style="493"/>
    <col min="12036" max="12036" width="47.5546875" style="493" customWidth="1"/>
    <col min="12037" max="12037" width="10.88671875" style="493" customWidth="1"/>
    <col min="12038" max="12039" width="12.33203125" style="493" customWidth="1"/>
    <col min="12040" max="12040" width="14.33203125" style="493" customWidth="1"/>
    <col min="12041" max="12291" width="9.109375" style="493"/>
    <col min="12292" max="12292" width="47.5546875" style="493" customWidth="1"/>
    <col min="12293" max="12293" width="10.88671875" style="493" customWidth="1"/>
    <col min="12294" max="12295" width="12.33203125" style="493" customWidth="1"/>
    <col min="12296" max="12296" width="14.33203125" style="493" customWidth="1"/>
    <col min="12297" max="12547" width="9.109375" style="493"/>
    <col min="12548" max="12548" width="47.5546875" style="493" customWidth="1"/>
    <col min="12549" max="12549" width="10.88671875" style="493" customWidth="1"/>
    <col min="12550" max="12551" width="12.33203125" style="493" customWidth="1"/>
    <col min="12552" max="12552" width="14.33203125" style="493" customWidth="1"/>
    <col min="12553" max="12803" width="9.109375" style="493"/>
    <col min="12804" max="12804" width="47.5546875" style="493" customWidth="1"/>
    <col min="12805" max="12805" width="10.88671875" style="493" customWidth="1"/>
    <col min="12806" max="12807" width="12.33203125" style="493" customWidth="1"/>
    <col min="12808" max="12808" width="14.33203125" style="493" customWidth="1"/>
    <col min="12809" max="13059" width="9.109375" style="493"/>
    <col min="13060" max="13060" width="47.5546875" style="493" customWidth="1"/>
    <col min="13061" max="13061" width="10.88671875" style="493" customWidth="1"/>
    <col min="13062" max="13063" width="12.33203125" style="493" customWidth="1"/>
    <col min="13064" max="13064" width="14.33203125" style="493" customWidth="1"/>
    <col min="13065" max="13315" width="9.109375" style="493"/>
    <col min="13316" max="13316" width="47.5546875" style="493" customWidth="1"/>
    <col min="13317" max="13317" width="10.88671875" style="493" customWidth="1"/>
    <col min="13318" max="13319" width="12.33203125" style="493" customWidth="1"/>
    <col min="13320" max="13320" width="14.33203125" style="493" customWidth="1"/>
    <col min="13321" max="13571" width="9.109375" style="493"/>
    <col min="13572" max="13572" width="47.5546875" style="493" customWidth="1"/>
    <col min="13573" max="13573" width="10.88671875" style="493" customWidth="1"/>
    <col min="13574" max="13575" width="12.33203125" style="493" customWidth="1"/>
    <col min="13576" max="13576" width="14.33203125" style="493" customWidth="1"/>
    <col min="13577" max="13827" width="9.109375" style="493"/>
    <col min="13828" max="13828" width="47.5546875" style="493" customWidth="1"/>
    <col min="13829" max="13829" width="10.88671875" style="493" customWidth="1"/>
    <col min="13830" max="13831" width="12.33203125" style="493" customWidth="1"/>
    <col min="13832" max="13832" width="14.33203125" style="493" customWidth="1"/>
    <col min="13833" max="14083" width="9.109375" style="493"/>
    <col min="14084" max="14084" width="47.5546875" style="493" customWidth="1"/>
    <col min="14085" max="14085" width="10.88671875" style="493" customWidth="1"/>
    <col min="14086" max="14087" width="12.33203125" style="493" customWidth="1"/>
    <col min="14088" max="14088" width="14.33203125" style="493" customWidth="1"/>
    <col min="14089" max="14339" width="9.109375" style="493"/>
    <col min="14340" max="14340" width="47.5546875" style="493" customWidth="1"/>
    <col min="14341" max="14341" width="10.88671875" style="493" customWidth="1"/>
    <col min="14342" max="14343" width="12.33203125" style="493" customWidth="1"/>
    <col min="14344" max="14344" width="14.33203125" style="493" customWidth="1"/>
    <col min="14345" max="14595" width="9.109375" style="493"/>
    <col min="14596" max="14596" width="47.5546875" style="493" customWidth="1"/>
    <col min="14597" max="14597" width="10.88671875" style="493" customWidth="1"/>
    <col min="14598" max="14599" width="12.33203125" style="493" customWidth="1"/>
    <col min="14600" max="14600" width="14.33203125" style="493" customWidth="1"/>
    <col min="14601" max="14851" width="9.109375" style="493"/>
    <col min="14852" max="14852" width="47.5546875" style="493" customWidth="1"/>
    <col min="14853" max="14853" width="10.88671875" style="493" customWidth="1"/>
    <col min="14854" max="14855" width="12.33203125" style="493" customWidth="1"/>
    <col min="14856" max="14856" width="14.33203125" style="493" customWidth="1"/>
    <col min="14857" max="15107" width="9.109375" style="493"/>
    <col min="15108" max="15108" width="47.5546875" style="493" customWidth="1"/>
    <col min="15109" max="15109" width="10.88671875" style="493" customWidth="1"/>
    <col min="15110" max="15111" width="12.33203125" style="493" customWidth="1"/>
    <col min="15112" max="15112" width="14.33203125" style="493" customWidth="1"/>
    <col min="15113" max="15363" width="9.109375" style="493"/>
    <col min="15364" max="15364" width="47.5546875" style="493" customWidth="1"/>
    <col min="15365" max="15365" width="10.88671875" style="493" customWidth="1"/>
    <col min="15366" max="15367" width="12.33203125" style="493" customWidth="1"/>
    <col min="15368" max="15368" width="14.33203125" style="493" customWidth="1"/>
    <col min="15369" max="15619" width="9.109375" style="493"/>
    <col min="15620" max="15620" width="47.5546875" style="493" customWidth="1"/>
    <col min="15621" max="15621" width="10.88671875" style="493" customWidth="1"/>
    <col min="15622" max="15623" width="12.33203125" style="493" customWidth="1"/>
    <col min="15624" max="15624" width="14.33203125" style="493" customWidth="1"/>
    <col min="15625" max="15875" width="9.109375" style="493"/>
    <col min="15876" max="15876" width="47.5546875" style="493" customWidth="1"/>
    <col min="15877" max="15877" width="10.88671875" style="493" customWidth="1"/>
    <col min="15878" max="15879" width="12.33203125" style="493" customWidth="1"/>
    <col min="15880" max="15880" width="14.33203125" style="493" customWidth="1"/>
    <col min="15881" max="16131" width="9.109375" style="493"/>
    <col min="16132" max="16132" width="47.5546875" style="493" customWidth="1"/>
    <col min="16133" max="16133" width="10.88671875" style="493" customWidth="1"/>
    <col min="16134" max="16135" width="12.33203125" style="493" customWidth="1"/>
    <col min="16136" max="16136" width="14.33203125" style="493" customWidth="1"/>
    <col min="16137" max="16384" width="9.109375" style="493"/>
  </cols>
  <sheetData>
    <row r="1" spans="1:10" customFormat="1" x14ac:dyDescent="0.25">
      <c r="A1" s="489"/>
      <c r="B1" s="579"/>
      <c r="C1" s="580"/>
      <c r="D1" s="580"/>
      <c r="E1" s="580"/>
      <c r="F1" s="580"/>
      <c r="G1" s="581"/>
      <c r="H1" s="391" t="s">
        <v>1326</v>
      </c>
      <c r="I1" s="490"/>
      <c r="J1" s="222"/>
    </row>
    <row r="2" spans="1:10" customFormat="1" x14ac:dyDescent="0.25">
      <c r="A2" s="489"/>
      <c r="B2" s="582" t="s">
        <v>1327</v>
      </c>
      <c r="C2" s="583"/>
      <c r="D2" s="583"/>
      <c r="E2" s="583"/>
      <c r="F2" s="583"/>
      <c r="G2" s="584"/>
      <c r="H2" s="222"/>
      <c r="I2" s="220"/>
      <c r="J2" s="222"/>
    </row>
    <row r="3" spans="1:10" customFormat="1" x14ac:dyDescent="0.25">
      <c r="A3" s="489"/>
      <c r="B3" s="585"/>
      <c r="C3" s="586"/>
      <c r="D3" s="586"/>
      <c r="E3" s="586"/>
      <c r="F3" s="586"/>
      <c r="G3" s="587"/>
      <c r="H3" s="222" t="s">
        <v>1328</v>
      </c>
      <c r="I3" s="220"/>
      <c r="J3" s="222"/>
    </row>
    <row r="4" spans="1:10" customFormat="1" x14ac:dyDescent="0.25">
      <c r="A4" s="489"/>
      <c r="B4" s="582" t="s">
        <v>1329</v>
      </c>
      <c r="C4" s="583"/>
      <c r="D4" s="583"/>
      <c r="E4" s="583"/>
      <c r="F4" s="583"/>
      <c r="G4" s="584"/>
      <c r="H4" s="222"/>
      <c r="I4" s="220"/>
      <c r="J4" s="222"/>
    </row>
    <row r="5" spans="1:10" customFormat="1" thickBot="1" x14ac:dyDescent="0.3">
      <c r="A5" s="220"/>
      <c r="B5" s="588"/>
      <c r="C5" s="589"/>
      <c r="D5" s="589"/>
      <c r="E5" s="589"/>
      <c r="F5" s="589"/>
      <c r="G5" s="590"/>
      <c r="H5" s="492" t="s">
        <v>1330</v>
      </c>
      <c r="I5" s="491"/>
      <c r="J5" s="222"/>
    </row>
    <row r="6" spans="1:10" ht="14.4" x14ac:dyDescent="0.3">
      <c r="B6" s="494" t="s">
        <v>1367</v>
      </c>
      <c r="C6" s="494"/>
      <c r="D6"/>
      <c r="E6"/>
      <c r="F6"/>
      <c r="G6" s="494"/>
      <c r="H6"/>
    </row>
    <row r="7" spans="1:10" x14ac:dyDescent="0.3">
      <c r="B7" s="495" t="s">
        <v>1331</v>
      </c>
      <c r="C7" s="532" t="s">
        <v>1365</v>
      </c>
      <c r="D7" s="495"/>
      <c r="E7"/>
      <c r="F7"/>
      <c r="G7"/>
      <c r="H7"/>
    </row>
    <row r="9" spans="1:10" ht="14.4" x14ac:dyDescent="0.3">
      <c r="B9" s="573"/>
      <c r="C9" s="573"/>
      <c r="D9" s="573"/>
      <c r="E9" s="573"/>
      <c r="F9" s="573"/>
      <c r="G9" s="573"/>
      <c r="H9" s="573"/>
    </row>
    <row r="10" spans="1:10" ht="15" thickBot="1" x14ac:dyDescent="0.35">
      <c r="B10" s="498"/>
      <c r="C10" s="498"/>
      <c r="D10" s="498"/>
      <c r="E10" s="498"/>
      <c r="F10" s="498"/>
      <c r="G10" s="498"/>
      <c r="H10" s="498"/>
    </row>
    <row r="11" spans="1:10" ht="14.4" thickBot="1" x14ac:dyDescent="0.35">
      <c r="B11" s="499" t="s">
        <v>1332</v>
      </c>
      <c r="C11" s="500" t="s">
        <v>13</v>
      </c>
      <c r="D11" s="500" t="s">
        <v>1308</v>
      </c>
      <c r="E11" s="500" t="s">
        <v>1307</v>
      </c>
      <c r="F11" s="574" t="s">
        <v>1333</v>
      </c>
      <c r="G11" s="574"/>
      <c r="H11" s="574" t="s">
        <v>1334</v>
      </c>
      <c r="I11" s="575"/>
    </row>
    <row r="12" spans="1:10" x14ac:dyDescent="0.3">
      <c r="B12" s="501" t="s">
        <v>3</v>
      </c>
      <c r="C12" s="502" t="s">
        <v>1335</v>
      </c>
      <c r="D12" s="503"/>
      <c r="E12" s="501"/>
      <c r="F12" s="504"/>
      <c r="G12" s="505"/>
      <c r="H12" s="505"/>
      <c r="I12" s="506"/>
    </row>
    <row r="13" spans="1:10" ht="25.95" customHeight="1" x14ac:dyDescent="0.3">
      <c r="B13" s="507" t="s">
        <v>1336</v>
      </c>
      <c r="C13" s="508" t="s">
        <v>202</v>
      </c>
      <c r="D13" s="507">
        <v>1</v>
      </c>
      <c r="E13" s="509" t="s">
        <v>135</v>
      </c>
      <c r="F13" s="510"/>
      <c r="G13" s="511"/>
      <c r="H13" s="508"/>
      <c r="I13" s="512"/>
    </row>
    <row r="14" spans="1:10" ht="43.95" customHeight="1" x14ac:dyDescent="0.3">
      <c r="B14" s="507" t="s">
        <v>1296</v>
      </c>
      <c r="C14" s="508" t="s">
        <v>204</v>
      </c>
      <c r="D14" s="507">
        <v>1</v>
      </c>
      <c r="E14" s="509" t="s">
        <v>135</v>
      </c>
      <c r="F14" s="510"/>
      <c r="G14" s="511"/>
      <c r="H14" s="508"/>
      <c r="I14" s="512"/>
    </row>
    <row r="15" spans="1:10" ht="43.95" customHeight="1" x14ac:dyDescent="0.3">
      <c r="B15" s="507" t="s">
        <v>1337</v>
      </c>
      <c r="C15" s="508" t="s">
        <v>205</v>
      </c>
      <c r="D15" s="507">
        <v>1</v>
      </c>
      <c r="E15" s="509" t="s">
        <v>135</v>
      </c>
      <c r="F15" s="510"/>
      <c r="G15" s="511"/>
      <c r="H15" s="508"/>
      <c r="I15" s="512"/>
    </row>
    <row r="16" spans="1:10" ht="12.75" customHeight="1" x14ac:dyDescent="0.3">
      <c r="B16" s="507" t="s">
        <v>1297</v>
      </c>
      <c r="C16" s="508" t="s">
        <v>206</v>
      </c>
      <c r="D16" s="507">
        <v>1</v>
      </c>
      <c r="E16" s="509" t="s">
        <v>135</v>
      </c>
      <c r="F16" s="510"/>
      <c r="G16" s="511"/>
      <c r="H16" s="508"/>
      <c r="I16" s="512"/>
    </row>
    <row r="17" spans="2:9" ht="27" customHeight="1" x14ac:dyDescent="0.3">
      <c r="B17" s="507" t="s">
        <v>1338</v>
      </c>
      <c r="C17" s="508" t="s">
        <v>207</v>
      </c>
      <c r="D17" s="507">
        <v>1</v>
      </c>
      <c r="E17" s="509" t="s">
        <v>135</v>
      </c>
      <c r="F17" s="510"/>
      <c r="G17" s="511"/>
      <c r="H17" s="508"/>
      <c r="I17" s="512"/>
    </row>
    <row r="18" spans="2:9" ht="12.75" customHeight="1" x14ac:dyDescent="0.3">
      <c r="B18" s="507" t="s">
        <v>1339</v>
      </c>
      <c r="C18" s="508" t="s">
        <v>208</v>
      </c>
      <c r="D18" s="507">
        <v>1</v>
      </c>
      <c r="E18" s="507"/>
      <c r="F18" s="507"/>
      <c r="G18" s="511"/>
      <c r="H18" s="508"/>
      <c r="I18" s="512"/>
    </row>
    <row r="19" spans="2:9" ht="20.25" customHeight="1" x14ac:dyDescent="0.3">
      <c r="B19" s="507"/>
      <c r="C19" s="508" t="s">
        <v>209</v>
      </c>
      <c r="D19" s="507">
        <v>1</v>
      </c>
      <c r="E19" s="509" t="s">
        <v>135</v>
      </c>
      <c r="F19" s="508"/>
      <c r="G19" s="511"/>
      <c r="H19" s="508"/>
      <c r="I19" s="512"/>
    </row>
    <row r="20" spans="2:9" ht="18" customHeight="1" x14ac:dyDescent="0.3">
      <c r="B20" s="507"/>
      <c r="C20" s="508" t="s">
        <v>210</v>
      </c>
      <c r="D20" s="507">
        <v>1</v>
      </c>
      <c r="E20" s="509" t="s">
        <v>135</v>
      </c>
      <c r="F20" s="508"/>
      <c r="G20" s="511"/>
      <c r="H20" s="508"/>
      <c r="I20" s="512"/>
    </row>
    <row r="21" spans="2:9" ht="29.25" customHeight="1" x14ac:dyDescent="0.3">
      <c r="B21" s="507"/>
      <c r="C21" s="508" t="s">
        <v>1340</v>
      </c>
      <c r="D21" s="507">
        <v>1</v>
      </c>
      <c r="E21" s="509" t="s">
        <v>1341</v>
      </c>
      <c r="F21" s="508" t="s">
        <v>1342</v>
      </c>
      <c r="G21" s="511"/>
      <c r="H21" s="508" t="s">
        <v>1342</v>
      </c>
      <c r="I21" s="512"/>
    </row>
    <row r="22" spans="2:9" ht="12.75" customHeight="1" x14ac:dyDescent="0.3">
      <c r="B22" s="507"/>
      <c r="C22" s="508" t="s">
        <v>1343</v>
      </c>
      <c r="D22" s="507">
        <v>1</v>
      </c>
      <c r="E22" s="509" t="s">
        <v>135</v>
      </c>
      <c r="F22" s="510"/>
      <c r="G22" s="511"/>
      <c r="H22" s="508"/>
      <c r="I22" s="512"/>
    </row>
    <row r="23" spans="2:9" ht="12.75" customHeight="1" x14ac:dyDescent="0.3">
      <c r="B23" s="507" t="s">
        <v>1344</v>
      </c>
      <c r="C23" s="508" t="s">
        <v>211</v>
      </c>
      <c r="D23" s="507">
        <v>1</v>
      </c>
      <c r="E23" s="509" t="s">
        <v>135</v>
      </c>
      <c r="F23" s="510"/>
      <c r="G23" s="511"/>
      <c r="H23" s="508"/>
      <c r="I23" s="512"/>
    </row>
    <row r="24" spans="2:9" ht="12.75" customHeight="1" x14ac:dyDescent="0.3">
      <c r="B24" s="507" t="s">
        <v>1345</v>
      </c>
      <c r="C24" s="508" t="s">
        <v>212</v>
      </c>
      <c r="D24" s="507">
        <v>1</v>
      </c>
      <c r="E24" s="509" t="s">
        <v>135</v>
      </c>
      <c r="F24" s="510"/>
      <c r="G24" s="511"/>
      <c r="H24" s="508"/>
      <c r="I24" s="512"/>
    </row>
    <row r="25" spans="2:9" ht="12.75" customHeight="1" x14ac:dyDescent="0.3">
      <c r="B25" s="507" t="s">
        <v>1346</v>
      </c>
      <c r="C25" s="508" t="s">
        <v>213</v>
      </c>
      <c r="D25" s="507">
        <v>1</v>
      </c>
      <c r="E25" s="509" t="s">
        <v>135</v>
      </c>
      <c r="F25" s="510"/>
      <c r="G25" s="511"/>
      <c r="H25" s="508"/>
      <c r="I25" s="512"/>
    </row>
    <row r="26" spans="2:9" ht="12.75" customHeight="1" x14ac:dyDescent="0.3">
      <c r="B26" s="507" t="s">
        <v>1347</v>
      </c>
      <c r="C26" s="508" t="s">
        <v>214</v>
      </c>
      <c r="D26" s="507">
        <v>1</v>
      </c>
      <c r="E26" s="509" t="s">
        <v>135</v>
      </c>
      <c r="F26" s="510"/>
      <c r="G26" s="511"/>
      <c r="H26" s="508"/>
      <c r="I26" s="512"/>
    </row>
    <row r="27" spans="2:9" ht="12.75" customHeight="1" x14ac:dyDescent="0.3">
      <c r="B27" s="507" t="s">
        <v>1348</v>
      </c>
      <c r="C27" s="513" t="s">
        <v>215</v>
      </c>
      <c r="D27" s="507">
        <v>1</v>
      </c>
      <c r="E27" s="509" t="s">
        <v>135</v>
      </c>
      <c r="F27" s="510"/>
      <c r="G27" s="511"/>
      <c r="H27" s="508"/>
      <c r="I27" s="512"/>
    </row>
    <row r="28" spans="2:9" ht="12.75" customHeight="1" x14ac:dyDescent="0.3">
      <c r="B28" s="507" t="s">
        <v>1349</v>
      </c>
      <c r="C28" s="508" t="s">
        <v>64</v>
      </c>
      <c r="D28" s="507">
        <v>1</v>
      </c>
      <c r="E28" s="509" t="s">
        <v>135</v>
      </c>
      <c r="F28" s="507"/>
      <c r="G28" s="511"/>
      <c r="H28" s="508"/>
      <c r="I28" s="512"/>
    </row>
    <row r="29" spans="2:9" ht="24" customHeight="1" x14ac:dyDescent="0.3">
      <c r="B29" s="507" t="s">
        <v>1350</v>
      </c>
      <c r="C29" s="508" t="s">
        <v>216</v>
      </c>
      <c r="D29" s="507">
        <v>1</v>
      </c>
      <c r="E29" s="509" t="s">
        <v>135</v>
      </c>
      <c r="F29" s="510"/>
      <c r="G29" s="511"/>
      <c r="H29" s="508"/>
      <c r="I29" s="512"/>
    </row>
    <row r="30" spans="2:9" ht="12.75" customHeight="1" x14ac:dyDescent="0.3">
      <c r="B30" s="507" t="s">
        <v>1351</v>
      </c>
      <c r="C30" s="508" t="s">
        <v>217</v>
      </c>
      <c r="D30" s="507">
        <v>1</v>
      </c>
      <c r="E30" s="509" t="s">
        <v>135</v>
      </c>
      <c r="F30" s="510"/>
      <c r="G30" s="511"/>
      <c r="H30" s="508"/>
      <c r="I30" s="512"/>
    </row>
    <row r="31" spans="2:9" ht="15.6" customHeight="1" x14ac:dyDescent="0.3">
      <c r="B31" s="507" t="s">
        <v>1352</v>
      </c>
      <c r="C31" s="508" t="s">
        <v>218</v>
      </c>
      <c r="D31" s="507">
        <v>1</v>
      </c>
      <c r="E31" s="509" t="s">
        <v>135</v>
      </c>
      <c r="F31" s="510"/>
      <c r="G31" s="511"/>
      <c r="H31" s="508"/>
      <c r="I31" s="512"/>
    </row>
    <row r="32" spans="2:9" ht="12.75" customHeight="1" x14ac:dyDescent="0.3">
      <c r="B32" s="507" t="s">
        <v>1353</v>
      </c>
      <c r="C32" s="514" t="s">
        <v>219</v>
      </c>
      <c r="D32" s="507">
        <v>1</v>
      </c>
      <c r="E32" s="509" t="s">
        <v>135</v>
      </c>
      <c r="F32" s="515"/>
      <c r="G32" s="511"/>
      <c r="H32" s="508"/>
      <c r="I32" s="512"/>
    </row>
    <row r="33" spans="2:9" ht="12.75" customHeight="1" x14ac:dyDescent="0.3">
      <c r="B33" s="507" t="s">
        <v>1354</v>
      </c>
      <c r="C33" s="514" t="s">
        <v>220</v>
      </c>
      <c r="D33" s="507">
        <v>1</v>
      </c>
      <c r="E33" s="509" t="s">
        <v>135</v>
      </c>
      <c r="F33" s="515"/>
      <c r="G33" s="511"/>
      <c r="H33" s="508"/>
      <c r="I33" s="512"/>
    </row>
    <row r="34" spans="2:9" ht="12.75" customHeight="1" x14ac:dyDescent="0.3">
      <c r="B34" s="507" t="s">
        <v>1355</v>
      </c>
      <c r="C34" s="508" t="s">
        <v>221</v>
      </c>
      <c r="D34" s="507">
        <v>1</v>
      </c>
      <c r="E34" s="527" t="s">
        <v>1356</v>
      </c>
      <c r="F34" s="516">
        <v>500000</v>
      </c>
      <c r="G34" s="511"/>
      <c r="H34" s="516">
        <f>+F34*D34</f>
        <v>500000</v>
      </c>
      <c r="I34" s="512"/>
    </row>
    <row r="35" spans="2:9" ht="17.25" customHeight="1" x14ac:dyDescent="0.3">
      <c r="B35" s="507" t="s">
        <v>1357</v>
      </c>
      <c r="C35" s="528" t="s">
        <v>1358</v>
      </c>
      <c r="D35" s="507">
        <v>1</v>
      </c>
      <c r="E35" s="527" t="s">
        <v>1356</v>
      </c>
      <c r="F35" s="516">
        <v>10000</v>
      </c>
      <c r="G35" s="511"/>
      <c r="H35" s="516">
        <f>+F35*D35</f>
        <v>10000</v>
      </c>
      <c r="I35" s="512"/>
    </row>
    <row r="36" spans="2:9" x14ac:dyDescent="0.3">
      <c r="B36" s="507" t="s">
        <v>1359</v>
      </c>
      <c r="C36" s="514" t="s">
        <v>222</v>
      </c>
      <c r="D36" s="529">
        <v>1</v>
      </c>
      <c r="E36" s="509" t="s">
        <v>135</v>
      </c>
      <c r="F36" s="515"/>
      <c r="G36" s="512"/>
      <c r="H36" s="512"/>
      <c r="I36" s="512"/>
    </row>
    <row r="37" spans="2:9" ht="30" customHeight="1" x14ac:dyDescent="0.3">
      <c r="B37" s="507" t="s">
        <v>1360</v>
      </c>
      <c r="C37" s="508" t="s">
        <v>1361</v>
      </c>
      <c r="D37" s="507">
        <v>1</v>
      </c>
      <c r="E37" s="509" t="s">
        <v>135</v>
      </c>
      <c r="F37" s="510"/>
      <c r="G37" s="512"/>
      <c r="H37" s="512"/>
      <c r="I37" s="512"/>
    </row>
    <row r="38" spans="2:9" ht="39.6" x14ac:dyDescent="0.3">
      <c r="B38" s="530" t="s">
        <v>1362</v>
      </c>
      <c r="C38" s="531" t="s">
        <v>1363</v>
      </c>
      <c r="D38" s="507">
        <v>1</v>
      </c>
      <c r="E38" s="527" t="s">
        <v>1356</v>
      </c>
      <c r="F38" s="516">
        <v>6000000</v>
      </c>
      <c r="G38" s="512"/>
      <c r="H38" s="516">
        <f>+F38*D38</f>
        <v>6000000</v>
      </c>
      <c r="I38" s="512"/>
    </row>
    <row r="39" spans="2:9" ht="14.4" thickBot="1" x14ac:dyDescent="0.35">
      <c r="B39" s="517"/>
      <c r="C39" s="518"/>
      <c r="D39" s="519"/>
      <c r="E39" s="517"/>
      <c r="F39" s="520"/>
      <c r="G39" s="521"/>
      <c r="H39" s="521"/>
      <c r="I39" s="521"/>
    </row>
    <row r="40" spans="2:9" ht="37.5" customHeight="1" thickBot="1" x14ac:dyDescent="0.35">
      <c r="B40" s="576" t="s">
        <v>1364</v>
      </c>
      <c r="C40" s="577"/>
      <c r="D40" s="577"/>
      <c r="E40" s="577"/>
      <c r="F40" s="577"/>
      <c r="G40" s="578"/>
      <c r="H40" s="522"/>
      <c r="I40" s="523"/>
    </row>
    <row r="41" spans="2:9" x14ac:dyDescent="0.3">
      <c r="B41" s="524"/>
      <c r="C41" s="359"/>
      <c r="D41" s="525"/>
      <c r="E41" s="524"/>
      <c r="F41" s="526"/>
    </row>
  </sheetData>
  <mergeCells count="9">
    <mergeCell ref="B9:H9"/>
    <mergeCell ref="F11:G11"/>
    <mergeCell ref="H11:I11"/>
    <mergeCell ref="B40:G40"/>
    <mergeCell ref="B1:G1"/>
    <mergeCell ref="B2:G2"/>
    <mergeCell ref="B3:G3"/>
    <mergeCell ref="B4:G4"/>
    <mergeCell ref="B5:G5"/>
  </mergeCells>
  <printOptions horizontalCentered="1"/>
  <pageMargins left="0.43307086614173229" right="0.39370078740157483" top="0.59055118110236227" bottom="0.62992125984251968" header="0.39370078740157483" footer="0.19685039370078741"/>
  <pageSetup paperSize="9" scale="63" fitToHeight="0" orientation="portrait" useFirstPageNumber="1" r:id="rId1"/>
  <headerFooter alignWithMargins="0">
    <oddFooter xml:space="preserve">&amp;CA 4.8.&amp;P&amp;R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pageSetUpPr fitToPage="1"/>
  </sheetPr>
  <dimension ref="A1:M40"/>
  <sheetViews>
    <sheetView view="pageBreakPreview" topLeftCell="A10" zoomScaleNormal="90" zoomScaleSheetLayoutView="100" workbookViewId="0">
      <selection activeCell="G1" sqref="G1"/>
    </sheetView>
  </sheetViews>
  <sheetFormatPr defaultRowHeight="13.2" x14ac:dyDescent="0.25"/>
  <cols>
    <col min="1" max="1" width="7.6640625" style="16" customWidth="1"/>
    <col min="2" max="2" width="11.33203125" style="16" customWidth="1"/>
    <col min="3" max="3" width="51.6640625" style="98" customWidth="1"/>
    <col min="4" max="4" width="10.33203125" style="16" customWidth="1"/>
    <col min="5" max="5" width="17.6640625" style="96" customWidth="1"/>
    <col min="6" max="6" width="21.33203125" style="8" customWidth="1"/>
    <col min="7" max="7" width="26.6640625" style="8" customWidth="1"/>
    <col min="8" max="8" width="8.6640625" style="8"/>
    <col min="9" max="9" width="13.6640625" style="8" customWidth="1"/>
    <col min="10" max="256" width="8.66406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8.66406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8.66406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8.66406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8.66406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8.66406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8.66406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8.66406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8.66406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8.66406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8.66406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8.66406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8.66406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8.66406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8.66406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8.66406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8.66406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8.66406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8.66406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8.66406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8.66406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8.66406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8.66406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8.66406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8.66406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8.66406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8.66406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8.66406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8.66406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8.66406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8.66406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8.66406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8.66406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8.66406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8.66406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8.66406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8.66406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8.66406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8.66406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8.66406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8.66406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8.66406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8.66406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8.66406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8.66406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8.66406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8.66406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8.66406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8.66406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8.66406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8.66406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8.66406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8.66406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8.66406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8.66406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8.66406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8.66406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8.66406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8.66406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8.66406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8.66406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8.66406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8.66406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2" width="8.6640625" style="8"/>
    <col min="16383" max="16384" width="8.6640625" style="8" customWidth="1"/>
  </cols>
  <sheetData>
    <row r="1" spans="1:13" x14ac:dyDescent="0.25">
      <c r="A1" s="276"/>
      <c r="B1" s="277"/>
      <c r="C1" s="278"/>
      <c r="D1" s="277"/>
      <c r="E1" s="279"/>
      <c r="F1" s="280"/>
      <c r="G1" s="349" t="s">
        <v>1368</v>
      </c>
      <c r="I1" s="349"/>
    </row>
    <row r="2" spans="1:13" ht="22.5" customHeight="1" x14ac:dyDescent="0.25">
      <c r="A2" s="596" t="str">
        <f>'Schedule A - P&amp;G'!$C$2</f>
        <v xml:space="preserve">Townlands Pump Station Engine Room 1 - Additional Pump  </v>
      </c>
      <c r="B2" s="597"/>
      <c r="C2" s="597"/>
      <c r="D2" s="597"/>
      <c r="E2" s="597"/>
      <c r="F2" s="597"/>
      <c r="G2" s="598"/>
    </row>
    <row r="3" spans="1:13" ht="31.5" customHeight="1" x14ac:dyDescent="0.25">
      <c r="A3" s="599"/>
      <c r="B3" s="600"/>
      <c r="C3" s="600"/>
      <c r="D3" s="600"/>
      <c r="E3" s="600"/>
      <c r="F3" s="600"/>
      <c r="G3" s="601"/>
      <c r="J3" s="533"/>
      <c r="K3" s="533"/>
      <c r="L3" s="533"/>
      <c r="M3" s="16"/>
    </row>
    <row r="4" spans="1:13" ht="13.5" customHeight="1" thickBot="1" x14ac:dyDescent="0.3">
      <c r="A4" s="131"/>
      <c r="B4" s="119"/>
      <c r="C4" s="103"/>
      <c r="D4" s="120"/>
      <c r="E4" s="120"/>
      <c r="F4" s="103"/>
      <c r="G4" s="104"/>
      <c r="J4" s="533"/>
      <c r="K4" s="533"/>
      <c r="L4" s="533"/>
    </row>
    <row r="5" spans="1:13" x14ac:dyDescent="0.25">
      <c r="A5" s="591" t="s">
        <v>27</v>
      </c>
      <c r="B5" s="568" t="s">
        <v>28</v>
      </c>
      <c r="C5" s="157" t="s">
        <v>13</v>
      </c>
      <c r="D5" s="158" t="s">
        <v>9</v>
      </c>
      <c r="E5" s="159" t="s">
        <v>16</v>
      </c>
      <c r="F5" s="570" t="s">
        <v>10</v>
      </c>
      <c r="G5" s="160" t="s">
        <v>26</v>
      </c>
    </row>
    <row r="6" spans="1:13" ht="14.4" thickBot="1" x14ac:dyDescent="0.3">
      <c r="A6" s="592"/>
      <c r="B6" s="569"/>
      <c r="C6" s="161"/>
      <c r="D6" s="162"/>
      <c r="E6" s="163"/>
      <c r="F6" s="571"/>
      <c r="G6" s="164"/>
    </row>
    <row r="7" spans="1:13" ht="13.8" x14ac:dyDescent="0.25">
      <c r="A7" s="214"/>
      <c r="B7" s="214"/>
      <c r="C7" s="145"/>
      <c r="D7" s="133"/>
      <c r="E7" s="133"/>
      <c r="F7" s="112"/>
      <c r="G7" s="113"/>
    </row>
    <row r="8" spans="1:13" s="9" customFormat="1" ht="24" customHeight="1" x14ac:dyDescent="0.25">
      <c r="A8" s="214"/>
      <c r="B8" s="214"/>
      <c r="C8" s="93" t="s">
        <v>131</v>
      </c>
      <c r="D8" s="214"/>
      <c r="E8" s="214"/>
      <c r="F8" s="117"/>
      <c r="G8" s="166"/>
    </row>
    <row r="9" spans="1:13" ht="39.6" x14ac:dyDescent="0.25">
      <c r="A9" s="214" t="s">
        <v>224</v>
      </c>
      <c r="B9" s="214"/>
      <c r="C9" s="214" t="s">
        <v>225</v>
      </c>
      <c r="D9" s="214" t="s">
        <v>203</v>
      </c>
      <c r="E9" s="214">
        <v>1</v>
      </c>
      <c r="F9" s="117"/>
      <c r="G9" s="166"/>
    </row>
    <row r="10" spans="1:13" ht="13.8" x14ac:dyDescent="0.25">
      <c r="A10" s="214"/>
      <c r="B10" s="214"/>
      <c r="C10" s="214"/>
      <c r="D10" s="214"/>
      <c r="E10" s="214"/>
      <c r="F10" s="117"/>
      <c r="G10" s="166"/>
    </row>
    <row r="11" spans="1:13" ht="39.6" x14ac:dyDescent="0.25">
      <c r="A11" s="214" t="s">
        <v>226</v>
      </c>
      <c r="B11" s="214"/>
      <c r="C11" s="214" t="s">
        <v>227</v>
      </c>
      <c r="D11" s="214" t="s">
        <v>228</v>
      </c>
      <c r="E11" s="214" t="s">
        <v>229</v>
      </c>
      <c r="F11" s="117"/>
      <c r="G11" s="166"/>
    </row>
    <row r="12" spans="1:13" ht="13.8" x14ac:dyDescent="0.25">
      <c r="A12" s="214"/>
      <c r="B12" s="214"/>
      <c r="C12" s="214"/>
      <c r="D12" s="214"/>
      <c r="E12" s="214"/>
      <c r="F12" s="117"/>
      <c r="G12" s="166"/>
    </row>
    <row r="13" spans="1:13" ht="26.4" x14ac:dyDescent="0.25">
      <c r="A13" s="214" t="s">
        <v>230</v>
      </c>
      <c r="B13" s="214"/>
      <c r="C13" s="214" t="s">
        <v>231</v>
      </c>
      <c r="D13" s="214" t="s">
        <v>232</v>
      </c>
      <c r="E13" s="214" t="s">
        <v>229</v>
      </c>
      <c r="F13" s="117"/>
      <c r="G13" s="166"/>
    </row>
    <row r="14" spans="1:13" ht="13.8" x14ac:dyDescent="0.25">
      <c r="A14" s="214"/>
      <c r="B14" s="214"/>
      <c r="C14" s="214"/>
      <c r="D14" s="214"/>
      <c r="E14" s="214"/>
      <c r="F14" s="117"/>
      <c r="G14" s="166"/>
    </row>
    <row r="15" spans="1:13" ht="26.4" x14ac:dyDescent="0.25">
      <c r="A15" s="214" t="s">
        <v>233</v>
      </c>
      <c r="B15" s="214"/>
      <c r="C15" s="214" t="s">
        <v>234</v>
      </c>
      <c r="D15" s="214" t="s">
        <v>153</v>
      </c>
      <c r="E15" s="214">
        <v>1</v>
      </c>
      <c r="F15" s="117"/>
      <c r="G15" s="166"/>
    </row>
    <row r="16" spans="1:13" ht="13.8" x14ac:dyDescent="0.25">
      <c r="A16" s="214"/>
      <c r="B16" s="214"/>
      <c r="C16" s="214"/>
      <c r="D16" s="214"/>
      <c r="E16" s="214"/>
      <c r="F16" s="117"/>
      <c r="G16" s="166"/>
    </row>
    <row r="17" spans="1:7" ht="26.4" x14ac:dyDescent="0.25">
      <c r="A17" s="214" t="s">
        <v>235</v>
      </c>
      <c r="B17" s="214"/>
      <c r="C17" s="214" t="s">
        <v>236</v>
      </c>
      <c r="D17" s="214" t="s">
        <v>153</v>
      </c>
      <c r="E17" s="214" t="s">
        <v>237</v>
      </c>
      <c r="F17" s="117"/>
      <c r="G17" s="166"/>
    </row>
    <row r="18" spans="1:7" ht="13.8" x14ac:dyDescent="0.25">
      <c r="A18" s="214"/>
      <c r="B18" s="214"/>
      <c r="C18" s="214"/>
      <c r="D18" s="214"/>
      <c r="E18" s="214"/>
      <c r="F18" s="117"/>
      <c r="G18" s="166"/>
    </row>
    <row r="19" spans="1:7" ht="26.4" x14ac:dyDescent="0.25">
      <c r="A19" s="214" t="s">
        <v>238</v>
      </c>
      <c r="B19" s="214"/>
      <c r="C19" s="214" t="s">
        <v>239</v>
      </c>
      <c r="D19" s="214" t="s">
        <v>153</v>
      </c>
      <c r="E19" s="214" t="s">
        <v>240</v>
      </c>
      <c r="F19" s="117"/>
      <c r="G19" s="166"/>
    </row>
    <row r="20" spans="1:7" ht="13.8" x14ac:dyDescent="0.25">
      <c r="A20" s="214"/>
      <c r="B20" s="214"/>
      <c r="C20" s="214"/>
      <c r="D20" s="214"/>
      <c r="E20" s="214"/>
      <c r="F20" s="117"/>
      <c r="G20" s="166"/>
    </row>
    <row r="21" spans="1:7" ht="26.4" x14ac:dyDescent="0.25">
      <c r="A21" s="214" t="s">
        <v>241</v>
      </c>
      <c r="B21" s="214"/>
      <c r="C21" s="214" t="s">
        <v>242</v>
      </c>
      <c r="D21" s="214" t="s">
        <v>243</v>
      </c>
      <c r="E21" s="214">
        <v>1</v>
      </c>
      <c r="F21" s="117"/>
      <c r="G21" s="166"/>
    </row>
    <row r="22" spans="1:7" ht="13.8" x14ac:dyDescent="0.25">
      <c r="A22" s="214"/>
      <c r="B22" s="214"/>
      <c r="C22" s="214"/>
      <c r="D22" s="214"/>
      <c r="E22" s="214"/>
      <c r="F22" s="117"/>
      <c r="G22" s="166"/>
    </row>
    <row r="23" spans="1:7" ht="13.8" x14ac:dyDescent="0.3">
      <c r="A23" s="150"/>
      <c r="B23" s="219"/>
      <c r="C23" s="94"/>
      <c r="D23" s="121"/>
      <c r="E23" s="121"/>
      <c r="F23" s="117"/>
      <c r="G23" s="166"/>
    </row>
    <row r="24" spans="1:7" ht="13.8" x14ac:dyDescent="0.3">
      <c r="A24" s="150"/>
      <c r="B24" s="115"/>
      <c r="C24" s="94"/>
      <c r="D24" s="121"/>
      <c r="E24" s="121"/>
      <c r="F24" s="117"/>
      <c r="G24" s="166"/>
    </row>
    <row r="25" spans="1:7" ht="13.8" x14ac:dyDescent="0.3">
      <c r="A25" s="150"/>
      <c r="B25" s="115"/>
      <c r="C25" s="116"/>
      <c r="D25" s="121"/>
      <c r="E25" s="121"/>
      <c r="F25" s="117"/>
      <c r="G25" s="166"/>
    </row>
    <row r="26" spans="1:7" ht="13.8" x14ac:dyDescent="0.3">
      <c r="A26" s="150"/>
      <c r="B26" s="115"/>
      <c r="C26" s="116"/>
      <c r="D26" s="121"/>
      <c r="E26" s="121"/>
      <c r="F26" s="117"/>
      <c r="G26" s="166"/>
    </row>
    <row r="27" spans="1:7" ht="13.8" x14ac:dyDescent="0.3">
      <c r="A27" s="150"/>
      <c r="B27" s="115"/>
      <c r="C27" s="94"/>
      <c r="D27" s="121"/>
      <c r="E27" s="121"/>
      <c r="F27" s="117"/>
      <c r="G27" s="166"/>
    </row>
    <row r="28" spans="1:7" ht="13.8" x14ac:dyDescent="0.3">
      <c r="A28" s="150"/>
      <c r="B28" s="115"/>
      <c r="C28" s="116"/>
      <c r="D28" s="121"/>
      <c r="E28" s="121"/>
      <c r="F28" s="117"/>
      <c r="G28" s="166"/>
    </row>
    <row r="29" spans="1:7" ht="13.8" x14ac:dyDescent="0.3">
      <c r="A29" s="150"/>
      <c r="B29" s="115"/>
      <c r="C29" s="116"/>
      <c r="D29" s="121"/>
      <c r="E29" s="121"/>
      <c r="F29" s="117"/>
      <c r="G29" s="166"/>
    </row>
    <row r="30" spans="1:7" ht="13.8" x14ac:dyDescent="0.3">
      <c r="A30" s="150"/>
      <c r="B30" s="115"/>
      <c r="C30" s="116"/>
      <c r="D30" s="121"/>
      <c r="E30" s="121"/>
      <c r="F30" s="117"/>
      <c r="G30" s="166"/>
    </row>
    <row r="31" spans="1:7" ht="13.8" x14ac:dyDescent="0.3">
      <c r="A31" s="150"/>
      <c r="B31" s="115"/>
      <c r="C31" s="255"/>
      <c r="D31" s="254"/>
      <c r="E31" s="121"/>
      <c r="F31" s="231"/>
      <c r="G31" s="166"/>
    </row>
    <row r="32" spans="1:7" ht="13.8" x14ac:dyDescent="0.25">
      <c r="A32" s="150"/>
      <c r="B32" s="246"/>
      <c r="C32" s="246"/>
      <c r="D32" s="246"/>
      <c r="E32" s="246"/>
      <c r="F32" s="114"/>
      <c r="G32" s="258"/>
    </row>
    <row r="33" spans="1:7" ht="14.4" thickBot="1" x14ac:dyDescent="0.3">
      <c r="A33" s="152"/>
      <c r="B33" s="257"/>
      <c r="C33" s="253"/>
      <c r="D33" s="253"/>
      <c r="E33" s="253"/>
      <c r="F33" s="257"/>
      <c r="G33" s="259"/>
    </row>
    <row r="34" spans="1:7" ht="23.7" customHeight="1" thickBot="1" x14ac:dyDescent="0.3">
      <c r="A34" s="558" t="s">
        <v>987</v>
      </c>
      <c r="B34" s="559"/>
      <c r="C34" s="559"/>
      <c r="D34" s="559"/>
      <c r="E34" s="559"/>
      <c r="F34" s="560"/>
      <c r="G34" s="259"/>
    </row>
    <row r="35" spans="1:7" ht="33.75" customHeight="1" thickBot="1" x14ac:dyDescent="0.3">
      <c r="A35" s="250" t="s">
        <v>32</v>
      </c>
      <c r="B35" s="236" t="s">
        <v>28</v>
      </c>
      <c r="C35" s="256" t="s">
        <v>13</v>
      </c>
      <c r="D35" s="250" t="s">
        <v>9</v>
      </c>
      <c r="E35" s="250" t="s">
        <v>16</v>
      </c>
      <c r="F35" s="250" t="s">
        <v>10</v>
      </c>
      <c r="G35" s="251" t="s">
        <v>17</v>
      </c>
    </row>
    <row r="36" spans="1:7" ht="13.8" x14ac:dyDescent="0.25">
      <c r="A36" s="170"/>
      <c r="B36" s="273"/>
      <c r="C36" s="593"/>
      <c r="D36" s="594"/>
      <c r="E36" s="594"/>
      <c r="F36" s="595"/>
      <c r="G36" s="175"/>
    </row>
    <row r="37" spans="1:7" ht="15" customHeight="1" x14ac:dyDescent="0.25">
      <c r="A37" s="272"/>
      <c r="B37" s="274"/>
      <c r="C37" s="550"/>
      <c r="D37" s="550"/>
      <c r="E37" s="550"/>
      <c r="F37" s="551"/>
      <c r="G37" s="176"/>
    </row>
    <row r="38" spans="1:7" ht="15" customHeight="1" x14ac:dyDescent="0.25">
      <c r="A38" s="171"/>
      <c r="B38" s="100"/>
      <c r="C38" s="549"/>
      <c r="D38" s="550"/>
      <c r="E38" s="550"/>
      <c r="F38" s="551"/>
      <c r="G38" s="176"/>
    </row>
    <row r="39" spans="1:7" ht="15" customHeight="1" thickBot="1" x14ac:dyDescent="0.3">
      <c r="A39" s="152"/>
      <c r="B39" s="167"/>
      <c r="C39" s="552"/>
      <c r="D39" s="553"/>
      <c r="E39" s="553"/>
      <c r="F39" s="554"/>
      <c r="G39" s="174"/>
    </row>
    <row r="40" spans="1:7" s="206" customFormat="1" ht="27" customHeight="1" thickBot="1" x14ac:dyDescent="0.3">
      <c r="A40" s="155"/>
      <c r="B40" s="293"/>
      <c r="C40" s="541" t="s">
        <v>979</v>
      </c>
      <c r="D40" s="541"/>
      <c r="E40" s="541"/>
      <c r="F40" s="542"/>
      <c r="G40" s="251" t="s">
        <v>522</v>
      </c>
    </row>
  </sheetData>
  <mergeCells count="12">
    <mergeCell ref="J3:L3"/>
    <mergeCell ref="J4:L4"/>
    <mergeCell ref="C36:F36"/>
    <mergeCell ref="A2:G3"/>
    <mergeCell ref="C37:F37"/>
    <mergeCell ref="C40:F40"/>
    <mergeCell ref="A34:F34"/>
    <mergeCell ref="C38:F38"/>
    <mergeCell ref="C39:F39"/>
    <mergeCell ref="A5:A6"/>
    <mergeCell ref="B5:B6"/>
    <mergeCell ref="F5:F6"/>
  </mergeCells>
  <printOptions horizontalCentered="1"/>
  <pageMargins left="0.43307086614173229" right="0.39370078740157483" top="0.59055118110236227" bottom="0.62992125984251968" header="0.39370078740157483" footer="0.19685039370078741"/>
  <pageSetup paperSize="9" scale="62" fitToHeight="0" orientation="portrait" useFirstPageNumber="1" r:id="rId1"/>
  <headerFooter alignWithMargins="0">
    <oddFooter xml:space="preserve">&amp;CA 4.8.&amp;P&amp;R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L681"/>
  <sheetViews>
    <sheetView view="pageBreakPreview" topLeftCell="A657" zoomScale="110" zoomScaleNormal="90" zoomScaleSheetLayoutView="110" workbookViewId="0">
      <selection activeCell="C507" sqref="C507"/>
    </sheetView>
  </sheetViews>
  <sheetFormatPr defaultRowHeight="13.2" x14ac:dyDescent="0.25"/>
  <cols>
    <col min="1" max="1" width="7.6640625" style="210" customWidth="1"/>
    <col min="2" max="2" width="31.44140625" style="418" customWidth="1"/>
    <col min="3" max="3" width="62.5546875" style="98" customWidth="1"/>
    <col min="4" max="4" width="8.33203125" style="8" customWidth="1"/>
    <col min="5" max="5" width="9.6640625" style="96" customWidth="1"/>
    <col min="6" max="6" width="16.6640625" style="211" customWidth="1"/>
    <col min="7" max="7" width="19.33203125" style="211" customWidth="1"/>
    <col min="8" max="8" width="9.33203125" style="8"/>
    <col min="9" max="9" width="13.6640625" style="8" customWidth="1"/>
    <col min="10" max="256" width="9.332031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9.332031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9.332031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9.332031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9.332031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9.332031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9.332031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9.332031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9.332031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9.332031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9.332031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9.332031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9.332031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9.332031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9.332031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9.332031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9.332031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9.332031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9.332031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9.332031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9.332031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9.332031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9.332031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9.332031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9.332031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9.332031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9.332031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9.332031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9.332031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9.332031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9.332031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9.332031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9.332031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9.332031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9.332031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9.332031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9.332031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9.332031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9.332031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9.332031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9.332031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9.332031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9.332031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9.332031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9.332031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9.332031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9.332031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9.332031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9.332031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9.332031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9.332031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9.332031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9.332031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9.332031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9.332031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9.332031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9.332031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9.332031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9.332031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9.332031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9.332031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9.332031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9.332031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2" width="9.33203125" style="8"/>
    <col min="16383" max="16384" width="8.6640625" style="8" customWidth="1"/>
  </cols>
  <sheetData>
    <row r="1" spans="1:12" ht="18.75" customHeight="1" x14ac:dyDescent="0.25">
      <c r="A1" s="320"/>
      <c r="B1" s="321"/>
      <c r="C1" s="322"/>
      <c r="D1" s="396"/>
      <c r="E1" s="322"/>
      <c r="F1" s="322"/>
      <c r="G1" s="420" t="s">
        <v>1368</v>
      </c>
    </row>
    <row r="2" spans="1:12" ht="48.75" customHeight="1" x14ac:dyDescent="0.25">
      <c r="A2" s="602" t="str">
        <f>'[4]Schedule A - P&amp;G'!$C$2</f>
        <v xml:space="preserve">Townlands Pump Station Engine Room 1 - Additional Pump  </v>
      </c>
      <c r="B2" s="603"/>
      <c r="C2" s="603"/>
      <c r="D2" s="603"/>
      <c r="E2" s="603"/>
      <c r="F2" s="603"/>
      <c r="G2" s="604"/>
      <c r="H2" s="365"/>
    </row>
    <row r="3" spans="1:12" ht="14.25" customHeight="1" x14ac:dyDescent="0.25">
      <c r="A3" s="422"/>
      <c r="B3" s="365"/>
      <c r="C3" s="423"/>
      <c r="D3" s="365"/>
      <c r="E3" s="427"/>
      <c r="F3" s="365"/>
      <c r="G3" s="423"/>
      <c r="H3" s="365"/>
      <c r="J3" s="533"/>
      <c r="K3" s="533"/>
      <c r="L3" s="533"/>
    </row>
    <row r="4" spans="1:12" ht="15" customHeight="1" x14ac:dyDescent="0.25">
      <c r="A4" s="605" t="s">
        <v>27</v>
      </c>
      <c r="B4" s="607" t="s">
        <v>1303</v>
      </c>
      <c r="C4" s="404" t="s">
        <v>13</v>
      </c>
      <c r="D4" s="419" t="s">
        <v>9</v>
      </c>
      <c r="E4" s="355" t="s">
        <v>16</v>
      </c>
      <c r="F4" s="609" t="s">
        <v>153</v>
      </c>
      <c r="G4" s="425" t="s">
        <v>26</v>
      </c>
    </row>
    <row r="5" spans="1:12" ht="21.75" customHeight="1" x14ac:dyDescent="0.25">
      <c r="A5" s="606"/>
      <c r="B5" s="608"/>
      <c r="C5" s="405"/>
      <c r="D5" s="421"/>
      <c r="E5" s="424"/>
      <c r="F5" s="610"/>
      <c r="G5" s="426"/>
    </row>
    <row r="6" spans="1:12" s="9" customFormat="1" ht="12.75" customHeight="1" x14ac:dyDescent="0.25">
      <c r="A6" s="214"/>
      <c r="B6" s="214"/>
      <c r="C6" s="234" t="s">
        <v>999</v>
      </c>
      <c r="D6" s="214"/>
      <c r="E6" s="216"/>
      <c r="F6" s="214"/>
      <c r="G6" s="214"/>
    </row>
    <row r="7" spans="1:12" s="9" customFormat="1" ht="18" customHeight="1" x14ac:dyDescent="0.25">
      <c r="A7" s="214"/>
      <c r="B7" s="214"/>
      <c r="C7" s="234" t="s">
        <v>154</v>
      </c>
      <c r="D7" s="214"/>
      <c r="E7" s="216"/>
      <c r="F7" s="214"/>
      <c r="G7" s="214"/>
    </row>
    <row r="8" spans="1:12" s="9" customFormat="1" ht="18" customHeight="1" x14ac:dyDescent="0.25">
      <c r="A8" s="214" t="s">
        <v>155</v>
      </c>
      <c r="B8" s="214"/>
      <c r="C8" s="234" t="s">
        <v>156</v>
      </c>
      <c r="D8" s="214"/>
      <c r="E8" s="216"/>
      <c r="F8" s="214"/>
      <c r="G8" s="214"/>
    </row>
    <row r="9" spans="1:12" s="9" customFormat="1" ht="26.4" x14ac:dyDescent="0.25">
      <c r="A9" s="214" t="s">
        <v>157</v>
      </c>
      <c r="B9" s="214" t="s">
        <v>183</v>
      </c>
      <c r="C9" s="214" t="s">
        <v>158</v>
      </c>
      <c r="D9" s="214" t="s">
        <v>135</v>
      </c>
      <c r="E9" s="216" t="s">
        <v>526</v>
      </c>
      <c r="F9" s="214"/>
      <c r="G9" s="214"/>
    </row>
    <row r="10" spans="1:12" s="9" customFormat="1" x14ac:dyDescent="0.25">
      <c r="A10" s="214"/>
      <c r="B10" s="214"/>
      <c r="C10" s="214"/>
      <c r="D10" s="214"/>
      <c r="E10" s="216"/>
      <c r="F10" s="214"/>
      <c r="G10" s="214"/>
    </row>
    <row r="11" spans="1:12" s="9" customFormat="1" ht="38.25" customHeight="1" x14ac:dyDescent="0.25">
      <c r="A11" s="214" t="s">
        <v>159</v>
      </c>
      <c r="B11" s="214" t="s">
        <v>184</v>
      </c>
      <c r="C11" s="214" t="s">
        <v>160</v>
      </c>
      <c r="D11" s="214" t="s">
        <v>135</v>
      </c>
      <c r="E11" s="216" t="s">
        <v>526</v>
      </c>
      <c r="F11" s="214"/>
      <c r="G11" s="214"/>
    </row>
    <row r="12" spans="1:12" s="9" customFormat="1" x14ac:dyDescent="0.25">
      <c r="A12" s="214"/>
      <c r="B12" s="214"/>
      <c r="C12" s="214"/>
      <c r="D12" s="214"/>
      <c r="E12" s="216"/>
      <c r="F12" s="214"/>
      <c r="G12" s="214"/>
    </row>
    <row r="13" spans="1:12" s="9" customFormat="1" ht="26.4" x14ac:dyDescent="0.25">
      <c r="A13" s="214" t="s">
        <v>161</v>
      </c>
      <c r="B13" s="214" t="s">
        <v>523</v>
      </c>
      <c r="C13" s="214" t="s">
        <v>1383</v>
      </c>
      <c r="D13" s="214" t="s">
        <v>408</v>
      </c>
      <c r="E13" s="216">
        <v>24</v>
      </c>
      <c r="F13" s="214"/>
      <c r="G13" s="214"/>
    </row>
    <row r="14" spans="1:12" s="9" customFormat="1" x14ac:dyDescent="0.25">
      <c r="A14" s="214"/>
      <c r="B14" s="214"/>
      <c r="C14" s="214"/>
      <c r="D14" s="214"/>
      <c r="E14" s="216"/>
      <c r="F14" s="214"/>
      <c r="G14" s="214"/>
    </row>
    <row r="15" spans="1:12" s="9" customFormat="1" ht="26.4" x14ac:dyDescent="0.25">
      <c r="A15" s="214" t="s">
        <v>550</v>
      </c>
      <c r="B15" s="214" t="s">
        <v>524</v>
      </c>
      <c r="C15" s="214" t="s">
        <v>185</v>
      </c>
      <c r="D15" s="214" t="s">
        <v>408</v>
      </c>
      <c r="E15" s="216">
        <v>32</v>
      </c>
      <c r="F15" s="214"/>
      <c r="G15" s="214"/>
    </row>
    <row r="16" spans="1:12" s="9" customFormat="1" x14ac:dyDescent="0.25">
      <c r="A16" s="214"/>
      <c r="B16" s="214"/>
      <c r="C16" s="214"/>
      <c r="D16" s="214"/>
      <c r="E16" s="216"/>
      <c r="F16" s="214"/>
      <c r="G16" s="214"/>
    </row>
    <row r="17" spans="1:7" s="9" customFormat="1" ht="26.4" x14ac:dyDescent="0.25">
      <c r="A17" s="214" t="s">
        <v>551</v>
      </c>
      <c r="B17" s="214" t="s">
        <v>527</v>
      </c>
      <c r="C17" s="214" t="s">
        <v>525</v>
      </c>
      <c r="D17" s="214" t="s">
        <v>408</v>
      </c>
      <c r="E17" s="216">
        <v>16</v>
      </c>
      <c r="F17" s="214"/>
      <c r="G17" s="214"/>
    </row>
    <row r="18" spans="1:7" s="9" customFormat="1" x14ac:dyDescent="0.25">
      <c r="A18" s="214"/>
      <c r="B18" s="214"/>
      <c r="C18" s="214"/>
      <c r="D18" s="214"/>
      <c r="E18" s="216"/>
      <c r="F18" s="214"/>
      <c r="G18" s="214"/>
    </row>
    <row r="19" spans="1:7" s="9" customFormat="1" ht="26.4" x14ac:dyDescent="0.25">
      <c r="A19" s="214" t="s">
        <v>552</v>
      </c>
      <c r="B19" s="214" t="s">
        <v>528</v>
      </c>
      <c r="C19" s="214" t="s">
        <v>186</v>
      </c>
      <c r="D19" s="214" t="s">
        <v>135</v>
      </c>
      <c r="E19" s="216" t="s">
        <v>526</v>
      </c>
      <c r="F19" s="214"/>
      <c r="G19" s="214"/>
    </row>
    <row r="20" spans="1:7" s="9" customFormat="1" x14ac:dyDescent="0.25">
      <c r="A20" s="214"/>
      <c r="B20" s="214"/>
      <c r="C20" s="214"/>
      <c r="D20" s="214"/>
      <c r="E20" s="216"/>
      <c r="F20" s="214"/>
      <c r="G20" s="214"/>
    </row>
    <row r="21" spans="1:7" s="9" customFormat="1" ht="36" customHeight="1" x14ac:dyDescent="0.25">
      <c r="A21" s="214" t="s">
        <v>553</v>
      </c>
      <c r="B21" s="214" t="s">
        <v>529</v>
      </c>
      <c r="C21" s="214" t="s">
        <v>187</v>
      </c>
      <c r="D21" s="214" t="s">
        <v>135</v>
      </c>
      <c r="E21" s="216" t="s">
        <v>526</v>
      </c>
      <c r="F21" s="214"/>
      <c r="G21" s="214"/>
    </row>
    <row r="22" spans="1:7" s="9" customFormat="1" x14ac:dyDescent="0.25">
      <c r="A22" s="214"/>
      <c r="B22" s="214"/>
      <c r="C22" s="214"/>
      <c r="D22" s="214"/>
      <c r="E22" s="216"/>
      <c r="F22" s="214"/>
      <c r="G22" s="214"/>
    </row>
    <row r="23" spans="1:7" s="9" customFormat="1" ht="21" customHeight="1" x14ac:dyDescent="0.25">
      <c r="A23" s="214" t="s">
        <v>554</v>
      </c>
      <c r="B23" s="214" t="s">
        <v>531</v>
      </c>
      <c r="C23" s="214" t="s">
        <v>530</v>
      </c>
      <c r="D23" s="214" t="s">
        <v>408</v>
      </c>
      <c r="E23" s="216">
        <v>8</v>
      </c>
      <c r="F23" s="214"/>
      <c r="G23" s="214"/>
    </row>
    <row r="24" spans="1:7" s="9" customFormat="1" x14ac:dyDescent="0.25">
      <c r="A24" s="214"/>
      <c r="B24" s="214"/>
      <c r="C24" s="214"/>
      <c r="D24" s="214"/>
      <c r="E24" s="216"/>
      <c r="F24" s="214"/>
      <c r="G24" s="214"/>
    </row>
    <row r="25" spans="1:7" s="9" customFormat="1" ht="26.4" x14ac:dyDescent="0.25">
      <c r="A25" s="214" t="s">
        <v>555</v>
      </c>
      <c r="B25" s="214" t="s">
        <v>532</v>
      </c>
      <c r="C25" s="214" t="s">
        <v>188</v>
      </c>
      <c r="D25" s="214" t="s">
        <v>408</v>
      </c>
      <c r="E25" s="216">
        <v>4</v>
      </c>
      <c r="F25" s="214"/>
      <c r="G25" s="214"/>
    </row>
    <row r="26" spans="1:7" s="9" customFormat="1" x14ac:dyDescent="0.25">
      <c r="A26" s="214"/>
      <c r="B26" s="214"/>
      <c r="C26" s="214"/>
      <c r="D26" s="214"/>
      <c r="E26" s="216"/>
      <c r="F26" s="214"/>
      <c r="G26" s="214"/>
    </row>
    <row r="27" spans="1:7" s="9" customFormat="1" ht="26.4" x14ac:dyDescent="0.25">
      <c r="A27" s="214" t="s">
        <v>556</v>
      </c>
      <c r="B27" s="214" t="s">
        <v>535</v>
      </c>
      <c r="C27" s="214" t="s">
        <v>189</v>
      </c>
      <c r="D27" s="214" t="s">
        <v>408</v>
      </c>
      <c r="E27" s="216">
        <v>4</v>
      </c>
      <c r="F27" s="214"/>
      <c r="G27" s="214"/>
    </row>
    <row r="28" spans="1:7" s="9" customFormat="1" x14ac:dyDescent="0.25">
      <c r="A28" s="214"/>
      <c r="B28" s="214"/>
      <c r="C28" s="214"/>
      <c r="D28" s="214"/>
      <c r="E28" s="216"/>
      <c r="F28" s="214"/>
      <c r="G28" s="214"/>
    </row>
    <row r="29" spans="1:7" s="9" customFormat="1" ht="26.4" x14ac:dyDescent="0.25">
      <c r="A29" s="214" t="s">
        <v>557</v>
      </c>
      <c r="B29" s="214" t="s">
        <v>1000</v>
      </c>
      <c r="C29" s="214" t="s">
        <v>1001</v>
      </c>
      <c r="D29" s="214" t="s">
        <v>408</v>
      </c>
      <c r="E29" s="216">
        <v>4</v>
      </c>
      <c r="F29" s="214"/>
      <c r="G29" s="214"/>
    </row>
    <row r="30" spans="1:7" s="9" customFormat="1" x14ac:dyDescent="0.25">
      <c r="A30" s="214"/>
      <c r="B30" s="214"/>
      <c r="C30" s="214"/>
      <c r="D30" s="214"/>
      <c r="E30" s="216"/>
      <c r="F30" s="214"/>
      <c r="G30" s="214"/>
    </row>
    <row r="31" spans="1:7" s="9" customFormat="1" ht="39.6" x14ac:dyDescent="0.25">
      <c r="A31" s="214" t="s">
        <v>558</v>
      </c>
      <c r="B31" s="214" t="s">
        <v>536</v>
      </c>
      <c r="C31" s="214" t="s">
        <v>195</v>
      </c>
      <c r="D31" s="214" t="s">
        <v>135</v>
      </c>
      <c r="E31" s="216" t="s">
        <v>526</v>
      </c>
      <c r="F31" s="214"/>
      <c r="G31" s="214"/>
    </row>
    <row r="32" spans="1:7" s="9" customFormat="1" x14ac:dyDescent="0.25">
      <c r="A32" s="214"/>
      <c r="B32" s="214"/>
      <c r="C32" s="214"/>
      <c r="D32" s="214"/>
      <c r="E32" s="216"/>
      <c r="F32" s="214"/>
      <c r="G32" s="214"/>
    </row>
    <row r="33" spans="1:8" ht="39.6" x14ac:dyDescent="0.25">
      <c r="A33" s="214" t="s">
        <v>559</v>
      </c>
      <c r="B33" s="214" t="s">
        <v>537</v>
      </c>
      <c r="C33" s="214" t="s">
        <v>1381</v>
      </c>
      <c r="D33" s="214" t="s">
        <v>135</v>
      </c>
      <c r="E33" s="216" t="s">
        <v>526</v>
      </c>
      <c r="F33" s="214"/>
      <c r="G33" s="214"/>
      <c r="H33" s="9"/>
    </row>
    <row r="34" spans="1:8" x14ac:dyDescent="0.25">
      <c r="A34" s="214"/>
      <c r="B34" s="214"/>
      <c r="C34" s="214"/>
      <c r="D34" s="214"/>
      <c r="E34" s="216"/>
      <c r="F34" s="214"/>
      <c r="G34" s="214"/>
      <c r="H34" s="9"/>
    </row>
    <row r="35" spans="1:8" ht="39.6" x14ac:dyDescent="0.25">
      <c r="A35" s="214" t="s">
        <v>560</v>
      </c>
      <c r="B35" s="214" t="s">
        <v>538</v>
      </c>
      <c r="C35" s="214" t="s">
        <v>196</v>
      </c>
      <c r="D35" s="214" t="s">
        <v>135</v>
      </c>
      <c r="E35" s="216" t="s">
        <v>526</v>
      </c>
      <c r="F35" s="214"/>
      <c r="G35" s="214"/>
      <c r="H35" s="9"/>
    </row>
    <row r="36" spans="1:8" x14ac:dyDescent="0.25">
      <c r="A36" s="214"/>
      <c r="B36" s="214"/>
      <c r="C36" s="214"/>
      <c r="D36" s="214"/>
      <c r="E36" s="216"/>
      <c r="F36" s="214"/>
      <c r="G36" s="214"/>
      <c r="H36" s="9"/>
    </row>
    <row r="37" spans="1:8" x14ac:dyDescent="0.25">
      <c r="A37" s="214" t="s">
        <v>561</v>
      </c>
      <c r="B37" s="214" t="s">
        <v>539</v>
      </c>
      <c r="C37" s="214" t="s">
        <v>197</v>
      </c>
      <c r="D37" s="214" t="s">
        <v>135</v>
      </c>
      <c r="E37" s="216" t="s">
        <v>526</v>
      </c>
      <c r="F37" s="214"/>
      <c r="G37" s="214"/>
      <c r="H37" s="9"/>
    </row>
    <row r="38" spans="1:8" x14ac:dyDescent="0.25">
      <c r="A38" s="214"/>
      <c r="B38" s="214"/>
      <c r="C38" s="214"/>
      <c r="D38" s="214"/>
      <c r="E38" s="216"/>
      <c r="F38" s="214"/>
      <c r="G38" s="214"/>
      <c r="H38" s="9"/>
    </row>
    <row r="39" spans="1:8" ht="26.4" x14ac:dyDescent="0.25">
      <c r="A39" s="214" t="s">
        <v>562</v>
      </c>
      <c r="B39" s="214" t="s">
        <v>540</v>
      </c>
      <c r="C39" s="214" t="s">
        <v>198</v>
      </c>
      <c r="D39" s="214" t="s">
        <v>408</v>
      </c>
      <c r="E39" s="216">
        <v>1</v>
      </c>
      <c r="F39" s="214"/>
      <c r="G39" s="214"/>
      <c r="H39" s="9"/>
    </row>
    <row r="40" spans="1:8" x14ac:dyDescent="0.25">
      <c r="A40" s="214"/>
      <c r="B40" s="214"/>
      <c r="C40" s="214"/>
      <c r="D40" s="214"/>
      <c r="E40" s="216"/>
      <c r="F40" s="214"/>
      <c r="G40" s="214"/>
      <c r="H40" s="9"/>
    </row>
    <row r="41" spans="1:8" ht="26.4" x14ac:dyDescent="0.25">
      <c r="A41" s="214" t="s">
        <v>563</v>
      </c>
      <c r="B41" s="214" t="s">
        <v>541</v>
      </c>
      <c r="C41" s="214" t="s">
        <v>199</v>
      </c>
      <c r="D41" s="214" t="s">
        <v>408</v>
      </c>
      <c r="E41" s="216">
        <v>1</v>
      </c>
      <c r="F41" s="214"/>
      <c r="G41" s="214"/>
      <c r="H41" s="9"/>
    </row>
    <row r="42" spans="1:8" s="9" customFormat="1" x14ac:dyDescent="0.25">
      <c r="A42" s="214"/>
      <c r="B42" s="214"/>
      <c r="C42" s="214"/>
      <c r="D42" s="214"/>
      <c r="E42" s="216"/>
      <c r="F42" s="214"/>
      <c r="G42" s="214"/>
    </row>
    <row r="43" spans="1:8" s="9" customFormat="1" ht="26.4" x14ac:dyDescent="0.25">
      <c r="A43" s="214" t="s">
        <v>564</v>
      </c>
      <c r="B43" s="214" t="s">
        <v>1002</v>
      </c>
      <c r="C43" s="214" t="s">
        <v>1370</v>
      </c>
      <c r="D43" s="214" t="s">
        <v>408</v>
      </c>
      <c r="E43" s="216">
        <v>4</v>
      </c>
      <c r="F43" s="214"/>
      <c r="G43" s="214"/>
    </row>
    <row r="44" spans="1:8" s="9" customFormat="1" x14ac:dyDescent="0.25">
      <c r="A44" s="214"/>
      <c r="B44" s="214"/>
      <c r="C44" s="214"/>
      <c r="D44" s="214"/>
      <c r="E44" s="216"/>
      <c r="F44" s="214"/>
      <c r="G44" s="214"/>
    </row>
    <row r="45" spans="1:8" s="9" customFormat="1" ht="26.4" x14ac:dyDescent="0.25">
      <c r="A45" s="214" t="s">
        <v>565</v>
      </c>
      <c r="B45" s="214" t="s">
        <v>1003</v>
      </c>
      <c r="C45" s="214" t="s">
        <v>190</v>
      </c>
      <c r="D45" s="214" t="s">
        <v>408</v>
      </c>
      <c r="E45" s="216">
        <v>4</v>
      </c>
      <c r="F45" s="214"/>
      <c r="G45" s="214"/>
    </row>
    <row r="46" spans="1:8" s="9" customFormat="1" x14ac:dyDescent="0.25">
      <c r="A46" s="214"/>
      <c r="B46" s="214"/>
      <c r="C46" s="214"/>
      <c r="D46" s="214"/>
      <c r="E46" s="216"/>
      <c r="F46" s="214"/>
      <c r="G46" s="214"/>
    </row>
    <row r="47" spans="1:8" s="227" customFormat="1" ht="26.4" x14ac:dyDescent="0.25">
      <c r="A47" s="214" t="s">
        <v>566</v>
      </c>
      <c r="B47" s="214" t="s">
        <v>1004</v>
      </c>
      <c r="C47" s="214" t="s">
        <v>1374</v>
      </c>
      <c r="D47" s="214" t="s">
        <v>408</v>
      </c>
      <c r="E47" s="216">
        <v>1</v>
      </c>
      <c r="F47" s="214"/>
      <c r="G47" s="214"/>
      <c r="H47" s="9"/>
    </row>
    <row r="48" spans="1:8" x14ac:dyDescent="0.25">
      <c r="A48" s="214"/>
      <c r="B48" s="214"/>
      <c r="C48" s="214"/>
      <c r="D48" s="214"/>
      <c r="E48" s="216"/>
      <c r="F48" s="214"/>
      <c r="G48" s="214"/>
      <c r="H48" s="9"/>
    </row>
    <row r="49" spans="1:8" s="227" customFormat="1" ht="39.6" x14ac:dyDescent="0.25">
      <c r="A49" s="214" t="s">
        <v>921</v>
      </c>
      <c r="B49" s="214" t="s">
        <v>1005</v>
      </c>
      <c r="C49" s="214" t="s">
        <v>542</v>
      </c>
      <c r="D49" s="214" t="s">
        <v>135</v>
      </c>
      <c r="E49" s="216" t="s">
        <v>526</v>
      </c>
      <c r="F49" s="214"/>
      <c r="G49" s="214"/>
      <c r="H49" s="9"/>
    </row>
    <row r="50" spans="1:8" x14ac:dyDescent="0.25">
      <c r="A50" s="214"/>
      <c r="B50" s="214"/>
      <c r="C50" s="214"/>
      <c r="D50" s="214"/>
      <c r="E50" s="216"/>
      <c r="F50" s="214"/>
      <c r="G50" s="214"/>
      <c r="H50" s="9"/>
    </row>
    <row r="51" spans="1:8" ht="26.4" x14ac:dyDescent="0.25">
      <c r="A51" s="214" t="s">
        <v>567</v>
      </c>
      <c r="B51" s="214" t="s">
        <v>1006</v>
      </c>
      <c r="C51" s="214" t="s">
        <v>1369</v>
      </c>
      <c r="D51" s="214" t="s">
        <v>408</v>
      </c>
      <c r="E51" s="216">
        <v>2</v>
      </c>
      <c r="F51" s="214"/>
      <c r="G51" s="214"/>
      <c r="H51" s="9"/>
    </row>
    <row r="52" spans="1:8" x14ac:dyDescent="0.25">
      <c r="A52" s="214"/>
      <c r="B52" s="214"/>
      <c r="C52" s="214"/>
      <c r="D52" s="214"/>
      <c r="E52" s="216"/>
      <c r="F52" s="214"/>
      <c r="G52" s="214"/>
      <c r="H52" s="9"/>
    </row>
    <row r="53" spans="1:8" ht="39.6" x14ac:dyDescent="0.25">
      <c r="A53" s="214" t="s">
        <v>568</v>
      </c>
      <c r="B53" s="214" t="s">
        <v>1007</v>
      </c>
      <c r="C53" s="214" t="s">
        <v>977</v>
      </c>
      <c r="D53" s="214" t="s">
        <v>135</v>
      </c>
      <c r="E53" s="216" t="s">
        <v>526</v>
      </c>
      <c r="F53" s="214"/>
      <c r="G53" s="214"/>
      <c r="H53" s="9"/>
    </row>
    <row r="54" spans="1:8" x14ac:dyDescent="0.25">
      <c r="A54" s="214"/>
      <c r="B54" s="214"/>
      <c r="C54" s="214"/>
      <c r="D54" s="214"/>
      <c r="E54" s="216"/>
      <c r="F54" s="214"/>
      <c r="G54" s="214"/>
      <c r="H54" s="9"/>
    </row>
    <row r="55" spans="1:8" x14ac:dyDescent="0.25">
      <c r="A55" s="214" t="s">
        <v>569</v>
      </c>
      <c r="B55" s="214" t="s">
        <v>1008</v>
      </c>
      <c r="C55" s="214" t="s">
        <v>200</v>
      </c>
      <c r="D55" s="214" t="s">
        <v>135</v>
      </c>
      <c r="E55" s="216" t="s">
        <v>526</v>
      </c>
      <c r="F55" s="214"/>
      <c r="G55" s="214"/>
      <c r="H55" s="9"/>
    </row>
    <row r="56" spans="1:8" x14ac:dyDescent="0.25">
      <c r="A56" s="214"/>
      <c r="B56" s="214"/>
      <c r="C56" s="214"/>
      <c r="D56" s="214"/>
      <c r="E56" s="216"/>
      <c r="F56" s="214"/>
      <c r="G56" s="214"/>
      <c r="H56" s="9"/>
    </row>
    <row r="57" spans="1:8" ht="39.6" x14ac:dyDescent="0.25">
      <c r="A57" s="214" t="s">
        <v>570</v>
      </c>
      <c r="B57" s="214" t="s">
        <v>1009</v>
      </c>
      <c r="C57" s="214" t="s">
        <v>547</v>
      </c>
      <c r="D57" s="214" t="s">
        <v>135</v>
      </c>
      <c r="E57" s="216" t="s">
        <v>526</v>
      </c>
      <c r="F57" s="214"/>
      <c r="G57" s="214"/>
      <c r="H57" s="9"/>
    </row>
    <row r="58" spans="1:8" x14ac:dyDescent="0.25">
      <c r="A58" s="214"/>
      <c r="B58" s="214"/>
      <c r="C58" s="214"/>
      <c r="D58" s="214"/>
      <c r="E58" s="216"/>
      <c r="F58" s="214"/>
      <c r="G58" s="214"/>
      <c r="H58" s="9"/>
    </row>
    <row r="59" spans="1:8" s="9" customFormat="1" ht="26.4" x14ac:dyDescent="0.25">
      <c r="A59" s="214" t="s">
        <v>571</v>
      </c>
      <c r="B59" s="214" t="s">
        <v>1010</v>
      </c>
      <c r="C59" s="214" t="s">
        <v>191</v>
      </c>
      <c r="D59" s="214" t="s">
        <v>135</v>
      </c>
      <c r="E59" s="216" t="s">
        <v>526</v>
      </c>
      <c r="F59" s="214"/>
      <c r="G59" s="214"/>
    </row>
    <row r="60" spans="1:8" s="9" customFormat="1" x14ac:dyDescent="0.25">
      <c r="A60" s="214"/>
      <c r="B60" s="214"/>
      <c r="C60" s="214"/>
      <c r="D60" s="214"/>
      <c r="E60" s="216"/>
      <c r="F60" s="214"/>
      <c r="G60" s="214"/>
    </row>
    <row r="61" spans="1:8" s="9" customFormat="1" ht="26.4" x14ac:dyDescent="0.25">
      <c r="A61" s="214" t="s">
        <v>572</v>
      </c>
      <c r="B61" s="214" t="s">
        <v>1011</v>
      </c>
      <c r="C61" s="214" t="s">
        <v>192</v>
      </c>
      <c r="D61" s="214" t="s">
        <v>135</v>
      </c>
      <c r="E61" s="216" t="s">
        <v>526</v>
      </c>
      <c r="F61" s="214"/>
      <c r="G61" s="214"/>
    </row>
    <row r="62" spans="1:8" s="9" customFormat="1" x14ac:dyDescent="0.25">
      <c r="A62" s="214"/>
      <c r="B62" s="214"/>
      <c r="C62" s="214"/>
      <c r="D62" s="214"/>
      <c r="E62" s="216"/>
      <c r="F62" s="214"/>
      <c r="G62" s="214"/>
    </row>
    <row r="63" spans="1:8" s="9" customFormat="1" ht="26.4" x14ac:dyDescent="0.25">
      <c r="A63" s="214" t="s">
        <v>573</v>
      </c>
      <c r="B63" s="214" t="s">
        <v>1012</v>
      </c>
      <c r="C63" s="214" t="s">
        <v>1013</v>
      </c>
      <c r="D63" s="214" t="s">
        <v>408</v>
      </c>
      <c r="E63" s="216">
        <v>4</v>
      </c>
      <c r="F63" s="214"/>
      <c r="G63" s="214"/>
    </row>
    <row r="64" spans="1:8" s="9" customFormat="1" x14ac:dyDescent="0.25">
      <c r="A64" s="214"/>
      <c r="B64" s="214"/>
      <c r="C64" s="214"/>
      <c r="D64" s="214"/>
      <c r="E64" s="216"/>
      <c r="F64" s="214"/>
      <c r="G64" s="214"/>
    </row>
    <row r="65" spans="1:8" s="9" customFormat="1" ht="26.4" x14ac:dyDescent="0.25">
      <c r="A65" s="214" t="s">
        <v>574</v>
      </c>
      <c r="B65" s="214" t="s">
        <v>1014</v>
      </c>
      <c r="C65" s="214" t="s">
        <v>1015</v>
      </c>
      <c r="D65" s="214" t="s">
        <v>408</v>
      </c>
      <c r="E65" s="216">
        <v>4</v>
      </c>
      <c r="F65" s="214"/>
      <c r="G65" s="214"/>
    </row>
    <row r="66" spans="1:8" s="9" customFormat="1" x14ac:dyDescent="0.25">
      <c r="A66" s="214"/>
      <c r="B66" s="214"/>
      <c r="C66" s="214"/>
      <c r="D66" s="214"/>
      <c r="E66" s="216"/>
      <c r="F66" s="214"/>
      <c r="G66" s="214"/>
    </row>
    <row r="67" spans="1:8" s="9" customFormat="1" ht="26.4" x14ac:dyDescent="0.25">
      <c r="A67" s="214" t="s">
        <v>575</v>
      </c>
      <c r="B67" s="214" t="s">
        <v>1016</v>
      </c>
      <c r="C67" s="214" t="s">
        <v>1017</v>
      </c>
      <c r="D67" s="214" t="s">
        <v>408</v>
      </c>
      <c r="E67" s="216">
        <v>8</v>
      </c>
      <c r="F67" s="214"/>
      <c r="G67" s="214"/>
    </row>
    <row r="68" spans="1:8" s="9" customFormat="1" x14ac:dyDescent="0.25">
      <c r="A68" s="214"/>
      <c r="B68" s="214"/>
      <c r="C68" s="214"/>
      <c r="D68" s="214"/>
      <c r="E68" s="216"/>
      <c r="F68" s="214"/>
      <c r="G68" s="214"/>
    </row>
    <row r="69" spans="1:8" s="226" customFormat="1" ht="26.4" x14ac:dyDescent="0.25">
      <c r="A69" s="214" t="s">
        <v>576</v>
      </c>
      <c r="B69" s="214" t="s">
        <v>1018</v>
      </c>
      <c r="C69" s="214" t="s">
        <v>1214</v>
      </c>
      <c r="D69" s="214" t="s">
        <v>408</v>
      </c>
      <c r="E69" s="216">
        <v>4</v>
      </c>
      <c r="F69" s="214"/>
      <c r="G69" s="214"/>
      <c r="H69" s="9"/>
    </row>
    <row r="70" spans="1:8" s="226" customFormat="1" x14ac:dyDescent="0.25">
      <c r="A70" s="214"/>
      <c r="B70" s="214"/>
      <c r="C70" s="214"/>
      <c r="D70" s="214"/>
      <c r="E70" s="216"/>
      <c r="F70" s="214"/>
      <c r="G70" s="214"/>
      <c r="H70" s="9"/>
    </row>
    <row r="71" spans="1:8" s="227" customFormat="1" ht="26.4" x14ac:dyDescent="0.25">
      <c r="A71" s="214" t="s">
        <v>577</v>
      </c>
      <c r="B71" s="214" t="s">
        <v>1019</v>
      </c>
      <c r="C71" s="214" t="s">
        <v>1020</v>
      </c>
      <c r="D71" s="214" t="s">
        <v>408</v>
      </c>
      <c r="E71" s="216">
        <v>1</v>
      </c>
      <c r="F71" s="214"/>
      <c r="G71" s="214"/>
      <c r="H71" s="9"/>
    </row>
    <row r="72" spans="1:8" s="227" customFormat="1" x14ac:dyDescent="0.25">
      <c r="A72" s="214"/>
      <c r="B72" s="214"/>
      <c r="C72" s="214"/>
      <c r="D72" s="214"/>
      <c r="E72" s="216"/>
      <c r="F72" s="214"/>
      <c r="G72" s="214"/>
      <c r="H72" s="9"/>
    </row>
    <row r="73" spans="1:8" s="227" customFormat="1" ht="26.4" x14ac:dyDescent="0.25">
      <c r="A73" s="214" t="s">
        <v>578</v>
      </c>
      <c r="B73" s="214" t="s">
        <v>1021</v>
      </c>
      <c r="C73" s="214" t="s">
        <v>1022</v>
      </c>
      <c r="D73" s="214" t="s">
        <v>408</v>
      </c>
      <c r="E73" s="216">
        <v>1</v>
      </c>
      <c r="F73" s="214"/>
      <c r="G73" s="214"/>
      <c r="H73" s="9"/>
    </row>
    <row r="74" spans="1:8" s="9" customFormat="1" x14ac:dyDescent="0.25">
      <c r="A74" s="214"/>
      <c r="B74" s="214"/>
      <c r="C74" s="214"/>
      <c r="D74" s="214"/>
      <c r="E74" s="216"/>
      <c r="F74" s="214"/>
      <c r="G74" s="214"/>
    </row>
    <row r="75" spans="1:8" s="9" customFormat="1" x14ac:dyDescent="0.25">
      <c r="A75" s="214" t="s">
        <v>579</v>
      </c>
      <c r="B75" s="214" t="s">
        <v>1023</v>
      </c>
      <c r="C75" s="214" t="s">
        <v>1215</v>
      </c>
      <c r="D75" s="214"/>
      <c r="E75" s="216"/>
      <c r="F75" s="214"/>
      <c r="G75" s="214"/>
    </row>
    <row r="76" spans="1:8" s="9" customFormat="1" x14ac:dyDescent="0.25">
      <c r="A76" s="214"/>
      <c r="B76" s="214"/>
      <c r="C76" s="214"/>
      <c r="D76" s="214"/>
      <c r="E76" s="216"/>
      <c r="F76" s="214"/>
      <c r="G76" s="214"/>
    </row>
    <row r="77" spans="1:8" s="9" customFormat="1" ht="26.4" x14ac:dyDescent="0.25">
      <c r="A77" s="214" t="s">
        <v>580</v>
      </c>
      <c r="B77" s="214" t="s">
        <v>1025</v>
      </c>
      <c r="C77" s="214" t="s">
        <v>1024</v>
      </c>
      <c r="D77" s="214" t="s">
        <v>408</v>
      </c>
      <c r="E77" s="216">
        <v>4</v>
      </c>
      <c r="F77" s="214"/>
      <c r="G77" s="214"/>
    </row>
    <row r="78" spans="1:8" s="9" customFormat="1" x14ac:dyDescent="0.25">
      <c r="A78" s="214"/>
      <c r="B78" s="214"/>
      <c r="C78" s="214"/>
      <c r="D78" s="214"/>
      <c r="E78" s="216"/>
      <c r="F78" s="214"/>
      <c r="G78" s="214"/>
    </row>
    <row r="79" spans="1:8" ht="26.4" x14ac:dyDescent="0.25">
      <c r="A79" s="214" t="s">
        <v>581</v>
      </c>
      <c r="B79" s="214" t="s">
        <v>1026</v>
      </c>
      <c r="C79" s="214" t="s">
        <v>1027</v>
      </c>
      <c r="D79" s="214" t="s">
        <v>408</v>
      </c>
      <c r="E79" s="216">
        <v>1</v>
      </c>
      <c r="F79" s="214"/>
      <c r="G79" s="214"/>
      <c r="H79" s="9"/>
    </row>
    <row r="80" spans="1:8" x14ac:dyDescent="0.25">
      <c r="A80" s="214"/>
      <c r="B80" s="214"/>
      <c r="C80" s="214"/>
      <c r="D80" s="214"/>
      <c r="E80" s="216"/>
      <c r="F80" s="214"/>
      <c r="G80" s="214"/>
      <c r="H80" s="9"/>
    </row>
    <row r="81" spans="1:8" ht="26.4" x14ac:dyDescent="0.25">
      <c r="A81" s="214" t="s">
        <v>582</v>
      </c>
      <c r="B81" s="214" t="s">
        <v>1028</v>
      </c>
      <c r="C81" s="214" t="s">
        <v>1216</v>
      </c>
      <c r="D81" s="214" t="s">
        <v>408</v>
      </c>
      <c r="E81" s="216">
        <v>1</v>
      </c>
      <c r="F81" s="214"/>
      <c r="G81" s="214"/>
      <c r="H81" s="9"/>
    </row>
    <row r="82" spans="1:8" ht="15" customHeight="1" x14ac:dyDescent="0.25">
      <c r="A82" s="214"/>
      <c r="B82" s="214"/>
      <c r="C82" s="214"/>
      <c r="D82" s="214"/>
      <c r="E82" s="216"/>
      <c r="F82" s="214"/>
      <c r="G82" s="214"/>
      <c r="H82" s="9"/>
    </row>
    <row r="83" spans="1:8" ht="26.4" x14ac:dyDescent="0.25">
      <c r="A83" s="214" t="s">
        <v>920</v>
      </c>
      <c r="B83" s="214" t="s">
        <v>1029</v>
      </c>
      <c r="C83" s="214" t="s">
        <v>1031</v>
      </c>
      <c r="D83" s="214" t="s">
        <v>408</v>
      </c>
      <c r="E83" s="216">
        <v>1</v>
      </c>
      <c r="F83" s="214"/>
      <c r="G83" s="214"/>
      <c r="H83" s="9"/>
    </row>
    <row r="84" spans="1:8" x14ac:dyDescent="0.25">
      <c r="A84" s="214"/>
      <c r="B84" s="214"/>
      <c r="C84" s="214"/>
      <c r="D84" s="214"/>
      <c r="E84" s="216"/>
      <c r="F84" s="214"/>
      <c r="G84" s="214"/>
      <c r="H84" s="9"/>
    </row>
    <row r="85" spans="1:8" ht="26.4" x14ac:dyDescent="0.25">
      <c r="A85" s="214" t="s">
        <v>583</v>
      </c>
      <c r="B85" s="214" t="s">
        <v>1030</v>
      </c>
      <c r="C85" s="214" t="s">
        <v>1033</v>
      </c>
      <c r="D85" s="214" t="s">
        <v>408</v>
      </c>
      <c r="E85" s="216">
        <v>1</v>
      </c>
      <c r="F85" s="214"/>
      <c r="G85" s="214"/>
      <c r="H85" s="9"/>
    </row>
    <row r="86" spans="1:8" x14ac:dyDescent="0.25">
      <c r="A86" s="214"/>
      <c r="B86" s="214"/>
      <c r="C86" s="214"/>
      <c r="D86" s="214"/>
      <c r="E86" s="216"/>
      <c r="F86" s="214"/>
      <c r="G86" s="214"/>
      <c r="H86" s="9"/>
    </row>
    <row r="87" spans="1:8" ht="26.25" customHeight="1" x14ac:dyDescent="0.25">
      <c r="A87" s="214" t="s">
        <v>584</v>
      </c>
      <c r="B87" s="214" t="s">
        <v>1032</v>
      </c>
      <c r="C87" s="214" t="s">
        <v>201</v>
      </c>
      <c r="D87" s="214" t="s">
        <v>135</v>
      </c>
      <c r="E87" s="216" t="s">
        <v>526</v>
      </c>
      <c r="F87" s="214"/>
      <c r="G87" s="214"/>
      <c r="H87" s="9"/>
    </row>
    <row r="88" spans="1:8" x14ac:dyDescent="0.25">
      <c r="A88" s="214"/>
      <c r="B88" s="214"/>
      <c r="C88" s="214"/>
      <c r="D88" s="214"/>
      <c r="E88" s="216"/>
      <c r="F88" s="214"/>
      <c r="G88" s="214"/>
      <c r="H88" s="9"/>
    </row>
    <row r="89" spans="1:8" s="9" customFormat="1" ht="26.4" x14ac:dyDescent="0.25">
      <c r="A89" s="214" t="s">
        <v>585</v>
      </c>
      <c r="B89" s="214" t="s">
        <v>1034</v>
      </c>
      <c r="C89" s="214" t="s">
        <v>1217</v>
      </c>
      <c r="D89" s="214" t="s">
        <v>135</v>
      </c>
      <c r="E89" s="216" t="s">
        <v>526</v>
      </c>
      <c r="F89" s="214"/>
      <c r="G89" s="214"/>
    </row>
    <row r="90" spans="1:8" s="9" customFormat="1" x14ac:dyDescent="0.25">
      <c r="A90" s="214"/>
      <c r="B90" s="214"/>
      <c r="C90" s="214"/>
      <c r="D90" s="214"/>
      <c r="E90" s="216"/>
      <c r="F90" s="214"/>
      <c r="G90" s="214"/>
    </row>
    <row r="91" spans="1:8" s="9" customFormat="1" ht="26.4" x14ac:dyDescent="0.25">
      <c r="A91" s="214" t="s">
        <v>586</v>
      </c>
      <c r="B91" s="214" t="s">
        <v>1035</v>
      </c>
      <c r="C91" s="214" t="s">
        <v>1218</v>
      </c>
      <c r="D91" s="214" t="s">
        <v>135</v>
      </c>
      <c r="E91" s="216" t="s">
        <v>526</v>
      </c>
      <c r="F91" s="214"/>
      <c r="G91" s="214"/>
    </row>
    <row r="92" spans="1:8" s="226" customFormat="1" x14ac:dyDescent="0.25">
      <c r="A92" s="214"/>
      <c r="B92" s="214"/>
      <c r="C92" s="214"/>
      <c r="D92" s="214"/>
      <c r="E92" s="216"/>
      <c r="F92" s="214"/>
      <c r="G92" s="214"/>
      <c r="H92" s="9"/>
    </row>
    <row r="93" spans="1:8" s="9" customFormat="1" x14ac:dyDescent="0.25">
      <c r="A93" s="214" t="s">
        <v>587</v>
      </c>
      <c r="B93" s="214" t="s">
        <v>1036</v>
      </c>
      <c r="C93" s="214" t="s">
        <v>1037</v>
      </c>
      <c r="D93" s="214" t="s">
        <v>408</v>
      </c>
      <c r="E93" s="216">
        <v>4</v>
      </c>
      <c r="F93" s="214"/>
      <c r="G93" s="214"/>
    </row>
    <row r="94" spans="1:8" s="9" customFormat="1" x14ac:dyDescent="0.25">
      <c r="A94" s="214"/>
      <c r="B94" s="214"/>
      <c r="C94" s="214"/>
      <c r="D94" s="214"/>
      <c r="E94" s="216"/>
      <c r="F94" s="214"/>
      <c r="G94" s="214"/>
    </row>
    <row r="95" spans="1:8" s="406" customFormat="1" ht="26.4" x14ac:dyDescent="0.25">
      <c r="A95" s="214" t="s">
        <v>588</v>
      </c>
      <c r="B95" s="214" t="s">
        <v>1038</v>
      </c>
      <c r="C95" s="214" t="s">
        <v>1044</v>
      </c>
      <c r="D95" s="214" t="s">
        <v>408</v>
      </c>
      <c r="E95" s="216">
        <v>1</v>
      </c>
      <c r="F95" s="214"/>
      <c r="G95" s="214"/>
      <c r="H95" s="9"/>
    </row>
    <row r="96" spans="1:8" s="9" customFormat="1" x14ac:dyDescent="0.25">
      <c r="A96" s="214"/>
      <c r="B96" s="214"/>
      <c r="C96" s="214"/>
      <c r="D96" s="214"/>
      <c r="E96" s="216"/>
      <c r="F96" s="214"/>
      <c r="G96" s="214"/>
    </row>
    <row r="97" spans="1:8" ht="26.4" x14ac:dyDescent="0.25">
      <c r="A97" s="214" t="s">
        <v>589</v>
      </c>
      <c r="B97" s="214" t="s">
        <v>1039</v>
      </c>
      <c r="C97" s="214" t="s">
        <v>1043</v>
      </c>
      <c r="D97" s="214" t="s">
        <v>408</v>
      </c>
      <c r="E97" s="216">
        <v>1</v>
      </c>
      <c r="F97" s="214"/>
      <c r="G97" s="214"/>
      <c r="H97" s="9"/>
    </row>
    <row r="98" spans="1:8" x14ac:dyDescent="0.25">
      <c r="A98" s="214"/>
      <c r="B98" s="214"/>
      <c r="C98" s="214"/>
      <c r="D98" s="214"/>
      <c r="E98" s="216"/>
      <c r="F98" s="214"/>
      <c r="G98" s="214"/>
      <c r="H98" s="9"/>
    </row>
    <row r="99" spans="1:8" ht="26.4" x14ac:dyDescent="0.25">
      <c r="A99" s="214" t="s">
        <v>590</v>
      </c>
      <c r="B99" s="214" t="s">
        <v>1040</v>
      </c>
      <c r="C99" s="214" t="s">
        <v>1219</v>
      </c>
      <c r="D99" s="214" t="s">
        <v>408</v>
      </c>
      <c r="E99" s="216">
        <v>2</v>
      </c>
      <c r="F99" s="214"/>
      <c r="G99" s="214"/>
      <c r="H99" s="9"/>
    </row>
    <row r="100" spans="1:8" x14ac:dyDescent="0.25">
      <c r="A100" s="214"/>
      <c r="B100" s="214"/>
      <c r="C100" s="214"/>
      <c r="D100" s="214"/>
      <c r="E100" s="216"/>
      <c r="F100" s="214"/>
      <c r="G100" s="214"/>
      <c r="H100" s="9"/>
    </row>
    <row r="101" spans="1:8" ht="39.6" x14ac:dyDescent="0.25">
      <c r="A101" s="214" t="s">
        <v>591</v>
      </c>
      <c r="B101" s="214" t="s">
        <v>1041</v>
      </c>
      <c r="C101" s="214" t="s">
        <v>1220</v>
      </c>
      <c r="D101" s="214" t="s">
        <v>135</v>
      </c>
      <c r="E101" s="216" t="s">
        <v>526</v>
      </c>
      <c r="F101" s="214"/>
      <c r="G101" s="214"/>
      <c r="H101" s="9"/>
    </row>
    <row r="102" spans="1:8" x14ac:dyDescent="0.25">
      <c r="A102" s="214"/>
      <c r="B102" s="214"/>
      <c r="C102" s="214"/>
      <c r="D102" s="214"/>
      <c r="E102" s="216"/>
      <c r="F102" s="214"/>
      <c r="G102" s="214"/>
      <c r="H102" s="9"/>
    </row>
    <row r="103" spans="1:8" ht="39.6" x14ac:dyDescent="0.25">
      <c r="A103" s="214" t="s">
        <v>592</v>
      </c>
      <c r="B103" s="214" t="s">
        <v>1042</v>
      </c>
      <c r="C103" s="214" t="s">
        <v>549</v>
      </c>
      <c r="D103" s="214" t="s">
        <v>135</v>
      </c>
      <c r="E103" s="216" t="s">
        <v>526</v>
      </c>
      <c r="F103" s="214"/>
      <c r="G103" s="214"/>
      <c r="H103" s="9"/>
    </row>
    <row r="104" spans="1:8" x14ac:dyDescent="0.25">
      <c r="A104" s="214"/>
      <c r="B104" s="214"/>
      <c r="C104" s="214"/>
      <c r="D104" s="214"/>
      <c r="E104" s="216"/>
      <c r="F104" s="214"/>
      <c r="G104" s="214"/>
      <c r="H104" s="9"/>
    </row>
    <row r="105" spans="1:8" s="227" customFormat="1" ht="26.4" x14ac:dyDescent="0.25">
      <c r="A105" s="214" t="s">
        <v>593</v>
      </c>
      <c r="B105" s="214" t="s">
        <v>1045</v>
      </c>
      <c r="C105" s="214" t="s">
        <v>918</v>
      </c>
      <c r="D105" s="214" t="s">
        <v>408</v>
      </c>
      <c r="E105" s="216">
        <v>2</v>
      </c>
      <c r="F105" s="214"/>
      <c r="G105" s="214"/>
      <c r="H105" s="9"/>
    </row>
    <row r="106" spans="1:8" s="227" customFormat="1" x14ac:dyDescent="0.25">
      <c r="A106" s="214"/>
      <c r="B106" s="214"/>
      <c r="C106" s="214"/>
      <c r="D106" s="214"/>
      <c r="E106" s="216"/>
      <c r="F106" s="214"/>
      <c r="G106" s="214"/>
      <c r="H106" s="9"/>
    </row>
    <row r="107" spans="1:8" s="227" customFormat="1" ht="39.6" x14ac:dyDescent="0.25">
      <c r="A107" s="214" t="s">
        <v>594</v>
      </c>
      <c r="B107" s="214" t="s">
        <v>1046</v>
      </c>
      <c r="C107" s="214" t="s">
        <v>919</v>
      </c>
      <c r="D107" s="214" t="s">
        <v>408</v>
      </c>
      <c r="E107" s="216">
        <v>2</v>
      </c>
      <c r="F107" s="214"/>
      <c r="G107" s="214"/>
      <c r="H107" s="9"/>
    </row>
    <row r="108" spans="1:8" s="9" customFormat="1" x14ac:dyDescent="0.25">
      <c r="A108" s="214"/>
      <c r="B108" s="214"/>
      <c r="C108" s="214"/>
      <c r="D108" s="214"/>
      <c r="E108" s="216"/>
      <c r="F108" s="214"/>
      <c r="G108" s="214"/>
    </row>
    <row r="109" spans="1:8" s="227" customFormat="1" ht="39.6" x14ac:dyDescent="0.25">
      <c r="A109" s="214" t="s">
        <v>595</v>
      </c>
      <c r="B109" s="214" t="s">
        <v>1047</v>
      </c>
      <c r="C109" s="214" t="s">
        <v>548</v>
      </c>
      <c r="D109" s="214" t="s">
        <v>408</v>
      </c>
      <c r="E109" s="216">
        <v>1</v>
      </c>
      <c r="F109" s="214"/>
      <c r="G109" s="214"/>
      <c r="H109" s="9"/>
    </row>
    <row r="110" spans="1:8" s="9" customFormat="1" x14ac:dyDescent="0.25">
      <c r="A110" s="214"/>
      <c r="B110" s="214"/>
      <c r="C110" s="214"/>
      <c r="D110" s="214"/>
      <c r="E110" s="216"/>
      <c r="F110" s="214"/>
      <c r="G110" s="214"/>
    </row>
    <row r="111" spans="1:8" s="9" customFormat="1" ht="39.6" x14ac:dyDescent="0.25">
      <c r="A111" s="214" t="s">
        <v>596</v>
      </c>
      <c r="B111" s="214" t="s">
        <v>1048</v>
      </c>
      <c r="C111" s="214" t="s">
        <v>1221</v>
      </c>
      <c r="D111" s="214" t="s">
        <v>135</v>
      </c>
      <c r="E111" s="216" t="s">
        <v>526</v>
      </c>
      <c r="F111" s="214"/>
      <c r="G111" s="214"/>
    </row>
    <row r="112" spans="1:8" s="9" customFormat="1" x14ac:dyDescent="0.25">
      <c r="A112" s="214"/>
      <c r="B112" s="214"/>
      <c r="C112" s="214"/>
      <c r="D112" s="214"/>
      <c r="E112" s="216"/>
      <c r="F112" s="214"/>
      <c r="G112" s="214"/>
    </row>
    <row r="113" spans="1:8" s="9" customFormat="1" x14ac:dyDescent="0.25">
      <c r="A113" s="214" t="s">
        <v>597</v>
      </c>
      <c r="B113" s="214" t="s">
        <v>1049</v>
      </c>
      <c r="C113" s="214" t="s">
        <v>1050</v>
      </c>
      <c r="D113" s="214" t="s">
        <v>408</v>
      </c>
      <c r="E113" s="216">
        <v>4</v>
      </c>
      <c r="F113" s="214"/>
      <c r="G113" s="214"/>
    </row>
    <row r="114" spans="1:8" s="9" customFormat="1" x14ac:dyDescent="0.25">
      <c r="A114" s="214"/>
      <c r="B114" s="214"/>
      <c r="C114" s="214"/>
      <c r="D114" s="214"/>
      <c r="E114" s="216"/>
      <c r="F114" s="214"/>
      <c r="G114" s="214"/>
    </row>
    <row r="115" spans="1:8" s="9" customFormat="1" ht="26.4" x14ac:dyDescent="0.25">
      <c r="A115" s="214" t="s">
        <v>598</v>
      </c>
      <c r="B115" s="214" t="s">
        <v>1051</v>
      </c>
      <c r="C115" s="214" t="s">
        <v>534</v>
      </c>
      <c r="D115" s="214" t="s">
        <v>408</v>
      </c>
      <c r="E115" s="216">
        <v>1</v>
      </c>
      <c r="F115" s="214"/>
      <c r="G115" s="214"/>
    </row>
    <row r="116" spans="1:8" s="9" customFormat="1" x14ac:dyDescent="0.25">
      <c r="A116" s="214"/>
      <c r="B116" s="214"/>
      <c r="C116" s="214"/>
      <c r="D116" s="214"/>
      <c r="E116" s="216"/>
      <c r="F116" s="214"/>
      <c r="G116" s="214"/>
    </row>
    <row r="117" spans="1:8" s="227" customFormat="1" x14ac:dyDescent="0.25">
      <c r="A117" s="214" t="s">
        <v>599</v>
      </c>
      <c r="B117" s="214" t="s">
        <v>1052</v>
      </c>
      <c r="C117" s="214" t="s">
        <v>1053</v>
      </c>
      <c r="D117" s="214" t="s">
        <v>408</v>
      </c>
      <c r="E117" s="216">
        <v>4</v>
      </c>
      <c r="F117" s="214"/>
      <c r="G117" s="214"/>
      <c r="H117" s="9"/>
    </row>
    <row r="118" spans="1:8" s="9" customFormat="1" x14ac:dyDescent="0.25">
      <c r="A118" s="214"/>
      <c r="B118" s="214"/>
      <c r="C118" s="214"/>
      <c r="D118" s="214"/>
      <c r="E118" s="216"/>
      <c r="F118" s="214"/>
      <c r="G118" s="214"/>
    </row>
    <row r="119" spans="1:8" s="226" customFormat="1" x14ac:dyDescent="0.25">
      <c r="A119" s="214" t="s">
        <v>600</v>
      </c>
      <c r="B119" s="214" t="s">
        <v>1054</v>
      </c>
      <c r="C119" s="214" t="s">
        <v>911</v>
      </c>
      <c r="D119" s="214" t="s">
        <v>408</v>
      </c>
      <c r="E119" s="216">
        <v>4</v>
      </c>
      <c r="F119" s="214"/>
      <c r="G119" s="214"/>
      <c r="H119" s="9"/>
    </row>
    <row r="120" spans="1:8" s="9" customFormat="1" x14ac:dyDescent="0.25">
      <c r="A120" s="214"/>
      <c r="B120" s="214"/>
      <c r="C120" s="214"/>
      <c r="D120" s="214"/>
      <c r="E120" s="216"/>
      <c r="F120" s="214"/>
      <c r="G120" s="214"/>
    </row>
    <row r="121" spans="1:8" ht="26.4" x14ac:dyDescent="0.25">
      <c r="A121" s="214" t="s">
        <v>601</v>
      </c>
      <c r="B121" s="214" t="s">
        <v>1055</v>
      </c>
      <c r="C121" s="214" t="s">
        <v>1057</v>
      </c>
      <c r="D121" s="214" t="s">
        <v>408</v>
      </c>
      <c r="E121" s="216">
        <v>1</v>
      </c>
      <c r="F121" s="214"/>
      <c r="G121" s="214"/>
      <c r="H121" s="9"/>
    </row>
    <row r="122" spans="1:8" x14ac:dyDescent="0.25">
      <c r="A122" s="214"/>
      <c r="B122" s="214"/>
      <c r="C122" s="214"/>
      <c r="D122" s="214"/>
      <c r="E122" s="216"/>
      <c r="F122" s="214"/>
      <c r="G122" s="214"/>
      <c r="H122" s="9"/>
    </row>
    <row r="123" spans="1:8" s="227" customFormat="1" x14ac:dyDescent="0.25">
      <c r="A123" s="214" t="s">
        <v>602</v>
      </c>
      <c r="B123" s="214" t="s">
        <v>1056</v>
      </c>
      <c r="C123" s="214" t="s">
        <v>976</v>
      </c>
      <c r="D123" s="214" t="s">
        <v>408</v>
      </c>
      <c r="E123" s="216">
        <v>1</v>
      </c>
      <c r="F123" s="214"/>
      <c r="G123" s="214"/>
      <c r="H123" s="9"/>
    </row>
    <row r="124" spans="1:8" x14ac:dyDescent="0.25">
      <c r="A124" s="214"/>
      <c r="B124" s="214"/>
      <c r="C124" s="214"/>
      <c r="D124" s="214"/>
      <c r="E124" s="216"/>
      <c r="F124" s="214"/>
      <c r="G124" s="214"/>
      <c r="H124" s="9"/>
    </row>
    <row r="125" spans="1:8" s="9" customFormat="1" ht="39.6" x14ac:dyDescent="0.25">
      <c r="A125" s="214" t="s">
        <v>1236</v>
      </c>
      <c r="B125" s="214" t="s">
        <v>1058</v>
      </c>
      <c r="C125" s="214" t="s">
        <v>1060</v>
      </c>
      <c r="D125" s="214" t="s">
        <v>408</v>
      </c>
      <c r="E125" s="216">
        <v>8</v>
      </c>
      <c r="F125" s="214"/>
      <c r="G125" s="214"/>
    </row>
    <row r="126" spans="1:8" s="9" customFormat="1" x14ac:dyDescent="0.25">
      <c r="A126" s="214"/>
      <c r="B126" s="214"/>
      <c r="C126" s="214"/>
      <c r="D126" s="214"/>
      <c r="E126" s="216"/>
      <c r="F126" s="214"/>
      <c r="G126" s="214"/>
    </row>
    <row r="127" spans="1:8" s="9" customFormat="1" ht="26.4" x14ac:dyDescent="0.25">
      <c r="A127" s="214" t="s">
        <v>603</v>
      </c>
      <c r="B127" s="214" t="s">
        <v>1223</v>
      </c>
      <c r="C127" s="214" t="s">
        <v>1382</v>
      </c>
      <c r="D127" s="214" t="s">
        <v>408</v>
      </c>
      <c r="E127" s="216">
        <v>4</v>
      </c>
      <c r="F127" s="214"/>
      <c r="G127" s="214"/>
    </row>
    <row r="128" spans="1:8" s="9" customFormat="1" x14ac:dyDescent="0.25">
      <c r="A128" s="214"/>
      <c r="B128" s="214"/>
      <c r="C128" s="214"/>
      <c r="D128" s="214"/>
      <c r="E128" s="216"/>
      <c r="F128" s="214"/>
      <c r="G128" s="214"/>
    </row>
    <row r="129" spans="1:8" ht="26.4" x14ac:dyDescent="0.25">
      <c r="A129" s="214" t="s">
        <v>604</v>
      </c>
      <c r="B129" s="214" t="s">
        <v>1224</v>
      </c>
      <c r="C129" s="214" t="s">
        <v>1061</v>
      </c>
      <c r="D129" s="214" t="s">
        <v>408</v>
      </c>
      <c r="E129" s="216">
        <v>2</v>
      </c>
      <c r="F129" s="214"/>
      <c r="G129" s="214"/>
      <c r="H129" s="9"/>
    </row>
    <row r="130" spans="1:8" x14ac:dyDescent="0.25">
      <c r="A130" s="214"/>
      <c r="B130" s="214"/>
      <c r="C130" s="214"/>
      <c r="D130" s="214"/>
      <c r="E130" s="216"/>
      <c r="F130" s="214"/>
      <c r="G130" s="214"/>
      <c r="H130" s="9"/>
    </row>
    <row r="131" spans="1:8" ht="26.4" x14ac:dyDescent="0.25">
      <c r="A131" s="214" t="s">
        <v>605</v>
      </c>
      <c r="B131" s="214" t="s">
        <v>1225</v>
      </c>
      <c r="C131" s="214" t="s">
        <v>1062</v>
      </c>
      <c r="D131" s="214" t="s">
        <v>408</v>
      </c>
      <c r="E131" s="216">
        <v>1</v>
      </c>
      <c r="F131" s="214"/>
      <c r="G131" s="214"/>
      <c r="H131" s="9"/>
    </row>
    <row r="132" spans="1:8" x14ac:dyDescent="0.25">
      <c r="A132" s="214"/>
      <c r="B132" s="214"/>
      <c r="C132" s="214"/>
      <c r="D132" s="214"/>
      <c r="E132" s="216"/>
      <c r="F132" s="214"/>
      <c r="G132" s="214"/>
      <c r="H132" s="9"/>
    </row>
    <row r="133" spans="1:8" ht="38.25" customHeight="1" x14ac:dyDescent="0.25">
      <c r="A133" s="214" t="s">
        <v>606</v>
      </c>
      <c r="B133" s="214" t="s">
        <v>1226</v>
      </c>
      <c r="C133" s="214" t="s">
        <v>1063</v>
      </c>
      <c r="D133" s="214" t="s">
        <v>408</v>
      </c>
      <c r="E133" s="216">
        <v>2</v>
      </c>
      <c r="F133" s="214"/>
      <c r="G133" s="214"/>
      <c r="H133" s="9"/>
    </row>
    <row r="134" spans="1:8" x14ac:dyDescent="0.25">
      <c r="A134" s="214"/>
      <c r="B134" s="214"/>
      <c r="C134" s="214"/>
      <c r="D134" s="214"/>
      <c r="E134" s="216"/>
      <c r="F134" s="214"/>
      <c r="G134" s="214"/>
      <c r="H134" s="9"/>
    </row>
    <row r="135" spans="1:8" ht="26.4" x14ac:dyDescent="0.25">
      <c r="A135" s="214" t="s">
        <v>607</v>
      </c>
      <c r="B135" s="214" t="s">
        <v>1227</v>
      </c>
      <c r="C135" s="214" t="s">
        <v>1064</v>
      </c>
      <c r="D135" s="214" t="s">
        <v>408</v>
      </c>
      <c r="E135" s="216">
        <v>1</v>
      </c>
      <c r="F135" s="214"/>
      <c r="G135" s="214"/>
      <c r="H135" s="9"/>
    </row>
    <row r="136" spans="1:8" x14ac:dyDescent="0.25">
      <c r="A136" s="214"/>
      <c r="B136" s="214"/>
      <c r="C136" s="214"/>
      <c r="D136" s="214"/>
      <c r="E136" s="216"/>
      <c r="F136" s="214"/>
      <c r="G136" s="214"/>
      <c r="H136" s="9"/>
    </row>
    <row r="137" spans="1:8" ht="26.4" x14ac:dyDescent="0.25">
      <c r="A137" s="214" t="s">
        <v>608</v>
      </c>
      <c r="B137" s="214" t="s">
        <v>1228</v>
      </c>
      <c r="C137" s="214" t="s">
        <v>1065</v>
      </c>
      <c r="D137" s="214" t="s">
        <v>408</v>
      </c>
      <c r="E137" s="216">
        <v>2</v>
      </c>
      <c r="F137" s="214"/>
      <c r="G137" s="214"/>
      <c r="H137" s="9"/>
    </row>
    <row r="138" spans="1:8" x14ac:dyDescent="0.25">
      <c r="A138" s="214"/>
      <c r="B138" s="214"/>
      <c r="C138" s="214"/>
      <c r="D138" s="214"/>
      <c r="E138" s="216"/>
      <c r="F138" s="214"/>
      <c r="G138" s="214"/>
      <c r="H138" s="9"/>
    </row>
    <row r="139" spans="1:8" ht="26.4" x14ac:dyDescent="0.25">
      <c r="A139" s="214" t="s">
        <v>609</v>
      </c>
      <c r="B139" s="214" t="s">
        <v>1229</v>
      </c>
      <c r="C139" s="214" t="s">
        <v>1066</v>
      </c>
      <c r="D139" s="214" t="s">
        <v>408</v>
      </c>
      <c r="E139" s="216">
        <v>1</v>
      </c>
      <c r="F139" s="214"/>
      <c r="G139" s="214"/>
      <c r="H139" s="9"/>
    </row>
    <row r="140" spans="1:8" s="9" customFormat="1" x14ac:dyDescent="0.25">
      <c r="A140" s="214"/>
      <c r="B140" s="214"/>
      <c r="C140" s="214"/>
      <c r="D140" s="214"/>
      <c r="E140" s="216"/>
      <c r="F140" s="214"/>
      <c r="G140" s="214"/>
    </row>
    <row r="141" spans="1:8" s="9" customFormat="1" x14ac:dyDescent="0.25">
      <c r="A141" s="214" t="s">
        <v>610</v>
      </c>
      <c r="B141" s="214" t="s">
        <v>1059</v>
      </c>
      <c r="C141" s="214" t="s">
        <v>193</v>
      </c>
      <c r="D141" s="214" t="s">
        <v>408</v>
      </c>
      <c r="E141" s="216">
        <v>4</v>
      </c>
      <c r="F141" s="214"/>
      <c r="G141" s="214"/>
    </row>
    <row r="142" spans="1:8" s="9" customFormat="1" x14ac:dyDescent="0.25">
      <c r="A142" s="214"/>
      <c r="B142" s="214"/>
      <c r="C142" s="214"/>
      <c r="D142" s="214"/>
      <c r="E142" s="216"/>
      <c r="F142" s="214"/>
      <c r="G142" s="214"/>
    </row>
    <row r="143" spans="1:8" s="9" customFormat="1" x14ac:dyDescent="0.25">
      <c r="A143" s="214" t="s">
        <v>611</v>
      </c>
      <c r="B143" s="214" t="s">
        <v>1067</v>
      </c>
      <c r="C143" s="214" t="s">
        <v>194</v>
      </c>
      <c r="D143" s="214" t="s">
        <v>408</v>
      </c>
      <c r="E143" s="216">
        <v>1</v>
      </c>
      <c r="F143" s="214"/>
      <c r="G143" s="214"/>
    </row>
    <row r="144" spans="1:8" s="9" customFormat="1" x14ac:dyDescent="0.25">
      <c r="A144" s="214"/>
      <c r="B144" s="214"/>
      <c r="C144" s="214"/>
      <c r="D144" s="214"/>
      <c r="E144" s="216"/>
      <c r="F144" s="214"/>
      <c r="G144" s="214"/>
    </row>
    <row r="145" spans="1:8" s="9" customFormat="1" x14ac:dyDescent="0.25">
      <c r="A145" s="214" t="s">
        <v>612</v>
      </c>
      <c r="B145" s="214" t="s">
        <v>1068</v>
      </c>
      <c r="C145" s="214" t="s">
        <v>533</v>
      </c>
      <c r="D145" s="214" t="s">
        <v>408</v>
      </c>
      <c r="E145" s="216">
        <v>4</v>
      </c>
      <c r="F145" s="214"/>
      <c r="G145" s="214"/>
    </row>
    <row r="146" spans="1:8" ht="15" customHeight="1" x14ac:dyDescent="0.25">
      <c r="A146" s="214"/>
      <c r="B146" s="214"/>
      <c r="C146" s="214"/>
      <c r="D146" s="214"/>
      <c r="E146" s="216"/>
      <c r="F146" s="214"/>
      <c r="G146" s="214"/>
      <c r="H146" s="9"/>
    </row>
    <row r="147" spans="1:8" s="227" customFormat="1" ht="15" customHeight="1" x14ac:dyDescent="0.25">
      <c r="A147" s="214" t="s">
        <v>613</v>
      </c>
      <c r="B147" s="214" t="s">
        <v>1069</v>
      </c>
      <c r="C147" s="214" t="s">
        <v>543</v>
      </c>
      <c r="D147" s="214" t="s">
        <v>408</v>
      </c>
      <c r="E147" s="216">
        <v>1</v>
      </c>
      <c r="F147" s="214"/>
      <c r="G147" s="214"/>
      <c r="H147" s="9"/>
    </row>
    <row r="148" spans="1:8" ht="15" customHeight="1" x14ac:dyDescent="0.25">
      <c r="A148" s="214"/>
      <c r="B148" s="214"/>
      <c r="C148" s="214"/>
      <c r="D148" s="214"/>
      <c r="E148" s="216"/>
      <c r="F148" s="214"/>
      <c r="G148" s="214"/>
      <c r="H148" s="9"/>
    </row>
    <row r="149" spans="1:8" ht="26.4" x14ac:dyDescent="0.25">
      <c r="A149" s="214" t="s">
        <v>614</v>
      </c>
      <c r="B149" s="214" t="s">
        <v>1070</v>
      </c>
      <c r="C149" s="214" t="s">
        <v>1222</v>
      </c>
      <c r="D149" s="214" t="s">
        <v>408</v>
      </c>
      <c r="E149" s="216">
        <v>8</v>
      </c>
      <c r="F149" s="214"/>
      <c r="G149" s="214"/>
      <c r="H149" s="9"/>
    </row>
    <row r="150" spans="1:8" x14ac:dyDescent="0.25">
      <c r="A150" s="214"/>
      <c r="B150" s="214"/>
      <c r="C150" s="214"/>
      <c r="D150" s="214"/>
      <c r="E150" s="216"/>
      <c r="F150" s="214"/>
      <c r="G150" s="214"/>
      <c r="H150" s="9"/>
    </row>
    <row r="151" spans="1:8" ht="26.4" x14ac:dyDescent="0.25">
      <c r="A151" s="214" t="s">
        <v>615</v>
      </c>
      <c r="B151" s="214" t="s">
        <v>1230</v>
      </c>
      <c r="C151" s="214" t="s">
        <v>1273</v>
      </c>
      <c r="D151" s="214" t="s">
        <v>408</v>
      </c>
      <c r="E151" s="216">
        <v>6</v>
      </c>
      <c r="F151" s="214"/>
      <c r="G151" s="214"/>
      <c r="H151" s="9"/>
    </row>
    <row r="152" spans="1:8" x14ac:dyDescent="0.25">
      <c r="A152" s="214"/>
      <c r="B152" s="214"/>
      <c r="C152" s="214"/>
      <c r="D152" s="214"/>
      <c r="E152" s="216"/>
      <c r="F152" s="214"/>
      <c r="G152" s="214"/>
      <c r="H152" s="9"/>
    </row>
    <row r="153" spans="1:8" ht="39.6" x14ac:dyDescent="0.25">
      <c r="A153" s="214" t="s">
        <v>616</v>
      </c>
      <c r="B153" s="214" t="s">
        <v>1071</v>
      </c>
      <c r="C153" s="214" t="s">
        <v>545</v>
      </c>
      <c r="D153" s="214" t="s">
        <v>135</v>
      </c>
      <c r="E153" s="216" t="s">
        <v>526</v>
      </c>
      <c r="F153" s="214"/>
      <c r="G153" s="214"/>
      <c r="H153" s="9"/>
    </row>
    <row r="154" spans="1:8" x14ac:dyDescent="0.25">
      <c r="A154" s="214"/>
      <c r="B154" s="214"/>
      <c r="C154" s="214"/>
      <c r="D154" s="214"/>
      <c r="E154" s="216"/>
      <c r="F154" s="214"/>
      <c r="G154" s="214"/>
      <c r="H154" s="9"/>
    </row>
    <row r="155" spans="1:8" ht="39.75" customHeight="1" x14ac:dyDescent="0.25">
      <c r="A155" s="214" t="s">
        <v>617</v>
      </c>
      <c r="B155" s="214" t="s">
        <v>1072</v>
      </c>
      <c r="C155" s="214" t="s">
        <v>544</v>
      </c>
      <c r="D155" s="214" t="s">
        <v>135</v>
      </c>
      <c r="E155" s="216" t="s">
        <v>526</v>
      </c>
      <c r="F155" s="214"/>
      <c r="G155" s="214"/>
      <c r="H155" s="9"/>
    </row>
    <row r="156" spans="1:8" x14ac:dyDescent="0.25">
      <c r="A156" s="214"/>
      <c r="B156" s="214"/>
      <c r="C156" s="214"/>
      <c r="D156" s="214"/>
      <c r="E156" s="216"/>
      <c r="F156" s="214"/>
      <c r="G156" s="214"/>
      <c r="H156" s="9"/>
    </row>
    <row r="157" spans="1:8" ht="26.4" x14ac:dyDescent="0.25">
      <c r="A157" s="214" t="s">
        <v>618</v>
      </c>
      <c r="B157" s="214" t="s">
        <v>1073</v>
      </c>
      <c r="C157" s="214" t="s">
        <v>546</v>
      </c>
      <c r="D157" s="214" t="s">
        <v>135</v>
      </c>
      <c r="E157" s="216" t="s">
        <v>526</v>
      </c>
      <c r="F157" s="214"/>
      <c r="G157" s="214"/>
      <c r="H157" s="9"/>
    </row>
    <row r="158" spans="1:8" x14ac:dyDescent="0.25">
      <c r="A158" s="214"/>
      <c r="B158" s="214"/>
      <c r="C158" s="214"/>
      <c r="D158" s="214"/>
      <c r="E158" s="216"/>
      <c r="F158" s="214"/>
      <c r="G158" s="214"/>
      <c r="H158" s="9"/>
    </row>
    <row r="159" spans="1:8" ht="26.4" x14ac:dyDescent="0.25">
      <c r="A159" s="214" t="s">
        <v>619</v>
      </c>
      <c r="B159" s="214" t="s">
        <v>1231</v>
      </c>
      <c r="C159" s="214" t="s">
        <v>1074</v>
      </c>
      <c r="D159" s="214" t="s">
        <v>135</v>
      </c>
      <c r="E159" s="216" t="s">
        <v>526</v>
      </c>
      <c r="F159" s="214"/>
      <c r="G159" s="214"/>
      <c r="H159" s="9"/>
    </row>
    <row r="160" spans="1:8" x14ac:dyDescent="0.25">
      <c r="A160" s="214"/>
      <c r="B160" s="214"/>
      <c r="C160" s="214"/>
      <c r="D160" s="214"/>
      <c r="E160" s="216"/>
      <c r="F160" s="214"/>
      <c r="G160" s="214"/>
      <c r="H160" s="9"/>
    </row>
    <row r="161" spans="1:8" s="227" customFormat="1" ht="26.4" x14ac:dyDescent="0.25">
      <c r="A161" s="214" t="s">
        <v>620</v>
      </c>
      <c r="B161" s="214" t="s">
        <v>1232</v>
      </c>
      <c r="C161" s="214" t="s">
        <v>1274</v>
      </c>
      <c r="D161" s="214" t="s">
        <v>135</v>
      </c>
      <c r="E161" s="216" t="s">
        <v>526</v>
      </c>
      <c r="F161" s="214"/>
      <c r="G161" s="214"/>
      <c r="H161" s="9"/>
    </row>
    <row r="162" spans="1:8" x14ac:dyDescent="0.25">
      <c r="A162" s="214"/>
      <c r="B162" s="214"/>
      <c r="C162" s="214"/>
      <c r="D162" s="214"/>
      <c r="E162" s="216"/>
      <c r="F162" s="214"/>
      <c r="G162" s="214"/>
      <c r="H162" s="9"/>
    </row>
    <row r="163" spans="1:8" x14ac:dyDescent="0.25">
      <c r="A163" s="214" t="s">
        <v>621</v>
      </c>
      <c r="B163" s="214" t="s">
        <v>1233</v>
      </c>
      <c r="C163" s="407" t="s">
        <v>1075</v>
      </c>
      <c r="D163" s="214" t="s">
        <v>135</v>
      </c>
      <c r="E163" s="216" t="s">
        <v>526</v>
      </c>
      <c r="F163" s="214"/>
      <c r="G163" s="214"/>
      <c r="H163" s="9"/>
    </row>
    <row r="164" spans="1:8" x14ac:dyDescent="0.25">
      <c r="A164" s="214"/>
      <c r="B164" s="214"/>
      <c r="C164" s="365"/>
      <c r="D164" s="214"/>
      <c r="E164" s="216"/>
      <c r="F164" s="214"/>
      <c r="G164" s="214"/>
      <c r="H164" s="9"/>
    </row>
    <row r="165" spans="1:8" ht="26.4" x14ac:dyDescent="0.25">
      <c r="A165" s="214" t="s">
        <v>622</v>
      </c>
      <c r="B165" s="214" t="s">
        <v>1234</v>
      </c>
      <c r="C165" s="408" t="s">
        <v>1076</v>
      </c>
      <c r="D165" s="214" t="s">
        <v>135</v>
      </c>
      <c r="E165" s="216" t="s">
        <v>526</v>
      </c>
      <c r="F165" s="214"/>
      <c r="G165" s="214"/>
      <c r="H165" s="9"/>
    </row>
    <row r="166" spans="1:8" x14ac:dyDescent="0.25">
      <c r="A166" s="214"/>
      <c r="B166" s="214"/>
      <c r="C166" s="214"/>
      <c r="D166" s="214"/>
      <c r="E166" s="216"/>
      <c r="F166" s="214"/>
      <c r="G166" s="214"/>
      <c r="H166" s="9"/>
    </row>
    <row r="167" spans="1:8" ht="26.4" x14ac:dyDescent="0.25">
      <c r="A167" s="214" t="s">
        <v>623</v>
      </c>
      <c r="B167" s="214" t="s">
        <v>1235</v>
      </c>
      <c r="C167" s="214" t="s">
        <v>1077</v>
      </c>
      <c r="D167" s="214" t="s">
        <v>135</v>
      </c>
      <c r="E167" s="216" t="s">
        <v>526</v>
      </c>
      <c r="F167" s="214"/>
      <c r="G167" s="214"/>
      <c r="H167" s="9"/>
    </row>
    <row r="168" spans="1:8" x14ac:dyDescent="0.25">
      <c r="A168" s="214"/>
      <c r="B168" s="214"/>
      <c r="C168" s="214"/>
      <c r="D168" s="214"/>
      <c r="E168" s="216"/>
      <c r="F168" s="214"/>
      <c r="G168" s="214"/>
      <c r="H168" s="9"/>
    </row>
    <row r="169" spans="1:8" ht="26.4" x14ac:dyDescent="0.25">
      <c r="A169" s="214" t="s">
        <v>1279</v>
      </c>
      <c r="B169" s="214" t="s">
        <v>1275</v>
      </c>
      <c r="C169" s="214" t="s">
        <v>1277</v>
      </c>
      <c r="D169" s="214" t="s">
        <v>408</v>
      </c>
      <c r="E169" s="216">
        <v>4</v>
      </c>
      <c r="F169" s="214"/>
      <c r="G169" s="214"/>
      <c r="H169" s="9"/>
    </row>
    <row r="170" spans="1:8" x14ac:dyDescent="0.25">
      <c r="A170" s="214"/>
      <c r="B170" s="214"/>
      <c r="C170" s="214"/>
      <c r="D170" s="214"/>
      <c r="E170" s="216"/>
      <c r="F170" s="214"/>
      <c r="G170" s="214"/>
      <c r="H170" s="9"/>
    </row>
    <row r="171" spans="1:8" s="227" customFormat="1" ht="26.4" x14ac:dyDescent="0.25">
      <c r="A171" s="214" t="s">
        <v>1280</v>
      </c>
      <c r="B171" s="214" t="s">
        <v>1276</v>
      </c>
      <c r="C171" s="214" t="s">
        <v>1278</v>
      </c>
      <c r="D171" s="214" t="s">
        <v>408</v>
      </c>
      <c r="E171" s="216">
        <v>1</v>
      </c>
      <c r="F171" s="214"/>
      <c r="G171" s="214"/>
      <c r="H171" s="9"/>
    </row>
    <row r="172" spans="1:8" s="9" customFormat="1" ht="18" customHeight="1" x14ac:dyDescent="0.25">
      <c r="A172" s="214"/>
      <c r="B172" s="214"/>
      <c r="C172" s="234" t="s">
        <v>162</v>
      </c>
      <c r="D172" s="214"/>
      <c r="E172" s="216"/>
      <c r="F172" s="214"/>
      <c r="G172" s="234" t="s">
        <v>522</v>
      </c>
    </row>
    <row r="173" spans="1:8" s="9" customFormat="1" ht="18" customHeight="1" x14ac:dyDescent="0.25">
      <c r="A173" s="214"/>
      <c r="B173" s="214"/>
      <c r="C173" s="234" t="s">
        <v>163</v>
      </c>
      <c r="D173" s="214"/>
      <c r="E173" s="216"/>
      <c r="F173" s="214"/>
      <c r="G173" s="214"/>
    </row>
    <row r="174" spans="1:8" s="9" customFormat="1" ht="18" customHeight="1" x14ac:dyDescent="0.25">
      <c r="A174" s="214" t="s">
        <v>164</v>
      </c>
      <c r="B174" s="214"/>
      <c r="C174" s="234" t="s">
        <v>165</v>
      </c>
      <c r="D174" s="214"/>
      <c r="E174" s="216"/>
      <c r="F174" s="214"/>
      <c r="G174" s="214"/>
    </row>
    <row r="175" spans="1:8" s="9" customFormat="1" x14ac:dyDescent="0.25">
      <c r="A175" s="214"/>
      <c r="B175" s="214"/>
      <c r="C175" s="214"/>
      <c r="D175" s="214"/>
      <c r="E175" s="216"/>
      <c r="F175" s="214"/>
      <c r="G175" s="214"/>
    </row>
    <row r="176" spans="1:8" s="9" customFormat="1" ht="26.4" x14ac:dyDescent="0.25">
      <c r="A176" s="214" t="s">
        <v>922</v>
      </c>
      <c r="B176" s="214" t="s">
        <v>523</v>
      </c>
      <c r="C176" s="214" t="s">
        <v>1384</v>
      </c>
      <c r="D176" s="214" t="s">
        <v>408</v>
      </c>
      <c r="E176" s="216">
        <v>24</v>
      </c>
      <c r="F176" s="214"/>
      <c r="G176" s="214"/>
    </row>
    <row r="177" spans="1:7" s="9" customFormat="1" x14ac:dyDescent="0.25">
      <c r="A177" s="214"/>
      <c r="B177" s="214"/>
      <c r="C177" s="214"/>
      <c r="D177" s="214"/>
      <c r="E177" s="216"/>
      <c r="F177" s="214"/>
      <c r="G177" s="214"/>
    </row>
    <row r="178" spans="1:7" s="9" customFormat="1" ht="26.4" x14ac:dyDescent="0.25">
      <c r="A178" s="214" t="s">
        <v>695</v>
      </c>
      <c r="B178" s="214" t="s">
        <v>524</v>
      </c>
      <c r="C178" s="214" t="s">
        <v>1078</v>
      </c>
      <c r="D178" s="214" t="s">
        <v>408</v>
      </c>
      <c r="E178" s="216">
        <v>32</v>
      </c>
      <c r="F178" s="214"/>
      <c r="G178" s="214"/>
    </row>
    <row r="179" spans="1:7" s="9" customFormat="1" x14ac:dyDescent="0.25">
      <c r="A179" s="214"/>
      <c r="B179" s="214"/>
      <c r="C179" s="214"/>
      <c r="D179" s="214"/>
      <c r="E179" s="216"/>
      <c r="F179" s="214"/>
      <c r="G179" s="214"/>
    </row>
    <row r="180" spans="1:7" s="9" customFormat="1" ht="26.4" x14ac:dyDescent="0.25">
      <c r="A180" s="214" t="s">
        <v>630</v>
      </c>
      <c r="B180" s="214" t="s">
        <v>527</v>
      </c>
      <c r="C180" s="214" t="s">
        <v>1079</v>
      </c>
      <c r="D180" s="214" t="s">
        <v>408</v>
      </c>
      <c r="E180" s="216">
        <v>16</v>
      </c>
      <c r="F180" s="214"/>
      <c r="G180" s="214"/>
    </row>
    <row r="181" spans="1:7" s="9" customFormat="1" x14ac:dyDescent="0.25">
      <c r="A181" s="214"/>
      <c r="B181" s="214"/>
      <c r="C181" s="214"/>
      <c r="D181" s="214"/>
      <c r="E181" s="216"/>
      <c r="F181" s="214"/>
      <c r="G181" s="214"/>
    </row>
    <row r="182" spans="1:7" s="9" customFormat="1" ht="26.4" x14ac:dyDescent="0.25">
      <c r="A182" s="214" t="s">
        <v>624</v>
      </c>
      <c r="B182" s="214" t="s">
        <v>528</v>
      </c>
      <c r="C182" s="214" t="s">
        <v>1080</v>
      </c>
      <c r="D182" s="214" t="s">
        <v>135</v>
      </c>
      <c r="E182" s="216" t="s">
        <v>526</v>
      </c>
      <c r="F182" s="214"/>
      <c r="G182" s="214"/>
    </row>
    <row r="183" spans="1:7" s="9" customFormat="1" x14ac:dyDescent="0.25">
      <c r="A183" s="214"/>
      <c r="B183" s="214"/>
      <c r="C183" s="214"/>
      <c r="D183" s="214"/>
      <c r="E183" s="216"/>
      <c r="F183" s="214"/>
      <c r="G183" s="214"/>
    </row>
    <row r="184" spans="1:7" s="9" customFormat="1" ht="36" customHeight="1" x14ac:dyDescent="0.25">
      <c r="A184" s="214" t="s">
        <v>625</v>
      </c>
      <c r="B184" s="214" t="s">
        <v>529</v>
      </c>
      <c r="C184" s="214" t="s">
        <v>1081</v>
      </c>
      <c r="D184" s="214" t="s">
        <v>135</v>
      </c>
      <c r="E184" s="216" t="s">
        <v>526</v>
      </c>
      <c r="F184" s="214"/>
      <c r="G184" s="214"/>
    </row>
    <row r="185" spans="1:7" s="9" customFormat="1" x14ac:dyDescent="0.25">
      <c r="A185" s="214"/>
      <c r="B185" s="214"/>
      <c r="C185" s="214"/>
      <c r="D185" s="214"/>
      <c r="E185" s="216"/>
      <c r="F185" s="214"/>
      <c r="G185" s="214"/>
    </row>
    <row r="186" spans="1:7" s="9" customFormat="1" ht="21" customHeight="1" x14ac:dyDescent="0.25">
      <c r="A186" s="214" t="s">
        <v>626</v>
      </c>
      <c r="B186" s="214" t="s">
        <v>531</v>
      </c>
      <c r="C186" s="214" t="s">
        <v>1082</v>
      </c>
      <c r="D186" s="214" t="s">
        <v>408</v>
      </c>
      <c r="E186" s="216">
        <v>8</v>
      </c>
      <c r="F186" s="214"/>
      <c r="G186" s="214"/>
    </row>
    <row r="187" spans="1:7" s="9" customFormat="1" x14ac:dyDescent="0.25">
      <c r="A187" s="214"/>
      <c r="B187" s="214"/>
      <c r="C187" s="214"/>
      <c r="D187" s="214"/>
      <c r="E187" s="216"/>
      <c r="F187" s="214"/>
      <c r="G187" s="214"/>
    </row>
    <row r="188" spans="1:7" s="9" customFormat="1" ht="26.4" x14ac:dyDescent="0.25">
      <c r="A188" s="214" t="s">
        <v>627</v>
      </c>
      <c r="B188" s="214" t="s">
        <v>532</v>
      </c>
      <c r="C188" s="214" t="s">
        <v>1083</v>
      </c>
      <c r="D188" s="214" t="s">
        <v>408</v>
      </c>
      <c r="E188" s="216">
        <v>4</v>
      </c>
      <c r="F188" s="214"/>
      <c r="G188" s="214"/>
    </row>
    <row r="189" spans="1:7" s="9" customFormat="1" x14ac:dyDescent="0.25">
      <c r="A189" s="214"/>
      <c r="B189" s="214"/>
      <c r="C189" s="214"/>
      <c r="D189" s="214"/>
      <c r="E189" s="216"/>
      <c r="F189" s="214"/>
      <c r="G189" s="214"/>
    </row>
    <row r="190" spans="1:7" s="9" customFormat="1" ht="26.4" x14ac:dyDescent="0.25">
      <c r="A190" s="214" t="s">
        <v>628</v>
      </c>
      <c r="B190" s="214" t="s">
        <v>535</v>
      </c>
      <c r="C190" s="214" t="s">
        <v>1084</v>
      </c>
      <c r="D190" s="214" t="s">
        <v>408</v>
      </c>
      <c r="E190" s="216">
        <v>4</v>
      </c>
      <c r="F190" s="214"/>
      <c r="G190" s="214"/>
    </row>
    <row r="191" spans="1:7" s="9" customFormat="1" x14ac:dyDescent="0.25">
      <c r="A191" s="214"/>
      <c r="B191" s="214"/>
      <c r="C191" s="214"/>
      <c r="D191" s="214"/>
      <c r="E191" s="216"/>
      <c r="F191" s="214"/>
      <c r="G191" s="214"/>
    </row>
    <row r="192" spans="1:7" s="9" customFormat="1" ht="26.4" x14ac:dyDescent="0.25">
      <c r="A192" s="214" t="s">
        <v>629</v>
      </c>
      <c r="B192" s="214" t="s">
        <v>1000</v>
      </c>
      <c r="C192" s="214" t="s">
        <v>1085</v>
      </c>
      <c r="D192" s="214" t="s">
        <v>408</v>
      </c>
      <c r="E192" s="216">
        <v>4</v>
      </c>
      <c r="F192" s="214"/>
      <c r="G192" s="214"/>
    </row>
    <row r="193" spans="1:8" s="9" customFormat="1" x14ac:dyDescent="0.25">
      <c r="A193" s="214"/>
      <c r="B193" s="214"/>
      <c r="C193" s="214"/>
      <c r="D193" s="214"/>
      <c r="E193" s="216"/>
      <c r="F193" s="214"/>
      <c r="G193" s="214"/>
    </row>
    <row r="194" spans="1:8" s="9" customFormat="1" ht="39.6" x14ac:dyDescent="0.25">
      <c r="A194" s="214" t="s">
        <v>631</v>
      </c>
      <c r="B194" s="214" t="s">
        <v>536</v>
      </c>
      <c r="C194" s="214" t="s">
        <v>1086</v>
      </c>
      <c r="D194" s="214" t="s">
        <v>135</v>
      </c>
      <c r="E194" s="216" t="s">
        <v>526</v>
      </c>
      <c r="F194" s="214"/>
      <c r="G194" s="214"/>
    </row>
    <row r="195" spans="1:8" s="9" customFormat="1" x14ac:dyDescent="0.25">
      <c r="A195" s="214"/>
      <c r="B195" s="214"/>
      <c r="C195" s="214"/>
      <c r="D195" s="214"/>
      <c r="E195" s="216"/>
      <c r="F195" s="214"/>
      <c r="G195" s="214"/>
    </row>
    <row r="196" spans="1:8" s="9" customFormat="1" ht="52.8" x14ac:dyDescent="0.25">
      <c r="A196" s="214" t="s">
        <v>923</v>
      </c>
      <c r="B196" s="214" t="s">
        <v>537</v>
      </c>
      <c r="C196" s="214" t="s">
        <v>1087</v>
      </c>
      <c r="D196" s="214" t="s">
        <v>135</v>
      </c>
      <c r="E196" s="216" t="s">
        <v>526</v>
      </c>
      <c r="F196" s="214"/>
      <c r="G196" s="214"/>
    </row>
    <row r="197" spans="1:8" s="9" customFormat="1" x14ac:dyDescent="0.25">
      <c r="A197" s="214"/>
      <c r="B197" s="214"/>
      <c r="C197" s="214"/>
      <c r="D197" s="214"/>
      <c r="E197" s="216"/>
      <c r="F197" s="214"/>
      <c r="G197" s="214"/>
    </row>
    <row r="198" spans="1:8" s="9" customFormat="1" ht="39.6" x14ac:dyDescent="0.25">
      <c r="A198" s="214" t="s">
        <v>632</v>
      </c>
      <c r="B198" s="214" t="s">
        <v>538</v>
      </c>
      <c r="C198" s="214" t="s">
        <v>1088</v>
      </c>
      <c r="D198" s="214" t="s">
        <v>135</v>
      </c>
      <c r="E198" s="216" t="s">
        <v>526</v>
      </c>
      <c r="F198" s="214"/>
      <c r="G198" s="214"/>
    </row>
    <row r="199" spans="1:8" s="9" customFormat="1" x14ac:dyDescent="0.25">
      <c r="A199" s="214"/>
      <c r="B199" s="214"/>
      <c r="C199" s="214"/>
      <c r="D199" s="214"/>
      <c r="E199" s="216"/>
      <c r="F199" s="214"/>
      <c r="G199" s="214"/>
    </row>
    <row r="200" spans="1:8" s="9" customFormat="1" ht="26.4" x14ac:dyDescent="0.25">
      <c r="A200" s="214" t="s">
        <v>633</v>
      </c>
      <c r="B200" s="214" t="s">
        <v>539</v>
      </c>
      <c r="C200" s="214" t="s">
        <v>1089</v>
      </c>
      <c r="D200" s="214" t="s">
        <v>135</v>
      </c>
      <c r="E200" s="216" t="s">
        <v>526</v>
      </c>
      <c r="F200" s="214"/>
      <c r="G200" s="214"/>
    </row>
    <row r="201" spans="1:8" s="9" customFormat="1" x14ac:dyDescent="0.25">
      <c r="A201" s="214"/>
      <c r="B201" s="214"/>
      <c r="C201" s="214"/>
      <c r="D201" s="214"/>
      <c r="E201" s="216"/>
      <c r="F201" s="214"/>
      <c r="G201" s="214"/>
    </row>
    <row r="202" spans="1:8" s="226" customFormat="1" ht="26.4" x14ac:dyDescent="0.25">
      <c r="A202" s="214" t="s">
        <v>634</v>
      </c>
      <c r="B202" s="214" t="s">
        <v>540</v>
      </c>
      <c r="C202" s="214" t="s">
        <v>1090</v>
      </c>
      <c r="D202" s="214" t="s">
        <v>408</v>
      </c>
      <c r="E202" s="216">
        <v>1</v>
      </c>
      <c r="F202" s="214"/>
      <c r="G202" s="214"/>
      <c r="H202" s="9"/>
    </row>
    <row r="203" spans="1:8" s="9" customFormat="1" x14ac:dyDescent="0.25">
      <c r="A203" s="214"/>
      <c r="B203" s="214"/>
      <c r="C203" s="214"/>
      <c r="D203" s="214"/>
      <c r="E203" s="216"/>
      <c r="F203" s="214"/>
      <c r="G203" s="214"/>
    </row>
    <row r="204" spans="1:8" s="9" customFormat="1" ht="39.6" x14ac:dyDescent="0.25">
      <c r="A204" s="214" t="s">
        <v>635</v>
      </c>
      <c r="B204" s="214" t="s">
        <v>541</v>
      </c>
      <c r="C204" s="214" t="s">
        <v>1091</v>
      </c>
      <c r="D204" s="214" t="s">
        <v>408</v>
      </c>
      <c r="E204" s="216">
        <v>1</v>
      </c>
      <c r="F204" s="214"/>
      <c r="G204" s="214"/>
    </row>
    <row r="205" spans="1:8" s="9" customFormat="1" x14ac:dyDescent="0.25">
      <c r="A205" s="214"/>
      <c r="B205" s="214"/>
      <c r="C205" s="214"/>
      <c r="D205" s="214"/>
      <c r="E205" s="216"/>
      <c r="F205" s="214"/>
      <c r="G205" s="214"/>
    </row>
    <row r="206" spans="1:8" s="9" customFormat="1" ht="26.4" x14ac:dyDescent="0.25">
      <c r="A206" s="214" t="s">
        <v>636</v>
      </c>
      <c r="B206" s="214" t="s">
        <v>1002</v>
      </c>
      <c r="C206" s="214" t="s">
        <v>1371</v>
      </c>
      <c r="D206" s="214" t="s">
        <v>408</v>
      </c>
      <c r="E206" s="216">
        <v>4</v>
      </c>
      <c r="F206" s="214"/>
      <c r="G206" s="214"/>
    </row>
    <row r="207" spans="1:8" s="9" customFormat="1" x14ac:dyDescent="0.25">
      <c r="A207" s="214"/>
      <c r="B207" s="214"/>
      <c r="C207" s="214"/>
      <c r="D207" s="214"/>
      <c r="E207" s="216"/>
      <c r="F207" s="214"/>
      <c r="G207" s="214"/>
    </row>
    <row r="208" spans="1:8" s="9" customFormat="1" ht="26.4" x14ac:dyDescent="0.25">
      <c r="A208" s="214" t="s">
        <v>637</v>
      </c>
      <c r="B208" s="214" t="s">
        <v>1003</v>
      </c>
      <c r="C208" s="214" t="s">
        <v>1092</v>
      </c>
      <c r="D208" s="214" t="s">
        <v>408</v>
      </c>
      <c r="E208" s="216">
        <v>4</v>
      </c>
      <c r="F208" s="214"/>
      <c r="G208" s="214"/>
    </row>
    <row r="209" spans="1:7" s="9" customFormat="1" x14ac:dyDescent="0.25">
      <c r="A209" s="214"/>
      <c r="B209" s="214"/>
      <c r="C209" s="214"/>
      <c r="D209" s="214"/>
      <c r="E209" s="216"/>
      <c r="F209" s="214"/>
      <c r="G209" s="214"/>
    </row>
    <row r="210" spans="1:7" s="9" customFormat="1" ht="26.4" x14ac:dyDescent="0.25">
      <c r="A210" s="214" t="s">
        <v>638</v>
      </c>
      <c r="B210" s="214" t="s">
        <v>1004</v>
      </c>
      <c r="C210" s="214" t="s">
        <v>1372</v>
      </c>
      <c r="D210" s="214" t="s">
        <v>408</v>
      </c>
      <c r="E210" s="216">
        <v>1</v>
      </c>
      <c r="F210" s="214"/>
      <c r="G210" s="214"/>
    </row>
    <row r="211" spans="1:7" s="9" customFormat="1" x14ac:dyDescent="0.25">
      <c r="A211" s="214"/>
      <c r="B211" s="214"/>
      <c r="C211" s="214"/>
      <c r="D211" s="214"/>
      <c r="E211" s="216"/>
      <c r="F211" s="214"/>
      <c r="G211" s="214"/>
    </row>
    <row r="212" spans="1:7" s="9" customFormat="1" ht="39.6" x14ac:dyDescent="0.25">
      <c r="A212" s="214" t="s">
        <v>639</v>
      </c>
      <c r="B212" s="214" t="s">
        <v>1005</v>
      </c>
      <c r="C212" s="214" t="s">
        <v>1093</v>
      </c>
      <c r="D212" s="214" t="s">
        <v>135</v>
      </c>
      <c r="E212" s="216" t="s">
        <v>526</v>
      </c>
      <c r="F212" s="214"/>
      <c r="G212" s="214"/>
    </row>
    <row r="213" spans="1:7" s="9" customFormat="1" x14ac:dyDescent="0.25">
      <c r="A213" s="214"/>
      <c r="B213" s="214"/>
      <c r="C213" s="214"/>
      <c r="D213" s="214"/>
      <c r="E213" s="216"/>
      <c r="F213" s="214"/>
      <c r="G213" s="214"/>
    </row>
    <row r="214" spans="1:7" s="9" customFormat="1" ht="26.4" x14ac:dyDescent="0.25">
      <c r="A214" s="214" t="s">
        <v>640</v>
      </c>
      <c r="B214" s="214" t="s">
        <v>1006</v>
      </c>
      <c r="C214" s="214" t="s">
        <v>1373</v>
      </c>
      <c r="D214" s="214" t="s">
        <v>408</v>
      </c>
      <c r="E214" s="216">
        <v>2</v>
      </c>
      <c r="F214" s="214"/>
      <c r="G214" s="214"/>
    </row>
    <row r="215" spans="1:7" s="9" customFormat="1" x14ac:dyDescent="0.25">
      <c r="A215" s="214"/>
      <c r="B215" s="214"/>
      <c r="C215" s="214"/>
      <c r="D215" s="214"/>
      <c r="E215" s="216"/>
      <c r="F215" s="214"/>
      <c r="G215" s="214"/>
    </row>
    <row r="216" spans="1:7" s="9" customFormat="1" ht="39.6" x14ac:dyDescent="0.25">
      <c r="A216" s="214" t="s">
        <v>696</v>
      </c>
      <c r="B216" s="214" t="s">
        <v>1007</v>
      </c>
      <c r="C216" s="214" t="s">
        <v>1094</v>
      </c>
      <c r="D216" s="214" t="s">
        <v>135</v>
      </c>
      <c r="E216" s="216" t="s">
        <v>526</v>
      </c>
      <c r="F216" s="214"/>
      <c r="G216" s="214"/>
    </row>
    <row r="217" spans="1:7" s="9" customFormat="1" x14ac:dyDescent="0.25">
      <c r="A217" s="214"/>
      <c r="B217" s="214"/>
      <c r="C217" s="214"/>
      <c r="D217" s="214"/>
      <c r="E217" s="216"/>
      <c r="F217" s="214"/>
      <c r="G217" s="214"/>
    </row>
    <row r="218" spans="1:7" s="9" customFormat="1" ht="26.4" x14ac:dyDescent="0.25">
      <c r="A218" s="214" t="s">
        <v>641</v>
      </c>
      <c r="B218" s="214" t="s">
        <v>1008</v>
      </c>
      <c r="C218" s="214" t="s">
        <v>1095</v>
      </c>
      <c r="D218" s="214" t="s">
        <v>135</v>
      </c>
      <c r="E218" s="216" t="s">
        <v>526</v>
      </c>
      <c r="F218" s="214"/>
      <c r="G218" s="214"/>
    </row>
    <row r="219" spans="1:7" s="9" customFormat="1" x14ac:dyDescent="0.25">
      <c r="A219" s="214"/>
      <c r="B219" s="214"/>
      <c r="C219" s="214"/>
      <c r="D219" s="214"/>
      <c r="E219" s="216"/>
      <c r="F219" s="214"/>
      <c r="G219" s="214"/>
    </row>
    <row r="220" spans="1:7" s="9" customFormat="1" ht="39.6" x14ac:dyDescent="0.25">
      <c r="A220" s="214" t="s">
        <v>642</v>
      </c>
      <c r="B220" s="214" t="s">
        <v>1009</v>
      </c>
      <c r="C220" s="214" t="s">
        <v>1096</v>
      </c>
      <c r="D220" s="214" t="s">
        <v>135</v>
      </c>
      <c r="E220" s="216" t="s">
        <v>526</v>
      </c>
      <c r="F220" s="214"/>
      <c r="G220" s="214"/>
    </row>
    <row r="221" spans="1:7" s="9" customFormat="1" x14ac:dyDescent="0.25">
      <c r="A221" s="214"/>
      <c r="B221" s="214"/>
      <c r="C221" s="214"/>
      <c r="D221" s="214"/>
      <c r="E221" s="216"/>
      <c r="F221" s="214"/>
      <c r="G221" s="214"/>
    </row>
    <row r="222" spans="1:7" s="9" customFormat="1" ht="26.4" x14ac:dyDescent="0.25">
      <c r="A222" s="214" t="s">
        <v>643</v>
      </c>
      <c r="B222" s="214" t="s">
        <v>1010</v>
      </c>
      <c r="C222" s="214" t="s">
        <v>1097</v>
      </c>
      <c r="D222" s="214" t="s">
        <v>135</v>
      </c>
      <c r="E222" s="216" t="s">
        <v>526</v>
      </c>
      <c r="F222" s="214"/>
      <c r="G222" s="214"/>
    </row>
    <row r="223" spans="1:7" s="9" customFormat="1" x14ac:dyDescent="0.25">
      <c r="A223" s="214"/>
      <c r="B223" s="214"/>
      <c r="C223" s="214"/>
      <c r="D223" s="214"/>
      <c r="E223" s="216"/>
      <c r="F223" s="214"/>
      <c r="G223" s="214"/>
    </row>
    <row r="224" spans="1:7" s="9" customFormat="1" ht="26.4" x14ac:dyDescent="0.25">
      <c r="A224" s="214" t="s">
        <v>644</v>
      </c>
      <c r="B224" s="214" t="s">
        <v>1011</v>
      </c>
      <c r="C224" s="214" t="s">
        <v>1098</v>
      </c>
      <c r="D224" s="214" t="s">
        <v>135</v>
      </c>
      <c r="E224" s="216" t="s">
        <v>526</v>
      </c>
      <c r="F224" s="214"/>
      <c r="G224" s="214"/>
    </row>
    <row r="225" spans="1:8" s="9" customFormat="1" x14ac:dyDescent="0.25">
      <c r="A225" s="214"/>
      <c r="B225" s="214"/>
      <c r="C225" s="214"/>
      <c r="D225" s="214"/>
      <c r="E225" s="216"/>
      <c r="F225" s="214"/>
      <c r="G225" s="214"/>
    </row>
    <row r="226" spans="1:8" s="9" customFormat="1" ht="26.4" x14ac:dyDescent="0.25">
      <c r="A226" s="214" t="s">
        <v>645</v>
      </c>
      <c r="B226" s="214" t="s">
        <v>1012</v>
      </c>
      <c r="C226" s="214" t="s">
        <v>1099</v>
      </c>
      <c r="D226" s="214" t="s">
        <v>408</v>
      </c>
      <c r="E226" s="216">
        <v>4</v>
      </c>
      <c r="F226" s="214"/>
      <c r="G226" s="214"/>
    </row>
    <row r="227" spans="1:8" s="9" customFormat="1" x14ac:dyDescent="0.25">
      <c r="A227" s="214"/>
      <c r="B227" s="214"/>
      <c r="C227" s="214"/>
      <c r="D227" s="214"/>
      <c r="E227" s="216"/>
      <c r="F227" s="214"/>
      <c r="G227" s="214"/>
    </row>
    <row r="228" spans="1:8" s="9" customFormat="1" ht="26.4" x14ac:dyDescent="0.25">
      <c r="A228" s="214" t="s">
        <v>646</v>
      </c>
      <c r="B228" s="214" t="s">
        <v>1014</v>
      </c>
      <c r="C228" s="214" t="s">
        <v>1100</v>
      </c>
      <c r="D228" s="214" t="s">
        <v>408</v>
      </c>
      <c r="E228" s="216">
        <v>4</v>
      </c>
      <c r="F228" s="214"/>
      <c r="G228" s="214"/>
    </row>
    <row r="229" spans="1:8" s="9" customFormat="1" x14ac:dyDescent="0.25">
      <c r="A229" s="214"/>
      <c r="B229" s="214"/>
      <c r="C229" s="214"/>
      <c r="D229" s="214"/>
      <c r="E229" s="216"/>
      <c r="F229" s="214"/>
      <c r="G229" s="214"/>
    </row>
    <row r="230" spans="1:8" s="9" customFormat="1" ht="26.4" x14ac:dyDescent="0.25">
      <c r="A230" s="214" t="s">
        <v>647</v>
      </c>
      <c r="B230" s="214" t="s">
        <v>1016</v>
      </c>
      <c r="C230" s="214" t="s">
        <v>1101</v>
      </c>
      <c r="D230" s="214" t="s">
        <v>408</v>
      </c>
      <c r="E230" s="216">
        <v>8</v>
      </c>
      <c r="F230" s="214"/>
      <c r="G230" s="214"/>
    </row>
    <row r="231" spans="1:8" s="9" customFormat="1" x14ac:dyDescent="0.25">
      <c r="A231" s="214"/>
      <c r="B231" s="214"/>
      <c r="C231" s="214"/>
      <c r="D231" s="214"/>
      <c r="E231" s="216"/>
      <c r="F231" s="214"/>
      <c r="G231" s="214"/>
    </row>
    <row r="232" spans="1:8" s="226" customFormat="1" ht="26.4" x14ac:dyDescent="0.25">
      <c r="A232" s="214" t="s">
        <v>648</v>
      </c>
      <c r="B232" s="214" t="s">
        <v>1018</v>
      </c>
      <c r="C232" s="214" t="s">
        <v>1237</v>
      </c>
      <c r="D232" s="214" t="s">
        <v>408</v>
      </c>
      <c r="E232" s="216">
        <v>4</v>
      </c>
      <c r="F232" s="214"/>
      <c r="G232" s="214"/>
      <c r="H232" s="9"/>
    </row>
    <row r="233" spans="1:8" s="226" customFormat="1" x14ac:dyDescent="0.25">
      <c r="A233" s="214"/>
      <c r="B233" s="214"/>
      <c r="C233" s="214"/>
      <c r="D233" s="214"/>
      <c r="E233" s="216"/>
      <c r="F233" s="214"/>
      <c r="G233" s="214"/>
      <c r="H233" s="9"/>
    </row>
    <row r="234" spans="1:8" s="227" customFormat="1" ht="26.4" x14ac:dyDescent="0.25">
      <c r="A234" s="214" t="s">
        <v>649</v>
      </c>
      <c r="B234" s="214" t="s">
        <v>1019</v>
      </c>
      <c r="C234" s="214" t="s">
        <v>1102</v>
      </c>
      <c r="D234" s="214" t="s">
        <v>408</v>
      </c>
      <c r="E234" s="216">
        <v>1</v>
      </c>
      <c r="F234" s="214"/>
      <c r="G234" s="214"/>
      <c r="H234" s="9"/>
    </row>
    <row r="235" spans="1:8" s="227" customFormat="1" x14ac:dyDescent="0.25">
      <c r="A235" s="214"/>
      <c r="B235" s="214"/>
      <c r="C235" s="214"/>
      <c r="D235" s="214"/>
      <c r="E235" s="216"/>
      <c r="F235" s="214"/>
      <c r="G235" s="214"/>
      <c r="H235" s="9"/>
    </row>
    <row r="236" spans="1:8" s="227" customFormat="1" ht="26.4" x14ac:dyDescent="0.25">
      <c r="A236" s="214" t="s">
        <v>650</v>
      </c>
      <c r="B236" s="214" t="s">
        <v>1021</v>
      </c>
      <c r="C236" s="214" t="s">
        <v>1103</v>
      </c>
      <c r="D236" s="214" t="s">
        <v>408</v>
      </c>
      <c r="E236" s="216">
        <v>1</v>
      </c>
      <c r="F236" s="214"/>
      <c r="G236" s="214"/>
      <c r="H236" s="9"/>
    </row>
    <row r="237" spans="1:8" s="9" customFormat="1" x14ac:dyDescent="0.25">
      <c r="A237" s="214"/>
      <c r="B237" s="214"/>
      <c r="C237" s="214"/>
      <c r="D237" s="214"/>
      <c r="E237" s="216"/>
      <c r="F237" s="214"/>
      <c r="G237" s="214"/>
    </row>
    <row r="238" spans="1:8" s="9" customFormat="1" ht="26.4" x14ac:dyDescent="0.25">
      <c r="A238" s="214" t="s">
        <v>651</v>
      </c>
      <c r="B238" s="214" t="s">
        <v>1023</v>
      </c>
      <c r="C238" s="214" t="s">
        <v>1238</v>
      </c>
      <c r="D238" s="214"/>
      <c r="E238" s="216"/>
      <c r="F238" s="214"/>
      <c r="G238" s="214"/>
    </row>
    <row r="239" spans="1:8" s="9" customFormat="1" x14ac:dyDescent="0.25">
      <c r="A239" s="214"/>
      <c r="B239" s="214"/>
      <c r="C239" s="214"/>
      <c r="D239" s="214"/>
      <c r="E239" s="216"/>
      <c r="F239" s="214"/>
      <c r="G239" s="214"/>
    </row>
    <row r="240" spans="1:8" s="9" customFormat="1" ht="26.4" x14ac:dyDescent="0.25">
      <c r="A240" s="214" t="s">
        <v>652</v>
      </c>
      <c r="B240" s="214" t="s">
        <v>1025</v>
      </c>
      <c r="C240" s="214" t="s">
        <v>1104</v>
      </c>
      <c r="D240" s="214" t="s">
        <v>408</v>
      </c>
      <c r="E240" s="216">
        <v>4</v>
      </c>
      <c r="F240" s="214"/>
      <c r="G240" s="214"/>
    </row>
    <row r="241" spans="1:8" s="9" customFormat="1" x14ac:dyDescent="0.25">
      <c r="A241" s="214"/>
      <c r="B241" s="214"/>
      <c r="C241" s="214"/>
      <c r="D241" s="214"/>
      <c r="E241" s="216"/>
      <c r="F241" s="214"/>
      <c r="G241" s="214"/>
    </row>
    <row r="242" spans="1:8" ht="26.4" x14ac:dyDescent="0.25">
      <c r="A242" s="214" t="s">
        <v>653</v>
      </c>
      <c r="B242" s="214" t="s">
        <v>1026</v>
      </c>
      <c r="C242" s="214" t="s">
        <v>1105</v>
      </c>
      <c r="D242" s="214" t="s">
        <v>408</v>
      </c>
      <c r="E242" s="216">
        <v>1</v>
      </c>
      <c r="F242" s="214"/>
      <c r="G242" s="214"/>
      <c r="H242" s="9"/>
    </row>
    <row r="243" spans="1:8" x14ac:dyDescent="0.25">
      <c r="A243" s="214"/>
      <c r="B243" s="214"/>
      <c r="C243" s="214"/>
      <c r="D243" s="214"/>
      <c r="E243" s="216"/>
      <c r="F243" s="214"/>
      <c r="G243" s="214"/>
      <c r="H243" s="9"/>
    </row>
    <row r="244" spans="1:8" ht="26.4" x14ac:dyDescent="0.25">
      <c r="A244" s="214" t="s">
        <v>654</v>
      </c>
      <c r="B244" s="214" t="s">
        <v>1028</v>
      </c>
      <c r="C244" s="214" t="s">
        <v>1239</v>
      </c>
      <c r="D244" s="214" t="s">
        <v>408</v>
      </c>
      <c r="E244" s="216">
        <v>1</v>
      </c>
      <c r="F244" s="214"/>
      <c r="G244" s="214"/>
      <c r="H244" s="9"/>
    </row>
    <row r="245" spans="1:8" ht="15" customHeight="1" x14ac:dyDescent="0.25">
      <c r="A245" s="214"/>
      <c r="B245" s="214"/>
      <c r="C245" s="214"/>
      <c r="D245" s="214"/>
      <c r="E245" s="216"/>
      <c r="F245" s="214"/>
      <c r="G245" s="214"/>
      <c r="H245" s="9"/>
    </row>
    <row r="246" spans="1:8" ht="26.4" x14ac:dyDescent="0.25">
      <c r="A246" s="214" t="s">
        <v>655</v>
      </c>
      <c r="B246" s="214" t="s">
        <v>1029</v>
      </c>
      <c r="C246" s="214" t="s">
        <v>1106</v>
      </c>
      <c r="D246" s="214" t="s">
        <v>408</v>
      </c>
      <c r="E246" s="216">
        <v>1</v>
      </c>
      <c r="F246" s="214"/>
      <c r="G246" s="214"/>
      <c r="H246" s="9"/>
    </row>
    <row r="247" spans="1:8" x14ac:dyDescent="0.25">
      <c r="A247" s="214"/>
      <c r="B247" s="214"/>
      <c r="C247" s="214"/>
      <c r="D247" s="214"/>
      <c r="E247" s="216"/>
      <c r="F247" s="214"/>
      <c r="G247" s="214"/>
      <c r="H247" s="9"/>
    </row>
    <row r="248" spans="1:8" ht="40.5" customHeight="1" x14ac:dyDescent="0.25">
      <c r="A248" s="214" t="s">
        <v>656</v>
      </c>
      <c r="B248" s="214" t="s">
        <v>1030</v>
      </c>
      <c r="C248" s="214" t="s">
        <v>1107</v>
      </c>
      <c r="D248" s="214" t="s">
        <v>408</v>
      </c>
      <c r="E248" s="216">
        <v>1</v>
      </c>
      <c r="F248" s="214"/>
      <c r="G248" s="214"/>
      <c r="H248" s="9"/>
    </row>
    <row r="249" spans="1:8" x14ac:dyDescent="0.25">
      <c r="A249" s="214"/>
      <c r="B249" s="214"/>
      <c r="C249" s="214"/>
      <c r="D249" s="214"/>
      <c r="E249" s="216"/>
      <c r="F249" s="214"/>
      <c r="G249" s="214"/>
      <c r="H249" s="9"/>
    </row>
    <row r="250" spans="1:8" ht="26.25" customHeight="1" x14ac:dyDescent="0.25">
      <c r="A250" s="214" t="s">
        <v>697</v>
      </c>
      <c r="B250" s="214" t="s">
        <v>1032</v>
      </c>
      <c r="C250" s="214" t="s">
        <v>1108</v>
      </c>
      <c r="D250" s="214" t="s">
        <v>135</v>
      </c>
      <c r="E250" s="216" t="s">
        <v>526</v>
      </c>
      <c r="F250" s="214"/>
      <c r="G250" s="214"/>
      <c r="H250" s="9"/>
    </row>
    <row r="251" spans="1:8" x14ac:dyDescent="0.25">
      <c r="A251" s="214"/>
      <c r="B251" s="214"/>
      <c r="C251" s="214"/>
      <c r="D251" s="214"/>
      <c r="E251" s="216"/>
      <c r="F251" s="214"/>
      <c r="G251" s="214"/>
      <c r="H251" s="9"/>
    </row>
    <row r="252" spans="1:8" s="9" customFormat="1" ht="26.4" x14ac:dyDescent="0.25">
      <c r="A252" s="214" t="s">
        <v>657</v>
      </c>
      <c r="B252" s="214" t="s">
        <v>1034</v>
      </c>
      <c r="C252" s="214" t="s">
        <v>1240</v>
      </c>
      <c r="D252" s="214" t="s">
        <v>135</v>
      </c>
      <c r="E252" s="216" t="s">
        <v>526</v>
      </c>
      <c r="F252" s="214"/>
      <c r="G252" s="214"/>
    </row>
    <row r="253" spans="1:8" s="9" customFormat="1" x14ac:dyDescent="0.25">
      <c r="A253" s="214"/>
      <c r="B253" s="214"/>
      <c r="C253" s="214"/>
      <c r="D253" s="214"/>
      <c r="E253" s="216"/>
      <c r="F253" s="214"/>
      <c r="G253" s="214"/>
    </row>
    <row r="254" spans="1:8" s="9" customFormat="1" ht="26.4" x14ac:dyDescent="0.25">
      <c r="A254" s="214" t="s">
        <v>658</v>
      </c>
      <c r="B254" s="214" t="s">
        <v>1035</v>
      </c>
      <c r="C254" s="214" t="s">
        <v>1241</v>
      </c>
      <c r="D254" s="214" t="s">
        <v>135</v>
      </c>
      <c r="E254" s="216" t="s">
        <v>526</v>
      </c>
      <c r="F254" s="214"/>
      <c r="G254" s="214"/>
    </row>
    <row r="255" spans="1:8" s="226" customFormat="1" x14ac:dyDescent="0.25">
      <c r="A255" s="214"/>
      <c r="B255" s="214"/>
      <c r="C255" s="214"/>
      <c r="D255" s="214"/>
      <c r="E255" s="216"/>
      <c r="F255" s="214"/>
      <c r="G255" s="214"/>
      <c r="H255" s="9"/>
    </row>
    <row r="256" spans="1:8" s="9" customFormat="1" ht="26.4" x14ac:dyDescent="0.25">
      <c r="A256" s="214" t="s">
        <v>659</v>
      </c>
      <c r="B256" s="214" t="s">
        <v>1036</v>
      </c>
      <c r="C256" s="214" t="s">
        <v>1109</v>
      </c>
      <c r="D256" s="214" t="s">
        <v>408</v>
      </c>
      <c r="E256" s="216">
        <v>4</v>
      </c>
      <c r="F256" s="214"/>
      <c r="G256" s="214"/>
    </row>
    <row r="257" spans="1:8" s="9" customFormat="1" x14ac:dyDescent="0.25">
      <c r="A257" s="214"/>
      <c r="B257" s="214"/>
      <c r="C257" s="214"/>
      <c r="D257" s="214"/>
      <c r="E257" s="216"/>
      <c r="F257" s="214"/>
      <c r="G257" s="214"/>
    </row>
    <row r="258" spans="1:8" s="406" customFormat="1" ht="26.4" x14ac:dyDescent="0.25">
      <c r="A258" s="214" t="s">
        <v>660</v>
      </c>
      <c r="B258" s="214" t="s">
        <v>1038</v>
      </c>
      <c r="C258" s="214" t="s">
        <v>1112</v>
      </c>
      <c r="D258" s="214" t="s">
        <v>408</v>
      </c>
      <c r="E258" s="216">
        <v>1</v>
      </c>
      <c r="F258" s="214"/>
      <c r="G258" s="214"/>
      <c r="H258" s="9"/>
    </row>
    <row r="259" spans="1:8" s="9" customFormat="1" x14ac:dyDescent="0.25">
      <c r="A259" s="214"/>
      <c r="B259" s="214"/>
      <c r="C259" s="214"/>
      <c r="D259" s="214"/>
      <c r="E259" s="216"/>
      <c r="F259" s="214"/>
      <c r="G259" s="214"/>
    </row>
    <row r="260" spans="1:8" ht="26.4" x14ac:dyDescent="0.25">
      <c r="A260" s="214" t="s">
        <v>661</v>
      </c>
      <c r="B260" s="214" t="s">
        <v>1039</v>
      </c>
      <c r="C260" s="214" t="s">
        <v>1110</v>
      </c>
      <c r="D260" s="214" t="s">
        <v>408</v>
      </c>
      <c r="E260" s="216">
        <v>1</v>
      </c>
      <c r="F260" s="214"/>
      <c r="G260" s="214"/>
      <c r="H260" s="9"/>
    </row>
    <row r="261" spans="1:8" x14ac:dyDescent="0.25">
      <c r="A261" s="214"/>
      <c r="B261" s="214"/>
      <c r="C261" s="214"/>
      <c r="D261" s="214"/>
      <c r="E261" s="216"/>
      <c r="F261" s="214"/>
      <c r="G261" s="214"/>
      <c r="H261" s="9"/>
    </row>
    <row r="262" spans="1:8" ht="26.4" x14ac:dyDescent="0.25">
      <c r="A262" s="214" t="s">
        <v>662</v>
      </c>
      <c r="B262" s="214" t="s">
        <v>1040</v>
      </c>
      <c r="C262" s="214" t="s">
        <v>1242</v>
      </c>
      <c r="D262" s="214" t="s">
        <v>408</v>
      </c>
      <c r="E262" s="216">
        <v>2</v>
      </c>
      <c r="F262" s="214"/>
      <c r="G262" s="214"/>
      <c r="H262" s="9"/>
    </row>
    <row r="263" spans="1:8" x14ac:dyDescent="0.25">
      <c r="A263" s="214"/>
      <c r="B263" s="214"/>
      <c r="C263" s="214"/>
      <c r="D263" s="214"/>
      <c r="E263" s="216"/>
      <c r="F263" s="214"/>
      <c r="G263" s="214"/>
      <c r="H263" s="9"/>
    </row>
    <row r="264" spans="1:8" ht="54.75" customHeight="1" x14ac:dyDescent="0.25">
      <c r="A264" s="214" t="s">
        <v>662</v>
      </c>
      <c r="B264" s="214" t="s">
        <v>1041</v>
      </c>
      <c r="C264" s="214" t="s">
        <v>1243</v>
      </c>
      <c r="D264" s="214" t="s">
        <v>135</v>
      </c>
      <c r="E264" s="216" t="s">
        <v>526</v>
      </c>
      <c r="F264" s="214"/>
      <c r="G264" s="214"/>
      <c r="H264" s="9"/>
    </row>
    <row r="265" spans="1:8" x14ac:dyDescent="0.25">
      <c r="A265" s="214"/>
      <c r="B265" s="214"/>
      <c r="C265" s="214"/>
      <c r="D265" s="214"/>
      <c r="E265" s="216"/>
      <c r="F265" s="214"/>
      <c r="G265" s="214"/>
      <c r="H265" s="9"/>
    </row>
    <row r="266" spans="1:8" ht="50.25" customHeight="1" x14ac:dyDescent="0.25">
      <c r="A266" s="214" t="s">
        <v>663</v>
      </c>
      <c r="B266" s="214" t="s">
        <v>1042</v>
      </c>
      <c r="C266" s="214" t="s">
        <v>1111</v>
      </c>
      <c r="D266" s="214" t="s">
        <v>135</v>
      </c>
      <c r="E266" s="216" t="s">
        <v>526</v>
      </c>
      <c r="F266" s="214"/>
      <c r="G266" s="214"/>
      <c r="H266" s="9"/>
    </row>
    <row r="267" spans="1:8" x14ac:dyDescent="0.25">
      <c r="A267" s="214"/>
      <c r="B267" s="214"/>
      <c r="C267" s="214"/>
      <c r="D267" s="214"/>
      <c r="E267" s="216"/>
      <c r="F267" s="214"/>
      <c r="G267" s="214"/>
      <c r="H267" s="9"/>
    </row>
    <row r="268" spans="1:8" s="227" customFormat="1" ht="42" customHeight="1" x14ac:dyDescent="0.25">
      <c r="A268" s="214" t="s">
        <v>698</v>
      </c>
      <c r="B268" s="214" t="s">
        <v>1045</v>
      </c>
      <c r="C268" s="214" t="s">
        <v>1113</v>
      </c>
      <c r="D268" s="214" t="s">
        <v>408</v>
      </c>
      <c r="E268" s="216">
        <v>2</v>
      </c>
      <c r="F268" s="214"/>
      <c r="G268" s="214"/>
      <c r="H268" s="9"/>
    </row>
    <row r="269" spans="1:8" s="227" customFormat="1" x14ac:dyDescent="0.25">
      <c r="A269" s="214"/>
      <c r="B269" s="214"/>
      <c r="C269" s="214"/>
      <c r="D269" s="214"/>
      <c r="E269" s="216"/>
      <c r="F269" s="214"/>
      <c r="G269" s="214"/>
      <c r="H269" s="9"/>
    </row>
    <row r="270" spans="1:8" s="227" customFormat="1" ht="48.75" customHeight="1" x14ac:dyDescent="0.25">
      <c r="A270" s="214" t="s">
        <v>664</v>
      </c>
      <c r="B270" s="214" t="s">
        <v>1046</v>
      </c>
      <c r="C270" s="214" t="s">
        <v>1114</v>
      </c>
      <c r="D270" s="214" t="s">
        <v>408</v>
      </c>
      <c r="E270" s="216">
        <v>2</v>
      </c>
      <c r="F270" s="214"/>
      <c r="G270" s="214"/>
      <c r="H270" s="9"/>
    </row>
    <row r="271" spans="1:8" s="9" customFormat="1" x14ac:dyDescent="0.25">
      <c r="A271" s="214"/>
      <c r="B271" s="214"/>
      <c r="C271" s="214"/>
      <c r="D271" s="214"/>
      <c r="E271" s="216"/>
      <c r="F271" s="214"/>
      <c r="G271" s="214"/>
    </row>
    <row r="272" spans="1:8" s="227" customFormat="1" ht="39.6" x14ac:dyDescent="0.25">
      <c r="A272" s="214" t="s">
        <v>665</v>
      </c>
      <c r="B272" s="214" t="s">
        <v>1047</v>
      </c>
      <c r="C272" s="214" t="s">
        <v>1115</v>
      </c>
      <c r="D272" s="214" t="s">
        <v>408</v>
      </c>
      <c r="E272" s="216">
        <v>1</v>
      </c>
      <c r="F272" s="214"/>
      <c r="G272" s="214"/>
      <c r="H272" s="9"/>
    </row>
    <row r="273" spans="1:8" s="9" customFormat="1" x14ac:dyDescent="0.25">
      <c r="A273" s="214"/>
      <c r="B273" s="214"/>
      <c r="C273" s="214"/>
      <c r="D273" s="214"/>
      <c r="E273" s="216"/>
      <c r="F273" s="214"/>
      <c r="G273" s="214"/>
    </row>
    <row r="274" spans="1:8" s="9" customFormat="1" ht="51" customHeight="1" x14ac:dyDescent="0.25">
      <c r="A274" s="214" t="s">
        <v>666</v>
      </c>
      <c r="B274" s="214" t="s">
        <v>1048</v>
      </c>
      <c r="C274" s="214" t="s">
        <v>1244</v>
      </c>
      <c r="D274" s="214" t="s">
        <v>135</v>
      </c>
      <c r="E274" s="216" t="s">
        <v>526</v>
      </c>
      <c r="F274" s="214"/>
      <c r="G274" s="214"/>
    </row>
    <row r="275" spans="1:8" s="9" customFormat="1" x14ac:dyDescent="0.25">
      <c r="A275" s="214"/>
      <c r="B275" s="214"/>
      <c r="C275" s="214"/>
      <c r="D275" s="214"/>
      <c r="E275" s="216"/>
      <c r="F275" s="214"/>
      <c r="G275" s="214"/>
    </row>
    <row r="276" spans="1:8" s="9" customFormat="1" ht="26.4" x14ac:dyDescent="0.25">
      <c r="A276" s="214" t="s">
        <v>667</v>
      </c>
      <c r="B276" s="214" t="s">
        <v>1049</v>
      </c>
      <c r="C276" s="214" t="s">
        <v>1116</v>
      </c>
      <c r="D276" s="214" t="s">
        <v>408</v>
      </c>
      <c r="E276" s="216">
        <v>4</v>
      </c>
      <c r="F276" s="214"/>
      <c r="G276" s="214"/>
    </row>
    <row r="277" spans="1:8" s="9" customFormat="1" x14ac:dyDescent="0.25">
      <c r="A277" s="214"/>
      <c r="B277" s="214"/>
      <c r="C277" s="214"/>
      <c r="D277" s="214"/>
      <c r="E277" s="216"/>
      <c r="F277" s="214"/>
      <c r="G277" s="214"/>
    </row>
    <row r="278" spans="1:8" s="9" customFormat="1" ht="26.4" x14ac:dyDescent="0.25">
      <c r="A278" s="214" t="s">
        <v>668</v>
      </c>
      <c r="B278" s="214" t="s">
        <v>1051</v>
      </c>
      <c r="C278" s="214" t="s">
        <v>1117</v>
      </c>
      <c r="D278" s="214" t="s">
        <v>408</v>
      </c>
      <c r="E278" s="216">
        <v>1</v>
      </c>
      <c r="F278" s="214"/>
      <c r="G278" s="214"/>
    </row>
    <row r="279" spans="1:8" s="9" customFormat="1" x14ac:dyDescent="0.25">
      <c r="A279" s="214"/>
      <c r="B279" s="214"/>
      <c r="C279" s="214"/>
      <c r="D279" s="214"/>
      <c r="E279" s="216"/>
      <c r="F279" s="214"/>
      <c r="G279" s="214"/>
    </row>
    <row r="280" spans="1:8" s="227" customFormat="1" x14ac:dyDescent="0.25">
      <c r="A280" s="214" t="s">
        <v>669</v>
      </c>
      <c r="B280" s="214" t="s">
        <v>1052</v>
      </c>
      <c r="C280" s="214" t="s">
        <v>1118</v>
      </c>
      <c r="D280" s="214" t="s">
        <v>408</v>
      </c>
      <c r="E280" s="216">
        <v>4</v>
      </c>
      <c r="F280" s="214"/>
      <c r="G280" s="214"/>
      <c r="H280" s="9"/>
    </row>
    <row r="281" spans="1:8" s="9" customFormat="1" x14ac:dyDescent="0.25">
      <c r="A281" s="214"/>
      <c r="B281" s="214"/>
      <c r="C281" s="214"/>
      <c r="D281" s="214"/>
      <c r="E281" s="216"/>
      <c r="F281" s="214"/>
      <c r="G281" s="214"/>
    </row>
    <row r="282" spans="1:8" s="226" customFormat="1" ht="26.4" x14ac:dyDescent="0.25">
      <c r="A282" s="214" t="s">
        <v>670</v>
      </c>
      <c r="B282" s="214" t="s">
        <v>1054</v>
      </c>
      <c r="C282" s="214" t="s">
        <v>1119</v>
      </c>
      <c r="D282" s="214" t="s">
        <v>408</v>
      </c>
      <c r="E282" s="216">
        <v>4</v>
      </c>
      <c r="F282" s="214"/>
      <c r="G282" s="214"/>
      <c r="H282" s="9"/>
    </row>
    <row r="283" spans="1:8" s="9" customFormat="1" x14ac:dyDescent="0.25">
      <c r="A283" s="214"/>
      <c r="B283" s="214"/>
      <c r="C283" s="214"/>
      <c r="D283" s="214"/>
      <c r="E283" s="216"/>
      <c r="F283" s="214"/>
      <c r="G283" s="214"/>
    </row>
    <row r="284" spans="1:8" ht="26.4" x14ac:dyDescent="0.25">
      <c r="A284" s="214" t="s">
        <v>671</v>
      </c>
      <c r="B284" s="214" t="s">
        <v>1055</v>
      </c>
      <c r="C284" s="214" t="s">
        <v>1120</v>
      </c>
      <c r="D284" s="214" t="s">
        <v>408</v>
      </c>
      <c r="E284" s="216">
        <v>1</v>
      </c>
      <c r="F284" s="214"/>
      <c r="G284" s="214"/>
      <c r="H284" s="9"/>
    </row>
    <row r="285" spans="1:8" x14ac:dyDescent="0.25">
      <c r="A285" s="214"/>
      <c r="B285" s="214"/>
      <c r="C285" s="214"/>
      <c r="D285" s="214"/>
      <c r="E285" s="216"/>
      <c r="F285" s="214"/>
      <c r="G285" s="214"/>
      <c r="H285" s="9"/>
    </row>
    <row r="286" spans="1:8" s="227" customFormat="1" x14ac:dyDescent="0.25">
      <c r="A286" s="214" t="s">
        <v>672</v>
      </c>
      <c r="B286" s="214" t="s">
        <v>1056</v>
      </c>
      <c r="C286" s="214" t="s">
        <v>1121</v>
      </c>
      <c r="D286" s="214" t="s">
        <v>408</v>
      </c>
      <c r="E286" s="216">
        <v>1</v>
      </c>
      <c r="F286" s="214"/>
      <c r="G286" s="214"/>
      <c r="H286" s="9"/>
    </row>
    <row r="287" spans="1:8" x14ac:dyDescent="0.25">
      <c r="A287" s="214"/>
      <c r="B287" s="214"/>
      <c r="C287" s="214"/>
      <c r="D287" s="214"/>
      <c r="E287" s="216"/>
      <c r="F287" s="214"/>
      <c r="G287" s="214"/>
      <c r="H287" s="9"/>
    </row>
    <row r="288" spans="1:8" s="9" customFormat="1" ht="39.6" x14ac:dyDescent="0.25">
      <c r="A288" s="214" t="s">
        <v>673</v>
      </c>
      <c r="B288" s="214" t="s">
        <v>1058</v>
      </c>
      <c r="C288" s="214" t="s">
        <v>1122</v>
      </c>
      <c r="D288" s="214" t="s">
        <v>408</v>
      </c>
      <c r="E288" s="216">
        <v>8</v>
      </c>
      <c r="F288" s="214"/>
      <c r="G288" s="214"/>
    </row>
    <row r="289" spans="1:8" s="9" customFormat="1" x14ac:dyDescent="0.25">
      <c r="A289" s="214"/>
      <c r="B289" s="214"/>
      <c r="C289" s="214"/>
      <c r="D289" s="214"/>
      <c r="E289" s="216"/>
      <c r="F289" s="214"/>
      <c r="G289" s="214"/>
    </row>
    <row r="290" spans="1:8" s="9" customFormat="1" ht="26.4" x14ac:dyDescent="0.25">
      <c r="A290" s="214" t="s">
        <v>674</v>
      </c>
      <c r="B290" s="214" t="s">
        <v>1223</v>
      </c>
      <c r="C290" s="214" t="s">
        <v>1123</v>
      </c>
      <c r="D290" s="214" t="s">
        <v>408</v>
      </c>
      <c r="E290" s="216">
        <v>4</v>
      </c>
      <c r="F290" s="214"/>
      <c r="G290" s="214"/>
    </row>
    <row r="291" spans="1:8" s="9" customFormat="1" x14ac:dyDescent="0.25">
      <c r="A291" s="214"/>
      <c r="B291" s="214"/>
      <c r="C291" s="214"/>
      <c r="D291" s="214"/>
      <c r="E291" s="216"/>
      <c r="F291" s="214"/>
      <c r="G291" s="214"/>
    </row>
    <row r="292" spans="1:8" ht="26.4" x14ac:dyDescent="0.25">
      <c r="A292" s="214" t="s">
        <v>675</v>
      </c>
      <c r="B292" s="214" t="s">
        <v>1224</v>
      </c>
      <c r="C292" s="214" t="s">
        <v>1124</v>
      </c>
      <c r="D292" s="214" t="s">
        <v>408</v>
      </c>
      <c r="E292" s="216">
        <v>2</v>
      </c>
      <c r="F292" s="214"/>
      <c r="G292" s="214"/>
      <c r="H292" s="9"/>
    </row>
    <row r="293" spans="1:8" x14ac:dyDescent="0.25">
      <c r="A293" s="214"/>
      <c r="B293" s="214"/>
      <c r="C293" s="214"/>
      <c r="D293" s="214"/>
      <c r="E293" s="216"/>
      <c r="F293" s="214"/>
      <c r="G293" s="214"/>
      <c r="H293" s="9"/>
    </row>
    <row r="294" spans="1:8" ht="26.4" x14ac:dyDescent="0.25">
      <c r="A294" s="214" t="s">
        <v>676</v>
      </c>
      <c r="B294" s="214" t="s">
        <v>1225</v>
      </c>
      <c r="C294" s="214" t="s">
        <v>1125</v>
      </c>
      <c r="D294" s="214" t="s">
        <v>408</v>
      </c>
      <c r="E294" s="216">
        <v>1</v>
      </c>
      <c r="F294" s="214"/>
      <c r="G294" s="214"/>
      <c r="H294" s="9"/>
    </row>
    <row r="295" spans="1:8" x14ac:dyDescent="0.25">
      <c r="A295" s="214"/>
      <c r="B295" s="214"/>
      <c r="C295" s="214"/>
      <c r="D295" s="214"/>
      <c r="E295" s="216"/>
      <c r="F295" s="214"/>
      <c r="G295" s="214"/>
      <c r="H295" s="9"/>
    </row>
    <row r="296" spans="1:8" ht="38.25" customHeight="1" x14ac:dyDescent="0.25">
      <c r="A296" s="214" t="s">
        <v>677</v>
      </c>
      <c r="B296" s="214" t="s">
        <v>1226</v>
      </c>
      <c r="C296" s="214" t="s">
        <v>1126</v>
      </c>
      <c r="D296" s="214" t="s">
        <v>408</v>
      </c>
      <c r="E296" s="216">
        <v>2</v>
      </c>
      <c r="F296" s="214"/>
      <c r="G296" s="214"/>
      <c r="H296" s="9"/>
    </row>
    <row r="297" spans="1:8" x14ac:dyDescent="0.25">
      <c r="A297" s="214"/>
      <c r="B297" s="214"/>
      <c r="C297" s="214"/>
      <c r="D297" s="214"/>
      <c r="E297" s="216"/>
      <c r="F297" s="214"/>
      <c r="G297" s="214"/>
      <c r="H297" s="9"/>
    </row>
    <row r="298" spans="1:8" ht="26.4" x14ac:dyDescent="0.25">
      <c r="A298" s="214" t="s">
        <v>678</v>
      </c>
      <c r="B298" s="214" t="s">
        <v>1227</v>
      </c>
      <c r="C298" s="214" t="s">
        <v>1127</v>
      </c>
      <c r="D298" s="214" t="s">
        <v>408</v>
      </c>
      <c r="E298" s="216">
        <v>1</v>
      </c>
      <c r="F298" s="214"/>
      <c r="G298" s="214"/>
      <c r="H298" s="9"/>
    </row>
    <row r="299" spans="1:8" x14ac:dyDescent="0.25">
      <c r="A299" s="214"/>
      <c r="B299" s="214"/>
      <c r="C299" s="214"/>
      <c r="D299" s="214"/>
      <c r="E299" s="216"/>
      <c r="F299" s="214"/>
      <c r="G299" s="214"/>
      <c r="H299" s="9"/>
    </row>
    <row r="300" spans="1:8" ht="33.75" customHeight="1" x14ac:dyDescent="0.25">
      <c r="A300" s="214" t="s">
        <v>679</v>
      </c>
      <c r="B300" s="214" t="s">
        <v>1228</v>
      </c>
      <c r="C300" s="214" t="s">
        <v>1128</v>
      </c>
      <c r="D300" s="214" t="s">
        <v>408</v>
      </c>
      <c r="E300" s="216">
        <v>2</v>
      </c>
      <c r="F300" s="214"/>
      <c r="G300" s="214"/>
      <c r="H300" s="9"/>
    </row>
    <row r="301" spans="1:8" x14ac:dyDescent="0.25">
      <c r="A301" s="214"/>
      <c r="B301" s="214"/>
      <c r="C301" s="214"/>
      <c r="D301" s="214"/>
      <c r="E301" s="216"/>
      <c r="F301" s="214"/>
      <c r="G301" s="214"/>
      <c r="H301" s="9"/>
    </row>
    <row r="302" spans="1:8" ht="26.4" x14ac:dyDescent="0.25">
      <c r="A302" s="214" t="s">
        <v>680</v>
      </c>
      <c r="B302" s="214" t="s">
        <v>1229</v>
      </c>
      <c r="C302" s="214" t="s">
        <v>1129</v>
      </c>
      <c r="D302" s="214" t="s">
        <v>408</v>
      </c>
      <c r="E302" s="216">
        <v>1</v>
      </c>
      <c r="F302" s="214"/>
      <c r="G302" s="214"/>
      <c r="H302" s="9"/>
    </row>
    <row r="303" spans="1:8" s="9" customFormat="1" x14ac:dyDescent="0.25">
      <c r="A303" s="214"/>
      <c r="B303" s="214"/>
      <c r="C303" s="214"/>
      <c r="D303" s="214"/>
      <c r="E303" s="216"/>
      <c r="F303" s="214"/>
      <c r="G303" s="214"/>
    </row>
    <row r="304" spans="1:8" s="9" customFormat="1" x14ac:dyDescent="0.25">
      <c r="A304" s="214" t="s">
        <v>681</v>
      </c>
      <c r="B304" s="214" t="s">
        <v>1059</v>
      </c>
      <c r="C304" s="214" t="s">
        <v>1130</v>
      </c>
      <c r="D304" s="214" t="s">
        <v>408</v>
      </c>
      <c r="E304" s="216">
        <v>4</v>
      </c>
      <c r="F304" s="214"/>
      <c r="G304" s="214"/>
    </row>
    <row r="305" spans="1:8" s="9" customFormat="1" x14ac:dyDescent="0.25">
      <c r="A305" s="214"/>
      <c r="B305" s="214"/>
      <c r="C305" s="214"/>
      <c r="D305" s="214"/>
      <c r="E305" s="216"/>
      <c r="F305" s="214"/>
      <c r="G305" s="214"/>
    </row>
    <row r="306" spans="1:8" s="9" customFormat="1" ht="26.4" x14ac:dyDescent="0.25">
      <c r="A306" s="214" t="s">
        <v>682</v>
      </c>
      <c r="B306" s="214" t="s">
        <v>1067</v>
      </c>
      <c r="C306" s="214" t="s">
        <v>1131</v>
      </c>
      <c r="D306" s="214" t="s">
        <v>408</v>
      </c>
      <c r="E306" s="216">
        <v>1</v>
      </c>
      <c r="F306" s="214"/>
      <c r="G306" s="214"/>
    </row>
    <row r="307" spans="1:8" s="9" customFormat="1" x14ac:dyDescent="0.25">
      <c r="A307" s="214"/>
      <c r="B307" s="214"/>
      <c r="C307" s="214"/>
      <c r="D307" s="214"/>
      <c r="E307" s="216"/>
      <c r="F307" s="214"/>
      <c r="G307" s="214"/>
    </row>
    <row r="308" spans="1:8" s="9" customFormat="1" ht="26.4" x14ac:dyDescent="0.25">
      <c r="A308" s="214" t="s">
        <v>683</v>
      </c>
      <c r="B308" s="214" t="s">
        <v>1068</v>
      </c>
      <c r="C308" s="214" t="s">
        <v>1132</v>
      </c>
      <c r="D308" s="214" t="s">
        <v>408</v>
      </c>
      <c r="E308" s="216">
        <v>4</v>
      </c>
      <c r="F308" s="214"/>
      <c r="G308" s="214"/>
    </row>
    <row r="309" spans="1:8" ht="15" customHeight="1" x14ac:dyDescent="0.25">
      <c r="A309" s="214"/>
      <c r="B309" s="214"/>
      <c r="C309" s="214"/>
      <c r="D309" s="214"/>
      <c r="E309" s="216"/>
      <c r="F309" s="214"/>
      <c r="G309" s="214"/>
      <c r="H309" s="9"/>
    </row>
    <row r="310" spans="1:8" s="227" customFormat="1" ht="15" customHeight="1" x14ac:dyDescent="0.25">
      <c r="A310" s="214" t="s">
        <v>684</v>
      </c>
      <c r="B310" s="214" t="s">
        <v>1069</v>
      </c>
      <c r="C310" s="214" t="s">
        <v>1133</v>
      </c>
      <c r="D310" s="214" t="s">
        <v>408</v>
      </c>
      <c r="E310" s="216">
        <v>1</v>
      </c>
      <c r="F310" s="214"/>
      <c r="G310" s="214"/>
      <c r="H310" s="9"/>
    </row>
    <row r="311" spans="1:8" ht="15" customHeight="1" x14ac:dyDescent="0.25">
      <c r="A311" s="214"/>
      <c r="B311" s="214"/>
      <c r="C311" s="214"/>
      <c r="D311" s="214"/>
      <c r="E311" s="216"/>
      <c r="F311" s="214"/>
      <c r="G311" s="214"/>
      <c r="H311" s="9"/>
    </row>
    <row r="312" spans="1:8" ht="38.25" customHeight="1" x14ac:dyDescent="0.25">
      <c r="A312" s="214" t="s">
        <v>685</v>
      </c>
      <c r="B312" s="214" t="s">
        <v>1070</v>
      </c>
      <c r="C312" s="214" t="s">
        <v>1245</v>
      </c>
      <c r="D312" s="214" t="s">
        <v>408</v>
      </c>
      <c r="E312" s="216">
        <v>8</v>
      </c>
      <c r="F312" s="214"/>
      <c r="G312" s="214"/>
      <c r="H312" s="9"/>
    </row>
    <row r="313" spans="1:8" x14ac:dyDescent="0.25">
      <c r="A313" s="214"/>
      <c r="B313" s="214"/>
      <c r="C313" s="214"/>
      <c r="D313" s="214"/>
      <c r="E313" s="216"/>
      <c r="F313" s="214"/>
      <c r="G313" s="214"/>
      <c r="H313" s="9"/>
    </row>
    <row r="314" spans="1:8" ht="26.4" x14ac:dyDescent="0.25">
      <c r="A314" s="214" t="s">
        <v>686</v>
      </c>
      <c r="B314" s="214" t="s">
        <v>1230</v>
      </c>
      <c r="C314" s="214" t="s">
        <v>1246</v>
      </c>
      <c r="D314" s="214" t="s">
        <v>408</v>
      </c>
      <c r="E314" s="216">
        <v>6</v>
      </c>
      <c r="F314" s="214"/>
      <c r="G314" s="214"/>
      <c r="H314" s="9"/>
    </row>
    <row r="315" spans="1:8" x14ac:dyDescent="0.25">
      <c r="A315" s="214"/>
      <c r="B315" s="214"/>
      <c r="C315" s="214"/>
      <c r="D315" s="214"/>
      <c r="E315" s="216"/>
      <c r="F315" s="214"/>
      <c r="G315" s="214"/>
      <c r="H315" s="9"/>
    </row>
    <row r="316" spans="1:8" ht="39.6" x14ac:dyDescent="0.25">
      <c r="A316" s="214" t="s">
        <v>687</v>
      </c>
      <c r="B316" s="214" t="s">
        <v>1071</v>
      </c>
      <c r="C316" s="214" t="s">
        <v>1134</v>
      </c>
      <c r="D316" s="214" t="s">
        <v>135</v>
      </c>
      <c r="E316" s="216" t="s">
        <v>526</v>
      </c>
      <c r="F316" s="214"/>
      <c r="G316" s="214"/>
      <c r="H316" s="9"/>
    </row>
    <row r="317" spans="1:8" x14ac:dyDescent="0.25">
      <c r="A317" s="214"/>
      <c r="B317" s="214"/>
      <c r="C317" s="214"/>
      <c r="D317" s="214"/>
      <c r="E317" s="216"/>
      <c r="F317" s="214"/>
      <c r="G317" s="214"/>
      <c r="H317" s="9"/>
    </row>
    <row r="318" spans="1:8" ht="39.75" customHeight="1" x14ac:dyDescent="0.25">
      <c r="A318" s="214" t="s">
        <v>688</v>
      </c>
      <c r="B318" s="214" t="s">
        <v>1072</v>
      </c>
      <c r="C318" s="214" t="s">
        <v>1135</v>
      </c>
      <c r="D318" s="214" t="s">
        <v>135</v>
      </c>
      <c r="E318" s="216" t="s">
        <v>526</v>
      </c>
      <c r="F318" s="214"/>
      <c r="G318" s="214"/>
      <c r="H318" s="9"/>
    </row>
    <row r="319" spans="1:8" x14ac:dyDescent="0.25">
      <c r="A319" s="214"/>
      <c r="B319" s="214"/>
      <c r="C319" s="214"/>
      <c r="D319" s="214"/>
      <c r="E319" s="216"/>
      <c r="F319" s="214"/>
      <c r="G319" s="214"/>
      <c r="H319" s="9"/>
    </row>
    <row r="320" spans="1:8" ht="26.4" x14ac:dyDescent="0.25">
      <c r="A320" s="214" t="s">
        <v>689</v>
      </c>
      <c r="B320" s="214" t="s">
        <v>1073</v>
      </c>
      <c r="C320" s="214" t="s">
        <v>1136</v>
      </c>
      <c r="D320" s="214" t="s">
        <v>135</v>
      </c>
      <c r="E320" s="216" t="s">
        <v>526</v>
      </c>
      <c r="F320" s="214"/>
      <c r="G320" s="214"/>
      <c r="H320" s="9"/>
    </row>
    <row r="321" spans="1:8" x14ac:dyDescent="0.25">
      <c r="A321" s="214"/>
      <c r="B321" s="214"/>
      <c r="C321" s="214"/>
      <c r="D321" s="214"/>
      <c r="E321" s="216"/>
      <c r="F321" s="214"/>
      <c r="G321" s="214"/>
      <c r="H321" s="9"/>
    </row>
    <row r="322" spans="1:8" ht="26.4" x14ac:dyDescent="0.25">
      <c r="A322" s="214" t="s">
        <v>690</v>
      </c>
      <c r="B322" s="214" t="s">
        <v>1231</v>
      </c>
      <c r="C322" s="214" t="s">
        <v>1137</v>
      </c>
      <c r="D322" s="214" t="s">
        <v>135</v>
      </c>
      <c r="E322" s="216" t="s">
        <v>526</v>
      </c>
      <c r="F322" s="214"/>
      <c r="G322" s="214"/>
      <c r="H322" s="9"/>
    </row>
    <row r="323" spans="1:8" x14ac:dyDescent="0.25">
      <c r="A323" s="214"/>
      <c r="B323" s="214"/>
      <c r="C323" s="214"/>
      <c r="D323" s="214"/>
      <c r="E323" s="216"/>
      <c r="F323" s="214"/>
      <c r="G323" s="214"/>
      <c r="H323" s="9"/>
    </row>
    <row r="324" spans="1:8" s="227" customFormat="1" ht="34.5" customHeight="1" x14ac:dyDescent="0.25">
      <c r="A324" s="214" t="s">
        <v>691</v>
      </c>
      <c r="B324" s="214" t="s">
        <v>1232</v>
      </c>
      <c r="C324" s="214" t="s">
        <v>1138</v>
      </c>
      <c r="D324" s="214" t="s">
        <v>135</v>
      </c>
      <c r="E324" s="216" t="s">
        <v>526</v>
      </c>
      <c r="F324" s="214"/>
      <c r="G324" s="214"/>
      <c r="H324" s="9"/>
    </row>
    <row r="325" spans="1:8" x14ac:dyDescent="0.25">
      <c r="A325" s="214"/>
      <c r="B325" s="214"/>
      <c r="C325" s="214"/>
      <c r="D325" s="214"/>
      <c r="E325" s="216"/>
      <c r="F325" s="214"/>
      <c r="G325" s="214"/>
      <c r="H325" s="9"/>
    </row>
    <row r="326" spans="1:8" x14ac:dyDescent="0.25">
      <c r="A326" s="214" t="s">
        <v>692</v>
      </c>
      <c r="B326" s="214" t="s">
        <v>1233</v>
      </c>
      <c r="C326" s="407" t="s">
        <v>1139</v>
      </c>
      <c r="D326" s="214" t="s">
        <v>135</v>
      </c>
      <c r="E326" s="216" t="s">
        <v>526</v>
      </c>
      <c r="F326" s="214"/>
      <c r="G326" s="214"/>
      <c r="H326" s="9"/>
    </row>
    <row r="327" spans="1:8" x14ac:dyDescent="0.25">
      <c r="A327" s="214"/>
      <c r="B327" s="214"/>
      <c r="C327" s="365"/>
      <c r="D327" s="214"/>
      <c r="E327" s="216"/>
      <c r="F327" s="214"/>
      <c r="G327" s="214"/>
      <c r="H327" s="9"/>
    </row>
    <row r="328" spans="1:8" ht="26.4" x14ac:dyDescent="0.25">
      <c r="A328" s="214" t="s">
        <v>693</v>
      </c>
      <c r="B328" s="214" t="s">
        <v>1234</v>
      </c>
      <c r="C328" s="408" t="s">
        <v>1140</v>
      </c>
      <c r="D328" s="214" t="s">
        <v>135</v>
      </c>
      <c r="E328" s="216" t="s">
        <v>526</v>
      </c>
      <c r="F328" s="214"/>
      <c r="G328" s="214"/>
      <c r="H328" s="9"/>
    </row>
    <row r="329" spans="1:8" x14ac:dyDescent="0.25">
      <c r="A329" s="214"/>
      <c r="B329" s="214"/>
      <c r="C329" s="214"/>
      <c r="D329" s="214"/>
      <c r="E329" s="216"/>
      <c r="F329" s="214"/>
      <c r="G329" s="214"/>
      <c r="H329" s="9"/>
    </row>
    <row r="330" spans="1:8" ht="36" customHeight="1" x14ac:dyDescent="0.25">
      <c r="A330" s="214" t="s">
        <v>694</v>
      </c>
      <c r="B330" s="214" t="s">
        <v>1235</v>
      </c>
      <c r="C330" s="214" t="s">
        <v>1141</v>
      </c>
      <c r="D330" s="214" t="s">
        <v>135</v>
      </c>
      <c r="E330" s="216" t="s">
        <v>526</v>
      </c>
      <c r="F330" s="214"/>
      <c r="G330" s="214"/>
      <c r="H330" s="9"/>
    </row>
    <row r="331" spans="1:8" ht="18" customHeight="1" x14ac:dyDescent="0.25">
      <c r="A331" s="214"/>
      <c r="B331" s="214"/>
      <c r="C331" s="214"/>
      <c r="D331" s="214"/>
      <c r="E331" s="216"/>
      <c r="F331" s="214"/>
      <c r="G331" s="214"/>
      <c r="H331" s="9"/>
    </row>
    <row r="332" spans="1:8" ht="26.4" x14ac:dyDescent="0.25">
      <c r="A332" s="214" t="s">
        <v>1281</v>
      </c>
      <c r="B332" s="214" t="s">
        <v>1275</v>
      </c>
      <c r="C332" s="214" t="s">
        <v>1283</v>
      </c>
      <c r="D332" s="214" t="s">
        <v>408</v>
      </c>
      <c r="E332" s="216">
        <v>4</v>
      </c>
      <c r="F332" s="214"/>
      <c r="G332" s="214"/>
      <c r="H332" s="9"/>
    </row>
    <row r="333" spans="1:8" x14ac:dyDescent="0.25">
      <c r="A333" s="214"/>
      <c r="B333" s="214"/>
      <c r="C333" s="214"/>
      <c r="D333" s="214"/>
      <c r="E333" s="216"/>
      <c r="F333" s="214"/>
      <c r="G333" s="214"/>
      <c r="H333" s="9"/>
    </row>
    <row r="334" spans="1:8" s="227" customFormat="1" ht="26.4" x14ac:dyDescent="0.25">
      <c r="A334" s="214" t="s">
        <v>1282</v>
      </c>
      <c r="B334" s="214" t="s">
        <v>1276</v>
      </c>
      <c r="C334" s="214" t="s">
        <v>1284</v>
      </c>
      <c r="D334" s="214" t="s">
        <v>408</v>
      </c>
      <c r="E334" s="216">
        <v>1</v>
      </c>
      <c r="F334" s="214"/>
      <c r="G334" s="214"/>
      <c r="H334" s="9"/>
    </row>
    <row r="335" spans="1:8" x14ac:dyDescent="0.25">
      <c r="A335" s="214"/>
      <c r="B335" s="214"/>
      <c r="C335" s="214"/>
      <c r="D335" s="214"/>
      <c r="E335" s="216"/>
      <c r="F335" s="214"/>
      <c r="G335" s="214"/>
      <c r="H335" s="9"/>
    </row>
    <row r="336" spans="1:8" ht="18" customHeight="1" x14ac:dyDescent="0.25">
      <c r="A336" s="214"/>
      <c r="B336" s="214"/>
      <c r="C336" s="234" t="s">
        <v>166</v>
      </c>
      <c r="D336" s="214"/>
      <c r="E336" s="216"/>
      <c r="F336" s="214"/>
      <c r="G336" s="234" t="s">
        <v>522</v>
      </c>
      <c r="H336" s="9"/>
    </row>
    <row r="337" spans="1:8" ht="18" customHeight="1" x14ac:dyDescent="0.25">
      <c r="A337" s="214"/>
      <c r="B337" s="214"/>
      <c r="C337" s="234" t="s">
        <v>167</v>
      </c>
      <c r="D337" s="214"/>
      <c r="E337" s="216"/>
      <c r="F337" s="214"/>
      <c r="G337" s="214"/>
      <c r="H337" s="9"/>
    </row>
    <row r="338" spans="1:8" ht="18" customHeight="1" x14ac:dyDescent="0.25">
      <c r="A338" s="214" t="s">
        <v>168</v>
      </c>
      <c r="B338" s="214"/>
      <c r="C338" s="234" t="s">
        <v>169</v>
      </c>
      <c r="D338" s="214"/>
      <c r="E338" s="216"/>
      <c r="F338" s="214"/>
      <c r="G338" s="214"/>
      <c r="H338" s="9"/>
    </row>
    <row r="339" spans="1:8" x14ac:dyDescent="0.25">
      <c r="A339" s="214"/>
      <c r="B339" s="214"/>
      <c r="C339" s="214"/>
      <c r="D339" s="214"/>
      <c r="E339" s="216"/>
      <c r="F339" s="214"/>
      <c r="G339" s="214"/>
      <c r="H339" s="9"/>
    </row>
    <row r="340" spans="1:8" ht="46.5" customHeight="1" x14ac:dyDescent="0.25">
      <c r="A340" s="214" t="s">
        <v>170</v>
      </c>
      <c r="B340" s="214" t="s">
        <v>171</v>
      </c>
      <c r="C340" s="214" t="s">
        <v>172</v>
      </c>
      <c r="D340" s="214" t="s">
        <v>135</v>
      </c>
      <c r="E340" s="216" t="s">
        <v>526</v>
      </c>
      <c r="F340" s="214"/>
      <c r="G340" s="214"/>
      <c r="H340" s="9"/>
    </row>
    <row r="341" spans="1:8" ht="18" customHeight="1" x14ac:dyDescent="0.25">
      <c r="A341" s="214"/>
      <c r="B341" s="214"/>
      <c r="C341" s="214"/>
      <c r="D341" s="214"/>
      <c r="E341" s="216"/>
      <c r="F341" s="214"/>
      <c r="G341" s="214"/>
      <c r="H341" s="9"/>
    </row>
    <row r="342" spans="1:8" s="9" customFormat="1" ht="26.4" x14ac:dyDescent="0.25">
      <c r="A342" s="214" t="s">
        <v>173</v>
      </c>
      <c r="B342" s="214" t="s">
        <v>523</v>
      </c>
      <c r="C342" s="214" t="s">
        <v>1385</v>
      </c>
      <c r="D342" s="214" t="s">
        <v>408</v>
      </c>
      <c r="E342" s="216">
        <v>24</v>
      </c>
      <c r="F342" s="214"/>
      <c r="G342" s="214"/>
    </row>
    <row r="343" spans="1:8" s="9" customFormat="1" x14ac:dyDescent="0.25">
      <c r="A343" s="214"/>
      <c r="B343" s="214"/>
      <c r="C343" s="214"/>
      <c r="D343" s="214"/>
      <c r="E343" s="216"/>
      <c r="F343" s="214"/>
      <c r="G343" s="214"/>
    </row>
    <row r="344" spans="1:8" s="9" customFormat="1" ht="26.4" x14ac:dyDescent="0.25">
      <c r="A344" s="214" t="s">
        <v>699</v>
      </c>
      <c r="B344" s="214" t="s">
        <v>524</v>
      </c>
      <c r="C344" s="214" t="s">
        <v>774</v>
      </c>
      <c r="D344" s="214" t="s">
        <v>408</v>
      </c>
      <c r="E344" s="216">
        <v>32</v>
      </c>
      <c r="F344" s="214"/>
      <c r="G344" s="214"/>
    </row>
    <row r="345" spans="1:8" s="9" customFormat="1" x14ac:dyDescent="0.25">
      <c r="A345" s="214"/>
      <c r="B345" s="214"/>
      <c r="C345" s="214"/>
      <c r="D345" s="214"/>
      <c r="E345" s="216"/>
      <c r="F345" s="214"/>
      <c r="G345" s="214"/>
    </row>
    <row r="346" spans="1:8" s="9" customFormat="1" ht="26.4" x14ac:dyDescent="0.25">
      <c r="A346" s="214" t="s">
        <v>700</v>
      </c>
      <c r="B346" s="214" t="s">
        <v>527</v>
      </c>
      <c r="C346" s="214" t="s">
        <v>775</v>
      </c>
      <c r="D346" s="214" t="s">
        <v>408</v>
      </c>
      <c r="E346" s="216">
        <v>16</v>
      </c>
      <c r="F346" s="214"/>
      <c r="G346" s="214"/>
    </row>
    <row r="347" spans="1:8" s="9" customFormat="1" x14ac:dyDescent="0.25">
      <c r="A347" s="214"/>
      <c r="B347" s="214"/>
      <c r="C347" s="214"/>
      <c r="D347" s="214"/>
      <c r="E347" s="216"/>
      <c r="F347" s="214"/>
      <c r="G347" s="214"/>
    </row>
    <row r="348" spans="1:8" s="9" customFormat="1" ht="26.4" x14ac:dyDescent="0.25">
      <c r="A348" s="214" t="s">
        <v>701</v>
      </c>
      <c r="B348" s="214" t="s">
        <v>528</v>
      </c>
      <c r="C348" s="214" t="s">
        <v>776</v>
      </c>
      <c r="D348" s="214" t="s">
        <v>135</v>
      </c>
      <c r="E348" s="216" t="s">
        <v>526</v>
      </c>
      <c r="F348" s="214"/>
      <c r="G348" s="214"/>
    </row>
    <row r="349" spans="1:8" s="9" customFormat="1" x14ac:dyDescent="0.25">
      <c r="A349" s="214"/>
      <c r="B349" s="214"/>
      <c r="C349" s="214"/>
      <c r="D349" s="214"/>
      <c r="E349" s="216"/>
      <c r="F349" s="214"/>
      <c r="G349" s="214"/>
    </row>
    <row r="350" spans="1:8" s="9" customFormat="1" ht="36" customHeight="1" x14ac:dyDescent="0.25">
      <c r="A350" s="214" t="s">
        <v>702</v>
      </c>
      <c r="B350" s="214" t="s">
        <v>529</v>
      </c>
      <c r="C350" s="214" t="s">
        <v>777</v>
      </c>
      <c r="D350" s="214" t="s">
        <v>135</v>
      </c>
      <c r="E350" s="216" t="s">
        <v>526</v>
      </c>
      <c r="F350" s="214"/>
      <c r="G350" s="214"/>
    </row>
    <row r="351" spans="1:8" s="9" customFormat="1" x14ac:dyDescent="0.25">
      <c r="A351" s="214"/>
      <c r="B351" s="214"/>
      <c r="C351" s="214"/>
      <c r="D351" s="214"/>
      <c r="E351" s="216"/>
      <c r="F351" s="214"/>
      <c r="G351" s="214"/>
    </row>
    <row r="352" spans="1:8" s="9" customFormat="1" ht="21" customHeight="1" x14ac:dyDescent="0.25">
      <c r="A352" s="214" t="s">
        <v>703</v>
      </c>
      <c r="B352" s="214" t="s">
        <v>531</v>
      </c>
      <c r="C352" s="214" t="s">
        <v>778</v>
      </c>
      <c r="D352" s="214" t="s">
        <v>408</v>
      </c>
      <c r="E352" s="216">
        <v>8</v>
      </c>
      <c r="F352" s="214"/>
      <c r="G352" s="214"/>
    </row>
    <row r="353" spans="1:8" s="9" customFormat="1" x14ac:dyDescent="0.25">
      <c r="A353" s="214"/>
      <c r="B353" s="214"/>
      <c r="C353" s="214"/>
      <c r="D353" s="214"/>
      <c r="E353" s="216"/>
      <c r="F353" s="214"/>
      <c r="G353" s="214"/>
    </row>
    <row r="354" spans="1:8" s="9" customFormat="1" ht="26.4" x14ac:dyDescent="0.25">
      <c r="A354" s="214" t="s">
        <v>704</v>
      </c>
      <c r="B354" s="214" t="s">
        <v>532</v>
      </c>
      <c r="C354" s="214" t="s">
        <v>779</v>
      </c>
      <c r="D354" s="214" t="s">
        <v>408</v>
      </c>
      <c r="E354" s="216">
        <v>4</v>
      </c>
      <c r="F354" s="214"/>
      <c r="G354" s="214"/>
    </row>
    <row r="355" spans="1:8" s="9" customFormat="1" x14ac:dyDescent="0.25">
      <c r="A355" s="214"/>
      <c r="B355" s="214"/>
      <c r="C355" s="214"/>
      <c r="D355" s="214"/>
      <c r="E355" s="216"/>
      <c r="F355" s="214"/>
      <c r="G355" s="214"/>
    </row>
    <row r="356" spans="1:8" s="9" customFormat="1" ht="26.4" x14ac:dyDescent="0.25">
      <c r="A356" s="214" t="s">
        <v>705</v>
      </c>
      <c r="B356" s="214" t="s">
        <v>535</v>
      </c>
      <c r="C356" s="214" t="s">
        <v>780</v>
      </c>
      <c r="D356" s="214" t="s">
        <v>408</v>
      </c>
      <c r="E356" s="216">
        <v>4</v>
      </c>
      <c r="F356" s="214"/>
      <c r="G356" s="214"/>
    </row>
    <row r="357" spans="1:8" s="9" customFormat="1" x14ac:dyDescent="0.25">
      <c r="A357" s="214"/>
      <c r="B357" s="214"/>
      <c r="C357" s="214"/>
      <c r="D357" s="214"/>
      <c r="E357" s="216"/>
      <c r="F357" s="214"/>
      <c r="G357" s="214"/>
    </row>
    <row r="358" spans="1:8" s="9" customFormat="1" ht="26.4" x14ac:dyDescent="0.25">
      <c r="A358" s="214" t="s">
        <v>706</v>
      </c>
      <c r="B358" s="214" t="s">
        <v>1000</v>
      </c>
      <c r="C358" s="214" t="s">
        <v>1142</v>
      </c>
      <c r="D358" s="214" t="s">
        <v>408</v>
      </c>
      <c r="E358" s="216">
        <v>4</v>
      </c>
      <c r="F358" s="214"/>
      <c r="G358" s="214"/>
    </row>
    <row r="359" spans="1:8" s="9" customFormat="1" x14ac:dyDescent="0.25">
      <c r="A359" s="214"/>
      <c r="B359" s="214"/>
      <c r="C359" s="214"/>
      <c r="D359" s="214"/>
      <c r="E359" s="216"/>
      <c r="F359" s="214"/>
      <c r="G359" s="214"/>
    </row>
    <row r="360" spans="1:8" s="9" customFormat="1" ht="39.6" x14ac:dyDescent="0.25">
      <c r="A360" s="214" t="s">
        <v>707</v>
      </c>
      <c r="B360" s="214" t="s">
        <v>536</v>
      </c>
      <c r="C360" s="214" t="s">
        <v>788</v>
      </c>
      <c r="D360" s="214" t="s">
        <v>135</v>
      </c>
      <c r="E360" s="216" t="s">
        <v>526</v>
      </c>
      <c r="F360" s="214"/>
      <c r="G360" s="214"/>
    </row>
    <row r="361" spans="1:8" s="9" customFormat="1" x14ac:dyDescent="0.25">
      <c r="A361" s="214"/>
      <c r="B361" s="214"/>
      <c r="C361" s="214"/>
      <c r="D361" s="214"/>
      <c r="E361" s="216"/>
      <c r="F361" s="214"/>
      <c r="G361" s="214"/>
    </row>
    <row r="362" spans="1:8" s="9" customFormat="1" ht="52.8" x14ac:dyDescent="0.25">
      <c r="A362" s="214" t="s">
        <v>708</v>
      </c>
      <c r="B362" s="214" t="s">
        <v>537</v>
      </c>
      <c r="C362" s="214" t="s">
        <v>789</v>
      </c>
      <c r="D362" s="214" t="s">
        <v>135</v>
      </c>
      <c r="E362" s="216" t="s">
        <v>526</v>
      </c>
      <c r="F362" s="214"/>
      <c r="G362" s="214"/>
    </row>
    <row r="363" spans="1:8" s="9" customFormat="1" x14ac:dyDescent="0.25">
      <c r="A363" s="214"/>
      <c r="B363" s="214"/>
      <c r="C363" s="214"/>
      <c r="D363" s="214"/>
      <c r="E363" s="216"/>
      <c r="F363" s="214"/>
      <c r="G363" s="214"/>
    </row>
    <row r="364" spans="1:8" s="9" customFormat="1" ht="39.6" x14ac:dyDescent="0.25">
      <c r="A364" s="214" t="s">
        <v>709</v>
      </c>
      <c r="B364" s="214" t="s">
        <v>538</v>
      </c>
      <c r="C364" s="214" t="s">
        <v>790</v>
      </c>
      <c r="D364" s="214" t="s">
        <v>135</v>
      </c>
      <c r="E364" s="216" t="s">
        <v>526</v>
      </c>
      <c r="F364" s="214"/>
      <c r="G364" s="214"/>
    </row>
    <row r="365" spans="1:8" s="9" customFormat="1" x14ac:dyDescent="0.25">
      <c r="A365" s="214"/>
      <c r="B365" s="214"/>
      <c r="C365" s="214"/>
      <c r="D365" s="214"/>
      <c r="E365" s="216"/>
      <c r="F365" s="214"/>
      <c r="G365" s="214"/>
    </row>
    <row r="366" spans="1:8" s="9" customFormat="1" x14ac:dyDescent="0.25">
      <c r="A366" s="214" t="s">
        <v>710</v>
      </c>
      <c r="B366" s="214" t="s">
        <v>539</v>
      </c>
      <c r="C366" s="214" t="s">
        <v>791</v>
      </c>
      <c r="D366" s="214" t="s">
        <v>135</v>
      </c>
      <c r="E366" s="216" t="s">
        <v>526</v>
      </c>
      <c r="F366" s="214"/>
      <c r="G366" s="214"/>
    </row>
    <row r="367" spans="1:8" s="9" customFormat="1" x14ac:dyDescent="0.25">
      <c r="A367" s="214"/>
      <c r="B367" s="214"/>
      <c r="C367" s="214"/>
      <c r="D367" s="214"/>
      <c r="E367" s="216"/>
      <c r="F367" s="214"/>
      <c r="G367" s="214"/>
    </row>
    <row r="368" spans="1:8" s="226" customFormat="1" ht="26.4" x14ac:dyDescent="0.25">
      <c r="A368" s="214" t="s">
        <v>711</v>
      </c>
      <c r="B368" s="214" t="s">
        <v>540</v>
      </c>
      <c r="C368" s="214" t="s">
        <v>792</v>
      </c>
      <c r="D368" s="214" t="s">
        <v>408</v>
      </c>
      <c r="E368" s="216">
        <v>1</v>
      </c>
      <c r="F368" s="214"/>
      <c r="G368" s="214"/>
      <c r="H368" s="9"/>
    </row>
    <row r="369" spans="1:7" s="9" customFormat="1" x14ac:dyDescent="0.25">
      <c r="A369" s="214"/>
      <c r="B369" s="214"/>
      <c r="C369" s="214"/>
      <c r="D369" s="214"/>
      <c r="E369" s="216"/>
      <c r="F369" s="214"/>
      <c r="G369" s="214"/>
    </row>
    <row r="370" spans="1:7" s="9" customFormat="1" ht="39.6" x14ac:dyDescent="0.25">
      <c r="A370" s="214" t="s">
        <v>712</v>
      </c>
      <c r="B370" s="214" t="s">
        <v>541</v>
      </c>
      <c r="C370" s="214" t="s">
        <v>793</v>
      </c>
      <c r="D370" s="214" t="s">
        <v>408</v>
      </c>
      <c r="E370" s="216">
        <v>1</v>
      </c>
      <c r="F370" s="214"/>
      <c r="G370" s="214"/>
    </row>
    <row r="371" spans="1:7" s="9" customFormat="1" x14ac:dyDescent="0.25">
      <c r="A371" s="214"/>
      <c r="B371" s="214"/>
      <c r="C371" s="214"/>
      <c r="D371" s="214"/>
      <c r="E371" s="216"/>
      <c r="F371" s="214"/>
      <c r="G371" s="214"/>
    </row>
    <row r="372" spans="1:7" s="9" customFormat="1" ht="26.4" x14ac:dyDescent="0.25">
      <c r="A372" s="214" t="s">
        <v>713</v>
      </c>
      <c r="B372" s="214" t="s">
        <v>1002</v>
      </c>
      <c r="C372" s="214" t="s">
        <v>1375</v>
      </c>
      <c r="D372" s="214" t="s">
        <v>408</v>
      </c>
      <c r="E372" s="216">
        <v>4</v>
      </c>
      <c r="F372" s="214"/>
      <c r="G372" s="214"/>
    </row>
    <row r="373" spans="1:7" s="9" customFormat="1" x14ac:dyDescent="0.25">
      <c r="A373" s="214"/>
      <c r="B373" s="214"/>
      <c r="C373" s="214"/>
      <c r="D373" s="214"/>
      <c r="E373" s="216"/>
      <c r="F373" s="214"/>
      <c r="G373" s="214"/>
    </row>
    <row r="374" spans="1:7" s="9" customFormat="1" ht="26.4" x14ac:dyDescent="0.25">
      <c r="A374" s="214" t="s">
        <v>714</v>
      </c>
      <c r="B374" s="214" t="s">
        <v>1003</v>
      </c>
      <c r="C374" s="214" t="s">
        <v>781</v>
      </c>
      <c r="D374" s="214" t="s">
        <v>408</v>
      </c>
      <c r="E374" s="216">
        <v>4</v>
      </c>
      <c r="F374" s="214"/>
      <c r="G374" s="214"/>
    </row>
    <row r="375" spans="1:7" s="9" customFormat="1" x14ac:dyDescent="0.25">
      <c r="A375" s="214"/>
      <c r="B375" s="214"/>
      <c r="C375" s="214"/>
      <c r="D375" s="214"/>
      <c r="E375" s="216"/>
      <c r="F375" s="214"/>
      <c r="G375" s="214"/>
    </row>
    <row r="376" spans="1:7" s="9" customFormat="1" ht="26.4" x14ac:dyDescent="0.25">
      <c r="A376" s="214" t="s">
        <v>715</v>
      </c>
      <c r="B376" s="214" t="s">
        <v>1004</v>
      </c>
      <c r="C376" s="214" t="s">
        <v>1376</v>
      </c>
      <c r="D376" s="214" t="s">
        <v>408</v>
      </c>
      <c r="E376" s="216">
        <v>1</v>
      </c>
      <c r="F376" s="214"/>
      <c r="G376" s="214"/>
    </row>
    <row r="377" spans="1:7" s="9" customFormat="1" x14ac:dyDescent="0.25">
      <c r="A377" s="214"/>
      <c r="B377" s="214"/>
      <c r="C377" s="214"/>
      <c r="D377" s="214"/>
      <c r="E377" s="216"/>
      <c r="F377" s="214"/>
      <c r="G377" s="214"/>
    </row>
    <row r="378" spans="1:7" s="9" customFormat="1" ht="39.6" x14ac:dyDescent="0.25">
      <c r="A378" s="214" t="s">
        <v>716</v>
      </c>
      <c r="B378" s="214" t="s">
        <v>1005</v>
      </c>
      <c r="C378" s="214" t="s">
        <v>794</v>
      </c>
      <c r="D378" s="214" t="s">
        <v>135</v>
      </c>
      <c r="E378" s="216" t="s">
        <v>526</v>
      </c>
      <c r="F378" s="214"/>
      <c r="G378" s="214"/>
    </row>
    <row r="379" spans="1:7" s="9" customFormat="1" x14ac:dyDescent="0.25">
      <c r="A379" s="214"/>
      <c r="B379" s="214"/>
      <c r="C379" s="214"/>
      <c r="D379" s="214"/>
      <c r="E379" s="216"/>
      <c r="F379" s="214"/>
      <c r="G379" s="214"/>
    </row>
    <row r="380" spans="1:7" s="9" customFormat="1" ht="26.4" x14ac:dyDescent="0.25">
      <c r="A380" s="214" t="s">
        <v>717</v>
      </c>
      <c r="B380" s="214" t="s">
        <v>1006</v>
      </c>
      <c r="C380" s="214" t="s">
        <v>1377</v>
      </c>
      <c r="D380" s="214" t="s">
        <v>408</v>
      </c>
      <c r="E380" s="216">
        <v>2</v>
      </c>
      <c r="F380" s="214"/>
      <c r="G380" s="214"/>
    </row>
    <row r="381" spans="1:7" s="9" customFormat="1" x14ac:dyDescent="0.25">
      <c r="A381" s="214"/>
      <c r="B381" s="214"/>
      <c r="C381" s="214"/>
      <c r="D381" s="214"/>
      <c r="E381" s="216"/>
      <c r="F381" s="214"/>
      <c r="G381" s="214"/>
    </row>
    <row r="382" spans="1:7" s="9" customFormat="1" ht="39.6" x14ac:dyDescent="0.25">
      <c r="A382" s="214" t="s">
        <v>718</v>
      </c>
      <c r="B382" s="214" t="s">
        <v>1007</v>
      </c>
      <c r="C382" s="214" t="s">
        <v>1143</v>
      </c>
      <c r="D382" s="214" t="s">
        <v>135</v>
      </c>
      <c r="E382" s="216" t="s">
        <v>526</v>
      </c>
      <c r="F382" s="214"/>
      <c r="G382" s="214"/>
    </row>
    <row r="383" spans="1:7" s="9" customFormat="1" x14ac:dyDescent="0.25">
      <c r="A383" s="214"/>
      <c r="B383" s="214"/>
      <c r="C383" s="214"/>
      <c r="D383" s="214"/>
      <c r="E383" s="216"/>
      <c r="F383" s="214"/>
      <c r="G383" s="214"/>
    </row>
    <row r="384" spans="1:7" s="9" customFormat="1" x14ac:dyDescent="0.25">
      <c r="A384" s="214" t="s">
        <v>719</v>
      </c>
      <c r="B384" s="214" t="s">
        <v>1008</v>
      </c>
      <c r="C384" s="214" t="s">
        <v>1144</v>
      </c>
      <c r="D384" s="214" t="s">
        <v>135</v>
      </c>
      <c r="E384" s="216" t="s">
        <v>526</v>
      </c>
      <c r="F384" s="214"/>
      <c r="G384" s="214"/>
    </row>
    <row r="385" spans="1:8" s="9" customFormat="1" x14ac:dyDescent="0.25">
      <c r="A385" s="214"/>
      <c r="B385" s="214"/>
      <c r="C385" s="214"/>
      <c r="D385" s="214"/>
      <c r="E385" s="216"/>
      <c r="F385" s="214"/>
      <c r="G385" s="214"/>
    </row>
    <row r="386" spans="1:8" s="9" customFormat="1" ht="39.6" x14ac:dyDescent="0.25">
      <c r="A386" s="214" t="s">
        <v>720</v>
      </c>
      <c r="B386" s="214" t="s">
        <v>1009</v>
      </c>
      <c r="C386" s="214" t="s">
        <v>800</v>
      </c>
      <c r="D386" s="214" t="s">
        <v>135</v>
      </c>
      <c r="E386" s="216" t="s">
        <v>526</v>
      </c>
      <c r="F386" s="214"/>
      <c r="G386" s="214"/>
    </row>
    <row r="387" spans="1:8" s="9" customFormat="1" x14ac:dyDescent="0.25">
      <c r="A387" s="214"/>
      <c r="B387" s="214"/>
      <c r="C387" s="214"/>
      <c r="D387" s="214"/>
      <c r="E387" s="216"/>
      <c r="F387" s="214"/>
      <c r="G387" s="214"/>
    </row>
    <row r="388" spans="1:8" s="9" customFormat="1" ht="26.4" x14ac:dyDescent="0.25">
      <c r="A388" s="214" t="s">
        <v>721</v>
      </c>
      <c r="B388" s="214" t="s">
        <v>1010</v>
      </c>
      <c r="C388" s="214" t="s">
        <v>782</v>
      </c>
      <c r="D388" s="214" t="s">
        <v>135</v>
      </c>
      <c r="E388" s="216" t="s">
        <v>526</v>
      </c>
      <c r="F388" s="214"/>
      <c r="G388" s="214"/>
    </row>
    <row r="389" spans="1:8" s="9" customFormat="1" x14ac:dyDescent="0.25">
      <c r="A389" s="214"/>
      <c r="B389" s="214"/>
      <c r="C389" s="214"/>
      <c r="D389" s="214"/>
      <c r="E389" s="216"/>
      <c r="F389" s="214"/>
      <c r="G389" s="214"/>
    </row>
    <row r="390" spans="1:8" s="9" customFormat="1" ht="26.4" x14ac:dyDescent="0.25">
      <c r="A390" s="214" t="s">
        <v>722</v>
      </c>
      <c r="B390" s="214" t="s">
        <v>1011</v>
      </c>
      <c r="C390" s="214" t="s">
        <v>783</v>
      </c>
      <c r="D390" s="214" t="s">
        <v>135</v>
      </c>
      <c r="E390" s="216" t="s">
        <v>526</v>
      </c>
      <c r="F390" s="214"/>
      <c r="G390" s="214"/>
    </row>
    <row r="391" spans="1:8" s="9" customFormat="1" x14ac:dyDescent="0.25">
      <c r="A391" s="214"/>
      <c r="B391" s="214"/>
      <c r="C391" s="214"/>
      <c r="D391" s="214"/>
      <c r="E391" s="216"/>
      <c r="F391" s="214"/>
      <c r="G391" s="214"/>
    </row>
    <row r="392" spans="1:8" s="226" customFormat="1" ht="26.4" x14ac:dyDescent="0.25">
      <c r="A392" s="214" t="s">
        <v>723</v>
      </c>
      <c r="B392" s="214" t="s">
        <v>1012</v>
      </c>
      <c r="C392" s="214" t="s">
        <v>1145</v>
      </c>
      <c r="D392" s="214" t="s">
        <v>408</v>
      </c>
      <c r="E392" s="216">
        <v>4</v>
      </c>
      <c r="F392" s="214"/>
      <c r="G392" s="214"/>
      <c r="H392" s="9"/>
    </row>
    <row r="393" spans="1:8" s="9" customFormat="1" x14ac:dyDescent="0.25">
      <c r="A393" s="214"/>
      <c r="B393" s="214"/>
      <c r="C393" s="214"/>
      <c r="D393" s="214"/>
      <c r="E393" s="216"/>
      <c r="F393" s="214"/>
      <c r="G393" s="214"/>
    </row>
    <row r="394" spans="1:8" s="9" customFormat="1" ht="26.4" x14ac:dyDescent="0.25">
      <c r="A394" s="214" t="s">
        <v>724</v>
      </c>
      <c r="B394" s="214" t="s">
        <v>1014</v>
      </c>
      <c r="C394" s="214" t="s">
        <v>1146</v>
      </c>
      <c r="D394" s="214" t="s">
        <v>408</v>
      </c>
      <c r="E394" s="216">
        <v>4</v>
      </c>
      <c r="F394" s="214"/>
      <c r="G394" s="214"/>
    </row>
    <row r="395" spans="1:8" s="9" customFormat="1" x14ac:dyDescent="0.25">
      <c r="A395" s="214"/>
      <c r="B395" s="214"/>
      <c r="C395" s="214"/>
      <c r="D395" s="214"/>
      <c r="E395" s="216"/>
      <c r="F395" s="214"/>
      <c r="G395" s="214"/>
    </row>
    <row r="396" spans="1:8" s="9" customFormat="1" ht="26.4" x14ac:dyDescent="0.25">
      <c r="A396" s="214" t="s">
        <v>725</v>
      </c>
      <c r="B396" s="214" t="s">
        <v>1016</v>
      </c>
      <c r="C396" s="214" t="s">
        <v>1147</v>
      </c>
      <c r="D396" s="214" t="s">
        <v>408</v>
      </c>
      <c r="E396" s="216">
        <v>8</v>
      </c>
      <c r="F396" s="214"/>
      <c r="G396" s="214"/>
    </row>
    <row r="397" spans="1:8" s="9" customFormat="1" x14ac:dyDescent="0.25">
      <c r="A397" s="214"/>
      <c r="B397" s="214"/>
      <c r="C397" s="214"/>
      <c r="D397" s="214"/>
      <c r="E397" s="216"/>
      <c r="F397" s="214"/>
      <c r="G397" s="214"/>
    </row>
    <row r="398" spans="1:8" s="9" customFormat="1" ht="26.4" x14ac:dyDescent="0.25">
      <c r="A398" s="214" t="s">
        <v>726</v>
      </c>
      <c r="B398" s="214" t="s">
        <v>1018</v>
      </c>
      <c r="C398" s="214" t="s">
        <v>1247</v>
      </c>
      <c r="D398" s="214" t="s">
        <v>408</v>
      </c>
      <c r="E398" s="216">
        <v>4</v>
      </c>
      <c r="F398" s="214"/>
      <c r="G398" s="214"/>
    </row>
    <row r="399" spans="1:8" s="9" customFormat="1" x14ac:dyDescent="0.25">
      <c r="A399" s="214"/>
      <c r="B399" s="214"/>
      <c r="C399" s="214"/>
      <c r="D399" s="214"/>
      <c r="E399" s="216"/>
      <c r="F399" s="214"/>
      <c r="G399" s="214"/>
    </row>
    <row r="400" spans="1:8" s="9" customFormat="1" ht="26.4" x14ac:dyDescent="0.25">
      <c r="A400" s="214" t="s">
        <v>727</v>
      </c>
      <c r="B400" s="214" t="s">
        <v>1019</v>
      </c>
      <c r="C400" s="214" t="s">
        <v>1148</v>
      </c>
      <c r="D400" s="214" t="s">
        <v>408</v>
      </c>
      <c r="E400" s="216">
        <v>1</v>
      </c>
      <c r="F400" s="214"/>
      <c r="G400" s="214"/>
    </row>
    <row r="401" spans="1:8" s="9" customFormat="1" x14ac:dyDescent="0.25">
      <c r="A401" s="214"/>
      <c r="B401" s="214"/>
      <c r="C401" s="214"/>
      <c r="D401" s="214"/>
      <c r="E401" s="216"/>
      <c r="F401" s="214"/>
      <c r="G401" s="214"/>
    </row>
    <row r="402" spans="1:8" s="9" customFormat="1" ht="26.4" x14ac:dyDescent="0.25">
      <c r="A402" s="214" t="s">
        <v>728</v>
      </c>
      <c r="B402" s="214" t="s">
        <v>1021</v>
      </c>
      <c r="C402" s="214" t="s">
        <v>1149</v>
      </c>
      <c r="D402" s="214" t="s">
        <v>408</v>
      </c>
      <c r="E402" s="216">
        <v>1</v>
      </c>
      <c r="F402" s="214"/>
      <c r="G402" s="214"/>
    </row>
    <row r="403" spans="1:8" s="9" customFormat="1" x14ac:dyDescent="0.25">
      <c r="A403" s="214"/>
      <c r="B403" s="214"/>
      <c r="C403" s="214"/>
      <c r="D403" s="214"/>
      <c r="E403" s="216"/>
      <c r="F403" s="214"/>
      <c r="G403" s="214"/>
    </row>
    <row r="404" spans="1:8" s="9" customFormat="1" ht="26.4" x14ac:dyDescent="0.25">
      <c r="A404" s="214" t="s">
        <v>729</v>
      </c>
      <c r="B404" s="214" t="s">
        <v>1023</v>
      </c>
      <c r="C404" s="214" t="s">
        <v>1248</v>
      </c>
      <c r="D404" s="214"/>
      <c r="E404" s="216"/>
      <c r="F404" s="214"/>
      <c r="G404" s="214"/>
    </row>
    <row r="405" spans="1:8" s="9" customFormat="1" x14ac:dyDescent="0.25">
      <c r="A405" s="214"/>
      <c r="B405" s="214"/>
      <c r="C405" s="214"/>
      <c r="D405" s="214"/>
      <c r="E405" s="216"/>
      <c r="F405" s="214"/>
      <c r="G405" s="214"/>
    </row>
    <row r="406" spans="1:8" s="226" customFormat="1" ht="26.4" x14ac:dyDescent="0.25">
      <c r="A406" s="214" t="s">
        <v>730</v>
      </c>
      <c r="B406" s="214" t="s">
        <v>1025</v>
      </c>
      <c r="C406" s="214" t="s">
        <v>1150</v>
      </c>
      <c r="D406" s="214" t="s">
        <v>408</v>
      </c>
      <c r="E406" s="216">
        <v>4</v>
      </c>
      <c r="F406" s="214"/>
      <c r="G406" s="214"/>
      <c r="H406" s="9"/>
    </row>
    <row r="407" spans="1:8" s="9" customFormat="1" x14ac:dyDescent="0.25">
      <c r="A407" s="214"/>
      <c r="B407" s="214"/>
      <c r="C407" s="214"/>
      <c r="D407" s="214"/>
      <c r="E407" s="216"/>
      <c r="F407" s="214"/>
      <c r="G407" s="214"/>
    </row>
    <row r="408" spans="1:8" s="9" customFormat="1" ht="26.4" x14ac:dyDescent="0.25">
      <c r="A408" s="214" t="s">
        <v>731</v>
      </c>
      <c r="B408" s="214" t="s">
        <v>1026</v>
      </c>
      <c r="C408" s="214" t="s">
        <v>1151</v>
      </c>
      <c r="D408" s="214" t="s">
        <v>408</v>
      </c>
      <c r="E408" s="216">
        <v>1</v>
      </c>
      <c r="F408" s="214"/>
      <c r="G408" s="214"/>
    </row>
    <row r="409" spans="1:8" s="9" customFormat="1" x14ac:dyDescent="0.25">
      <c r="A409" s="214"/>
      <c r="B409" s="214"/>
      <c r="C409" s="214"/>
      <c r="D409" s="214"/>
      <c r="E409" s="216"/>
      <c r="F409" s="214"/>
      <c r="G409" s="214"/>
    </row>
    <row r="410" spans="1:8" s="9" customFormat="1" ht="26.4" x14ac:dyDescent="0.25">
      <c r="A410" s="214" t="s">
        <v>732</v>
      </c>
      <c r="B410" s="214" t="s">
        <v>1028</v>
      </c>
      <c r="C410" s="214" t="s">
        <v>1249</v>
      </c>
      <c r="D410" s="214" t="s">
        <v>408</v>
      </c>
      <c r="E410" s="216">
        <v>1</v>
      </c>
      <c r="F410" s="214"/>
      <c r="G410" s="214"/>
    </row>
    <row r="411" spans="1:8" s="9" customFormat="1" x14ac:dyDescent="0.25">
      <c r="A411" s="214"/>
      <c r="B411" s="214"/>
      <c r="C411" s="214"/>
      <c r="D411" s="214"/>
      <c r="E411" s="216"/>
      <c r="F411" s="214"/>
      <c r="G411" s="214"/>
    </row>
    <row r="412" spans="1:8" ht="26.4" x14ac:dyDescent="0.25">
      <c r="A412" s="214" t="s">
        <v>733</v>
      </c>
      <c r="B412" s="214" t="s">
        <v>1029</v>
      </c>
      <c r="C412" s="214" t="s">
        <v>1152</v>
      </c>
      <c r="D412" s="214" t="s">
        <v>408</v>
      </c>
      <c r="E412" s="216">
        <v>1</v>
      </c>
      <c r="F412" s="214"/>
      <c r="G412" s="214"/>
      <c r="H412" s="9"/>
    </row>
    <row r="413" spans="1:8" x14ac:dyDescent="0.25">
      <c r="A413" s="214"/>
      <c r="B413" s="214"/>
      <c r="C413" s="214"/>
      <c r="D413" s="214"/>
      <c r="E413" s="216"/>
      <c r="F413" s="214"/>
      <c r="G413" s="214"/>
      <c r="H413" s="9"/>
    </row>
    <row r="414" spans="1:8" ht="26.4" x14ac:dyDescent="0.25">
      <c r="A414" s="214" t="s">
        <v>734</v>
      </c>
      <c r="B414" s="214" t="s">
        <v>1030</v>
      </c>
      <c r="C414" s="214" t="s">
        <v>1153</v>
      </c>
      <c r="D414" s="214" t="s">
        <v>408</v>
      </c>
      <c r="E414" s="216">
        <v>1</v>
      </c>
      <c r="F414" s="214"/>
      <c r="G414" s="214"/>
      <c r="H414" s="9"/>
    </row>
    <row r="415" spans="1:8" x14ac:dyDescent="0.25">
      <c r="A415" s="214"/>
      <c r="B415" s="214"/>
      <c r="C415" s="214"/>
      <c r="D415" s="214"/>
      <c r="E415" s="216"/>
      <c r="F415" s="214"/>
      <c r="G415" s="214"/>
      <c r="H415" s="9"/>
    </row>
    <row r="416" spans="1:8" x14ac:dyDescent="0.25">
      <c r="A416" s="214" t="s">
        <v>735</v>
      </c>
      <c r="B416" s="214" t="s">
        <v>1032</v>
      </c>
      <c r="C416" s="214" t="s">
        <v>795</v>
      </c>
      <c r="D416" s="214" t="s">
        <v>135</v>
      </c>
      <c r="E416" s="216" t="s">
        <v>526</v>
      </c>
      <c r="F416" s="214"/>
      <c r="G416" s="214"/>
      <c r="H416" s="9"/>
    </row>
    <row r="417" spans="1:8" x14ac:dyDescent="0.25">
      <c r="A417" s="214"/>
      <c r="B417" s="214"/>
      <c r="C417" s="214"/>
      <c r="D417" s="214"/>
      <c r="E417" s="216"/>
      <c r="F417" s="214"/>
      <c r="G417" s="214"/>
      <c r="H417" s="9"/>
    </row>
    <row r="418" spans="1:8" ht="26.4" x14ac:dyDescent="0.25">
      <c r="A418" s="214" t="s">
        <v>736</v>
      </c>
      <c r="B418" s="214" t="s">
        <v>1034</v>
      </c>
      <c r="C418" s="214" t="s">
        <v>1250</v>
      </c>
      <c r="D418" s="214" t="s">
        <v>135</v>
      </c>
      <c r="E418" s="216" t="s">
        <v>526</v>
      </c>
      <c r="F418" s="214"/>
      <c r="G418" s="214"/>
      <c r="H418" s="9"/>
    </row>
    <row r="419" spans="1:8" x14ac:dyDescent="0.25">
      <c r="A419" s="214"/>
      <c r="B419" s="214"/>
      <c r="C419" s="214"/>
      <c r="D419" s="214"/>
      <c r="E419" s="216"/>
      <c r="F419" s="214"/>
      <c r="G419" s="214"/>
      <c r="H419" s="9"/>
    </row>
    <row r="420" spans="1:8" ht="26.4" x14ac:dyDescent="0.25">
      <c r="A420" s="214" t="s">
        <v>737</v>
      </c>
      <c r="B420" s="214" t="s">
        <v>1035</v>
      </c>
      <c r="C420" s="214" t="s">
        <v>1251</v>
      </c>
      <c r="D420" s="214" t="s">
        <v>135</v>
      </c>
      <c r="E420" s="216" t="s">
        <v>526</v>
      </c>
      <c r="F420" s="214"/>
      <c r="G420" s="214"/>
      <c r="H420" s="9"/>
    </row>
    <row r="421" spans="1:8" x14ac:dyDescent="0.25">
      <c r="A421" s="214"/>
      <c r="B421" s="214"/>
      <c r="C421" s="214"/>
      <c r="D421" s="214"/>
      <c r="E421" s="216"/>
      <c r="F421" s="214"/>
      <c r="G421" s="214"/>
      <c r="H421" s="9"/>
    </row>
    <row r="422" spans="1:8" ht="26.4" x14ac:dyDescent="0.25">
      <c r="A422" s="214" t="s">
        <v>738</v>
      </c>
      <c r="B422" s="214" t="s">
        <v>1036</v>
      </c>
      <c r="C422" s="214" t="s">
        <v>1154</v>
      </c>
      <c r="D422" s="214" t="s">
        <v>408</v>
      </c>
      <c r="E422" s="216">
        <v>4</v>
      </c>
      <c r="F422" s="214"/>
      <c r="G422" s="214"/>
      <c r="H422" s="9"/>
    </row>
    <row r="423" spans="1:8" x14ac:dyDescent="0.25">
      <c r="A423" s="214"/>
      <c r="B423" s="214"/>
      <c r="C423" s="214"/>
      <c r="D423" s="214"/>
      <c r="E423" s="216"/>
      <c r="F423" s="214"/>
      <c r="G423" s="214"/>
      <c r="H423" s="9"/>
    </row>
    <row r="424" spans="1:8" s="227" customFormat="1" ht="26.4" x14ac:dyDescent="0.25">
      <c r="A424" s="214" t="s">
        <v>739</v>
      </c>
      <c r="B424" s="214" t="s">
        <v>1038</v>
      </c>
      <c r="C424" s="214" t="s">
        <v>1156</v>
      </c>
      <c r="D424" s="214" t="s">
        <v>408</v>
      </c>
      <c r="E424" s="216">
        <v>1</v>
      </c>
      <c r="F424" s="214"/>
      <c r="G424" s="214"/>
      <c r="H424" s="9"/>
    </row>
    <row r="425" spans="1:8" s="227" customFormat="1" x14ac:dyDescent="0.25">
      <c r="A425" s="214"/>
      <c r="B425" s="214"/>
      <c r="C425" s="214"/>
      <c r="D425" s="214"/>
      <c r="E425" s="216"/>
      <c r="F425" s="214"/>
      <c r="G425" s="214"/>
      <c r="H425" s="9"/>
    </row>
    <row r="426" spans="1:8" s="227" customFormat="1" ht="26.4" x14ac:dyDescent="0.25">
      <c r="A426" s="214" t="s">
        <v>740</v>
      </c>
      <c r="B426" s="214" t="s">
        <v>1039</v>
      </c>
      <c r="C426" s="214" t="s">
        <v>1155</v>
      </c>
      <c r="D426" s="214" t="s">
        <v>408</v>
      </c>
      <c r="E426" s="216">
        <v>1</v>
      </c>
      <c r="F426" s="214"/>
      <c r="G426" s="214"/>
      <c r="H426" s="9"/>
    </row>
    <row r="427" spans="1:8" s="227" customFormat="1" x14ac:dyDescent="0.25">
      <c r="A427" s="214"/>
      <c r="B427" s="214"/>
      <c r="C427" s="214"/>
      <c r="D427" s="214"/>
      <c r="E427" s="216"/>
      <c r="F427" s="214"/>
      <c r="G427" s="214"/>
      <c r="H427" s="9"/>
    </row>
    <row r="428" spans="1:8" s="227" customFormat="1" ht="26.4" x14ac:dyDescent="0.25">
      <c r="A428" s="214" t="s">
        <v>741</v>
      </c>
      <c r="B428" s="214" t="s">
        <v>1040</v>
      </c>
      <c r="C428" s="214" t="s">
        <v>1252</v>
      </c>
      <c r="D428" s="214" t="s">
        <v>408</v>
      </c>
      <c r="E428" s="216">
        <v>2</v>
      </c>
      <c r="F428" s="214"/>
      <c r="G428" s="214"/>
      <c r="H428" s="9"/>
    </row>
    <row r="429" spans="1:8" s="227" customFormat="1" x14ac:dyDescent="0.25">
      <c r="A429" s="214"/>
      <c r="B429" s="214"/>
      <c r="C429" s="214"/>
      <c r="D429" s="214"/>
      <c r="E429" s="216"/>
      <c r="F429" s="214"/>
      <c r="G429" s="214"/>
      <c r="H429" s="9"/>
    </row>
    <row r="430" spans="1:8" ht="39.6" x14ac:dyDescent="0.25">
      <c r="A430" s="214" t="s">
        <v>742</v>
      </c>
      <c r="B430" s="214" t="s">
        <v>1041</v>
      </c>
      <c r="C430" s="214" t="s">
        <v>1253</v>
      </c>
      <c r="D430" s="214" t="s">
        <v>135</v>
      </c>
      <c r="E430" s="216" t="s">
        <v>526</v>
      </c>
      <c r="F430" s="214"/>
      <c r="G430" s="214"/>
      <c r="H430" s="9"/>
    </row>
    <row r="431" spans="1:8" x14ac:dyDescent="0.25">
      <c r="A431" s="214"/>
      <c r="B431" s="214"/>
      <c r="C431" s="214"/>
      <c r="D431" s="214"/>
      <c r="E431" s="216"/>
      <c r="F431" s="214"/>
      <c r="G431" s="214"/>
      <c r="H431" s="9"/>
    </row>
    <row r="432" spans="1:8" ht="39.6" x14ac:dyDescent="0.25">
      <c r="A432" s="214" t="s">
        <v>743</v>
      </c>
      <c r="B432" s="214" t="s">
        <v>1042</v>
      </c>
      <c r="C432" s="214" t="s">
        <v>802</v>
      </c>
      <c r="D432" s="214" t="s">
        <v>135</v>
      </c>
      <c r="E432" s="216" t="s">
        <v>526</v>
      </c>
      <c r="F432" s="214"/>
      <c r="G432" s="214"/>
      <c r="H432" s="9"/>
    </row>
    <row r="433" spans="1:8" x14ac:dyDescent="0.25">
      <c r="A433" s="214"/>
      <c r="B433" s="214"/>
      <c r="C433" s="214"/>
      <c r="D433" s="214"/>
      <c r="E433" s="216"/>
      <c r="F433" s="214"/>
      <c r="G433" s="214"/>
      <c r="H433" s="9"/>
    </row>
    <row r="434" spans="1:8" s="227" customFormat="1" ht="26.4" x14ac:dyDescent="0.25">
      <c r="A434" s="214" t="s">
        <v>744</v>
      </c>
      <c r="B434" s="214" t="s">
        <v>1045</v>
      </c>
      <c r="C434" s="214" t="s">
        <v>916</v>
      </c>
      <c r="D434" s="214" t="s">
        <v>408</v>
      </c>
      <c r="E434" s="216">
        <v>2</v>
      </c>
      <c r="F434" s="214"/>
      <c r="G434" s="214"/>
      <c r="H434" s="9"/>
    </row>
    <row r="435" spans="1:8" s="227" customFormat="1" x14ac:dyDescent="0.25">
      <c r="A435" s="214"/>
      <c r="B435" s="214"/>
      <c r="C435" s="214"/>
      <c r="D435" s="214"/>
      <c r="E435" s="216"/>
      <c r="F435" s="214"/>
      <c r="G435" s="214"/>
      <c r="H435" s="9"/>
    </row>
    <row r="436" spans="1:8" s="227" customFormat="1" ht="52.8" x14ac:dyDescent="0.25">
      <c r="A436" s="214" t="s">
        <v>745</v>
      </c>
      <c r="B436" s="214" t="s">
        <v>1046</v>
      </c>
      <c r="C436" s="214" t="s">
        <v>917</v>
      </c>
      <c r="D436" s="214" t="s">
        <v>408</v>
      </c>
      <c r="E436" s="216">
        <v>2</v>
      </c>
      <c r="F436" s="214"/>
      <c r="G436" s="214"/>
      <c r="H436" s="9"/>
    </row>
    <row r="437" spans="1:8" x14ac:dyDescent="0.25">
      <c r="A437" s="214"/>
      <c r="B437" s="214"/>
      <c r="C437" s="214"/>
      <c r="D437" s="214"/>
      <c r="E437" s="216"/>
      <c r="F437" s="214"/>
      <c r="G437" s="214"/>
      <c r="H437" s="9"/>
    </row>
    <row r="438" spans="1:8" ht="39.6" x14ac:dyDescent="0.25">
      <c r="A438" s="214" t="s">
        <v>746</v>
      </c>
      <c r="B438" s="214" t="s">
        <v>1047</v>
      </c>
      <c r="C438" s="214" t="s">
        <v>801</v>
      </c>
      <c r="D438" s="214" t="s">
        <v>408</v>
      </c>
      <c r="E438" s="216">
        <v>1</v>
      </c>
      <c r="F438" s="214"/>
      <c r="G438" s="214"/>
      <c r="H438" s="9"/>
    </row>
    <row r="439" spans="1:8" ht="15" customHeight="1" x14ac:dyDescent="0.25">
      <c r="A439" s="214"/>
      <c r="B439" s="214"/>
      <c r="C439" s="214"/>
      <c r="D439" s="214"/>
      <c r="E439" s="216"/>
      <c r="F439" s="214"/>
      <c r="G439" s="214"/>
      <c r="H439" s="9"/>
    </row>
    <row r="440" spans="1:8" ht="42" customHeight="1" x14ac:dyDescent="0.25">
      <c r="A440" s="214" t="s">
        <v>747</v>
      </c>
      <c r="B440" s="214" t="s">
        <v>1048</v>
      </c>
      <c r="C440" s="214" t="s">
        <v>1254</v>
      </c>
      <c r="D440" s="214" t="s">
        <v>135</v>
      </c>
      <c r="E440" s="216" t="s">
        <v>526</v>
      </c>
      <c r="F440" s="214"/>
      <c r="G440" s="214"/>
      <c r="H440" s="9"/>
    </row>
    <row r="441" spans="1:8" x14ac:dyDescent="0.25">
      <c r="A441" s="214"/>
      <c r="B441" s="214"/>
      <c r="C441" s="214"/>
      <c r="D441" s="214"/>
      <c r="E441" s="216"/>
      <c r="F441" s="214"/>
      <c r="G441" s="214"/>
      <c r="H441" s="9"/>
    </row>
    <row r="442" spans="1:8" ht="24" customHeight="1" x14ac:dyDescent="0.25">
      <c r="A442" s="214" t="s">
        <v>748</v>
      </c>
      <c r="B442" s="214" t="s">
        <v>1049</v>
      </c>
      <c r="C442" s="214" t="s">
        <v>1157</v>
      </c>
      <c r="D442" s="214" t="s">
        <v>408</v>
      </c>
      <c r="E442" s="216">
        <v>4</v>
      </c>
      <c r="F442" s="214"/>
      <c r="G442" s="214"/>
      <c r="H442" s="9"/>
    </row>
    <row r="443" spans="1:8" ht="21" customHeight="1" x14ac:dyDescent="0.25">
      <c r="A443" s="214"/>
      <c r="B443" s="214"/>
      <c r="C443" s="214"/>
      <c r="D443" s="214"/>
      <c r="E443" s="216"/>
      <c r="F443" s="214"/>
      <c r="G443" s="214"/>
      <c r="H443" s="9"/>
    </row>
    <row r="444" spans="1:8" ht="26.25" customHeight="1" x14ac:dyDescent="0.25">
      <c r="A444" s="214" t="s">
        <v>749</v>
      </c>
      <c r="B444" s="214" t="s">
        <v>1051</v>
      </c>
      <c r="C444" s="214" t="s">
        <v>787</v>
      </c>
      <c r="D444" s="214" t="s">
        <v>408</v>
      </c>
      <c r="E444" s="216">
        <v>1</v>
      </c>
      <c r="F444" s="214"/>
      <c r="G444" s="214"/>
      <c r="H444" s="9"/>
    </row>
    <row r="445" spans="1:8" ht="15" customHeight="1" x14ac:dyDescent="0.25">
      <c r="A445" s="214"/>
      <c r="B445" s="214"/>
      <c r="C445" s="214"/>
      <c r="D445" s="214"/>
      <c r="E445" s="216"/>
      <c r="F445" s="214"/>
      <c r="G445" s="214"/>
      <c r="H445" s="9"/>
    </row>
    <row r="446" spans="1:8" s="227" customFormat="1" ht="15" customHeight="1" x14ac:dyDescent="0.25">
      <c r="A446" s="214" t="s">
        <v>750</v>
      </c>
      <c r="B446" s="214" t="s">
        <v>1052</v>
      </c>
      <c r="C446" s="214" t="s">
        <v>1158</v>
      </c>
      <c r="D446" s="214" t="s">
        <v>408</v>
      </c>
      <c r="E446" s="216">
        <v>4</v>
      </c>
      <c r="F446" s="214"/>
      <c r="G446" s="214"/>
      <c r="H446" s="9"/>
    </row>
    <row r="447" spans="1:8" ht="15" customHeight="1" x14ac:dyDescent="0.25">
      <c r="A447" s="214"/>
      <c r="B447" s="214"/>
      <c r="C447" s="214"/>
      <c r="D447" s="214"/>
      <c r="E447" s="216"/>
      <c r="F447" s="214"/>
      <c r="G447" s="214"/>
      <c r="H447" s="9"/>
    </row>
    <row r="448" spans="1:8" ht="26.4" x14ac:dyDescent="0.25">
      <c r="A448" s="214" t="s">
        <v>751</v>
      </c>
      <c r="B448" s="214" t="s">
        <v>1054</v>
      </c>
      <c r="C448" s="214" t="s">
        <v>912</v>
      </c>
      <c r="D448" s="214" t="s">
        <v>408</v>
      </c>
      <c r="E448" s="216">
        <v>4</v>
      </c>
      <c r="F448" s="214"/>
      <c r="G448" s="214"/>
      <c r="H448" s="9"/>
    </row>
    <row r="449" spans="1:8" x14ac:dyDescent="0.25">
      <c r="A449" s="214"/>
      <c r="B449" s="214"/>
      <c r="C449" s="214"/>
      <c r="D449" s="214"/>
      <c r="E449" s="216"/>
      <c r="F449" s="214"/>
      <c r="G449" s="214"/>
      <c r="H449" s="9"/>
    </row>
    <row r="450" spans="1:8" ht="26.4" x14ac:dyDescent="0.25">
      <c r="A450" s="214" t="s">
        <v>752</v>
      </c>
      <c r="B450" s="214" t="s">
        <v>1055</v>
      </c>
      <c r="C450" s="214" t="s">
        <v>1159</v>
      </c>
      <c r="D450" s="214" t="s">
        <v>408</v>
      </c>
      <c r="E450" s="216">
        <v>1</v>
      </c>
      <c r="F450" s="214"/>
      <c r="G450" s="214"/>
      <c r="H450" s="9"/>
    </row>
    <row r="451" spans="1:8" x14ac:dyDescent="0.25">
      <c r="A451" s="214"/>
      <c r="B451" s="214"/>
      <c r="C451" s="214"/>
      <c r="D451" s="214"/>
      <c r="E451" s="216"/>
      <c r="F451" s="214"/>
      <c r="G451" s="214"/>
      <c r="H451" s="9"/>
    </row>
    <row r="452" spans="1:8" s="227" customFormat="1" x14ac:dyDescent="0.25">
      <c r="A452" s="214" t="s">
        <v>753</v>
      </c>
      <c r="B452" s="214" t="s">
        <v>1056</v>
      </c>
      <c r="C452" s="214" t="s">
        <v>1160</v>
      </c>
      <c r="D452" s="214" t="s">
        <v>408</v>
      </c>
      <c r="E452" s="216">
        <v>1</v>
      </c>
      <c r="F452" s="214"/>
      <c r="G452" s="214"/>
      <c r="H452" s="9"/>
    </row>
    <row r="453" spans="1:8" x14ac:dyDescent="0.25">
      <c r="A453" s="214"/>
      <c r="B453" s="214"/>
      <c r="C453" s="214"/>
      <c r="D453" s="214"/>
      <c r="E453" s="216"/>
      <c r="F453" s="214"/>
      <c r="G453" s="214"/>
      <c r="H453" s="9"/>
    </row>
    <row r="454" spans="1:8" ht="39.6" x14ac:dyDescent="0.25">
      <c r="A454" s="214" t="s">
        <v>754</v>
      </c>
      <c r="B454" s="214" t="s">
        <v>1058</v>
      </c>
      <c r="C454" s="214" t="s">
        <v>1161</v>
      </c>
      <c r="D454" s="214" t="s">
        <v>408</v>
      </c>
      <c r="E454" s="216">
        <v>8</v>
      </c>
      <c r="F454" s="214"/>
      <c r="G454" s="214"/>
      <c r="H454" s="9"/>
    </row>
    <row r="455" spans="1:8" x14ac:dyDescent="0.25">
      <c r="A455" s="214"/>
      <c r="B455" s="214"/>
      <c r="C455" s="214"/>
      <c r="D455" s="214"/>
      <c r="E455" s="216"/>
      <c r="F455" s="214"/>
      <c r="G455" s="214"/>
      <c r="H455" s="9"/>
    </row>
    <row r="456" spans="1:8" ht="26.4" x14ac:dyDescent="0.25">
      <c r="A456" s="214" t="s">
        <v>755</v>
      </c>
      <c r="B456" s="214" t="s">
        <v>1223</v>
      </c>
      <c r="C456" s="214" t="s">
        <v>1162</v>
      </c>
      <c r="D456" s="214" t="s">
        <v>408</v>
      </c>
      <c r="E456" s="216">
        <v>4</v>
      </c>
      <c r="F456" s="214"/>
      <c r="G456" s="214"/>
      <c r="H456" s="9"/>
    </row>
    <row r="457" spans="1:8" x14ac:dyDescent="0.25">
      <c r="A457" s="214"/>
      <c r="B457" s="214"/>
      <c r="C457" s="214"/>
      <c r="D457" s="214"/>
      <c r="E457" s="216"/>
      <c r="F457" s="214"/>
      <c r="G457" s="214"/>
      <c r="H457" s="9"/>
    </row>
    <row r="458" spans="1:8" ht="26.4" x14ac:dyDescent="0.25">
      <c r="A458" s="214" t="s">
        <v>756</v>
      </c>
      <c r="B458" s="214" t="s">
        <v>1224</v>
      </c>
      <c r="C458" s="214" t="s">
        <v>1163</v>
      </c>
      <c r="D458" s="214" t="s">
        <v>408</v>
      </c>
      <c r="E458" s="216">
        <v>2</v>
      </c>
      <c r="F458" s="214"/>
      <c r="G458" s="214"/>
      <c r="H458" s="9"/>
    </row>
    <row r="459" spans="1:8" x14ac:dyDescent="0.25">
      <c r="A459" s="214"/>
      <c r="B459" s="214"/>
      <c r="C459" s="214"/>
      <c r="D459" s="214"/>
      <c r="E459" s="216"/>
      <c r="F459" s="214"/>
      <c r="G459" s="214"/>
      <c r="H459" s="9"/>
    </row>
    <row r="460" spans="1:8" ht="26.4" x14ac:dyDescent="0.25">
      <c r="A460" s="214" t="s">
        <v>757</v>
      </c>
      <c r="B460" s="214" t="s">
        <v>1225</v>
      </c>
      <c r="C460" s="214" t="s">
        <v>1164</v>
      </c>
      <c r="D460" s="214" t="s">
        <v>408</v>
      </c>
      <c r="E460" s="216">
        <v>1</v>
      </c>
      <c r="F460" s="214"/>
      <c r="G460" s="214"/>
      <c r="H460" s="9"/>
    </row>
    <row r="461" spans="1:8" x14ac:dyDescent="0.25">
      <c r="A461" s="214"/>
      <c r="B461" s="214"/>
      <c r="C461" s="214"/>
      <c r="D461" s="214"/>
      <c r="E461" s="216"/>
      <c r="F461" s="214"/>
      <c r="G461" s="214"/>
      <c r="H461" s="9"/>
    </row>
    <row r="462" spans="1:8" s="227" customFormat="1" ht="39.6" x14ac:dyDescent="0.25">
      <c r="A462" s="214" t="s">
        <v>758</v>
      </c>
      <c r="B462" s="214" t="s">
        <v>1226</v>
      </c>
      <c r="C462" s="214" t="s">
        <v>1165</v>
      </c>
      <c r="D462" s="214" t="s">
        <v>408</v>
      </c>
      <c r="E462" s="216">
        <v>2</v>
      </c>
      <c r="F462" s="214"/>
      <c r="G462" s="214"/>
      <c r="H462" s="9"/>
    </row>
    <row r="463" spans="1:8" x14ac:dyDescent="0.25">
      <c r="A463" s="214"/>
      <c r="B463" s="214"/>
      <c r="C463" s="214"/>
      <c r="D463" s="214"/>
      <c r="E463" s="216"/>
      <c r="F463" s="214"/>
      <c r="G463" s="214"/>
      <c r="H463" s="9"/>
    </row>
    <row r="464" spans="1:8" s="227" customFormat="1" ht="26.4" x14ac:dyDescent="0.25">
      <c r="A464" s="214" t="s">
        <v>679</v>
      </c>
      <c r="B464" s="214" t="s">
        <v>1227</v>
      </c>
      <c r="C464" s="214" t="s">
        <v>1166</v>
      </c>
      <c r="D464" s="214" t="s">
        <v>408</v>
      </c>
      <c r="E464" s="216">
        <v>1</v>
      </c>
      <c r="F464" s="214"/>
      <c r="G464" s="214"/>
      <c r="H464" s="9"/>
    </row>
    <row r="465" spans="1:8" x14ac:dyDescent="0.25">
      <c r="A465" s="214"/>
      <c r="B465" s="214"/>
      <c r="C465" s="214"/>
      <c r="D465" s="214"/>
      <c r="E465" s="216"/>
      <c r="F465" s="214"/>
      <c r="G465" s="214"/>
      <c r="H465" s="9"/>
    </row>
    <row r="466" spans="1:8" ht="26.4" x14ac:dyDescent="0.25">
      <c r="A466" s="214" t="s">
        <v>759</v>
      </c>
      <c r="B466" s="214" t="s">
        <v>1228</v>
      </c>
      <c r="C466" s="214" t="s">
        <v>1167</v>
      </c>
      <c r="D466" s="214" t="s">
        <v>408</v>
      </c>
      <c r="E466" s="216">
        <v>2</v>
      </c>
      <c r="F466" s="214"/>
      <c r="G466" s="214"/>
      <c r="H466" s="9"/>
    </row>
    <row r="467" spans="1:8" x14ac:dyDescent="0.25">
      <c r="A467" s="214"/>
      <c r="B467" s="214"/>
      <c r="C467" s="214"/>
      <c r="D467" s="214"/>
      <c r="E467" s="216"/>
      <c r="F467" s="214"/>
      <c r="G467" s="214"/>
      <c r="H467" s="9"/>
    </row>
    <row r="468" spans="1:8" ht="26.4" x14ac:dyDescent="0.25">
      <c r="A468" s="214" t="s">
        <v>760</v>
      </c>
      <c r="B468" s="214" t="s">
        <v>1229</v>
      </c>
      <c r="C468" s="214" t="s">
        <v>1168</v>
      </c>
      <c r="D468" s="214" t="s">
        <v>408</v>
      </c>
      <c r="E468" s="216">
        <v>1</v>
      </c>
      <c r="F468" s="214"/>
      <c r="G468" s="214"/>
      <c r="H468" s="9"/>
    </row>
    <row r="469" spans="1:8" x14ac:dyDescent="0.25">
      <c r="A469" s="214"/>
      <c r="B469" s="214"/>
      <c r="C469" s="214"/>
      <c r="D469" s="214"/>
      <c r="E469" s="216"/>
      <c r="F469" s="214"/>
      <c r="G469" s="214"/>
      <c r="H469" s="9"/>
    </row>
    <row r="470" spans="1:8" x14ac:dyDescent="0.25">
      <c r="A470" s="214" t="s">
        <v>761</v>
      </c>
      <c r="B470" s="214" t="s">
        <v>1059</v>
      </c>
      <c r="C470" s="214" t="s">
        <v>784</v>
      </c>
      <c r="D470" s="214" t="s">
        <v>408</v>
      </c>
      <c r="E470" s="216">
        <v>4</v>
      </c>
      <c r="F470" s="214"/>
      <c r="G470" s="214"/>
      <c r="H470" s="9"/>
    </row>
    <row r="471" spans="1:8" x14ac:dyDescent="0.25">
      <c r="A471" s="214"/>
      <c r="B471" s="214"/>
      <c r="C471" s="214"/>
      <c r="D471" s="214"/>
      <c r="E471" s="216"/>
      <c r="F471" s="214"/>
      <c r="G471" s="214"/>
      <c r="H471" s="9"/>
    </row>
    <row r="472" spans="1:8" x14ac:dyDescent="0.25">
      <c r="A472" s="214" t="s">
        <v>763</v>
      </c>
      <c r="B472" s="214" t="s">
        <v>1067</v>
      </c>
      <c r="C472" s="214" t="s">
        <v>785</v>
      </c>
      <c r="D472" s="214" t="s">
        <v>408</v>
      </c>
      <c r="E472" s="216">
        <v>1</v>
      </c>
      <c r="F472" s="214"/>
      <c r="G472" s="214"/>
      <c r="H472" s="9"/>
    </row>
    <row r="473" spans="1:8" x14ac:dyDescent="0.25">
      <c r="A473" s="214"/>
      <c r="B473" s="214"/>
      <c r="C473" s="214"/>
      <c r="D473" s="214"/>
      <c r="E473" s="216"/>
      <c r="F473" s="214"/>
      <c r="G473" s="214"/>
      <c r="H473" s="9"/>
    </row>
    <row r="474" spans="1:8" x14ac:dyDescent="0.25">
      <c r="A474" s="214" t="s">
        <v>763</v>
      </c>
      <c r="B474" s="214" t="s">
        <v>1068</v>
      </c>
      <c r="C474" s="214" t="s">
        <v>786</v>
      </c>
      <c r="D474" s="214" t="s">
        <v>408</v>
      </c>
      <c r="E474" s="216">
        <v>4</v>
      </c>
      <c r="F474" s="214"/>
      <c r="G474" s="214"/>
      <c r="H474" s="9"/>
    </row>
    <row r="475" spans="1:8" x14ac:dyDescent="0.25">
      <c r="A475" s="214"/>
      <c r="B475" s="214"/>
      <c r="C475" s="214"/>
      <c r="D475" s="214"/>
      <c r="E475" s="216"/>
      <c r="F475" s="214"/>
      <c r="G475" s="214"/>
      <c r="H475" s="9"/>
    </row>
    <row r="476" spans="1:8" x14ac:dyDescent="0.25">
      <c r="A476" s="214" t="s">
        <v>762</v>
      </c>
      <c r="B476" s="214" t="s">
        <v>1069</v>
      </c>
      <c r="C476" s="214" t="s">
        <v>796</v>
      </c>
      <c r="D476" s="214" t="s">
        <v>408</v>
      </c>
      <c r="E476" s="216">
        <v>1</v>
      </c>
      <c r="F476" s="214"/>
      <c r="G476" s="214"/>
      <c r="H476" s="9"/>
    </row>
    <row r="477" spans="1:8" x14ac:dyDescent="0.25">
      <c r="A477" s="214"/>
      <c r="B477" s="214"/>
      <c r="C477" s="214"/>
      <c r="D477" s="214"/>
      <c r="E477" s="216"/>
      <c r="F477" s="214"/>
      <c r="G477" s="214"/>
      <c r="H477" s="9"/>
    </row>
    <row r="478" spans="1:8" ht="26.4" x14ac:dyDescent="0.25">
      <c r="A478" s="214" t="s">
        <v>764</v>
      </c>
      <c r="B478" s="214" t="s">
        <v>1070</v>
      </c>
      <c r="C478" s="214" t="s">
        <v>1255</v>
      </c>
      <c r="D478" s="214" t="s">
        <v>408</v>
      </c>
      <c r="E478" s="216">
        <v>4</v>
      </c>
      <c r="F478" s="214"/>
      <c r="G478" s="214"/>
      <c r="H478" s="9"/>
    </row>
    <row r="479" spans="1:8" x14ac:dyDescent="0.25">
      <c r="A479" s="214"/>
      <c r="B479" s="214"/>
      <c r="C479" s="214"/>
      <c r="D479" s="214"/>
      <c r="E479" s="216"/>
      <c r="F479" s="214"/>
      <c r="G479" s="214"/>
      <c r="H479" s="9"/>
    </row>
    <row r="480" spans="1:8" ht="26.4" x14ac:dyDescent="0.25">
      <c r="A480" s="214" t="s">
        <v>765</v>
      </c>
      <c r="B480" s="214" t="s">
        <v>1230</v>
      </c>
      <c r="C480" s="214" t="s">
        <v>1256</v>
      </c>
      <c r="D480" s="214" t="s">
        <v>408</v>
      </c>
      <c r="E480" s="216">
        <v>6</v>
      </c>
      <c r="F480" s="214"/>
      <c r="G480" s="214"/>
      <c r="H480" s="9"/>
    </row>
    <row r="481" spans="1:8" x14ac:dyDescent="0.25">
      <c r="A481" s="214"/>
      <c r="B481" s="214"/>
      <c r="C481" s="214"/>
      <c r="D481" s="214"/>
      <c r="E481" s="216"/>
      <c r="F481" s="214"/>
      <c r="G481" s="214"/>
      <c r="H481" s="9"/>
    </row>
    <row r="482" spans="1:8" ht="39.6" x14ac:dyDescent="0.25">
      <c r="A482" s="214" t="s">
        <v>766</v>
      </c>
      <c r="B482" s="214" t="s">
        <v>1071</v>
      </c>
      <c r="C482" s="214" t="s">
        <v>797</v>
      </c>
      <c r="D482" s="214" t="s">
        <v>135</v>
      </c>
      <c r="E482" s="216" t="s">
        <v>526</v>
      </c>
      <c r="F482" s="214"/>
      <c r="G482" s="214"/>
      <c r="H482" s="9"/>
    </row>
    <row r="483" spans="1:8" x14ac:dyDescent="0.25">
      <c r="A483" s="214"/>
      <c r="B483" s="214"/>
      <c r="C483" s="214"/>
      <c r="D483" s="214"/>
      <c r="E483" s="216"/>
      <c r="F483" s="214"/>
      <c r="G483" s="214"/>
      <c r="H483" s="9"/>
    </row>
    <row r="484" spans="1:8" ht="39.6" x14ac:dyDescent="0.25">
      <c r="A484" s="214" t="s">
        <v>767</v>
      </c>
      <c r="B484" s="214" t="s">
        <v>1072</v>
      </c>
      <c r="C484" s="214" t="s">
        <v>798</v>
      </c>
      <c r="D484" s="214" t="s">
        <v>135</v>
      </c>
      <c r="E484" s="216" t="s">
        <v>526</v>
      </c>
      <c r="F484" s="214"/>
      <c r="G484" s="214"/>
      <c r="H484" s="9"/>
    </row>
    <row r="485" spans="1:8" x14ac:dyDescent="0.25">
      <c r="A485" s="214"/>
      <c r="B485" s="214"/>
      <c r="C485" s="214"/>
      <c r="D485" s="214"/>
      <c r="E485" s="216"/>
      <c r="F485" s="214"/>
      <c r="G485" s="214"/>
      <c r="H485" s="9"/>
    </row>
    <row r="486" spans="1:8" ht="26.4" x14ac:dyDescent="0.25">
      <c r="A486" s="214" t="s">
        <v>768</v>
      </c>
      <c r="B486" s="214" t="s">
        <v>1073</v>
      </c>
      <c r="C486" s="214" t="s">
        <v>799</v>
      </c>
      <c r="D486" s="214" t="s">
        <v>135</v>
      </c>
      <c r="E486" s="216" t="s">
        <v>526</v>
      </c>
      <c r="F486" s="214"/>
      <c r="G486" s="214"/>
      <c r="H486" s="9"/>
    </row>
    <row r="487" spans="1:8" x14ac:dyDescent="0.25">
      <c r="A487" s="214"/>
      <c r="B487" s="214"/>
      <c r="C487" s="214"/>
      <c r="D487" s="214"/>
      <c r="E487" s="216"/>
      <c r="F487" s="214"/>
      <c r="G487" s="214"/>
      <c r="H487" s="9"/>
    </row>
    <row r="488" spans="1:8" ht="26.4" x14ac:dyDescent="0.25">
      <c r="A488" s="214" t="s">
        <v>769</v>
      </c>
      <c r="B488" s="214" t="s">
        <v>1231</v>
      </c>
      <c r="C488" s="214" t="s">
        <v>1169</v>
      </c>
      <c r="D488" s="214" t="s">
        <v>135</v>
      </c>
      <c r="E488" s="216" t="s">
        <v>526</v>
      </c>
      <c r="F488" s="214"/>
      <c r="G488" s="214"/>
      <c r="H488" s="9"/>
    </row>
    <row r="489" spans="1:8" x14ac:dyDescent="0.25">
      <c r="A489" s="214"/>
      <c r="B489" s="214"/>
      <c r="C489" s="214"/>
      <c r="D489" s="214"/>
      <c r="E489" s="216"/>
      <c r="F489" s="214"/>
      <c r="G489" s="214"/>
      <c r="H489" s="9"/>
    </row>
    <row r="490" spans="1:8" s="227" customFormat="1" ht="26.4" x14ac:dyDescent="0.25">
      <c r="A490" s="214" t="s">
        <v>770</v>
      </c>
      <c r="B490" s="214" t="s">
        <v>1232</v>
      </c>
      <c r="C490" s="214" t="s">
        <v>1170</v>
      </c>
      <c r="D490" s="214" t="s">
        <v>135</v>
      </c>
      <c r="E490" s="216" t="s">
        <v>526</v>
      </c>
      <c r="F490" s="214"/>
      <c r="G490" s="214"/>
      <c r="H490" s="9"/>
    </row>
    <row r="491" spans="1:8" x14ac:dyDescent="0.25">
      <c r="A491" s="214"/>
      <c r="B491" s="214"/>
      <c r="C491" s="214"/>
      <c r="D491" s="214"/>
      <c r="E491" s="216"/>
      <c r="F491" s="214"/>
      <c r="G491" s="214"/>
      <c r="H491" s="9"/>
    </row>
    <row r="492" spans="1:8" s="227" customFormat="1" x14ac:dyDescent="0.25">
      <c r="A492" s="214" t="s">
        <v>771</v>
      </c>
      <c r="B492" s="214" t="s">
        <v>1233</v>
      </c>
      <c r="C492" s="407" t="s">
        <v>1171</v>
      </c>
      <c r="D492" s="214" t="s">
        <v>135</v>
      </c>
      <c r="E492" s="216" t="s">
        <v>526</v>
      </c>
      <c r="F492" s="214"/>
      <c r="G492" s="214"/>
      <c r="H492" s="9"/>
    </row>
    <row r="493" spans="1:8" x14ac:dyDescent="0.25">
      <c r="A493" s="214"/>
      <c r="B493" s="214"/>
      <c r="C493" s="365"/>
      <c r="D493" s="214"/>
      <c r="E493" s="216"/>
      <c r="F493" s="214"/>
      <c r="G493" s="214"/>
      <c r="H493" s="9"/>
    </row>
    <row r="494" spans="1:8" ht="26.4" x14ac:dyDescent="0.25">
      <c r="A494" s="214" t="s">
        <v>772</v>
      </c>
      <c r="B494" s="214" t="s">
        <v>1234</v>
      </c>
      <c r="C494" s="408" t="s">
        <v>1172</v>
      </c>
      <c r="D494" s="214" t="s">
        <v>135</v>
      </c>
      <c r="E494" s="216" t="s">
        <v>526</v>
      </c>
      <c r="F494" s="214"/>
      <c r="G494" s="214"/>
      <c r="H494" s="9"/>
    </row>
    <row r="495" spans="1:8" x14ac:dyDescent="0.25">
      <c r="A495" s="214"/>
      <c r="B495" s="214"/>
      <c r="C495" s="214"/>
      <c r="D495" s="214"/>
      <c r="E495" s="216"/>
      <c r="F495" s="214"/>
      <c r="G495" s="214"/>
      <c r="H495" s="9"/>
    </row>
    <row r="496" spans="1:8" ht="37.5" customHeight="1" x14ac:dyDescent="0.25">
      <c r="A496" s="214" t="s">
        <v>773</v>
      </c>
      <c r="B496" s="214" t="s">
        <v>1235</v>
      </c>
      <c r="C496" s="214" t="s">
        <v>1173</v>
      </c>
      <c r="D496" s="214" t="s">
        <v>135</v>
      </c>
      <c r="E496" s="216" t="s">
        <v>526</v>
      </c>
      <c r="F496" s="214"/>
      <c r="G496" s="214"/>
      <c r="H496" s="9"/>
    </row>
    <row r="497" spans="1:8" x14ac:dyDescent="0.25">
      <c r="A497" s="214"/>
      <c r="B497" s="214"/>
      <c r="C497" s="214"/>
      <c r="D497" s="214"/>
      <c r="E497" s="216"/>
      <c r="F497" s="214"/>
      <c r="G497" s="214"/>
      <c r="H497" s="9"/>
    </row>
    <row r="498" spans="1:8" ht="26.4" x14ac:dyDescent="0.25">
      <c r="A498" s="214" t="s">
        <v>1291</v>
      </c>
      <c r="B498" s="214" t="s">
        <v>1275</v>
      </c>
      <c r="C498" s="214" t="s">
        <v>1285</v>
      </c>
      <c r="D498" s="214" t="s">
        <v>408</v>
      </c>
      <c r="E498" s="216">
        <v>4</v>
      </c>
      <c r="F498" s="214"/>
      <c r="G498" s="214"/>
      <c r="H498" s="9"/>
    </row>
    <row r="499" spans="1:8" x14ac:dyDescent="0.25">
      <c r="A499" s="214"/>
      <c r="B499" s="214"/>
      <c r="C499" s="214"/>
      <c r="D499" s="214"/>
      <c r="E499" s="216"/>
      <c r="F499" s="214"/>
      <c r="G499" s="214"/>
      <c r="H499" s="9"/>
    </row>
    <row r="500" spans="1:8" s="227" customFormat="1" ht="26.4" x14ac:dyDescent="0.25">
      <c r="A500" s="214" t="s">
        <v>1292</v>
      </c>
      <c r="B500" s="214" t="s">
        <v>1276</v>
      </c>
      <c r="C500" s="214" t="s">
        <v>1286</v>
      </c>
      <c r="D500" s="214" t="s">
        <v>408</v>
      </c>
      <c r="E500" s="216">
        <v>1</v>
      </c>
      <c r="F500" s="214"/>
      <c r="G500" s="214"/>
      <c r="H500" s="9"/>
    </row>
    <row r="501" spans="1:8" x14ac:dyDescent="0.25">
      <c r="A501" s="214"/>
      <c r="B501" s="214"/>
      <c r="C501" s="214"/>
      <c r="D501" s="214"/>
      <c r="E501" s="216"/>
      <c r="F501" s="214"/>
      <c r="G501" s="214"/>
      <c r="H501" s="9"/>
    </row>
    <row r="502" spans="1:8" s="209" customFormat="1" ht="18" customHeight="1" x14ac:dyDescent="0.3">
      <c r="A502" s="214"/>
      <c r="B502" s="214"/>
      <c r="C502" s="234" t="s">
        <v>174</v>
      </c>
      <c r="D502" s="214"/>
      <c r="E502" s="216"/>
      <c r="F502" s="214"/>
      <c r="G502" s="234" t="s">
        <v>522</v>
      </c>
      <c r="H502" s="9"/>
    </row>
    <row r="503" spans="1:8" s="209" customFormat="1" ht="11.25" customHeight="1" x14ac:dyDescent="0.3">
      <c r="A503" s="214"/>
      <c r="B503" s="214"/>
      <c r="C503" s="234"/>
      <c r="D503" s="214"/>
      <c r="E503" s="216"/>
      <c r="F503" s="214"/>
      <c r="G503" s="214"/>
      <c r="H503" s="9"/>
    </row>
    <row r="504" spans="1:8" s="209" customFormat="1" ht="18" customHeight="1" x14ac:dyDescent="0.3">
      <c r="A504" s="214"/>
      <c r="B504" s="214"/>
      <c r="C504" s="234" t="s">
        <v>175</v>
      </c>
      <c r="D504" s="214"/>
      <c r="E504" s="216"/>
      <c r="F504" s="214"/>
      <c r="G504" s="214"/>
      <c r="H504" s="9"/>
    </row>
    <row r="505" spans="1:8" s="209" customFormat="1" ht="18" customHeight="1" x14ac:dyDescent="0.3">
      <c r="A505" s="214" t="s">
        <v>176</v>
      </c>
      <c r="B505" s="214"/>
      <c r="C505" s="234" t="s">
        <v>177</v>
      </c>
      <c r="D505" s="214"/>
      <c r="E505" s="216"/>
      <c r="F505" s="214"/>
      <c r="G505" s="214"/>
      <c r="H505" s="9"/>
    </row>
    <row r="506" spans="1:8" s="209" customFormat="1" ht="10.5" customHeight="1" x14ac:dyDescent="0.3">
      <c r="A506" s="214"/>
      <c r="B506" s="214"/>
      <c r="C506" s="214"/>
      <c r="D506" s="214"/>
      <c r="E506" s="216"/>
      <c r="F506" s="214"/>
      <c r="G506" s="214"/>
      <c r="H506" s="9"/>
    </row>
    <row r="507" spans="1:8" s="9" customFormat="1" ht="26.4" x14ac:dyDescent="0.25">
      <c r="A507" s="214" t="s">
        <v>178</v>
      </c>
      <c r="B507" s="214" t="s">
        <v>523</v>
      </c>
      <c r="C507" s="214" t="s">
        <v>1386</v>
      </c>
      <c r="D507" s="214" t="s">
        <v>408</v>
      </c>
      <c r="E507" s="216">
        <v>24</v>
      </c>
      <c r="F507" s="214"/>
      <c r="G507" s="214"/>
    </row>
    <row r="508" spans="1:8" s="9" customFormat="1" x14ac:dyDescent="0.25">
      <c r="A508" s="214"/>
      <c r="B508" s="214"/>
      <c r="C508" s="214"/>
      <c r="D508" s="214"/>
      <c r="E508" s="216"/>
      <c r="F508" s="214"/>
      <c r="G508" s="214"/>
    </row>
    <row r="509" spans="1:8" s="9" customFormat="1" ht="26.4" x14ac:dyDescent="0.25">
      <c r="A509" s="214" t="s">
        <v>831</v>
      </c>
      <c r="B509" s="214" t="s">
        <v>524</v>
      </c>
      <c r="C509" s="214" t="s">
        <v>803</v>
      </c>
      <c r="D509" s="214" t="s">
        <v>408</v>
      </c>
      <c r="E509" s="216">
        <v>32</v>
      </c>
      <c r="F509" s="214"/>
      <c r="G509" s="214"/>
    </row>
    <row r="510" spans="1:8" s="9" customFormat="1" x14ac:dyDescent="0.25">
      <c r="A510" s="214"/>
      <c r="B510" s="214"/>
      <c r="C510" s="214"/>
      <c r="D510" s="214"/>
      <c r="E510" s="216"/>
      <c r="F510" s="214"/>
      <c r="G510" s="214"/>
    </row>
    <row r="511" spans="1:8" s="9" customFormat="1" ht="26.4" x14ac:dyDescent="0.25">
      <c r="A511" s="214" t="s">
        <v>832</v>
      </c>
      <c r="B511" s="214" t="s">
        <v>527</v>
      </c>
      <c r="C511" s="214" t="s">
        <v>804</v>
      </c>
      <c r="D511" s="214" t="s">
        <v>408</v>
      </c>
      <c r="E511" s="216">
        <v>16</v>
      </c>
      <c r="F511" s="214"/>
      <c r="G511" s="214"/>
    </row>
    <row r="512" spans="1:8" s="9" customFormat="1" x14ac:dyDescent="0.25">
      <c r="A512" s="214"/>
      <c r="B512" s="214"/>
      <c r="C512" s="214"/>
      <c r="D512" s="214"/>
      <c r="E512" s="216"/>
      <c r="F512" s="214"/>
      <c r="G512" s="214"/>
    </row>
    <row r="513" spans="1:7" s="9" customFormat="1" ht="39.6" x14ac:dyDescent="0.25">
      <c r="A513" s="214" t="s">
        <v>833</v>
      </c>
      <c r="B513" s="214" t="s">
        <v>528</v>
      </c>
      <c r="C513" s="214" t="s">
        <v>805</v>
      </c>
      <c r="D513" s="214" t="s">
        <v>135</v>
      </c>
      <c r="E513" s="216" t="s">
        <v>526</v>
      </c>
      <c r="F513" s="214"/>
      <c r="G513" s="214"/>
    </row>
    <row r="514" spans="1:7" s="9" customFormat="1" x14ac:dyDescent="0.25">
      <c r="A514" s="214"/>
      <c r="B514" s="214"/>
      <c r="C514" s="214"/>
      <c r="D514" s="214"/>
      <c r="E514" s="216"/>
      <c r="F514" s="214"/>
      <c r="G514" s="214"/>
    </row>
    <row r="515" spans="1:7" s="9" customFormat="1" ht="36" customHeight="1" x14ac:dyDescent="0.25">
      <c r="A515" s="214" t="s">
        <v>834</v>
      </c>
      <c r="B515" s="214" t="s">
        <v>529</v>
      </c>
      <c r="C515" s="214" t="s">
        <v>806</v>
      </c>
      <c r="D515" s="214" t="s">
        <v>135</v>
      </c>
      <c r="E515" s="216" t="s">
        <v>526</v>
      </c>
      <c r="F515" s="214"/>
      <c r="G515" s="214"/>
    </row>
    <row r="516" spans="1:7" s="9" customFormat="1" x14ac:dyDescent="0.25">
      <c r="A516" s="214"/>
      <c r="B516" s="214"/>
      <c r="C516" s="214"/>
      <c r="D516" s="214"/>
      <c r="E516" s="216"/>
      <c r="F516" s="214"/>
      <c r="G516" s="214"/>
    </row>
    <row r="517" spans="1:7" s="9" customFormat="1" ht="28.5" customHeight="1" x14ac:dyDescent="0.25">
      <c r="A517" s="214" t="s">
        <v>835</v>
      </c>
      <c r="B517" s="214" t="s">
        <v>531</v>
      </c>
      <c r="C517" s="214" t="s">
        <v>807</v>
      </c>
      <c r="D517" s="214" t="s">
        <v>408</v>
      </c>
      <c r="E517" s="216">
        <v>8</v>
      </c>
      <c r="F517" s="214"/>
      <c r="G517" s="214"/>
    </row>
    <row r="518" spans="1:7" s="9" customFormat="1" x14ac:dyDescent="0.25">
      <c r="A518" s="214"/>
      <c r="B518" s="214"/>
      <c r="C518" s="214"/>
      <c r="D518" s="214"/>
      <c r="E518" s="216"/>
      <c r="F518" s="214"/>
      <c r="G518" s="214"/>
    </row>
    <row r="519" spans="1:7" s="9" customFormat="1" ht="26.4" x14ac:dyDescent="0.25">
      <c r="A519" s="214" t="s">
        <v>836</v>
      </c>
      <c r="B519" s="214" t="s">
        <v>532</v>
      </c>
      <c r="C519" s="214" t="s">
        <v>808</v>
      </c>
      <c r="D519" s="214" t="s">
        <v>408</v>
      </c>
      <c r="E519" s="216">
        <v>4</v>
      </c>
      <c r="F519" s="214"/>
      <c r="G519" s="214"/>
    </row>
    <row r="520" spans="1:7" s="9" customFormat="1" x14ac:dyDescent="0.25">
      <c r="A520" s="214"/>
      <c r="B520" s="214"/>
      <c r="C520" s="214"/>
      <c r="D520" s="214"/>
      <c r="E520" s="216"/>
      <c r="F520" s="214"/>
      <c r="G520" s="214"/>
    </row>
    <row r="521" spans="1:7" s="9" customFormat="1" ht="39.6" x14ac:dyDescent="0.25">
      <c r="A521" s="214" t="s">
        <v>837</v>
      </c>
      <c r="B521" s="214" t="s">
        <v>535</v>
      </c>
      <c r="C521" s="214" t="s">
        <v>809</v>
      </c>
      <c r="D521" s="214" t="s">
        <v>408</v>
      </c>
      <c r="E521" s="216">
        <v>4</v>
      </c>
      <c r="F521" s="214"/>
      <c r="G521" s="214"/>
    </row>
    <row r="522" spans="1:7" s="9" customFormat="1" x14ac:dyDescent="0.25">
      <c r="A522" s="214"/>
      <c r="B522" s="214"/>
      <c r="C522" s="214"/>
      <c r="D522" s="214"/>
      <c r="E522" s="216"/>
      <c r="F522" s="214"/>
      <c r="G522" s="214"/>
    </row>
    <row r="523" spans="1:7" s="9" customFormat="1" ht="39.6" x14ac:dyDescent="0.25">
      <c r="A523" s="214" t="s">
        <v>838</v>
      </c>
      <c r="B523" s="214" t="s">
        <v>1000</v>
      </c>
      <c r="C523" s="214" t="s">
        <v>1174</v>
      </c>
      <c r="D523" s="214" t="s">
        <v>408</v>
      </c>
      <c r="E523" s="216">
        <v>4</v>
      </c>
      <c r="F523" s="214"/>
      <c r="G523" s="214"/>
    </row>
    <row r="524" spans="1:7" s="9" customFormat="1" x14ac:dyDescent="0.25">
      <c r="A524" s="214"/>
      <c r="B524" s="214"/>
      <c r="C524" s="214"/>
      <c r="D524" s="214"/>
      <c r="E524" s="216"/>
      <c r="F524" s="214"/>
      <c r="G524" s="214"/>
    </row>
    <row r="525" spans="1:7" s="9" customFormat="1" ht="39.6" x14ac:dyDescent="0.25">
      <c r="A525" s="214" t="s">
        <v>839</v>
      </c>
      <c r="B525" s="214" t="s">
        <v>536</v>
      </c>
      <c r="C525" s="214" t="s">
        <v>817</v>
      </c>
      <c r="D525" s="214" t="s">
        <v>135</v>
      </c>
      <c r="E525" s="216" t="s">
        <v>526</v>
      </c>
      <c r="F525" s="214"/>
      <c r="G525" s="214"/>
    </row>
    <row r="526" spans="1:7" s="9" customFormat="1" x14ac:dyDescent="0.25">
      <c r="A526" s="214"/>
      <c r="B526" s="214"/>
      <c r="C526" s="214"/>
      <c r="D526" s="214"/>
      <c r="E526" s="216"/>
      <c r="F526" s="214"/>
      <c r="G526" s="214"/>
    </row>
    <row r="527" spans="1:7" s="9" customFormat="1" ht="52.8" x14ac:dyDescent="0.25">
      <c r="A527" s="214" t="s">
        <v>924</v>
      </c>
      <c r="B527" s="214" t="s">
        <v>537</v>
      </c>
      <c r="C527" s="214" t="s">
        <v>818</v>
      </c>
      <c r="D527" s="214" t="s">
        <v>135</v>
      </c>
      <c r="E527" s="216" t="s">
        <v>526</v>
      </c>
      <c r="F527" s="214"/>
      <c r="G527" s="214"/>
    </row>
    <row r="528" spans="1:7" s="9" customFormat="1" x14ac:dyDescent="0.25">
      <c r="A528" s="214"/>
      <c r="B528" s="214"/>
      <c r="C528" s="214"/>
      <c r="D528" s="214"/>
      <c r="E528" s="216"/>
      <c r="F528" s="214"/>
      <c r="G528" s="214"/>
    </row>
    <row r="529" spans="1:8" s="9" customFormat="1" ht="39.6" x14ac:dyDescent="0.25">
      <c r="A529" s="214" t="s">
        <v>840</v>
      </c>
      <c r="B529" s="214" t="s">
        <v>538</v>
      </c>
      <c r="C529" s="214" t="s">
        <v>819</v>
      </c>
      <c r="D529" s="214" t="s">
        <v>135</v>
      </c>
      <c r="E529" s="216" t="s">
        <v>526</v>
      </c>
      <c r="F529" s="214"/>
      <c r="G529" s="214"/>
    </row>
    <row r="530" spans="1:8" s="9" customFormat="1" x14ac:dyDescent="0.25">
      <c r="A530" s="214"/>
      <c r="B530" s="214"/>
      <c r="C530" s="214"/>
      <c r="D530" s="214"/>
      <c r="E530" s="216"/>
      <c r="F530" s="214"/>
      <c r="G530" s="214"/>
    </row>
    <row r="531" spans="1:8" s="9" customFormat="1" ht="26.4" x14ac:dyDescent="0.25">
      <c r="A531" s="214" t="s">
        <v>841</v>
      </c>
      <c r="B531" s="214" t="s">
        <v>539</v>
      </c>
      <c r="C531" s="214" t="s">
        <v>820</v>
      </c>
      <c r="D531" s="214" t="s">
        <v>135</v>
      </c>
      <c r="E531" s="216" t="s">
        <v>526</v>
      </c>
      <c r="F531" s="214"/>
      <c r="G531" s="214"/>
    </row>
    <row r="532" spans="1:8" s="9" customFormat="1" x14ac:dyDescent="0.25">
      <c r="A532" s="214"/>
      <c r="B532" s="214"/>
      <c r="C532" s="214"/>
      <c r="D532" s="214"/>
      <c r="E532" s="216"/>
      <c r="F532" s="214"/>
      <c r="G532" s="214"/>
    </row>
    <row r="533" spans="1:8" s="226" customFormat="1" ht="39.6" x14ac:dyDescent="0.25">
      <c r="A533" s="214" t="s">
        <v>842</v>
      </c>
      <c r="B533" s="214" t="s">
        <v>540</v>
      </c>
      <c r="C533" s="214" t="s">
        <v>821</v>
      </c>
      <c r="D533" s="214" t="s">
        <v>408</v>
      </c>
      <c r="E533" s="216">
        <v>1</v>
      </c>
      <c r="F533" s="214"/>
      <c r="G533" s="214"/>
      <c r="H533" s="9"/>
    </row>
    <row r="534" spans="1:8" s="9" customFormat="1" x14ac:dyDescent="0.25">
      <c r="A534" s="214"/>
      <c r="B534" s="214"/>
      <c r="C534" s="214"/>
      <c r="D534" s="214"/>
      <c r="E534" s="216"/>
      <c r="F534" s="214"/>
      <c r="G534" s="214"/>
    </row>
    <row r="535" spans="1:8" s="9" customFormat="1" ht="39.6" x14ac:dyDescent="0.25">
      <c r="A535" s="214" t="s">
        <v>843</v>
      </c>
      <c r="B535" s="214" t="s">
        <v>541</v>
      </c>
      <c r="C535" s="214" t="s">
        <v>822</v>
      </c>
      <c r="D535" s="214" t="s">
        <v>408</v>
      </c>
      <c r="E535" s="216">
        <v>1</v>
      </c>
      <c r="F535" s="214"/>
      <c r="G535" s="214"/>
    </row>
    <row r="536" spans="1:8" s="9" customFormat="1" x14ac:dyDescent="0.25">
      <c r="A536" s="214"/>
      <c r="B536" s="214"/>
      <c r="C536" s="214"/>
      <c r="D536" s="214"/>
      <c r="E536" s="216"/>
      <c r="F536" s="214"/>
      <c r="G536" s="214"/>
    </row>
    <row r="537" spans="1:8" s="9" customFormat="1" ht="26.4" x14ac:dyDescent="0.25">
      <c r="A537" s="214" t="s">
        <v>844</v>
      </c>
      <c r="B537" s="214" t="s">
        <v>1002</v>
      </c>
      <c r="C537" s="214" t="s">
        <v>1378</v>
      </c>
      <c r="D537" s="214" t="s">
        <v>408</v>
      </c>
      <c r="E537" s="216">
        <v>4</v>
      </c>
      <c r="F537" s="214"/>
      <c r="G537" s="214"/>
    </row>
    <row r="538" spans="1:8" s="9" customFormat="1" x14ac:dyDescent="0.25">
      <c r="A538" s="214"/>
      <c r="B538" s="214"/>
      <c r="C538" s="214"/>
      <c r="D538" s="214"/>
      <c r="E538" s="216"/>
      <c r="F538" s="214"/>
      <c r="G538" s="214"/>
    </row>
    <row r="539" spans="1:8" s="9" customFormat="1" ht="26.4" x14ac:dyDescent="0.25">
      <c r="A539" s="214" t="s">
        <v>845</v>
      </c>
      <c r="B539" s="214" t="s">
        <v>1003</v>
      </c>
      <c r="C539" s="214" t="s">
        <v>810</v>
      </c>
      <c r="D539" s="214" t="s">
        <v>408</v>
      </c>
      <c r="E539" s="216">
        <v>4</v>
      </c>
      <c r="F539" s="214"/>
      <c r="G539" s="214"/>
    </row>
    <row r="540" spans="1:8" s="9" customFormat="1" x14ac:dyDescent="0.25">
      <c r="A540" s="214"/>
      <c r="B540" s="214"/>
      <c r="C540" s="214"/>
      <c r="D540" s="214"/>
      <c r="E540" s="216"/>
      <c r="F540" s="214"/>
      <c r="G540" s="214"/>
    </row>
    <row r="541" spans="1:8" s="9" customFormat="1" ht="39.6" x14ac:dyDescent="0.25">
      <c r="A541" s="214" t="s">
        <v>846</v>
      </c>
      <c r="B541" s="214" t="s">
        <v>1004</v>
      </c>
      <c r="C541" s="214" t="s">
        <v>1379</v>
      </c>
      <c r="D541" s="214" t="s">
        <v>408</v>
      </c>
      <c r="E541" s="216">
        <v>1</v>
      </c>
      <c r="F541" s="214"/>
      <c r="G541" s="214"/>
    </row>
    <row r="542" spans="1:8" s="9" customFormat="1" x14ac:dyDescent="0.25">
      <c r="A542" s="214"/>
      <c r="B542" s="214"/>
      <c r="C542" s="214"/>
      <c r="D542" s="214"/>
      <c r="E542" s="216"/>
      <c r="F542" s="214"/>
      <c r="G542" s="214"/>
    </row>
    <row r="543" spans="1:8" s="9" customFormat="1" ht="39.6" x14ac:dyDescent="0.25">
      <c r="A543" s="214" t="s">
        <v>847</v>
      </c>
      <c r="B543" s="214" t="s">
        <v>1005</v>
      </c>
      <c r="C543" s="214" t="s">
        <v>1175</v>
      </c>
      <c r="D543" s="214" t="s">
        <v>135</v>
      </c>
      <c r="E543" s="216" t="s">
        <v>526</v>
      </c>
      <c r="F543" s="214"/>
      <c r="G543" s="214"/>
    </row>
    <row r="544" spans="1:8" s="9" customFormat="1" x14ac:dyDescent="0.25">
      <c r="A544" s="214"/>
      <c r="B544" s="214"/>
      <c r="C544" s="214"/>
      <c r="D544" s="214"/>
      <c r="E544" s="216"/>
      <c r="F544" s="214"/>
      <c r="G544" s="214"/>
    </row>
    <row r="545" spans="1:8" s="9" customFormat="1" ht="26.4" x14ac:dyDescent="0.25">
      <c r="A545" s="214" t="s">
        <v>848</v>
      </c>
      <c r="B545" s="214" t="s">
        <v>1006</v>
      </c>
      <c r="C545" s="214" t="s">
        <v>1380</v>
      </c>
      <c r="D545" s="214" t="s">
        <v>408</v>
      </c>
      <c r="E545" s="216">
        <v>2</v>
      </c>
      <c r="F545" s="214"/>
      <c r="G545" s="214"/>
    </row>
    <row r="546" spans="1:8" s="9" customFormat="1" x14ac:dyDescent="0.25">
      <c r="A546" s="214"/>
      <c r="B546" s="214"/>
      <c r="C546" s="214"/>
      <c r="D546" s="214"/>
      <c r="E546" s="216"/>
      <c r="F546" s="214"/>
      <c r="G546" s="214"/>
    </row>
    <row r="547" spans="1:8" s="9" customFormat="1" ht="39.6" x14ac:dyDescent="0.25">
      <c r="A547" s="214" t="s">
        <v>849</v>
      </c>
      <c r="B547" s="214" t="s">
        <v>1007</v>
      </c>
      <c r="C547" s="214" t="s">
        <v>1176</v>
      </c>
      <c r="D547" s="214" t="s">
        <v>135</v>
      </c>
      <c r="E547" s="216" t="s">
        <v>526</v>
      </c>
      <c r="F547" s="214"/>
      <c r="G547" s="214"/>
    </row>
    <row r="548" spans="1:8" s="9" customFormat="1" x14ac:dyDescent="0.25">
      <c r="A548" s="214"/>
      <c r="B548" s="214"/>
      <c r="C548" s="214"/>
      <c r="D548" s="214"/>
      <c r="E548" s="216"/>
      <c r="F548" s="214"/>
      <c r="G548" s="214"/>
    </row>
    <row r="549" spans="1:8" s="9" customFormat="1" ht="26.4" x14ac:dyDescent="0.25">
      <c r="A549" s="214" t="s">
        <v>850</v>
      </c>
      <c r="B549" s="214" t="s">
        <v>1008</v>
      </c>
      <c r="C549" s="214" t="s">
        <v>1177</v>
      </c>
      <c r="D549" s="214" t="s">
        <v>135</v>
      </c>
      <c r="E549" s="216" t="s">
        <v>526</v>
      </c>
      <c r="F549" s="214"/>
      <c r="G549" s="214"/>
    </row>
    <row r="550" spans="1:8" s="9" customFormat="1" x14ac:dyDescent="0.25">
      <c r="A550" s="214"/>
      <c r="B550" s="214"/>
      <c r="C550" s="214"/>
      <c r="D550" s="214"/>
      <c r="E550" s="216"/>
      <c r="F550" s="214"/>
      <c r="G550" s="214"/>
    </row>
    <row r="551" spans="1:8" s="9" customFormat="1" ht="39.6" x14ac:dyDescent="0.25">
      <c r="A551" s="214" t="s">
        <v>851</v>
      </c>
      <c r="B551" s="214" t="s">
        <v>1009</v>
      </c>
      <c r="C551" s="214" t="s">
        <v>828</v>
      </c>
      <c r="D551" s="214" t="s">
        <v>135</v>
      </c>
      <c r="E551" s="216" t="s">
        <v>526</v>
      </c>
      <c r="F551" s="214"/>
      <c r="G551" s="214"/>
    </row>
    <row r="552" spans="1:8" s="9" customFormat="1" x14ac:dyDescent="0.25">
      <c r="A552" s="214"/>
      <c r="B552" s="214"/>
      <c r="C552" s="214"/>
      <c r="D552" s="214"/>
      <c r="E552" s="216"/>
      <c r="F552" s="214"/>
      <c r="G552" s="214"/>
    </row>
    <row r="553" spans="1:8" s="9" customFormat="1" ht="26.4" x14ac:dyDescent="0.25">
      <c r="A553" s="214" t="s">
        <v>852</v>
      </c>
      <c r="B553" s="214" t="s">
        <v>1010</v>
      </c>
      <c r="C553" s="214" t="s">
        <v>811</v>
      </c>
      <c r="D553" s="214" t="s">
        <v>135</v>
      </c>
      <c r="E553" s="216" t="s">
        <v>526</v>
      </c>
      <c r="F553" s="214"/>
      <c r="G553" s="214"/>
    </row>
    <row r="554" spans="1:8" s="9" customFormat="1" x14ac:dyDescent="0.25">
      <c r="A554" s="214"/>
      <c r="B554" s="214"/>
      <c r="C554" s="214"/>
      <c r="D554" s="214"/>
      <c r="E554" s="216"/>
      <c r="F554" s="214"/>
      <c r="G554" s="214"/>
    </row>
    <row r="555" spans="1:8" s="9" customFormat="1" ht="26.4" x14ac:dyDescent="0.25">
      <c r="A555" s="214" t="s">
        <v>853</v>
      </c>
      <c r="B555" s="214" t="s">
        <v>1011</v>
      </c>
      <c r="C555" s="214" t="s">
        <v>812</v>
      </c>
      <c r="D555" s="214" t="s">
        <v>135</v>
      </c>
      <c r="E555" s="216" t="s">
        <v>526</v>
      </c>
      <c r="F555" s="214"/>
      <c r="G555" s="214"/>
    </row>
    <row r="556" spans="1:8" s="9" customFormat="1" x14ac:dyDescent="0.25">
      <c r="A556" s="214"/>
      <c r="B556" s="214"/>
      <c r="C556" s="214"/>
      <c r="D556" s="214"/>
      <c r="E556" s="216"/>
      <c r="F556" s="214"/>
      <c r="G556" s="214"/>
    </row>
    <row r="557" spans="1:8" s="226" customFormat="1" ht="26.4" x14ac:dyDescent="0.25">
      <c r="A557" s="214" t="s">
        <v>854</v>
      </c>
      <c r="B557" s="214" t="s">
        <v>1012</v>
      </c>
      <c r="C557" s="214" t="s">
        <v>1178</v>
      </c>
      <c r="D557" s="214" t="s">
        <v>408</v>
      </c>
      <c r="E557" s="216">
        <v>4</v>
      </c>
      <c r="F557" s="214"/>
      <c r="G557" s="214"/>
      <c r="H557" s="9"/>
    </row>
    <row r="558" spans="1:8" s="9" customFormat="1" x14ac:dyDescent="0.25">
      <c r="A558" s="214"/>
      <c r="B558" s="214"/>
      <c r="C558" s="214"/>
      <c r="D558" s="214"/>
      <c r="E558" s="216"/>
      <c r="F558" s="214"/>
      <c r="G558" s="214"/>
    </row>
    <row r="559" spans="1:8" s="9" customFormat="1" ht="26.4" x14ac:dyDescent="0.25">
      <c r="A559" s="214" t="s">
        <v>855</v>
      </c>
      <c r="B559" s="214" t="s">
        <v>1014</v>
      </c>
      <c r="C559" s="214" t="s">
        <v>1179</v>
      </c>
      <c r="D559" s="214" t="s">
        <v>408</v>
      </c>
      <c r="E559" s="216">
        <v>4</v>
      </c>
      <c r="F559" s="214"/>
      <c r="G559" s="214"/>
    </row>
    <row r="560" spans="1:8" s="9" customFormat="1" x14ac:dyDescent="0.25">
      <c r="A560" s="214"/>
      <c r="B560" s="214"/>
      <c r="C560" s="214"/>
      <c r="D560" s="214"/>
      <c r="E560" s="216"/>
      <c r="F560" s="214"/>
      <c r="G560" s="214"/>
    </row>
    <row r="561" spans="1:8" s="9" customFormat="1" ht="26.4" x14ac:dyDescent="0.25">
      <c r="A561" s="214" t="s">
        <v>856</v>
      </c>
      <c r="B561" s="214" t="s">
        <v>1016</v>
      </c>
      <c r="C561" s="214" t="s">
        <v>1180</v>
      </c>
      <c r="D561" s="214" t="s">
        <v>408</v>
      </c>
      <c r="E561" s="216">
        <v>8</v>
      </c>
      <c r="F561" s="214"/>
      <c r="G561" s="214"/>
    </row>
    <row r="562" spans="1:8" s="9" customFormat="1" x14ac:dyDescent="0.25">
      <c r="A562" s="214"/>
      <c r="B562" s="214"/>
      <c r="C562" s="214"/>
      <c r="D562" s="214"/>
      <c r="E562" s="216"/>
      <c r="F562" s="214"/>
      <c r="G562" s="214"/>
    </row>
    <row r="563" spans="1:8" s="9" customFormat="1" ht="26.4" x14ac:dyDescent="0.25">
      <c r="A563" s="214" t="s">
        <v>857</v>
      </c>
      <c r="B563" s="214" t="s">
        <v>1018</v>
      </c>
      <c r="C563" s="214" t="s">
        <v>1257</v>
      </c>
      <c r="D563" s="214" t="s">
        <v>408</v>
      </c>
      <c r="E563" s="216">
        <v>4</v>
      </c>
      <c r="F563" s="214"/>
      <c r="G563" s="214"/>
    </row>
    <row r="564" spans="1:8" s="9" customFormat="1" x14ac:dyDescent="0.25">
      <c r="A564" s="214"/>
      <c r="B564" s="214"/>
      <c r="C564" s="214"/>
      <c r="D564" s="214"/>
      <c r="E564" s="216"/>
      <c r="F564" s="214"/>
      <c r="G564" s="214"/>
    </row>
    <row r="565" spans="1:8" s="9" customFormat="1" ht="26.4" x14ac:dyDescent="0.25">
      <c r="A565" s="214" t="s">
        <v>858</v>
      </c>
      <c r="B565" s="214" t="s">
        <v>1019</v>
      </c>
      <c r="C565" s="214" t="s">
        <v>1181</v>
      </c>
      <c r="D565" s="214" t="s">
        <v>408</v>
      </c>
      <c r="E565" s="216">
        <v>1</v>
      </c>
      <c r="F565" s="214"/>
      <c r="G565" s="214"/>
    </row>
    <row r="566" spans="1:8" s="9" customFormat="1" x14ac:dyDescent="0.25">
      <c r="A566" s="214"/>
      <c r="B566" s="214"/>
      <c r="C566" s="214"/>
      <c r="D566" s="214"/>
      <c r="E566" s="216"/>
      <c r="F566" s="214"/>
      <c r="G566" s="214"/>
    </row>
    <row r="567" spans="1:8" s="9" customFormat="1" ht="26.4" x14ac:dyDescent="0.25">
      <c r="A567" s="214" t="s">
        <v>859</v>
      </c>
      <c r="B567" s="214" t="s">
        <v>1021</v>
      </c>
      <c r="C567" s="214" t="s">
        <v>1182</v>
      </c>
      <c r="D567" s="214" t="s">
        <v>408</v>
      </c>
      <c r="E567" s="216">
        <v>1</v>
      </c>
      <c r="F567" s="214"/>
      <c r="G567" s="214"/>
    </row>
    <row r="568" spans="1:8" s="9" customFormat="1" x14ac:dyDescent="0.25">
      <c r="A568" s="214"/>
      <c r="B568" s="214"/>
      <c r="C568" s="214"/>
      <c r="D568" s="214"/>
      <c r="E568" s="216"/>
      <c r="F568" s="214"/>
      <c r="G568" s="214"/>
    </row>
    <row r="569" spans="1:8" s="9" customFormat="1" ht="26.4" x14ac:dyDescent="0.25">
      <c r="A569" s="214" t="s">
        <v>860</v>
      </c>
      <c r="B569" s="214" t="s">
        <v>1023</v>
      </c>
      <c r="C569" s="214" t="s">
        <v>1258</v>
      </c>
      <c r="D569" s="214"/>
      <c r="E569" s="216"/>
      <c r="F569" s="214"/>
      <c r="G569" s="214"/>
    </row>
    <row r="570" spans="1:8" s="9" customFormat="1" x14ac:dyDescent="0.25">
      <c r="A570" s="214"/>
      <c r="B570" s="214"/>
      <c r="C570" s="214"/>
      <c r="D570" s="214"/>
      <c r="E570" s="216"/>
      <c r="F570" s="214"/>
      <c r="G570" s="214"/>
    </row>
    <row r="571" spans="1:8" s="226" customFormat="1" ht="26.4" x14ac:dyDescent="0.25">
      <c r="A571" s="214" t="s">
        <v>861</v>
      </c>
      <c r="B571" s="214" t="s">
        <v>1025</v>
      </c>
      <c r="C571" s="214" t="s">
        <v>1183</v>
      </c>
      <c r="D571" s="214" t="s">
        <v>408</v>
      </c>
      <c r="E571" s="216">
        <v>4</v>
      </c>
      <c r="F571" s="214"/>
      <c r="G571" s="214"/>
      <c r="H571" s="9"/>
    </row>
    <row r="572" spans="1:8" s="9" customFormat="1" x14ac:dyDescent="0.25">
      <c r="A572" s="214"/>
      <c r="B572" s="214"/>
      <c r="C572" s="214"/>
      <c r="D572" s="214"/>
      <c r="E572" s="216"/>
      <c r="F572" s="214"/>
      <c r="G572" s="214"/>
    </row>
    <row r="573" spans="1:8" s="9" customFormat="1" ht="26.4" x14ac:dyDescent="0.25">
      <c r="A573" s="214" t="s">
        <v>862</v>
      </c>
      <c r="B573" s="214" t="s">
        <v>1026</v>
      </c>
      <c r="C573" s="214" t="s">
        <v>1184</v>
      </c>
      <c r="D573" s="214" t="s">
        <v>408</v>
      </c>
      <c r="E573" s="216">
        <v>1</v>
      </c>
      <c r="F573" s="214"/>
      <c r="G573" s="214"/>
    </row>
    <row r="574" spans="1:8" s="9" customFormat="1" x14ac:dyDescent="0.25">
      <c r="A574" s="214"/>
      <c r="B574" s="214"/>
      <c r="C574" s="214"/>
      <c r="D574" s="214"/>
      <c r="E574" s="216"/>
      <c r="F574" s="214"/>
      <c r="G574" s="214"/>
    </row>
    <row r="575" spans="1:8" s="9" customFormat="1" ht="26.4" x14ac:dyDescent="0.25">
      <c r="A575" s="214" t="s">
        <v>863</v>
      </c>
      <c r="B575" s="214" t="s">
        <v>1028</v>
      </c>
      <c r="C575" s="214" t="s">
        <v>1259</v>
      </c>
      <c r="D575" s="214" t="s">
        <v>408</v>
      </c>
      <c r="E575" s="216">
        <v>1</v>
      </c>
      <c r="F575" s="214"/>
      <c r="G575" s="214"/>
    </row>
    <row r="576" spans="1:8" s="9" customFormat="1" x14ac:dyDescent="0.25">
      <c r="A576" s="214"/>
      <c r="B576" s="214"/>
      <c r="C576" s="214"/>
      <c r="D576" s="214"/>
      <c r="E576" s="216"/>
      <c r="F576" s="214"/>
      <c r="G576" s="214"/>
    </row>
    <row r="577" spans="1:8" ht="26.4" x14ac:dyDescent="0.25">
      <c r="A577" s="214" t="s">
        <v>864</v>
      </c>
      <c r="B577" s="214" t="s">
        <v>1029</v>
      </c>
      <c r="C577" s="214" t="s">
        <v>1185</v>
      </c>
      <c r="D577" s="214" t="s">
        <v>408</v>
      </c>
      <c r="E577" s="216">
        <v>1</v>
      </c>
      <c r="F577" s="214"/>
      <c r="G577" s="214"/>
      <c r="H577" s="9"/>
    </row>
    <row r="578" spans="1:8" x14ac:dyDescent="0.25">
      <c r="A578" s="214"/>
      <c r="B578" s="214"/>
      <c r="C578" s="214"/>
      <c r="D578" s="214"/>
      <c r="E578" s="216"/>
      <c r="F578" s="214"/>
      <c r="G578" s="214"/>
      <c r="H578" s="9"/>
    </row>
    <row r="579" spans="1:8" ht="39.6" x14ac:dyDescent="0.25">
      <c r="A579" s="214" t="s">
        <v>865</v>
      </c>
      <c r="B579" s="214" t="s">
        <v>1030</v>
      </c>
      <c r="C579" s="214" t="s">
        <v>1186</v>
      </c>
      <c r="D579" s="214" t="s">
        <v>408</v>
      </c>
      <c r="E579" s="216">
        <v>1</v>
      </c>
      <c r="F579" s="214"/>
      <c r="G579" s="214"/>
      <c r="H579" s="9"/>
    </row>
    <row r="580" spans="1:8" x14ac:dyDescent="0.25">
      <c r="A580" s="214"/>
      <c r="B580" s="214"/>
      <c r="C580" s="214"/>
      <c r="D580" s="214"/>
      <c r="E580" s="216"/>
      <c r="F580" s="214"/>
      <c r="G580" s="214"/>
      <c r="H580" s="9"/>
    </row>
    <row r="581" spans="1:8" ht="26.4" x14ac:dyDescent="0.25">
      <c r="A581" s="214" t="s">
        <v>866</v>
      </c>
      <c r="B581" s="214" t="s">
        <v>1032</v>
      </c>
      <c r="C581" s="214" t="s">
        <v>823</v>
      </c>
      <c r="D581" s="214" t="s">
        <v>135</v>
      </c>
      <c r="E581" s="216" t="s">
        <v>526</v>
      </c>
      <c r="F581" s="214"/>
      <c r="G581" s="214"/>
      <c r="H581" s="9"/>
    </row>
    <row r="582" spans="1:8" x14ac:dyDescent="0.25">
      <c r="A582" s="214"/>
      <c r="B582" s="214"/>
      <c r="C582" s="214"/>
      <c r="D582" s="214"/>
      <c r="E582" s="216"/>
      <c r="F582" s="214"/>
      <c r="G582" s="214"/>
      <c r="H582" s="9"/>
    </row>
    <row r="583" spans="1:8" ht="26.4" x14ac:dyDescent="0.25">
      <c r="A583" s="214" t="s">
        <v>867</v>
      </c>
      <c r="B583" s="214" t="s">
        <v>1034</v>
      </c>
      <c r="C583" s="214" t="s">
        <v>1260</v>
      </c>
      <c r="D583" s="214" t="s">
        <v>135</v>
      </c>
      <c r="E583" s="216" t="s">
        <v>526</v>
      </c>
      <c r="F583" s="214"/>
      <c r="G583" s="214"/>
      <c r="H583" s="9"/>
    </row>
    <row r="584" spans="1:8" x14ac:dyDescent="0.25">
      <c r="A584" s="214"/>
      <c r="B584" s="214"/>
      <c r="C584" s="214"/>
      <c r="D584" s="214"/>
      <c r="E584" s="216"/>
      <c r="F584" s="214"/>
      <c r="G584" s="214"/>
      <c r="H584" s="9"/>
    </row>
    <row r="585" spans="1:8" ht="26.4" x14ac:dyDescent="0.25">
      <c r="A585" s="214" t="s">
        <v>868</v>
      </c>
      <c r="B585" s="214" t="s">
        <v>1035</v>
      </c>
      <c r="C585" s="214" t="s">
        <v>1261</v>
      </c>
      <c r="D585" s="214" t="s">
        <v>135</v>
      </c>
      <c r="E585" s="216" t="s">
        <v>526</v>
      </c>
      <c r="F585" s="214"/>
      <c r="G585" s="214"/>
      <c r="H585" s="9"/>
    </row>
    <row r="586" spans="1:8" x14ac:dyDescent="0.25">
      <c r="A586" s="214"/>
      <c r="B586" s="214"/>
      <c r="C586" s="214"/>
      <c r="D586" s="214"/>
      <c r="E586" s="216"/>
      <c r="F586" s="214"/>
      <c r="G586" s="214"/>
      <c r="H586" s="9"/>
    </row>
    <row r="587" spans="1:8" ht="26.4" x14ac:dyDescent="0.25">
      <c r="A587" s="214" t="s">
        <v>869</v>
      </c>
      <c r="B587" s="214" t="s">
        <v>1036</v>
      </c>
      <c r="C587" s="214" t="s">
        <v>1187</v>
      </c>
      <c r="D587" s="214" t="s">
        <v>408</v>
      </c>
      <c r="E587" s="216">
        <v>4</v>
      </c>
      <c r="F587" s="214"/>
      <c r="G587" s="214"/>
      <c r="H587" s="9"/>
    </row>
    <row r="588" spans="1:8" x14ac:dyDescent="0.25">
      <c r="A588" s="214"/>
      <c r="B588" s="214"/>
      <c r="C588" s="214"/>
      <c r="D588" s="214"/>
      <c r="E588" s="216"/>
      <c r="F588" s="214"/>
      <c r="G588" s="214"/>
      <c r="H588" s="9"/>
    </row>
    <row r="589" spans="1:8" s="227" customFormat="1" ht="26.4" x14ac:dyDescent="0.25">
      <c r="A589" s="214" t="s">
        <v>870</v>
      </c>
      <c r="B589" s="214" t="s">
        <v>1038</v>
      </c>
      <c r="C589" s="214" t="s">
        <v>1189</v>
      </c>
      <c r="D589" s="214" t="s">
        <v>408</v>
      </c>
      <c r="E589" s="216">
        <v>1</v>
      </c>
      <c r="F589" s="214"/>
      <c r="G589" s="214"/>
      <c r="H589" s="9"/>
    </row>
    <row r="590" spans="1:8" s="227" customFormat="1" x14ac:dyDescent="0.25">
      <c r="A590" s="214"/>
      <c r="B590" s="214"/>
      <c r="C590" s="214"/>
      <c r="D590" s="214"/>
      <c r="E590" s="216"/>
      <c r="F590" s="214"/>
      <c r="G590" s="214"/>
      <c r="H590" s="9"/>
    </row>
    <row r="591" spans="1:8" s="227" customFormat="1" ht="26.4" x14ac:dyDescent="0.25">
      <c r="A591" s="214" t="s">
        <v>871</v>
      </c>
      <c r="B591" s="214" t="s">
        <v>1039</v>
      </c>
      <c r="C591" s="214" t="s">
        <v>1188</v>
      </c>
      <c r="D591" s="214" t="s">
        <v>408</v>
      </c>
      <c r="E591" s="216">
        <v>1</v>
      </c>
      <c r="F591" s="214"/>
      <c r="G591" s="214"/>
      <c r="H591" s="9"/>
    </row>
    <row r="592" spans="1:8" s="227" customFormat="1" x14ac:dyDescent="0.25">
      <c r="A592" s="214"/>
      <c r="B592" s="214"/>
      <c r="C592" s="214"/>
      <c r="D592" s="214"/>
      <c r="E592" s="216"/>
      <c r="F592" s="214"/>
      <c r="G592" s="214"/>
      <c r="H592" s="9"/>
    </row>
    <row r="593" spans="1:8" s="227" customFormat="1" ht="26.4" x14ac:dyDescent="0.25">
      <c r="A593" s="214" t="s">
        <v>872</v>
      </c>
      <c r="B593" s="214" t="s">
        <v>1040</v>
      </c>
      <c r="C593" s="214" t="s">
        <v>1262</v>
      </c>
      <c r="D593" s="214" t="s">
        <v>408</v>
      </c>
      <c r="E593" s="216">
        <v>2</v>
      </c>
      <c r="F593" s="214"/>
      <c r="G593" s="214"/>
      <c r="H593" s="9"/>
    </row>
    <row r="594" spans="1:8" x14ac:dyDescent="0.25">
      <c r="A594" s="214"/>
      <c r="B594" s="214"/>
      <c r="C594" s="214"/>
      <c r="D594" s="214"/>
      <c r="E594" s="216"/>
      <c r="F594" s="214"/>
      <c r="G594" s="214"/>
      <c r="H594" s="9"/>
    </row>
    <row r="595" spans="1:8" ht="52.8" x14ac:dyDescent="0.25">
      <c r="A595" s="214" t="s">
        <v>873</v>
      </c>
      <c r="B595" s="214" t="s">
        <v>1041</v>
      </c>
      <c r="C595" s="214" t="s">
        <v>1263</v>
      </c>
      <c r="D595" s="214" t="s">
        <v>135</v>
      </c>
      <c r="E595" s="216" t="s">
        <v>526</v>
      </c>
      <c r="F595" s="214"/>
      <c r="G595" s="214"/>
      <c r="H595" s="9"/>
    </row>
    <row r="596" spans="1:8" x14ac:dyDescent="0.25">
      <c r="A596" s="214"/>
      <c r="B596" s="214"/>
      <c r="C596" s="214"/>
      <c r="D596" s="214"/>
      <c r="E596" s="216"/>
      <c r="F596" s="214"/>
      <c r="G596" s="214"/>
      <c r="H596" s="9"/>
    </row>
    <row r="597" spans="1:8" ht="52.8" x14ac:dyDescent="0.25">
      <c r="A597" s="214" t="s">
        <v>874</v>
      </c>
      <c r="B597" s="214" t="s">
        <v>1042</v>
      </c>
      <c r="C597" s="214" t="s">
        <v>830</v>
      </c>
      <c r="D597" s="214" t="s">
        <v>135</v>
      </c>
      <c r="E597" s="216" t="s">
        <v>526</v>
      </c>
      <c r="F597" s="214"/>
      <c r="G597" s="214"/>
      <c r="H597" s="9"/>
    </row>
    <row r="598" spans="1:8" x14ac:dyDescent="0.25">
      <c r="A598" s="214"/>
      <c r="B598" s="214"/>
      <c r="C598" s="214"/>
      <c r="D598" s="214"/>
      <c r="E598" s="216"/>
      <c r="F598" s="214"/>
      <c r="G598" s="214"/>
      <c r="H598" s="9"/>
    </row>
    <row r="599" spans="1:8" s="227" customFormat="1" ht="39.6" x14ac:dyDescent="0.25">
      <c r="A599" s="214" t="s">
        <v>875</v>
      </c>
      <c r="B599" s="214" t="s">
        <v>1045</v>
      </c>
      <c r="C599" s="214" t="s">
        <v>914</v>
      </c>
      <c r="D599" s="214" t="s">
        <v>408</v>
      </c>
      <c r="E599" s="216">
        <v>2</v>
      </c>
      <c r="F599" s="214"/>
      <c r="G599" s="214"/>
      <c r="H599" s="9"/>
    </row>
    <row r="600" spans="1:8" s="227" customFormat="1" x14ac:dyDescent="0.25">
      <c r="A600" s="214"/>
      <c r="B600" s="214"/>
      <c r="C600" s="214"/>
      <c r="D600" s="214"/>
      <c r="E600" s="216"/>
      <c r="F600" s="214"/>
      <c r="G600" s="214"/>
      <c r="H600" s="9"/>
    </row>
    <row r="601" spans="1:8" s="227" customFormat="1" ht="52.8" x14ac:dyDescent="0.25">
      <c r="A601" s="214" t="s">
        <v>876</v>
      </c>
      <c r="B601" s="214" t="s">
        <v>1046</v>
      </c>
      <c r="C601" s="214" t="s">
        <v>915</v>
      </c>
      <c r="D601" s="214" t="s">
        <v>408</v>
      </c>
      <c r="E601" s="216">
        <v>2</v>
      </c>
      <c r="F601" s="214"/>
      <c r="G601" s="214"/>
      <c r="H601" s="9"/>
    </row>
    <row r="602" spans="1:8" x14ac:dyDescent="0.25">
      <c r="A602" s="214"/>
      <c r="B602" s="214"/>
      <c r="C602" s="214"/>
      <c r="D602" s="214"/>
      <c r="E602" s="216"/>
      <c r="F602" s="214"/>
      <c r="G602" s="214"/>
      <c r="H602" s="9"/>
    </row>
    <row r="603" spans="1:8" ht="39.6" x14ac:dyDescent="0.25">
      <c r="A603" s="214" t="s">
        <v>877</v>
      </c>
      <c r="B603" s="214" t="s">
        <v>1047</v>
      </c>
      <c r="C603" s="214" t="s">
        <v>829</v>
      </c>
      <c r="D603" s="214" t="s">
        <v>408</v>
      </c>
      <c r="E603" s="216">
        <v>1</v>
      </c>
      <c r="F603" s="214"/>
      <c r="G603" s="214"/>
      <c r="H603" s="9"/>
    </row>
    <row r="604" spans="1:8" ht="15" customHeight="1" x14ac:dyDescent="0.25">
      <c r="A604" s="214"/>
      <c r="B604" s="214"/>
      <c r="C604" s="214"/>
      <c r="D604" s="214"/>
      <c r="E604" s="216"/>
      <c r="F604" s="214"/>
      <c r="G604" s="214"/>
      <c r="H604" s="9"/>
    </row>
    <row r="605" spans="1:8" ht="40.5" customHeight="1" x14ac:dyDescent="0.25">
      <c r="A605" s="214" t="s">
        <v>878</v>
      </c>
      <c r="B605" s="214" t="s">
        <v>1048</v>
      </c>
      <c r="C605" s="214" t="s">
        <v>1264</v>
      </c>
      <c r="D605" s="214" t="s">
        <v>135</v>
      </c>
      <c r="E605" s="216" t="s">
        <v>526</v>
      </c>
      <c r="F605" s="214"/>
      <c r="G605" s="214"/>
      <c r="H605" s="9"/>
    </row>
    <row r="606" spans="1:8" x14ac:dyDescent="0.25">
      <c r="A606" s="214"/>
      <c r="B606" s="214"/>
      <c r="C606" s="214"/>
      <c r="D606" s="214"/>
      <c r="E606" s="216"/>
      <c r="F606" s="214"/>
      <c r="G606" s="214"/>
      <c r="H606" s="9"/>
    </row>
    <row r="607" spans="1:8" ht="24" customHeight="1" x14ac:dyDescent="0.25">
      <c r="A607" s="214" t="s">
        <v>879</v>
      </c>
      <c r="B607" s="214" t="s">
        <v>1049</v>
      </c>
      <c r="C607" s="214" t="s">
        <v>1190</v>
      </c>
      <c r="D607" s="214" t="s">
        <v>408</v>
      </c>
      <c r="E607" s="216">
        <v>4</v>
      </c>
      <c r="F607" s="214"/>
      <c r="G607" s="214"/>
      <c r="H607" s="9"/>
    </row>
    <row r="608" spans="1:8" ht="21" customHeight="1" x14ac:dyDescent="0.25">
      <c r="A608" s="214"/>
      <c r="B608" s="214"/>
      <c r="C608" s="214"/>
      <c r="D608" s="214"/>
      <c r="E608" s="216"/>
      <c r="F608" s="214"/>
      <c r="G608" s="214"/>
      <c r="H608" s="9"/>
    </row>
    <row r="609" spans="1:8" ht="26.25" customHeight="1" x14ac:dyDescent="0.25">
      <c r="A609" s="214" t="s">
        <v>880</v>
      </c>
      <c r="B609" s="214" t="s">
        <v>1051</v>
      </c>
      <c r="C609" s="214" t="s">
        <v>816</v>
      </c>
      <c r="D609" s="214" t="s">
        <v>408</v>
      </c>
      <c r="E609" s="216">
        <v>1</v>
      </c>
      <c r="F609" s="214"/>
      <c r="G609" s="214"/>
      <c r="H609" s="9"/>
    </row>
    <row r="610" spans="1:8" ht="15" customHeight="1" x14ac:dyDescent="0.25">
      <c r="A610" s="214"/>
      <c r="B610" s="214"/>
      <c r="C610" s="214"/>
      <c r="D610" s="214"/>
      <c r="E610" s="216"/>
      <c r="F610" s="214"/>
      <c r="G610" s="214"/>
      <c r="H610" s="9"/>
    </row>
    <row r="611" spans="1:8" s="227" customFormat="1" ht="27.75" customHeight="1" x14ac:dyDescent="0.25">
      <c r="A611" s="214" t="s">
        <v>881</v>
      </c>
      <c r="B611" s="214" t="s">
        <v>1052</v>
      </c>
      <c r="C611" s="214" t="s">
        <v>1191</v>
      </c>
      <c r="D611" s="214" t="s">
        <v>408</v>
      </c>
      <c r="E611" s="216">
        <v>4</v>
      </c>
      <c r="F611" s="214"/>
      <c r="G611" s="214"/>
      <c r="H611" s="9"/>
    </row>
    <row r="612" spans="1:8" ht="15" customHeight="1" x14ac:dyDescent="0.25">
      <c r="A612" s="214"/>
      <c r="B612" s="214"/>
      <c r="C612" s="214"/>
      <c r="D612" s="214"/>
      <c r="E612" s="216"/>
      <c r="F612" s="214"/>
      <c r="G612" s="214"/>
      <c r="H612" s="9"/>
    </row>
    <row r="613" spans="1:8" ht="26.4" x14ac:dyDescent="0.25">
      <c r="A613" s="214" t="s">
        <v>882</v>
      </c>
      <c r="B613" s="214" t="s">
        <v>1054</v>
      </c>
      <c r="C613" s="214" t="s">
        <v>913</v>
      </c>
      <c r="D613" s="214" t="s">
        <v>408</v>
      </c>
      <c r="E613" s="216">
        <v>4</v>
      </c>
      <c r="F613" s="214"/>
      <c r="G613" s="214"/>
      <c r="H613" s="9"/>
    </row>
    <row r="614" spans="1:8" x14ac:dyDescent="0.25">
      <c r="A614" s="214"/>
      <c r="B614" s="214"/>
      <c r="C614" s="214"/>
      <c r="D614" s="214"/>
      <c r="E614" s="216"/>
      <c r="F614" s="214"/>
      <c r="G614" s="214"/>
      <c r="H614" s="9"/>
    </row>
    <row r="615" spans="1:8" ht="26.4" x14ac:dyDescent="0.25">
      <c r="A615" s="214" t="s">
        <v>883</v>
      </c>
      <c r="B615" s="214" t="s">
        <v>1055</v>
      </c>
      <c r="C615" s="214" t="s">
        <v>1192</v>
      </c>
      <c r="D615" s="214" t="s">
        <v>408</v>
      </c>
      <c r="E615" s="216">
        <v>1</v>
      </c>
      <c r="F615" s="214"/>
      <c r="G615" s="214"/>
      <c r="H615" s="9"/>
    </row>
    <row r="616" spans="1:8" x14ac:dyDescent="0.25">
      <c r="A616" s="214"/>
      <c r="B616" s="214"/>
      <c r="C616" s="214"/>
      <c r="D616" s="214"/>
      <c r="E616" s="216"/>
      <c r="F616" s="214"/>
      <c r="G616" s="214"/>
      <c r="H616" s="9"/>
    </row>
    <row r="617" spans="1:8" s="227" customFormat="1" ht="26.4" x14ac:dyDescent="0.25">
      <c r="A617" s="214" t="s">
        <v>884</v>
      </c>
      <c r="B617" s="214" t="s">
        <v>1056</v>
      </c>
      <c r="C617" s="214" t="s">
        <v>1193</v>
      </c>
      <c r="D617" s="214" t="s">
        <v>408</v>
      </c>
      <c r="E617" s="216">
        <v>1</v>
      </c>
      <c r="F617" s="214"/>
      <c r="G617" s="214"/>
      <c r="H617" s="9"/>
    </row>
    <row r="618" spans="1:8" x14ac:dyDescent="0.25">
      <c r="A618" s="214"/>
      <c r="B618" s="214"/>
      <c r="C618" s="214"/>
      <c r="D618" s="214"/>
      <c r="E618" s="216"/>
      <c r="F618" s="214"/>
      <c r="G618" s="214"/>
      <c r="H618" s="9"/>
    </row>
    <row r="619" spans="1:8" ht="39.6" x14ac:dyDescent="0.25">
      <c r="A619" s="214" t="s">
        <v>885</v>
      </c>
      <c r="B619" s="214" t="s">
        <v>1058</v>
      </c>
      <c r="C619" s="214" t="s">
        <v>1194</v>
      </c>
      <c r="D619" s="214" t="s">
        <v>408</v>
      </c>
      <c r="E619" s="216">
        <v>8</v>
      </c>
      <c r="F619" s="214"/>
      <c r="G619" s="214"/>
      <c r="H619" s="9"/>
    </row>
    <row r="620" spans="1:8" x14ac:dyDescent="0.25">
      <c r="A620" s="214"/>
      <c r="B620" s="214"/>
      <c r="C620" s="214"/>
      <c r="D620" s="214"/>
      <c r="E620" s="216"/>
      <c r="F620" s="214"/>
      <c r="G620" s="214"/>
      <c r="H620" s="9"/>
    </row>
    <row r="621" spans="1:8" ht="26.4" x14ac:dyDescent="0.25">
      <c r="A621" s="214" t="s">
        <v>886</v>
      </c>
      <c r="B621" s="214" t="s">
        <v>1223</v>
      </c>
      <c r="C621" s="214" t="s">
        <v>1195</v>
      </c>
      <c r="D621" s="214" t="s">
        <v>408</v>
      </c>
      <c r="E621" s="216">
        <v>4</v>
      </c>
      <c r="F621" s="214"/>
      <c r="G621" s="214"/>
      <c r="H621" s="9"/>
    </row>
    <row r="622" spans="1:8" x14ac:dyDescent="0.25">
      <c r="A622" s="214"/>
      <c r="B622" s="214"/>
      <c r="C622" s="214"/>
      <c r="D622" s="214"/>
      <c r="E622" s="216"/>
      <c r="F622" s="214"/>
      <c r="G622" s="214"/>
      <c r="H622" s="9"/>
    </row>
    <row r="623" spans="1:8" ht="26.4" x14ac:dyDescent="0.25">
      <c r="A623" s="214" t="s">
        <v>887</v>
      </c>
      <c r="B623" s="214" t="s">
        <v>1224</v>
      </c>
      <c r="C623" s="214" t="s">
        <v>1196</v>
      </c>
      <c r="D623" s="214" t="s">
        <v>408</v>
      </c>
      <c r="E623" s="216">
        <v>2</v>
      </c>
      <c r="F623" s="214"/>
      <c r="G623" s="214"/>
      <c r="H623" s="9"/>
    </row>
    <row r="624" spans="1:8" x14ac:dyDescent="0.25">
      <c r="A624" s="214"/>
      <c r="B624" s="214"/>
      <c r="C624" s="214"/>
      <c r="D624" s="214"/>
      <c r="E624" s="216"/>
      <c r="F624" s="214"/>
      <c r="G624" s="214"/>
      <c r="H624" s="9"/>
    </row>
    <row r="625" spans="1:8" s="227" customFormat="1" ht="26.4" x14ac:dyDescent="0.25">
      <c r="A625" s="214" t="s">
        <v>888</v>
      </c>
      <c r="B625" s="214" t="s">
        <v>1225</v>
      </c>
      <c r="C625" s="214" t="s">
        <v>1197</v>
      </c>
      <c r="D625" s="214" t="s">
        <v>408</v>
      </c>
      <c r="E625" s="216">
        <v>1</v>
      </c>
      <c r="F625" s="214"/>
      <c r="G625" s="214"/>
      <c r="H625" s="9"/>
    </row>
    <row r="626" spans="1:8" s="227" customFormat="1" x14ac:dyDescent="0.25">
      <c r="A626" s="214"/>
      <c r="B626" s="214"/>
      <c r="C626" s="214"/>
      <c r="D626" s="214"/>
      <c r="E626" s="216"/>
      <c r="F626" s="214"/>
      <c r="G626" s="214"/>
      <c r="H626" s="9"/>
    </row>
    <row r="627" spans="1:8" s="227" customFormat="1" ht="39.6" x14ac:dyDescent="0.25">
      <c r="A627" s="214" t="s">
        <v>889</v>
      </c>
      <c r="B627" s="214" t="s">
        <v>1226</v>
      </c>
      <c r="C627" s="214" t="s">
        <v>1198</v>
      </c>
      <c r="D627" s="214" t="s">
        <v>408</v>
      </c>
      <c r="E627" s="216">
        <v>2</v>
      </c>
      <c r="F627" s="214"/>
      <c r="G627" s="214"/>
      <c r="H627" s="9"/>
    </row>
    <row r="628" spans="1:8" x14ac:dyDescent="0.25">
      <c r="A628" s="214"/>
      <c r="B628" s="214"/>
      <c r="C628" s="214"/>
      <c r="D628" s="214"/>
      <c r="E628" s="216"/>
      <c r="F628" s="214"/>
      <c r="G628" s="214"/>
      <c r="H628" s="9"/>
    </row>
    <row r="629" spans="1:8" ht="26.4" x14ac:dyDescent="0.25">
      <c r="A629" s="214" t="s">
        <v>890</v>
      </c>
      <c r="B629" s="214" t="s">
        <v>1227</v>
      </c>
      <c r="C629" s="214" t="s">
        <v>1199</v>
      </c>
      <c r="D629" s="214" t="s">
        <v>408</v>
      </c>
      <c r="E629" s="216">
        <v>1</v>
      </c>
      <c r="F629" s="214"/>
      <c r="G629" s="214"/>
      <c r="H629" s="9"/>
    </row>
    <row r="630" spans="1:8" x14ac:dyDescent="0.25">
      <c r="A630" s="214"/>
      <c r="B630" s="214"/>
      <c r="C630" s="214"/>
      <c r="D630" s="214"/>
      <c r="E630" s="216"/>
      <c r="F630" s="214"/>
      <c r="G630" s="214"/>
      <c r="H630" s="9"/>
    </row>
    <row r="631" spans="1:8" ht="39.6" x14ac:dyDescent="0.25">
      <c r="A631" s="214" t="s">
        <v>891</v>
      </c>
      <c r="B631" s="214" t="s">
        <v>1228</v>
      </c>
      <c r="C631" s="214" t="s">
        <v>1200</v>
      </c>
      <c r="D631" s="214" t="s">
        <v>408</v>
      </c>
      <c r="E631" s="216">
        <v>2</v>
      </c>
      <c r="F631" s="214"/>
      <c r="G631" s="214"/>
      <c r="H631" s="9"/>
    </row>
    <row r="632" spans="1:8" x14ac:dyDescent="0.25">
      <c r="A632" s="214"/>
      <c r="B632" s="214"/>
      <c r="C632" s="214"/>
      <c r="D632" s="214"/>
      <c r="E632" s="216"/>
      <c r="F632" s="214"/>
      <c r="G632" s="214"/>
      <c r="H632" s="9"/>
    </row>
    <row r="633" spans="1:8" ht="26.4" x14ac:dyDescent="0.25">
      <c r="A633" s="214" t="s">
        <v>892</v>
      </c>
      <c r="B633" s="214" t="s">
        <v>1229</v>
      </c>
      <c r="C633" s="214" t="s">
        <v>1201</v>
      </c>
      <c r="D633" s="214" t="s">
        <v>408</v>
      </c>
      <c r="E633" s="216">
        <v>1</v>
      </c>
      <c r="F633" s="214"/>
      <c r="G633" s="214"/>
      <c r="H633" s="9"/>
    </row>
    <row r="634" spans="1:8" x14ac:dyDescent="0.25">
      <c r="A634" s="214"/>
      <c r="B634" s="214"/>
      <c r="C634" s="214"/>
      <c r="D634" s="214"/>
      <c r="E634" s="216"/>
      <c r="F634" s="214"/>
      <c r="G634" s="214"/>
      <c r="H634" s="9"/>
    </row>
    <row r="635" spans="1:8" ht="38.25" customHeight="1" x14ac:dyDescent="0.25">
      <c r="A635" s="214" t="s">
        <v>893</v>
      </c>
      <c r="B635" s="214" t="s">
        <v>1059</v>
      </c>
      <c r="C635" s="214" t="s">
        <v>813</v>
      </c>
      <c r="D635" s="214" t="s">
        <v>408</v>
      </c>
      <c r="E635" s="216">
        <v>4</v>
      </c>
      <c r="F635" s="214"/>
      <c r="G635" s="214"/>
      <c r="H635" s="9"/>
    </row>
    <row r="636" spans="1:8" x14ac:dyDescent="0.25">
      <c r="A636" s="214"/>
      <c r="B636" s="214"/>
      <c r="C636" s="214"/>
      <c r="D636" s="214"/>
      <c r="E636" s="216"/>
      <c r="F636" s="214"/>
      <c r="G636" s="214"/>
      <c r="H636" s="9"/>
    </row>
    <row r="637" spans="1:8" ht="26.4" x14ac:dyDescent="0.25">
      <c r="A637" s="214" t="s">
        <v>894</v>
      </c>
      <c r="B637" s="214" t="s">
        <v>1067</v>
      </c>
      <c r="C637" s="214" t="s">
        <v>814</v>
      </c>
      <c r="D637" s="214" t="s">
        <v>408</v>
      </c>
      <c r="E637" s="216">
        <v>1</v>
      </c>
      <c r="F637" s="214"/>
      <c r="G637" s="214"/>
      <c r="H637" s="9"/>
    </row>
    <row r="638" spans="1:8" x14ac:dyDescent="0.25">
      <c r="A638" s="214"/>
      <c r="B638" s="214"/>
      <c r="C638" s="214"/>
      <c r="D638" s="214"/>
      <c r="E638" s="216"/>
      <c r="F638" s="214"/>
      <c r="G638" s="214"/>
      <c r="H638" s="9"/>
    </row>
    <row r="639" spans="1:8" ht="26.4" x14ac:dyDescent="0.25">
      <c r="A639" s="214" t="s">
        <v>896</v>
      </c>
      <c r="B639" s="214" t="s">
        <v>1068</v>
      </c>
      <c r="C639" s="214" t="s">
        <v>815</v>
      </c>
      <c r="D639" s="214" t="s">
        <v>408</v>
      </c>
      <c r="E639" s="216">
        <v>4</v>
      </c>
      <c r="F639" s="214"/>
      <c r="G639" s="214"/>
      <c r="H639" s="9"/>
    </row>
    <row r="640" spans="1:8" x14ac:dyDescent="0.25">
      <c r="A640" s="214"/>
      <c r="B640" s="214"/>
      <c r="C640" s="214"/>
      <c r="D640" s="214"/>
      <c r="E640" s="216"/>
      <c r="F640" s="214"/>
      <c r="G640" s="214"/>
      <c r="H640" s="9"/>
    </row>
    <row r="641" spans="1:8" x14ac:dyDescent="0.25">
      <c r="A641" s="214" t="s">
        <v>895</v>
      </c>
      <c r="B641" s="214" t="s">
        <v>1069</v>
      </c>
      <c r="C641" s="214" t="s">
        <v>824</v>
      </c>
      <c r="D641" s="214" t="s">
        <v>408</v>
      </c>
      <c r="E641" s="216">
        <v>1</v>
      </c>
      <c r="F641" s="214"/>
      <c r="G641" s="214"/>
      <c r="H641" s="9"/>
    </row>
    <row r="642" spans="1:8" x14ac:dyDescent="0.25">
      <c r="A642" s="214"/>
      <c r="B642" s="214"/>
      <c r="C642" s="214"/>
      <c r="D642" s="214"/>
      <c r="E642" s="216"/>
      <c r="F642" s="214"/>
      <c r="G642" s="214"/>
      <c r="H642" s="9"/>
    </row>
    <row r="643" spans="1:8" ht="39.6" x14ac:dyDescent="0.25">
      <c r="A643" s="214" t="s">
        <v>897</v>
      </c>
      <c r="B643" s="214" t="s">
        <v>1070</v>
      </c>
      <c r="C643" s="214" t="s">
        <v>1265</v>
      </c>
      <c r="D643" s="214" t="s">
        <v>408</v>
      </c>
      <c r="E643" s="216">
        <v>4</v>
      </c>
      <c r="F643" s="214"/>
      <c r="G643" s="214"/>
      <c r="H643" s="9"/>
    </row>
    <row r="644" spans="1:8" x14ac:dyDescent="0.25">
      <c r="A644" s="214"/>
      <c r="B644" s="214"/>
      <c r="C644" s="214"/>
      <c r="D644" s="214"/>
      <c r="E644" s="216"/>
      <c r="F644" s="214"/>
      <c r="G644" s="214"/>
      <c r="H644" s="9"/>
    </row>
    <row r="645" spans="1:8" ht="26.4" x14ac:dyDescent="0.25">
      <c r="A645" s="214" t="s">
        <v>898</v>
      </c>
      <c r="B645" s="214" t="s">
        <v>1230</v>
      </c>
      <c r="C645" s="214" t="s">
        <v>1266</v>
      </c>
      <c r="D645" s="214" t="s">
        <v>408</v>
      </c>
      <c r="E645" s="216">
        <v>6</v>
      </c>
      <c r="F645" s="214"/>
      <c r="G645" s="214"/>
      <c r="H645" s="9"/>
    </row>
    <row r="646" spans="1:8" x14ac:dyDescent="0.25">
      <c r="A646" s="214"/>
      <c r="B646" s="214"/>
      <c r="C646" s="214"/>
      <c r="D646" s="214"/>
      <c r="E646" s="216"/>
      <c r="F646" s="214"/>
      <c r="G646" s="214"/>
      <c r="H646" s="9"/>
    </row>
    <row r="647" spans="1:8" ht="39.6" x14ac:dyDescent="0.25">
      <c r="A647" s="214" t="s">
        <v>899</v>
      </c>
      <c r="B647" s="214" t="s">
        <v>1071</v>
      </c>
      <c r="C647" s="214" t="s">
        <v>825</v>
      </c>
      <c r="D647" s="214" t="s">
        <v>135</v>
      </c>
      <c r="E647" s="216" t="s">
        <v>526</v>
      </c>
      <c r="F647" s="214"/>
      <c r="G647" s="214"/>
      <c r="H647" s="9"/>
    </row>
    <row r="648" spans="1:8" x14ac:dyDescent="0.25">
      <c r="A648" s="214"/>
      <c r="B648" s="214"/>
      <c r="C648" s="214"/>
      <c r="D648" s="214"/>
      <c r="E648" s="216"/>
      <c r="F648" s="214"/>
      <c r="G648" s="214"/>
      <c r="H648" s="9"/>
    </row>
    <row r="649" spans="1:8" ht="39.6" x14ac:dyDescent="0.25">
      <c r="A649" s="214" t="s">
        <v>900</v>
      </c>
      <c r="B649" s="214" t="s">
        <v>1072</v>
      </c>
      <c r="C649" s="214" t="s">
        <v>826</v>
      </c>
      <c r="D649" s="214" t="s">
        <v>135</v>
      </c>
      <c r="E649" s="216" t="s">
        <v>526</v>
      </c>
      <c r="F649" s="214"/>
      <c r="G649" s="214"/>
      <c r="H649" s="9"/>
    </row>
    <row r="650" spans="1:8" x14ac:dyDescent="0.25">
      <c r="A650" s="214"/>
      <c r="B650" s="214"/>
      <c r="C650" s="214"/>
      <c r="D650" s="214"/>
      <c r="E650" s="216"/>
      <c r="F650" s="214"/>
      <c r="G650" s="214"/>
      <c r="H650" s="9"/>
    </row>
    <row r="651" spans="1:8" ht="39.6" x14ac:dyDescent="0.25">
      <c r="A651" s="214" t="s">
        <v>901</v>
      </c>
      <c r="B651" s="214" t="s">
        <v>1073</v>
      </c>
      <c r="C651" s="214" t="s">
        <v>827</v>
      </c>
      <c r="D651" s="214" t="s">
        <v>135</v>
      </c>
      <c r="E651" s="216" t="s">
        <v>526</v>
      </c>
      <c r="F651" s="214"/>
      <c r="G651" s="214"/>
      <c r="H651" s="9"/>
    </row>
    <row r="652" spans="1:8" x14ac:dyDescent="0.25">
      <c r="A652" s="214"/>
      <c r="B652" s="214"/>
      <c r="C652" s="214"/>
      <c r="D652" s="214"/>
      <c r="E652" s="216"/>
      <c r="F652" s="214"/>
      <c r="G652" s="214"/>
      <c r="H652" s="9"/>
    </row>
    <row r="653" spans="1:8" s="227" customFormat="1" ht="26.4" x14ac:dyDescent="0.25">
      <c r="A653" s="214" t="s">
        <v>902</v>
      </c>
      <c r="B653" s="214" t="s">
        <v>1231</v>
      </c>
      <c r="C653" s="214" t="s">
        <v>1202</v>
      </c>
      <c r="D653" s="214" t="s">
        <v>135</v>
      </c>
      <c r="E653" s="216" t="s">
        <v>526</v>
      </c>
      <c r="F653" s="214"/>
      <c r="G653" s="214"/>
      <c r="H653" s="9"/>
    </row>
    <row r="654" spans="1:8" x14ac:dyDescent="0.25">
      <c r="A654" s="214"/>
      <c r="B654" s="214"/>
      <c r="C654" s="214"/>
      <c r="D654" s="214"/>
      <c r="E654" s="216"/>
      <c r="F654" s="214"/>
      <c r="G654" s="214"/>
      <c r="H654" s="9"/>
    </row>
    <row r="655" spans="1:8" s="227" customFormat="1" ht="39.6" x14ac:dyDescent="0.25">
      <c r="A655" s="214" t="s">
        <v>903</v>
      </c>
      <c r="B655" s="214" t="s">
        <v>1232</v>
      </c>
      <c r="C655" s="214" t="s">
        <v>910</v>
      </c>
      <c r="D655" s="214" t="s">
        <v>135</v>
      </c>
      <c r="E655" s="216" t="s">
        <v>526</v>
      </c>
      <c r="F655" s="214"/>
      <c r="G655" s="214"/>
      <c r="H655" s="9"/>
    </row>
    <row r="656" spans="1:8" x14ac:dyDescent="0.25">
      <c r="A656" s="214"/>
      <c r="B656" s="214"/>
      <c r="C656" s="214"/>
      <c r="D656" s="214"/>
      <c r="E656" s="216"/>
      <c r="F656" s="214"/>
      <c r="G656" s="214"/>
      <c r="H656" s="9"/>
    </row>
    <row r="657" spans="1:8" x14ac:dyDescent="0.25">
      <c r="A657" s="214" t="s">
        <v>904</v>
      </c>
      <c r="B657" s="214" t="s">
        <v>1233</v>
      </c>
      <c r="C657" s="407" t="s">
        <v>1203</v>
      </c>
      <c r="D657" s="214" t="s">
        <v>135</v>
      </c>
      <c r="E657" s="216" t="s">
        <v>526</v>
      </c>
      <c r="F657" s="214"/>
      <c r="G657" s="214"/>
      <c r="H657" s="9"/>
    </row>
    <row r="658" spans="1:8" x14ac:dyDescent="0.25">
      <c r="A658" s="214"/>
      <c r="B658" s="214"/>
      <c r="C658" s="365"/>
      <c r="D658" s="214"/>
      <c r="E658" s="216"/>
      <c r="F658" s="214"/>
      <c r="G658" s="214"/>
      <c r="H658" s="9"/>
    </row>
    <row r="659" spans="1:8" ht="26.4" x14ac:dyDescent="0.25">
      <c r="A659" s="214" t="s">
        <v>905</v>
      </c>
      <c r="B659" s="214" t="s">
        <v>1234</v>
      </c>
      <c r="C659" s="408" t="s">
        <v>1204</v>
      </c>
      <c r="D659" s="214" t="s">
        <v>135</v>
      </c>
      <c r="E659" s="216" t="s">
        <v>526</v>
      </c>
      <c r="F659" s="214"/>
      <c r="G659" s="214"/>
      <c r="H659" s="9"/>
    </row>
    <row r="660" spans="1:8" x14ac:dyDescent="0.25">
      <c r="A660" s="214"/>
      <c r="B660" s="214"/>
      <c r="C660" s="214"/>
      <c r="D660" s="214"/>
      <c r="E660" s="216"/>
      <c r="F660" s="214"/>
      <c r="G660" s="214"/>
      <c r="H660" s="9"/>
    </row>
    <row r="661" spans="1:8" ht="39.6" x14ac:dyDescent="0.25">
      <c r="A661" s="214" t="s">
        <v>906</v>
      </c>
      <c r="B661" s="214" t="s">
        <v>1235</v>
      </c>
      <c r="C661" s="214" t="s">
        <v>1205</v>
      </c>
      <c r="D661" s="214" t="s">
        <v>135</v>
      </c>
      <c r="E661" s="216" t="s">
        <v>526</v>
      </c>
      <c r="F661" s="214"/>
      <c r="G661" s="214"/>
      <c r="H661" s="9"/>
    </row>
    <row r="662" spans="1:8" x14ac:dyDescent="0.25">
      <c r="A662" s="214"/>
      <c r="B662" s="214"/>
      <c r="C662" s="214"/>
      <c r="D662" s="214"/>
      <c r="E662" s="216"/>
      <c r="F662" s="214"/>
      <c r="G662" s="214"/>
      <c r="H662" s="9"/>
    </row>
    <row r="663" spans="1:8" ht="26.4" x14ac:dyDescent="0.25">
      <c r="A663" s="214" t="s">
        <v>1287</v>
      </c>
      <c r="B663" s="214" t="s">
        <v>1275</v>
      </c>
      <c r="C663" s="214" t="s">
        <v>1289</v>
      </c>
      <c r="D663" s="214" t="s">
        <v>408</v>
      </c>
      <c r="E663" s="216">
        <v>4</v>
      </c>
      <c r="F663" s="214"/>
      <c r="G663" s="214"/>
      <c r="H663" s="9"/>
    </row>
    <row r="664" spans="1:8" x14ac:dyDescent="0.25">
      <c r="A664" s="214"/>
      <c r="B664" s="214"/>
      <c r="C664" s="214"/>
      <c r="D664" s="214"/>
      <c r="E664" s="216"/>
      <c r="F664" s="214"/>
      <c r="G664" s="214"/>
      <c r="H664" s="9"/>
    </row>
    <row r="665" spans="1:8" s="227" customFormat="1" ht="26.4" x14ac:dyDescent="0.25">
      <c r="A665" s="214" t="s">
        <v>1288</v>
      </c>
      <c r="B665" s="214" t="s">
        <v>1276</v>
      </c>
      <c r="C665" s="214" t="s">
        <v>1290</v>
      </c>
      <c r="D665" s="214" t="s">
        <v>408</v>
      </c>
      <c r="E665" s="216">
        <v>1</v>
      </c>
      <c r="F665" s="214"/>
      <c r="G665" s="214"/>
      <c r="H665" s="9"/>
    </row>
    <row r="666" spans="1:8" x14ac:dyDescent="0.25">
      <c r="A666" s="214"/>
      <c r="B666" s="214"/>
      <c r="C666" s="214"/>
      <c r="D666" s="214"/>
      <c r="E666" s="216"/>
      <c r="F666" s="214"/>
      <c r="G666" s="214"/>
      <c r="H666" s="9"/>
    </row>
    <row r="667" spans="1:8" s="209" customFormat="1" ht="18" customHeight="1" x14ac:dyDescent="0.3">
      <c r="A667" s="214"/>
      <c r="B667" s="214"/>
      <c r="C667" s="234" t="s">
        <v>1206</v>
      </c>
      <c r="D667" s="214"/>
      <c r="E667" s="216"/>
      <c r="F667" s="214"/>
      <c r="G667" s="234" t="s">
        <v>522</v>
      </c>
      <c r="H667" s="9"/>
    </row>
    <row r="668" spans="1:8" x14ac:dyDescent="0.25">
      <c r="A668" s="214"/>
      <c r="B668" s="214"/>
      <c r="C668" s="214"/>
      <c r="D668" s="214"/>
      <c r="E668" s="216"/>
      <c r="F668" s="214"/>
      <c r="G668" s="214"/>
      <c r="H668" s="9"/>
    </row>
    <row r="669" spans="1:8" ht="13.8" thickBot="1" x14ac:dyDescent="0.3">
      <c r="A669" s="214"/>
      <c r="B669" s="214"/>
      <c r="C669" s="214"/>
      <c r="D669" s="214"/>
      <c r="E669" s="216"/>
      <c r="F669" s="214"/>
      <c r="G669" s="214"/>
      <c r="H669" s="9"/>
    </row>
    <row r="670" spans="1:8" s="209" customFormat="1" ht="31.5" customHeight="1" thickBot="1" x14ac:dyDescent="0.35">
      <c r="A670" s="409"/>
      <c r="B670" s="410"/>
      <c r="C670" s="411" t="s">
        <v>986</v>
      </c>
      <c r="D670" s="410"/>
      <c r="E670" s="428"/>
      <c r="F670" s="410"/>
      <c r="G670" s="412"/>
      <c r="H670" s="413"/>
    </row>
    <row r="671" spans="1:8" s="209" customFormat="1" ht="29.25" customHeight="1" thickBot="1" x14ac:dyDescent="0.35">
      <c r="A671" s="249" t="s">
        <v>32</v>
      </c>
      <c r="B671" s="414" t="s">
        <v>152</v>
      </c>
      <c r="C671" s="256" t="s">
        <v>13</v>
      </c>
      <c r="D671" s="250" t="s">
        <v>9</v>
      </c>
      <c r="E671" s="250" t="s">
        <v>16</v>
      </c>
      <c r="F671" s="250" t="s">
        <v>10</v>
      </c>
      <c r="G671" s="251" t="s">
        <v>17</v>
      </c>
      <c r="H671" s="9"/>
    </row>
    <row r="672" spans="1:8" s="209" customFormat="1" ht="18" customHeight="1" x14ac:dyDescent="0.3">
      <c r="A672" s="214" t="s">
        <v>32</v>
      </c>
      <c r="B672" s="230"/>
      <c r="C672" s="234" t="s">
        <v>13</v>
      </c>
      <c r="D672" s="214"/>
      <c r="E672" s="216"/>
      <c r="F672" s="214"/>
      <c r="G672" s="260"/>
      <c r="H672" s="9"/>
    </row>
    <row r="673" spans="1:8" s="209" customFormat="1" ht="18" customHeight="1" x14ac:dyDescent="0.3">
      <c r="A673" s="214" t="s">
        <v>155</v>
      </c>
      <c r="B673" s="214"/>
      <c r="C673" s="214" t="s">
        <v>179</v>
      </c>
      <c r="D673" s="214"/>
      <c r="E673" s="216"/>
      <c r="F673" s="214"/>
      <c r="G673" s="261"/>
      <c r="H673" s="9"/>
    </row>
    <row r="674" spans="1:8" s="209" customFormat="1" ht="18" customHeight="1" x14ac:dyDescent="0.3">
      <c r="A674" s="214" t="s">
        <v>164</v>
      </c>
      <c r="B674" s="214"/>
      <c r="C674" s="214" t="s">
        <v>180</v>
      </c>
      <c r="D674" s="214"/>
      <c r="E674" s="216"/>
      <c r="F674" s="214"/>
      <c r="G674" s="261"/>
      <c r="H674" s="9"/>
    </row>
    <row r="675" spans="1:8" s="209" customFormat="1" ht="18" customHeight="1" x14ac:dyDescent="0.3">
      <c r="A675" s="214" t="s">
        <v>168</v>
      </c>
      <c r="B675" s="214"/>
      <c r="C675" s="214" t="s">
        <v>181</v>
      </c>
      <c r="D675" s="214"/>
      <c r="E675" s="216"/>
      <c r="F675" s="214"/>
      <c r="G675" s="261"/>
      <c r="H675" s="9"/>
    </row>
    <row r="676" spans="1:8" s="209" customFormat="1" ht="18" customHeight="1" x14ac:dyDescent="0.3">
      <c r="A676" s="214" t="s">
        <v>176</v>
      </c>
      <c r="B676" s="214"/>
      <c r="C676" s="214" t="s">
        <v>182</v>
      </c>
      <c r="D676" s="214"/>
      <c r="E676" s="216"/>
      <c r="F676" s="214"/>
      <c r="G676" s="261"/>
      <c r="H676" s="9"/>
    </row>
    <row r="677" spans="1:8" s="209" customFormat="1" ht="18" customHeight="1" thickBot="1" x14ac:dyDescent="0.35">
      <c r="A677" s="214"/>
      <c r="B677" s="252"/>
      <c r="C677" s="252"/>
      <c r="D677" s="252"/>
      <c r="E677" s="346"/>
      <c r="F677" s="252"/>
      <c r="G677" s="262"/>
      <c r="H677" s="9"/>
    </row>
    <row r="678" spans="1:8" s="209" customFormat="1" ht="36.75" customHeight="1" thickBot="1" x14ac:dyDescent="0.35">
      <c r="A678" s="415"/>
      <c r="B678" s="416"/>
      <c r="C678" s="540" t="s">
        <v>980</v>
      </c>
      <c r="D678" s="541"/>
      <c r="E678" s="541"/>
      <c r="F678" s="541"/>
      <c r="G678" s="251" t="s">
        <v>522</v>
      </c>
      <c r="H678" s="9"/>
    </row>
    <row r="679" spans="1:8" s="209" customFormat="1" ht="28.5" customHeight="1" x14ac:dyDescent="0.3">
      <c r="A679" s="214"/>
      <c r="B679" s="214"/>
      <c r="C679" s="230"/>
      <c r="D679" s="214"/>
      <c r="E679" s="216"/>
      <c r="F679" s="214"/>
      <c r="G679" s="261"/>
      <c r="H679" s="9"/>
    </row>
    <row r="680" spans="1:8" ht="13.8" thickBot="1" x14ac:dyDescent="0.3">
      <c r="A680" s="252"/>
      <c r="B680" s="252"/>
      <c r="C680" s="252"/>
      <c r="D680" s="252"/>
      <c r="E680" s="346"/>
      <c r="F680" s="252"/>
      <c r="G680" s="417"/>
    </row>
    <row r="681" spans="1:8" x14ac:dyDescent="0.25">
      <c r="A681" s="221"/>
    </row>
  </sheetData>
  <mergeCells count="6">
    <mergeCell ref="C678:F678"/>
    <mergeCell ref="A2:G2"/>
    <mergeCell ref="J3:L3"/>
    <mergeCell ref="A4:A5"/>
    <mergeCell ref="B4:B5"/>
    <mergeCell ref="F4:F5"/>
  </mergeCells>
  <printOptions horizontalCentered="1"/>
  <pageMargins left="0.43307086614173229" right="0.39370078740157483" top="0.59055118110236227" bottom="0.62992125984251968" header="0.39370078740157483" footer="0.19685039370078741"/>
  <pageSetup paperSize="9" scale="54" fitToHeight="40" orientation="portrait" useFirstPageNumber="1" r:id="rId1"/>
  <headerFooter alignWithMargins="0">
    <oddFooter xml:space="preserve">&amp;CA 4.8.&amp;P&amp;R
</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M39"/>
  <sheetViews>
    <sheetView view="pageBreakPreview" zoomScaleNormal="90" zoomScaleSheetLayoutView="100" workbookViewId="0">
      <selection activeCell="C14" sqref="C14"/>
    </sheetView>
  </sheetViews>
  <sheetFormatPr defaultRowHeight="13.2" x14ac:dyDescent="0.25"/>
  <cols>
    <col min="1" max="1" width="7.6640625" style="16" customWidth="1"/>
    <col min="2" max="2" width="24" style="16" customWidth="1"/>
    <col min="3" max="3" width="54.33203125" style="98" customWidth="1"/>
    <col min="4" max="4" width="8.33203125" style="95" customWidth="1"/>
    <col min="5" max="5" width="9.6640625" style="97" customWidth="1"/>
    <col min="6" max="6" width="24.33203125" style="8" customWidth="1"/>
    <col min="7" max="7" width="20.6640625" style="8" hidden="1" customWidth="1"/>
    <col min="8" max="8" width="9.33203125" style="8"/>
    <col min="9" max="9" width="13.6640625" style="8" customWidth="1"/>
    <col min="10" max="256" width="9.332031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9.332031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9.332031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9.332031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9.332031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9.332031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9.332031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9.332031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9.332031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9.332031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9.332031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9.332031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9.332031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9.332031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9.332031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9.332031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9.332031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9.332031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9.332031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9.332031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9.332031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9.332031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9.332031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9.332031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9.332031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9.332031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9.332031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9.332031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9.332031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9.332031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9.332031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9.332031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9.332031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9.332031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9.332031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9.332031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9.332031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9.332031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9.332031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9.332031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9.332031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9.332031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9.332031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9.332031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9.332031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9.332031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9.332031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9.332031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9.332031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9.332031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9.332031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9.332031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9.332031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9.332031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9.332031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9.332031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9.332031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9.332031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9.332031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9.332031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9.332031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9.332031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9.332031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4" width="9.33203125" style="8"/>
  </cols>
  <sheetData>
    <row r="1" spans="1:13" x14ac:dyDescent="0.25">
      <c r="A1" s="276"/>
      <c r="B1" s="277"/>
      <c r="C1" s="278"/>
      <c r="D1" s="277"/>
      <c r="E1" s="279"/>
      <c r="F1" s="349" t="s">
        <v>1368</v>
      </c>
      <c r="G1" s="281" t="str">
        <f>'Schedule A - P&amp;G'!G1</f>
        <v xml:space="preserve">TENDER NO. RW10390641/24R </v>
      </c>
    </row>
    <row r="2" spans="1:13" ht="22.5" customHeight="1" x14ac:dyDescent="0.25">
      <c r="A2" s="596" t="str">
        <f>'Schedule A - P&amp;G'!$C$2</f>
        <v xml:space="preserve">Townlands Pump Station Engine Room 1 - Additional Pump  </v>
      </c>
      <c r="B2" s="597"/>
      <c r="C2" s="597"/>
      <c r="D2" s="597"/>
      <c r="E2" s="597"/>
      <c r="F2" s="597"/>
      <c r="G2" s="598"/>
    </row>
    <row r="3" spans="1:13" ht="33.75" customHeight="1" x14ac:dyDescent="0.25">
      <c r="A3" s="599"/>
      <c r="B3" s="600"/>
      <c r="C3" s="600"/>
      <c r="D3" s="600"/>
      <c r="E3" s="600"/>
      <c r="F3" s="600"/>
      <c r="G3" s="601"/>
      <c r="J3" s="533"/>
      <c r="K3" s="533"/>
      <c r="L3" s="533"/>
      <c r="M3" s="16"/>
    </row>
    <row r="4" spans="1:13" ht="14.25" customHeight="1" thickBot="1" x14ac:dyDescent="0.3">
      <c r="A4" s="131"/>
      <c r="B4" s="235"/>
      <c r="C4" s="103"/>
      <c r="D4" s="120"/>
      <c r="E4" s="120"/>
      <c r="F4" s="103"/>
      <c r="G4" s="104" t="s">
        <v>130</v>
      </c>
      <c r="J4" s="533"/>
      <c r="K4" s="533"/>
      <c r="L4" s="533"/>
    </row>
    <row r="5" spans="1:13" ht="12.75" customHeight="1" x14ac:dyDescent="0.25">
      <c r="A5" s="591" t="s">
        <v>27</v>
      </c>
      <c r="B5" s="611" t="s">
        <v>1304</v>
      </c>
      <c r="C5" s="157" t="s">
        <v>13</v>
      </c>
      <c r="D5" s="158" t="s">
        <v>9</v>
      </c>
      <c r="E5" s="159" t="s">
        <v>16</v>
      </c>
      <c r="F5" s="570" t="s">
        <v>10</v>
      </c>
      <c r="G5" s="160" t="s">
        <v>26</v>
      </c>
    </row>
    <row r="6" spans="1:13" ht="18.600000000000001" customHeight="1" thickBot="1" x14ac:dyDescent="0.3">
      <c r="A6" s="592"/>
      <c r="B6" s="612"/>
      <c r="C6" s="161"/>
      <c r="D6" s="162"/>
      <c r="E6" s="163"/>
      <c r="F6" s="571"/>
      <c r="G6" s="164"/>
    </row>
    <row r="7" spans="1:13" ht="13.8" x14ac:dyDescent="0.25">
      <c r="A7" s="173"/>
      <c r="B7" s="112"/>
      <c r="C7" s="172"/>
      <c r="D7" s="112"/>
      <c r="E7" s="112"/>
      <c r="F7" s="112"/>
      <c r="G7" s="113"/>
    </row>
    <row r="8" spans="1:13" s="9" customFormat="1" ht="3.75" customHeight="1" x14ac:dyDescent="0.25">
      <c r="A8" s="165"/>
      <c r="B8" s="101"/>
      <c r="C8" s="116"/>
      <c r="D8" s="118"/>
      <c r="E8" s="14"/>
      <c r="F8" s="117"/>
      <c r="G8" s="166"/>
    </row>
    <row r="9" spans="1:13" ht="13.8" x14ac:dyDescent="0.25">
      <c r="A9" s="150"/>
      <c r="B9" s="115"/>
      <c r="C9" s="116"/>
      <c r="D9" s="114"/>
      <c r="E9" s="114"/>
      <c r="F9" s="117"/>
      <c r="G9" s="166"/>
    </row>
    <row r="10" spans="1:13" ht="27.6" x14ac:dyDescent="0.25">
      <c r="A10" s="150">
        <v>1</v>
      </c>
      <c r="B10" s="115" t="s">
        <v>519</v>
      </c>
      <c r="C10" s="116" t="s">
        <v>1271</v>
      </c>
      <c r="D10" s="114" t="s">
        <v>135</v>
      </c>
      <c r="E10" s="114">
        <v>1</v>
      </c>
      <c r="F10" s="117"/>
      <c r="G10" s="166"/>
    </row>
    <row r="11" spans="1:13" ht="13.8" x14ac:dyDescent="0.25">
      <c r="A11" s="150"/>
      <c r="B11" s="115"/>
      <c r="C11" s="116"/>
      <c r="D11" s="114"/>
      <c r="E11" s="114"/>
      <c r="F11" s="117"/>
      <c r="G11" s="166"/>
    </row>
    <row r="12" spans="1:13" ht="41.4" x14ac:dyDescent="0.25">
      <c r="A12" s="150">
        <v>2</v>
      </c>
      <c r="B12" s="115" t="s">
        <v>519</v>
      </c>
      <c r="C12" s="116" t="s">
        <v>1270</v>
      </c>
      <c r="D12" s="114" t="s">
        <v>135</v>
      </c>
      <c r="E12" s="114">
        <v>1</v>
      </c>
      <c r="F12" s="117"/>
      <c r="G12" s="166"/>
    </row>
    <row r="13" spans="1:13" ht="13.8" x14ac:dyDescent="0.25">
      <c r="A13" s="150"/>
      <c r="B13" s="115"/>
      <c r="C13" s="116"/>
      <c r="D13" s="114"/>
      <c r="E13" s="114"/>
      <c r="F13" s="117"/>
      <c r="G13" s="166"/>
    </row>
    <row r="14" spans="1:13" ht="27.6" x14ac:dyDescent="0.25">
      <c r="A14" s="150">
        <v>3</v>
      </c>
      <c r="B14" s="115" t="s">
        <v>519</v>
      </c>
      <c r="C14" s="116" t="s">
        <v>1269</v>
      </c>
      <c r="D14" s="114" t="s">
        <v>135</v>
      </c>
      <c r="E14" s="114">
        <v>1</v>
      </c>
      <c r="F14" s="117"/>
      <c r="G14" s="166"/>
    </row>
    <row r="15" spans="1:13" ht="13.8" x14ac:dyDescent="0.25">
      <c r="A15" s="150"/>
      <c r="B15" s="115"/>
      <c r="C15" s="116"/>
      <c r="D15" s="114"/>
      <c r="E15" s="114"/>
      <c r="F15" s="117"/>
      <c r="G15" s="166"/>
    </row>
    <row r="16" spans="1:13" ht="27.6" x14ac:dyDescent="0.25">
      <c r="A16" s="150">
        <v>4</v>
      </c>
      <c r="B16" s="115" t="s">
        <v>519</v>
      </c>
      <c r="C16" s="116" t="s">
        <v>1268</v>
      </c>
      <c r="D16" s="114" t="s">
        <v>135</v>
      </c>
      <c r="E16" s="114">
        <v>1</v>
      </c>
      <c r="F16" s="117"/>
      <c r="G16" s="166"/>
    </row>
    <row r="17" spans="1:7" ht="13.8" x14ac:dyDescent="0.25">
      <c r="A17" s="150"/>
      <c r="B17" s="115"/>
      <c r="C17" s="116"/>
      <c r="D17" s="114"/>
      <c r="E17" s="114"/>
      <c r="F17" s="117"/>
      <c r="G17" s="166"/>
    </row>
    <row r="18" spans="1:7" ht="41.4" x14ac:dyDescent="0.25">
      <c r="A18" s="150">
        <v>5</v>
      </c>
      <c r="B18" s="115" t="s">
        <v>519</v>
      </c>
      <c r="C18" s="116" t="s">
        <v>520</v>
      </c>
      <c r="D18" s="114" t="s">
        <v>135</v>
      </c>
      <c r="E18" s="114">
        <v>1</v>
      </c>
      <c r="F18" s="117"/>
      <c r="G18" s="166"/>
    </row>
    <row r="19" spans="1:7" ht="13.8" x14ac:dyDescent="0.25">
      <c r="A19" s="150"/>
      <c r="B19" s="115"/>
      <c r="C19" s="116"/>
      <c r="D19" s="114"/>
      <c r="E19" s="114"/>
      <c r="F19" s="117"/>
      <c r="G19" s="166"/>
    </row>
    <row r="20" spans="1:7" ht="27.6" x14ac:dyDescent="0.25">
      <c r="A20" s="150">
        <v>6</v>
      </c>
      <c r="B20" s="115" t="s">
        <v>519</v>
      </c>
      <c r="C20" s="116" t="s">
        <v>521</v>
      </c>
      <c r="D20" s="114" t="s">
        <v>135</v>
      </c>
      <c r="E20" s="114">
        <v>1</v>
      </c>
      <c r="F20" s="117"/>
      <c r="G20" s="166"/>
    </row>
    <row r="21" spans="1:7" ht="13.8" x14ac:dyDescent="0.25">
      <c r="A21" s="150"/>
      <c r="B21" s="115"/>
      <c r="C21" s="116"/>
      <c r="D21" s="114"/>
      <c r="E21" s="114"/>
      <c r="F21" s="117"/>
      <c r="G21" s="166"/>
    </row>
    <row r="22" spans="1:7" ht="41.4" x14ac:dyDescent="0.25">
      <c r="A22" s="150">
        <v>7</v>
      </c>
      <c r="B22" s="115" t="s">
        <v>519</v>
      </c>
      <c r="C22" s="116" t="s">
        <v>1267</v>
      </c>
      <c r="D22" s="114" t="s">
        <v>135</v>
      </c>
      <c r="E22" s="114">
        <v>1</v>
      </c>
      <c r="F22" s="117"/>
      <c r="G22" s="166"/>
    </row>
    <row r="23" spans="1:7" ht="13.8" x14ac:dyDescent="0.25">
      <c r="A23" s="150"/>
      <c r="B23" s="115"/>
      <c r="C23" s="116"/>
      <c r="D23" s="114"/>
      <c r="E23" s="114"/>
      <c r="F23" s="117"/>
      <c r="G23" s="166"/>
    </row>
    <row r="24" spans="1:7" ht="13.8" x14ac:dyDescent="0.25">
      <c r="A24" s="150"/>
      <c r="B24" s="115"/>
      <c r="C24" s="116"/>
      <c r="D24" s="114"/>
      <c r="E24" s="114"/>
      <c r="F24" s="117"/>
      <c r="G24" s="166"/>
    </row>
    <row r="25" spans="1:7" ht="13.8" x14ac:dyDescent="0.25">
      <c r="A25" s="150"/>
      <c r="B25" s="115"/>
      <c r="C25" s="116"/>
      <c r="D25" s="114"/>
      <c r="E25" s="114"/>
      <c r="F25" s="117"/>
      <c r="G25" s="166"/>
    </row>
    <row r="26" spans="1:7" ht="13.8" x14ac:dyDescent="0.25">
      <c r="A26" s="150"/>
      <c r="B26" s="115"/>
      <c r="C26" s="116"/>
      <c r="D26" s="114"/>
      <c r="E26" s="114"/>
      <c r="F26" s="117"/>
      <c r="G26" s="166"/>
    </row>
    <row r="27" spans="1:7" ht="13.8" x14ac:dyDescent="0.25">
      <c r="A27" s="150"/>
      <c r="B27" s="115"/>
      <c r="C27" s="93"/>
      <c r="D27" s="114"/>
      <c r="E27" s="114"/>
      <c r="F27" s="117"/>
      <c r="G27" s="166"/>
    </row>
    <row r="28" spans="1:7" ht="13.8" x14ac:dyDescent="0.25">
      <c r="A28" s="150"/>
      <c r="B28" s="115"/>
      <c r="C28" s="116"/>
      <c r="D28" s="114"/>
      <c r="E28" s="114"/>
      <c r="F28" s="117"/>
      <c r="G28" s="166"/>
    </row>
    <row r="29" spans="1:7" ht="13.8" x14ac:dyDescent="0.25">
      <c r="A29" s="150"/>
      <c r="B29" s="115"/>
      <c r="C29" s="116"/>
      <c r="D29" s="114"/>
      <c r="E29" s="114"/>
      <c r="F29" s="117"/>
      <c r="G29" s="166"/>
    </row>
    <row r="30" spans="1:7" ht="13.8" x14ac:dyDescent="0.25">
      <c r="A30" s="115"/>
      <c r="B30" s="115"/>
      <c r="C30" s="115"/>
      <c r="D30" s="115"/>
      <c r="E30" s="115"/>
      <c r="F30" s="115"/>
      <c r="G30" s="270"/>
    </row>
    <row r="31" spans="1:7" ht="13.8" x14ac:dyDescent="0.25">
      <c r="A31" s="115"/>
      <c r="B31" s="115"/>
      <c r="C31" s="115"/>
      <c r="D31" s="115"/>
      <c r="E31" s="115"/>
      <c r="F31" s="115"/>
      <c r="G31" s="270"/>
    </row>
    <row r="32" spans="1:7" ht="13.8" x14ac:dyDescent="0.25">
      <c r="A32" s="115"/>
      <c r="B32" s="115"/>
      <c r="C32" s="115"/>
      <c r="D32" s="115"/>
      <c r="E32" s="115"/>
      <c r="F32" s="115"/>
      <c r="G32" s="270"/>
    </row>
    <row r="33" spans="1:7" ht="14.4" thickBot="1" x14ac:dyDescent="0.3">
      <c r="A33" s="167"/>
      <c r="B33" s="167"/>
      <c r="C33" s="167"/>
      <c r="D33" s="167"/>
      <c r="E33" s="167"/>
      <c r="F33" s="167"/>
      <c r="G33" s="271"/>
    </row>
    <row r="34" spans="1:7" ht="20.7" customHeight="1" thickBot="1" x14ac:dyDescent="0.3">
      <c r="A34" s="616" t="s">
        <v>985</v>
      </c>
      <c r="B34" s="617"/>
      <c r="C34" s="617"/>
      <c r="D34" s="617"/>
      <c r="E34" s="618"/>
      <c r="F34" s="115"/>
      <c r="G34" s="263"/>
    </row>
    <row r="35" spans="1:7" ht="30" customHeight="1" thickBot="1" x14ac:dyDescent="0.3">
      <c r="A35" s="296" t="s">
        <v>32</v>
      </c>
      <c r="B35" s="297" t="s">
        <v>909</v>
      </c>
      <c r="C35" s="298" t="s">
        <v>13</v>
      </c>
      <c r="D35" s="296" t="s">
        <v>9</v>
      </c>
      <c r="E35" s="296" t="s">
        <v>16</v>
      </c>
      <c r="F35" s="296" t="s">
        <v>10</v>
      </c>
      <c r="G35" s="251" t="s">
        <v>17</v>
      </c>
    </row>
    <row r="36" spans="1:7" ht="13.8" x14ac:dyDescent="0.25">
      <c r="A36" s="593"/>
      <c r="B36" s="594"/>
      <c r="C36" s="594"/>
      <c r="D36" s="594"/>
      <c r="E36" s="594"/>
      <c r="F36" s="595"/>
      <c r="G36" s="175"/>
    </row>
    <row r="37" spans="1:7" ht="15" customHeight="1" x14ac:dyDescent="0.25">
      <c r="A37" s="549"/>
      <c r="B37" s="550"/>
      <c r="C37" s="549"/>
      <c r="D37" s="550"/>
      <c r="E37" s="550"/>
      <c r="F37" s="551"/>
      <c r="G37" s="176"/>
    </row>
    <row r="38" spans="1:7" ht="15" customHeight="1" thickBot="1" x14ac:dyDescent="0.3">
      <c r="A38" s="299"/>
      <c r="B38" s="245"/>
      <c r="C38" s="613"/>
      <c r="D38" s="614"/>
      <c r="E38" s="614"/>
      <c r="F38" s="615"/>
      <c r="G38" s="247"/>
    </row>
    <row r="39" spans="1:7" ht="35.25" customHeight="1" thickBot="1" x14ac:dyDescent="0.3">
      <c r="A39" s="619" t="s">
        <v>983</v>
      </c>
      <c r="B39" s="620"/>
      <c r="C39" s="620"/>
      <c r="D39" s="620"/>
      <c r="E39" s="620"/>
      <c r="F39" s="295"/>
      <c r="G39" s="251" t="s">
        <v>522</v>
      </c>
    </row>
  </sheetData>
  <mergeCells count="13">
    <mergeCell ref="C38:F38"/>
    <mergeCell ref="A2:G3"/>
    <mergeCell ref="A34:E34"/>
    <mergeCell ref="A39:E39"/>
    <mergeCell ref="A36:B36"/>
    <mergeCell ref="A37:B37"/>
    <mergeCell ref="C36:F36"/>
    <mergeCell ref="C37:F37"/>
    <mergeCell ref="J3:L3"/>
    <mergeCell ref="J4:L4"/>
    <mergeCell ref="A5:A6"/>
    <mergeCell ref="B5:B6"/>
    <mergeCell ref="F5:F6"/>
  </mergeCells>
  <printOptions horizontalCentered="1"/>
  <pageMargins left="0.43307086614173229" right="0.39370078740157483" top="0.59055118110236227" bottom="0.62992125984251968" header="0.39370078740157483" footer="0.19685039370078741"/>
  <pageSetup paperSize="9" scale="69" fitToHeight="40" orientation="portrait" useFirstPageNumber="1" r:id="rId1"/>
  <headerFooter alignWithMargins="0">
    <oddFooter xml:space="preserve">&amp;CA 4.8.&amp;P&amp;R
</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0000"/>
  </sheetPr>
  <dimension ref="A1:H383"/>
  <sheetViews>
    <sheetView zoomScale="70" zoomScaleNormal="70" workbookViewId="0">
      <selection activeCell="C10" sqref="C10"/>
    </sheetView>
  </sheetViews>
  <sheetFormatPr defaultRowHeight="13.2" x14ac:dyDescent="0.25"/>
  <cols>
    <col min="1" max="1" width="8.44140625" customWidth="1"/>
    <col min="2" max="2" width="19.5546875" style="336" customWidth="1"/>
    <col min="3" max="3" width="77" customWidth="1"/>
    <col min="4" max="4" width="12.5546875" style="307" customWidth="1"/>
    <col min="5" max="5" width="10.33203125" style="304" customWidth="1"/>
    <col min="6" max="7" width="16" customWidth="1"/>
    <col min="8" max="8" width="19.33203125" customWidth="1"/>
  </cols>
  <sheetData>
    <row r="1" spans="1:8" ht="22.5" customHeight="1" x14ac:dyDescent="0.25">
      <c r="A1" s="391"/>
      <c r="B1" s="392" t="s">
        <v>1366</v>
      </c>
      <c r="C1" s="224"/>
      <c r="D1" s="393"/>
      <c r="E1" s="394"/>
      <c r="F1" s="351"/>
      <c r="G1" s="351"/>
      <c r="H1" s="349" t="s">
        <v>1368</v>
      </c>
    </row>
    <row r="2" spans="1:8" ht="55.5" customHeight="1" thickBot="1" x14ac:dyDescent="0.3">
      <c r="A2" s="628" t="e">
        <f>_xlfn.SINGLE('Schedule C - SHEQ'!#REF!)</f>
        <v>#REF!</v>
      </c>
      <c r="B2" s="629"/>
      <c r="C2" s="629"/>
      <c r="D2" s="629"/>
      <c r="E2" s="629"/>
      <c r="F2" s="629"/>
      <c r="G2" s="629"/>
      <c r="H2" s="630"/>
    </row>
    <row r="3" spans="1:8" ht="43.5" customHeight="1" thickBot="1" x14ac:dyDescent="0.3">
      <c r="A3" s="309" t="s">
        <v>244</v>
      </c>
      <c r="B3" s="340" t="s">
        <v>1302</v>
      </c>
      <c r="C3" s="264" t="s">
        <v>13</v>
      </c>
      <c r="D3" s="315" t="s">
        <v>991</v>
      </c>
      <c r="E3" s="266" t="s">
        <v>994</v>
      </c>
      <c r="F3" s="266" t="s">
        <v>993</v>
      </c>
      <c r="G3" s="395" t="s">
        <v>995</v>
      </c>
      <c r="H3" s="310" t="s">
        <v>996</v>
      </c>
    </row>
    <row r="4" spans="1:8" ht="36" customHeight="1" x14ac:dyDescent="0.25">
      <c r="A4" s="311"/>
      <c r="B4" s="341"/>
      <c r="C4" s="308" t="s">
        <v>984</v>
      </c>
      <c r="D4" s="300"/>
      <c r="E4" s="182"/>
      <c r="F4" s="114"/>
      <c r="G4" s="326"/>
      <c r="H4" s="258"/>
    </row>
    <row r="5" spans="1:8" ht="36" customHeight="1" x14ac:dyDescent="0.25">
      <c r="A5" s="312"/>
      <c r="B5" s="342"/>
      <c r="C5" s="232" t="s">
        <v>908</v>
      </c>
      <c r="D5" s="300"/>
      <c r="E5" s="182"/>
      <c r="F5" s="114"/>
      <c r="G5" s="326"/>
      <c r="H5" s="258"/>
    </row>
    <row r="6" spans="1:8" ht="13.5" customHeight="1" x14ac:dyDescent="0.25">
      <c r="A6" s="312"/>
      <c r="B6" s="342"/>
      <c r="C6" s="232"/>
      <c r="D6" s="300"/>
      <c r="E6" s="182"/>
      <c r="F6" s="114"/>
      <c r="G6" s="326"/>
      <c r="H6" s="258"/>
    </row>
    <row r="7" spans="1:8" ht="42" customHeight="1" x14ac:dyDescent="0.25">
      <c r="A7" s="312">
        <v>1</v>
      </c>
      <c r="B7" s="342">
        <v>2</v>
      </c>
      <c r="C7" s="232" t="s">
        <v>245</v>
      </c>
      <c r="D7" s="300"/>
      <c r="E7" s="182"/>
      <c r="F7" s="114"/>
      <c r="G7" s="326"/>
      <c r="H7" s="258"/>
    </row>
    <row r="8" spans="1:8" ht="13.5" customHeight="1" x14ac:dyDescent="0.25">
      <c r="A8" s="268"/>
      <c r="B8" s="343"/>
      <c r="C8" s="232"/>
      <c r="D8" s="182"/>
      <c r="E8" s="182"/>
      <c r="F8" s="114"/>
      <c r="G8" s="326"/>
      <c r="H8" s="258"/>
    </row>
    <row r="9" spans="1:8" ht="26.4" x14ac:dyDescent="0.25">
      <c r="A9" s="268">
        <v>1.1000000000000001</v>
      </c>
      <c r="B9" s="343"/>
      <c r="C9" s="232" t="s">
        <v>246</v>
      </c>
      <c r="D9" s="182" t="s">
        <v>135</v>
      </c>
      <c r="E9" s="301">
        <v>1</v>
      </c>
      <c r="F9" s="182"/>
      <c r="G9" s="331"/>
      <c r="H9" s="313"/>
    </row>
    <row r="10" spans="1:8" ht="13.8" x14ac:dyDescent="0.25">
      <c r="A10" s="268"/>
      <c r="B10" s="343"/>
      <c r="C10" s="265"/>
      <c r="D10" s="182"/>
      <c r="E10" s="301"/>
      <c r="F10" s="182"/>
      <c r="G10" s="331"/>
      <c r="H10" s="313"/>
    </row>
    <row r="11" spans="1:8" ht="26.4" x14ac:dyDescent="0.25">
      <c r="A11" s="268" t="s">
        <v>247</v>
      </c>
      <c r="B11" s="343"/>
      <c r="C11" s="232" t="s">
        <v>248</v>
      </c>
      <c r="D11" s="182" t="s">
        <v>135</v>
      </c>
      <c r="E11" s="301">
        <v>1</v>
      </c>
      <c r="F11" s="182"/>
      <c r="G11" s="331"/>
      <c r="H11" s="313"/>
    </row>
    <row r="12" spans="1:8" ht="13.8" x14ac:dyDescent="0.25">
      <c r="A12" s="268"/>
      <c r="B12" s="343"/>
      <c r="C12" s="265"/>
      <c r="D12" s="182"/>
      <c r="E12" s="301"/>
      <c r="F12" s="114"/>
      <c r="G12" s="332"/>
      <c r="H12" s="258"/>
    </row>
    <row r="13" spans="1:8" ht="13.8" x14ac:dyDescent="0.25">
      <c r="A13" s="268" t="s">
        <v>249</v>
      </c>
      <c r="B13" s="343"/>
      <c r="C13" s="265" t="s">
        <v>250</v>
      </c>
      <c r="D13" s="182" t="s">
        <v>135</v>
      </c>
      <c r="E13" s="301">
        <v>1</v>
      </c>
      <c r="F13" s="114"/>
      <c r="G13" s="332"/>
      <c r="H13" s="258"/>
    </row>
    <row r="14" spans="1:8" ht="13.8" x14ac:dyDescent="0.25">
      <c r="A14" s="268"/>
      <c r="B14" s="343"/>
      <c r="C14" s="265"/>
      <c r="D14" s="182"/>
      <c r="E14" s="301"/>
      <c r="F14" s="114"/>
      <c r="G14" s="332"/>
      <c r="H14" s="258"/>
    </row>
    <row r="15" spans="1:8" ht="13.8" x14ac:dyDescent="0.25">
      <c r="A15" s="268" t="s">
        <v>251</v>
      </c>
      <c r="B15" s="343"/>
      <c r="C15" s="232" t="s">
        <v>252</v>
      </c>
      <c r="D15" s="182" t="s">
        <v>135</v>
      </c>
      <c r="E15" s="301">
        <v>1</v>
      </c>
      <c r="F15" s="114"/>
      <c r="G15" s="332"/>
      <c r="H15" s="258"/>
    </row>
    <row r="16" spans="1:8" ht="13.8" x14ac:dyDescent="0.25">
      <c r="A16" s="268"/>
      <c r="B16" s="343"/>
      <c r="C16" s="265"/>
      <c r="D16" s="182"/>
      <c r="E16" s="301"/>
      <c r="F16" s="182"/>
      <c r="G16" s="331"/>
      <c r="H16" s="313"/>
    </row>
    <row r="17" spans="1:8" ht="15.75" customHeight="1" x14ac:dyDescent="0.25">
      <c r="A17" s="268" t="s">
        <v>253</v>
      </c>
      <c r="B17" s="343"/>
      <c r="C17" s="232" t="s">
        <v>1295</v>
      </c>
      <c r="D17" s="182" t="s">
        <v>135</v>
      </c>
      <c r="E17" s="301">
        <v>1</v>
      </c>
      <c r="F17" s="182"/>
      <c r="G17" s="331"/>
      <c r="H17" s="313"/>
    </row>
    <row r="18" spans="1:8" ht="17.25" customHeight="1" x14ac:dyDescent="0.25">
      <c r="A18" s="268"/>
      <c r="B18" s="343"/>
      <c r="C18" s="265"/>
      <c r="D18" s="182"/>
      <c r="E18" s="301"/>
      <c r="F18" s="182"/>
      <c r="G18" s="331"/>
      <c r="H18" s="313"/>
    </row>
    <row r="19" spans="1:8" ht="13.8" x14ac:dyDescent="0.25">
      <c r="A19" s="268" t="s">
        <v>254</v>
      </c>
      <c r="B19" s="343"/>
      <c r="C19" s="232" t="s">
        <v>255</v>
      </c>
      <c r="D19" s="182" t="s">
        <v>135</v>
      </c>
      <c r="E19" s="301">
        <v>1</v>
      </c>
      <c r="F19" s="114"/>
      <c r="G19" s="332"/>
      <c r="H19" s="258"/>
    </row>
    <row r="20" spans="1:8" ht="13.8" x14ac:dyDescent="0.25">
      <c r="A20" s="268"/>
      <c r="B20" s="343"/>
      <c r="C20" s="232"/>
      <c r="D20" s="182"/>
      <c r="E20" s="182"/>
      <c r="F20" s="114"/>
      <c r="G20" s="332"/>
      <c r="H20" s="258"/>
    </row>
    <row r="21" spans="1:8" ht="42.75" customHeight="1" x14ac:dyDescent="0.25">
      <c r="A21" s="268" t="s">
        <v>256</v>
      </c>
      <c r="B21" s="343"/>
      <c r="C21" s="232" t="s">
        <v>257</v>
      </c>
      <c r="D21" s="300" t="s">
        <v>135</v>
      </c>
      <c r="E21" s="182">
        <v>1</v>
      </c>
      <c r="F21" s="114"/>
      <c r="G21" s="332"/>
      <c r="H21" s="258"/>
    </row>
    <row r="22" spans="1:8" ht="13.8" x14ac:dyDescent="0.25">
      <c r="A22" s="268"/>
      <c r="B22" s="343"/>
      <c r="C22" s="265"/>
      <c r="D22" s="300"/>
      <c r="E22" s="182"/>
      <c r="F22" s="114"/>
      <c r="G22" s="332"/>
      <c r="H22" s="258"/>
    </row>
    <row r="23" spans="1:8" ht="13.8" x14ac:dyDescent="0.25">
      <c r="A23" s="268" t="s">
        <v>258</v>
      </c>
      <c r="B23" s="343"/>
      <c r="C23" s="232" t="s">
        <v>259</v>
      </c>
      <c r="D23" s="300" t="s">
        <v>135</v>
      </c>
      <c r="E23" s="182">
        <v>1</v>
      </c>
      <c r="F23" s="182"/>
      <c r="G23" s="331"/>
      <c r="H23" s="313"/>
    </row>
    <row r="24" spans="1:8" ht="13.8" x14ac:dyDescent="0.25">
      <c r="A24" s="268"/>
      <c r="B24" s="343"/>
      <c r="C24" s="232"/>
      <c r="D24" s="182"/>
      <c r="E24" s="182"/>
      <c r="F24" s="182"/>
      <c r="G24" s="331"/>
      <c r="H24" s="313"/>
    </row>
    <row r="25" spans="1:8" ht="13.8" x14ac:dyDescent="0.25">
      <c r="A25" s="268" t="s">
        <v>260</v>
      </c>
      <c r="B25" s="343"/>
      <c r="C25" s="265" t="s">
        <v>261</v>
      </c>
      <c r="D25" s="182" t="s">
        <v>135</v>
      </c>
      <c r="E25" s="182">
        <v>1</v>
      </c>
      <c r="F25" s="182"/>
      <c r="G25" s="331"/>
      <c r="H25" s="313"/>
    </row>
    <row r="26" spans="1:8" ht="15.75" customHeight="1" x14ac:dyDescent="0.25">
      <c r="A26" s="268"/>
      <c r="B26" s="343"/>
      <c r="C26" s="232"/>
      <c r="D26" s="182"/>
      <c r="E26" s="182"/>
      <c r="F26" s="180"/>
      <c r="G26" s="333"/>
      <c r="H26" s="314"/>
    </row>
    <row r="27" spans="1:8" ht="23.25" customHeight="1" x14ac:dyDescent="0.25">
      <c r="A27" s="268" t="s">
        <v>262</v>
      </c>
      <c r="B27" s="343"/>
      <c r="C27" s="265" t="s">
        <v>263</v>
      </c>
      <c r="D27" s="182" t="s">
        <v>135</v>
      </c>
      <c r="E27" s="301">
        <v>1</v>
      </c>
      <c r="F27" s="114"/>
      <c r="G27" s="332"/>
      <c r="H27" s="258"/>
    </row>
    <row r="28" spans="1:8" ht="15.75" customHeight="1" x14ac:dyDescent="0.25">
      <c r="A28" s="268"/>
      <c r="B28" s="343"/>
      <c r="C28" s="232"/>
      <c r="D28" s="182"/>
      <c r="E28" s="301"/>
      <c r="F28" s="114"/>
      <c r="G28" s="332"/>
      <c r="H28" s="258"/>
    </row>
    <row r="29" spans="1:8" ht="44.25" customHeight="1" x14ac:dyDescent="0.25">
      <c r="A29" s="268" t="s">
        <v>265</v>
      </c>
      <c r="B29" s="343">
        <v>3</v>
      </c>
      <c r="C29" s="232" t="s">
        <v>264</v>
      </c>
      <c r="D29" s="182"/>
      <c r="E29" s="301"/>
      <c r="F29" s="114"/>
      <c r="G29" s="332"/>
      <c r="H29" s="258"/>
    </row>
    <row r="30" spans="1:8" ht="15.75" customHeight="1" x14ac:dyDescent="0.25">
      <c r="A30" s="268"/>
      <c r="B30" s="343"/>
      <c r="C30" s="265"/>
      <c r="D30" s="182"/>
      <c r="E30" s="301"/>
      <c r="F30" s="114"/>
      <c r="G30" s="332"/>
      <c r="H30" s="258"/>
    </row>
    <row r="31" spans="1:8" ht="30" customHeight="1" x14ac:dyDescent="0.25">
      <c r="A31" s="268" t="s">
        <v>265</v>
      </c>
      <c r="B31" s="343"/>
      <c r="C31" s="232" t="s">
        <v>248</v>
      </c>
      <c r="D31" s="182" t="s">
        <v>135</v>
      </c>
      <c r="E31" s="301">
        <v>1</v>
      </c>
      <c r="F31" s="182"/>
      <c r="G31" s="331"/>
      <c r="H31" s="313"/>
    </row>
    <row r="32" spans="1:8" ht="13.8" x14ac:dyDescent="0.25">
      <c r="A32" s="268"/>
      <c r="B32" s="343"/>
      <c r="C32" s="265"/>
      <c r="D32" s="182"/>
      <c r="E32" s="301"/>
      <c r="F32" s="182"/>
      <c r="G32" s="331"/>
      <c r="H32" s="313"/>
    </row>
    <row r="33" spans="1:8" ht="13.8" x14ac:dyDescent="0.25">
      <c r="A33" s="268" t="s">
        <v>266</v>
      </c>
      <c r="B33" s="343"/>
      <c r="C33" s="232" t="s">
        <v>250</v>
      </c>
      <c r="D33" s="182" t="s">
        <v>135</v>
      </c>
      <c r="E33" s="301">
        <v>1</v>
      </c>
      <c r="F33" s="182"/>
      <c r="G33" s="331"/>
      <c r="H33" s="313"/>
    </row>
    <row r="34" spans="1:8" ht="17.25" customHeight="1" x14ac:dyDescent="0.25">
      <c r="A34" s="268"/>
      <c r="B34" s="343"/>
      <c r="C34" s="232"/>
      <c r="D34" s="182"/>
      <c r="E34" s="301"/>
      <c r="F34" s="114"/>
      <c r="G34" s="332"/>
      <c r="H34" s="258"/>
    </row>
    <row r="35" spans="1:8" ht="20.25" customHeight="1" x14ac:dyDescent="0.25">
      <c r="A35" s="268" t="s">
        <v>267</v>
      </c>
      <c r="B35" s="343"/>
      <c r="C35" s="265" t="s">
        <v>252</v>
      </c>
      <c r="D35" s="182" t="s">
        <v>135</v>
      </c>
      <c r="E35" s="301">
        <v>1</v>
      </c>
      <c r="F35" s="114"/>
      <c r="G35" s="332"/>
      <c r="H35" s="258"/>
    </row>
    <row r="36" spans="1:8" ht="13.8" x14ac:dyDescent="0.25">
      <c r="A36" s="268"/>
      <c r="B36" s="343"/>
      <c r="C36" s="232"/>
      <c r="D36" s="182"/>
      <c r="E36" s="301"/>
      <c r="F36" s="114"/>
      <c r="G36" s="332"/>
      <c r="H36" s="258"/>
    </row>
    <row r="37" spans="1:8" ht="15" customHeight="1" x14ac:dyDescent="0.25">
      <c r="A37" s="268" t="s">
        <v>268</v>
      </c>
      <c r="B37" s="343"/>
      <c r="C37" s="265" t="s">
        <v>1294</v>
      </c>
      <c r="D37" s="300"/>
      <c r="E37" s="301"/>
      <c r="F37" s="114"/>
      <c r="G37" s="332"/>
      <c r="H37" s="258"/>
    </row>
    <row r="38" spans="1:8" ht="10.5" customHeight="1" x14ac:dyDescent="0.25">
      <c r="A38" s="268"/>
      <c r="B38" s="343"/>
      <c r="C38" s="232"/>
      <c r="D38" s="300"/>
      <c r="E38" s="301"/>
      <c r="F38" s="182"/>
      <c r="G38" s="331"/>
      <c r="H38" s="313"/>
    </row>
    <row r="39" spans="1:8" ht="26.25" customHeight="1" x14ac:dyDescent="0.25">
      <c r="A39" s="268" t="s">
        <v>269</v>
      </c>
      <c r="B39" s="343"/>
      <c r="C39" s="232" t="s">
        <v>255</v>
      </c>
      <c r="D39" s="300" t="s">
        <v>135</v>
      </c>
      <c r="E39" s="301">
        <v>1</v>
      </c>
      <c r="F39" s="182"/>
      <c r="G39" s="331"/>
      <c r="H39" s="313"/>
    </row>
    <row r="40" spans="1:8" ht="16.5" customHeight="1" x14ac:dyDescent="0.25">
      <c r="A40" s="268"/>
      <c r="B40" s="343"/>
      <c r="C40" s="232"/>
      <c r="D40" s="182"/>
      <c r="E40" s="301"/>
      <c r="F40" s="182"/>
      <c r="G40" s="331"/>
      <c r="H40" s="313"/>
    </row>
    <row r="41" spans="1:8" ht="35.25" customHeight="1" x14ac:dyDescent="0.25">
      <c r="A41" s="268" t="s">
        <v>270</v>
      </c>
      <c r="B41" s="343"/>
      <c r="C41" s="232" t="s">
        <v>257</v>
      </c>
      <c r="D41" s="182" t="s">
        <v>135</v>
      </c>
      <c r="E41" s="301">
        <v>1</v>
      </c>
      <c r="F41" s="114"/>
      <c r="G41" s="332"/>
      <c r="H41" s="258"/>
    </row>
    <row r="42" spans="1:8" ht="13.8" x14ac:dyDescent="0.25">
      <c r="A42" s="268"/>
      <c r="B42" s="343"/>
      <c r="C42" s="232"/>
      <c r="D42" s="182"/>
      <c r="E42" s="301"/>
      <c r="F42" s="114"/>
      <c r="G42" s="332"/>
      <c r="H42" s="258"/>
    </row>
    <row r="43" spans="1:8" ht="13.8" x14ac:dyDescent="0.25">
      <c r="A43" s="268" t="s">
        <v>271</v>
      </c>
      <c r="B43" s="343"/>
      <c r="C43" s="265" t="s">
        <v>259</v>
      </c>
      <c r="D43" s="182" t="s">
        <v>135</v>
      </c>
      <c r="E43" s="301">
        <v>1</v>
      </c>
      <c r="F43" s="114"/>
      <c r="G43" s="332"/>
      <c r="H43" s="258"/>
    </row>
    <row r="44" spans="1:8" ht="13.8" x14ac:dyDescent="0.25">
      <c r="A44" s="268"/>
      <c r="B44" s="343"/>
      <c r="C44" s="232"/>
      <c r="D44" s="182"/>
      <c r="E44" s="301"/>
      <c r="F44" s="114"/>
      <c r="G44" s="332"/>
      <c r="H44" s="258"/>
    </row>
    <row r="45" spans="1:8" ht="25.5" customHeight="1" x14ac:dyDescent="0.25">
      <c r="A45" s="268" t="s">
        <v>272</v>
      </c>
      <c r="B45" s="343"/>
      <c r="C45" s="232" t="s">
        <v>261</v>
      </c>
      <c r="D45" s="182" t="s">
        <v>135</v>
      </c>
      <c r="E45" s="301">
        <v>1</v>
      </c>
      <c r="F45" s="182"/>
      <c r="G45" s="331"/>
      <c r="H45" s="313"/>
    </row>
    <row r="46" spans="1:8" ht="23.25" customHeight="1" x14ac:dyDescent="0.25">
      <c r="A46" s="268" t="s">
        <v>273</v>
      </c>
      <c r="B46" s="343"/>
      <c r="C46" s="265" t="s">
        <v>263</v>
      </c>
      <c r="D46" s="182" t="s">
        <v>135</v>
      </c>
      <c r="E46" s="301">
        <v>1</v>
      </c>
      <c r="F46" s="182"/>
      <c r="G46" s="331"/>
      <c r="H46" s="313"/>
    </row>
    <row r="47" spans="1:8" ht="21.75" customHeight="1" x14ac:dyDescent="0.25">
      <c r="A47" s="268">
        <v>2</v>
      </c>
      <c r="B47" s="343">
        <v>4</v>
      </c>
      <c r="C47" s="232" t="s">
        <v>511</v>
      </c>
      <c r="D47" s="182"/>
      <c r="E47" s="301"/>
      <c r="F47" s="182"/>
      <c r="G47" s="327"/>
      <c r="H47" s="313"/>
    </row>
    <row r="48" spans="1:8" ht="15.75" customHeight="1" x14ac:dyDescent="0.25">
      <c r="A48" s="268" t="s">
        <v>274</v>
      </c>
      <c r="B48" s="343"/>
      <c r="C48" s="265" t="s">
        <v>275</v>
      </c>
      <c r="D48" s="182"/>
      <c r="E48" s="301"/>
      <c r="F48" s="180"/>
      <c r="G48" s="328"/>
      <c r="H48" s="314"/>
    </row>
    <row r="49" spans="1:8" ht="18" customHeight="1" x14ac:dyDescent="0.25">
      <c r="A49" s="268"/>
      <c r="B49" s="343"/>
      <c r="C49" s="232"/>
      <c r="D49" s="182"/>
      <c r="E49" s="301"/>
      <c r="F49" s="114"/>
      <c r="G49" s="326"/>
      <c r="H49" s="258"/>
    </row>
    <row r="50" spans="1:8" ht="22.5" customHeight="1" x14ac:dyDescent="0.25">
      <c r="A50" s="268" t="s">
        <v>276</v>
      </c>
      <c r="B50" s="343"/>
      <c r="C50" s="232" t="s">
        <v>277</v>
      </c>
      <c r="D50" s="182" t="s">
        <v>135</v>
      </c>
      <c r="E50" s="301">
        <v>1</v>
      </c>
      <c r="F50" s="114"/>
      <c r="G50" s="326"/>
      <c r="H50" s="258"/>
    </row>
    <row r="51" spans="1:8" ht="16.5" customHeight="1" x14ac:dyDescent="0.25">
      <c r="A51" s="268"/>
      <c r="B51" s="343"/>
      <c r="C51" s="265"/>
      <c r="D51" s="182"/>
      <c r="E51" s="301"/>
      <c r="F51" s="114"/>
      <c r="G51" s="326"/>
      <c r="H51" s="258"/>
    </row>
    <row r="52" spans="1:8" ht="31.5" customHeight="1" x14ac:dyDescent="0.25">
      <c r="A52" s="268" t="s">
        <v>278</v>
      </c>
      <c r="B52" s="343"/>
      <c r="C52" s="232" t="s">
        <v>279</v>
      </c>
      <c r="D52" s="182"/>
      <c r="E52" s="301"/>
      <c r="F52" s="114"/>
      <c r="G52" s="326"/>
      <c r="H52" s="258"/>
    </row>
    <row r="53" spans="1:8" ht="13.8" x14ac:dyDescent="0.25">
      <c r="A53" s="268"/>
      <c r="B53" s="343"/>
      <c r="C53" s="265"/>
      <c r="D53" s="300"/>
      <c r="E53" s="301"/>
      <c r="F53" s="182"/>
      <c r="G53" s="327"/>
      <c r="H53" s="313"/>
    </row>
    <row r="54" spans="1:8" ht="43.5" customHeight="1" x14ac:dyDescent="0.25">
      <c r="A54" s="268" t="s">
        <v>280</v>
      </c>
      <c r="B54" s="343"/>
      <c r="C54" s="232" t="s">
        <v>281</v>
      </c>
      <c r="D54" s="300" t="s">
        <v>135</v>
      </c>
      <c r="E54" s="301">
        <v>1</v>
      </c>
      <c r="F54" s="182"/>
      <c r="G54" s="327"/>
      <c r="H54" s="313"/>
    </row>
    <row r="55" spans="1:8" ht="13.8" x14ac:dyDescent="0.25">
      <c r="A55" s="268"/>
      <c r="B55" s="343"/>
      <c r="C55" s="232"/>
      <c r="D55" s="300"/>
      <c r="E55" s="301"/>
      <c r="F55" s="182"/>
      <c r="G55" s="327"/>
      <c r="H55" s="313"/>
    </row>
    <row r="56" spans="1:8" ht="26.25" customHeight="1" x14ac:dyDescent="0.25">
      <c r="A56" s="268" t="s">
        <v>282</v>
      </c>
      <c r="B56" s="343"/>
      <c r="C56" s="265" t="s">
        <v>283</v>
      </c>
      <c r="D56" s="182"/>
      <c r="E56" s="301"/>
      <c r="F56" s="114"/>
      <c r="G56" s="326"/>
      <c r="H56" s="258"/>
    </row>
    <row r="57" spans="1:8" ht="12.75" customHeight="1" x14ac:dyDescent="0.25">
      <c r="A57" s="268"/>
      <c r="B57" s="343"/>
      <c r="C57" s="232"/>
      <c r="D57" s="182"/>
      <c r="E57" s="301"/>
      <c r="F57" s="114"/>
      <c r="G57" s="326"/>
      <c r="H57" s="258"/>
    </row>
    <row r="58" spans="1:8" ht="13.8" x14ac:dyDescent="0.25">
      <c r="A58" s="268" t="s">
        <v>285</v>
      </c>
      <c r="B58" s="343"/>
      <c r="C58" s="265" t="s">
        <v>284</v>
      </c>
      <c r="D58" s="182" t="s">
        <v>135</v>
      </c>
      <c r="E58" s="301">
        <v>1</v>
      </c>
      <c r="F58" s="114"/>
      <c r="G58" s="326"/>
      <c r="H58" s="258"/>
    </row>
    <row r="59" spans="1:8" ht="15" customHeight="1" x14ac:dyDescent="0.25">
      <c r="A59" s="268" t="s">
        <v>285</v>
      </c>
      <c r="B59" s="343"/>
      <c r="C59" s="232" t="s">
        <v>286</v>
      </c>
      <c r="D59" s="182"/>
      <c r="E59" s="301"/>
      <c r="F59" s="114"/>
      <c r="G59" s="326"/>
      <c r="H59" s="258"/>
    </row>
    <row r="60" spans="1:8" ht="13.8" x14ac:dyDescent="0.25">
      <c r="A60" s="268"/>
      <c r="B60" s="343"/>
      <c r="C60" s="232"/>
      <c r="D60" s="182"/>
      <c r="E60" s="301"/>
      <c r="F60" s="182"/>
      <c r="G60" s="327"/>
      <c r="H60" s="313"/>
    </row>
    <row r="61" spans="1:8" ht="59.25" customHeight="1" x14ac:dyDescent="0.25">
      <c r="A61" s="268" t="s">
        <v>287</v>
      </c>
      <c r="B61" s="343"/>
      <c r="C61" s="232" t="s">
        <v>288</v>
      </c>
      <c r="D61" s="182" t="s">
        <v>135</v>
      </c>
      <c r="E61" s="301">
        <v>1</v>
      </c>
      <c r="F61" s="182"/>
      <c r="G61" s="327"/>
      <c r="H61" s="313"/>
    </row>
    <row r="62" spans="1:8" ht="13.8" x14ac:dyDescent="0.25">
      <c r="A62" s="268"/>
      <c r="B62" s="343"/>
      <c r="C62" s="232"/>
      <c r="D62" s="182"/>
      <c r="E62" s="301"/>
      <c r="F62" s="182"/>
      <c r="G62" s="327"/>
      <c r="H62" s="313"/>
    </row>
    <row r="63" spans="1:8" ht="15" customHeight="1" x14ac:dyDescent="0.25">
      <c r="A63" s="268" t="s">
        <v>289</v>
      </c>
      <c r="B63" s="343"/>
      <c r="C63" s="265" t="s">
        <v>290</v>
      </c>
      <c r="D63" s="182"/>
      <c r="E63" s="301"/>
      <c r="F63" s="114"/>
      <c r="G63" s="326"/>
      <c r="H63" s="258"/>
    </row>
    <row r="64" spans="1:8" ht="13.8" x14ac:dyDescent="0.25">
      <c r="A64" s="268"/>
      <c r="B64" s="343"/>
      <c r="C64" s="232"/>
      <c r="D64" s="182"/>
      <c r="E64" s="301"/>
      <c r="F64" s="114"/>
      <c r="G64" s="326"/>
      <c r="H64" s="258"/>
    </row>
    <row r="65" spans="1:8" ht="12.75" customHeight="1" x14ac:dyDescent="0.25">
      <c r="A65" s="268" t="s">
        <v>291</v>
      </c>
      <c r="B65" s="343"/>
      <c r="C65" s="232" t="s">
        <v>292</v>
      </c>
      <c r="D65" s="182" t="s">
        <v>135</v>
      </c>
      <c r="E65" s="301">
        <v>1</v>
      </c>
      <c r="F65" s="114"/>
      <c r="G65" s="326"/>
      <c r="H65" s="258"/>
    </row>
    <row r="66" spans="1:8" ht="15.75" customHeight="1" x14ac:dyDescent="0.25">
      <c r="A66" s="268"/>
      <c r="B66" s="343"/>
      <c r="C66" s="265"/>
      <c r="D66" s="182"/>
      <c r="E66" s="301"/>
      <c r="F66" s="114"/>
      <c r="G66" s="326"/>
      <c r="H66" s="258"/>
    </row>
    <row r="67" spans="1:8" ht="13.8" x14ac:dyDescent="0.25">
      <c r="A67" s="268" t="s">
        <v>293</v>
      </c>
      <c r="B67" s="343"/>
      <c r="C67" s="232" t="s">
        <v>294</v>
      </c>
      <c r="D67" s="182"/>
      <c r="E67" s="301"/>
      <c r="F67" s="182"/>
      <c r="G67" s="327"/>
      <c r="H67" s="313"/>
    </row>
    <row r="68" spans="1:8" ht="21.75" customHeight="1" x14ac:dyDescent="0.25">
      <c r="A68" s="268"/>
      <c r="B68" s="343"/>
      <c r="C68" s="265"/>
      <c r="D68" s="182"/>
      <c r="E68" s="301"/>
      <c r="F68" s="182"/>
      <c r="G68" s="327"/>
      <c r="H68" s="313"/>
    </row>
    <row r="69" spans="1:8" ht="39.6" x14ac:dyDescent="0.25">
      <c r="A69" s="268" t="s">
        <v>295</v>
      </c>
      <c r="B69" s="343"/>
      <c r="C69" s="232" t="s">
        <v>296</v>
      </c>
      <c r="D69" s="300" t="s">
        <v>135</v>
      </c>
      <c r="E69" s="301">
        <v>1</v>
      </c>
      <c r="F69" s="182"/>
      <c r="G69" s="327"/>
      <c r="H69" s="313"/>
    </row>
    <row r="70" spans="1:8" ht="13.5" customHeight="1" x14ac:dyDescent="0.25">
      <c r="A70" s="268"/>
      <c r="B70" s="343"/>
      <c r="C70" s="232"/>
      <c r="D70" s="300"/>
      <c r="E70" s="301"/>
      <c r="F70" s="180"/>
      <c r="G70" s="328"/>
      <c r="H70" s="314"/>
    </row>
    <row r="71" spans="1:8" ht="12.75" customHeight="1" x14ac:dyDescent="0.25">
      <c r="A71" s="268">
        <v>3</v>
      </c>
      <c r="B71" s="343">
        <v>6</v>
      </c>
      <c r="C71" s="265" t="s">
        <v>512</v>
      </c>
      <c r="D71" s="300"/>
      <c r="E71" s="301"/>
      <c r="F71" s="114"/>
      <c r="G71" s="326"/>
      <c r="H71" s="258"/>
    </row>
    <row r="72" spans="1:8" ht="18.75" customHeight="1" x14ac:dyDescent="0.25">
      <c r="A72" s="268"/>
      <c r="B72" s="343"/>
      <c r="C72" s="232"/>
      <c r="D72" s="182"/>
      <c r="E72" s="301"/>
      <c r="F72" s="114"/>
      <c r="G72" s="326"/>
      <c r="H72" s="258"/>
    </row>
    <row r="73" spans="1:8" ht="13.8" x14ac:dyDescent="0.25">
      <c r="A73" s="268" t="s">
        <v>297</v>
      </c>
      <c r="B73" s="343"/>
      <c r="C73" s="265" t="s">
        <v>298</v>
      </c>
      <c r="D73" s="182"/>
      <c r="E73" s="301"/>
      <c r="F73" s="114"/>
      <c r="G73" s="326"/>
      <c r="H73" s="258"/>
    </row>
    <row r="74" spans="1:8" ht="15" customHeight="1" x14ac:dyDescent="0.25">
      <c r="A74" s="268"/>
      <c r="B74" s="343"/>
      <c r="C74" s="232"/>
      <c r="D74" s="182"/>
      <c r="E74" s="301"/>
      <c r="F74" s="114"/>
      <c r="G74" s="326"/>
      <c r="H74" s="258"/>
    </row>
    <row r="75" spans="1:8" ht="26.4" x14ac:dyDescent="0.25">
      <c r="A75" s="268" t="s">
        <v>299</v>
      </c>
      <c r="B75" s="343"/>
      <c r="C75" s="232" t="s">
        <v>300</v>
      </c>
      <c r="D75" s="182" t="s">
        <v>32</v>
      </c>
      <c r="E75" s="301">
        <v>9</v>
      </c>
      <c r="F75" s="182"/>
      <c r="G75" s="327"/>
      <c r="H75" s="313"/>
    </row>
    <row r="76" spans="1:8" ht="15.75" customHeight="1" x14ac:dyDescent="0.25">
      <c r="A76" s="268"/>
      <c r="B76" s="343"/>
      <c r="C76" s="265"/>
      <c r="D76" s="182"/>
      <c r="E76" s="301"/>
      <c r="F76" s="182"/>
      <c r="G76" s="327"/>
      <c r="H76" s="313"/>
    </row>
    <row r="77" spans="1:8" ht="15.75" customHeight="1" x14ac:dyDescent="0.25">
      <c r="A77" s="268" t="s">
        <v>301</v>
      </c>
      <c r="B77" s="343"/>
      <c r="C77" s="232" t="s">
        <v>302</v>
      </c>
      <c r="D77" s="182"/>
      <c r="E77" s="301"/>
      <c r="F77" s="182"/>
      <c r="G77" s="327"/>
      <c r="H77" s="313"/>
    </row>
    <row r="78" spans="1:8" ht="13.8" x14ac:dyDescent="0.25">
      <c r="A78" s="268"/>
      <c r="B78" s="343"/>
      <c r="C78" s="265"/>
      <c r="D78" s="182"/>
      <c r="E78" s="301"/>
      <c r="F78" s="114"/>
      <c r="G78" s="326"/>
      <c r="H78" s="258"/>
    </row>
    <row r="79" spans="1:8" ht="26.4" x14ac:dyDescent="0.25">
      <c r="A79" s="268" t="s">
        <v>303</v>
      </c>
      <c r="B79" s="343"/>
      <c r="C79" s="232" t="s">
        <v>304</v>
      </c>
      <c r="D79" s="182" t="s">
        <v>32</v>
      </c>
      <c r="E79" s="301">
        <v>9</v>
      </c>
      <c r="F79" s="114"/>
      <c r="G79" s="326"/>
      <c r="H79" s="258"/>
    </row>
    <row r="80" spans="1:8" ht="13.8" x14ac:dyDescent="0.25">
      <c r="A80" s="268"/>
      <c r="B80" s="343"/>
      <c r="C80" s="232"/>
      <c r="D80" s="182"/>
      <c r="E80" s="301"/>
      <c r="F80" s="114"/>
      <c r="G80" s="326"/>
      <c r="H80" s="258"/>
    </row>
    <row r="81" spans="1:8" ht="13.8" x14ac:dyDescent="0.25">
      <c r="A81" s="268" t="s">
        <v>305</v>
      </c>
      <c r="B81" s="343"/>
      <c r="C81" s="265" t="s">
        <v>306</v>
      </c>
      <c r="D81" s="182"/>
      <c r="E81" s="301"/>
      <c r="F81" s="114"/>
      <c r="G81" s="326"/>
      <c r="H81" s="258"/>
    </row>
    <row r="82" spans="1:8" ht="13.8" x14ac:dyDescent="0.25">
      <c r="A82" s="268"/>
      <c r="B82" s="343"/>
      <c r="C82" s="232"/>
      <c r="D82" s="182"/>
      <c r="E82" s="301"/>
      <c r="F82" s="182"/>
      <c r="G82" s="327"/>
      <c r="H82" s="313"/>
    </row>
    <row r="83" spans="1:8" ht="26.4" x14ac:dyDescent="0.25">
      <c r="A83" s="268" t="s">
        <v>307</v>
      </c>
      <c r="B83" s="343"/>
      <c r="C83" s="232" t="s">
        <v>308</v>
      </c>
      <c r="D83" s="182" t="s">
        <v>32</v>
      </c>
      <c r="E83" s="301">
        <v>9</v>
      </c>
      <c r="F83" s="182"/>
      <c r="G83" s="327"/>
      <c r="H83" s="313"/>
    </row>
    <row r="84" spans="1:8" ht="13.8" x14ac:dyDescent="0.25">
      <c r="A84" s="268"/>
      <c r="B84" s="343"/>
      <c r="C84" s="232"/>
      <c r="D84" s="182"/>
      <c r="E84" s="301"/>
      <c r="F84" s="182"/>
      <c r="G84" s="327"/>
      <c r="H84" s="313"/>
    </row>
    <row r="85" spans="1:8" ht="13.8" x14ac:dyDescent="0.25">
      <c r="A85" s="268" t="s">
        <v>309</v>
      </c>
      <c r="B85" s="343"/>
      <c r="C85" s="232" t="s">
        <v>310</v>
      </c>
      <c r="D85" s="300"/>
      <c r="E85" s="301"/>
      <c r="F85" s="114"/>
      <c r="G85" s="326"/>
      <c r="H85" s="258"/>
    </row>
    <row r="86" spans="1:8" ht="13.8" x14ac:dyDescent="0.25">
      <c r="A86" s="268"/>
      <c r="B86" s="343"/>
      <c r="C86" s="265"/>
      <c r="D86" s="300"/>
      <c r="E86" s="301"/>
      <c r="F86" s="114"/>
      <c r="G86" s="326"/>
      <c r="H86" s="258"/>
    </row>
    <row r="87" spans="1:8" ht="39.6" x14ac:dyDescent="0.25">
      <c r="A87" s="268" t="s">
        <v>311</v>
      </c>
      <c r="B87" s="343"/>
      <c r="C87" s="232" t="s">
        <v>312</v>
      </c>
      <c r="D87" s="300" t="s">
        <v>32</v>
      </c>
      <c r="E87" s="301">
        <v>9</v>
      </c>
      <c r="F87" s="114"/>
      <c r="G87" s="326"/>
      <c r="H87" s="258"/>
    </row>
    <row r="88" spans="1:8" ht="13.8" x14ac:dyDescent="0.25">
      <c r="A88" s="268"/>
      <c r="B88" s="343"/>
      <c r="C88" s="265"/>
      <c r="D88" s="182"/>
      <c r="E88" s="301"/>
      <c r="F88" s="114"/>
      <c r="G88" s="326"/>
      <c r="H88" s="258"/>
    </row>
    <row r="89" spans="1:8" ht="13.8" x14ac:dyDescent="0.25">
      <c r="A89" s="268" t="s">
        <v>313</v>
      </c>
      <c r="B89" s="343"/>
      <c r="C89" s="232" t="s">
        <v>314</v>
      </c>
      <c r="D89" s="182"/>
      <c r="E89" s="301"/>
      <c r="F89" s="182"/>
      <c r="G89" s="327"/>
      <c r="H89" s="313"/>
    </row>
    <row r="90" spans="1:8" ht="13.8" x14ac:dyDescent="0.25">
      <c r="A90" s="268"/>
      <c r="B90" s="343"/>
      <c r="C90" s="232"/>
      <c r="D90" s="182"/>
      <c r="E90" s="301"/>
      <c r="F90" s="182"/>
      <c r="G90" s="327"/>
      <c r="H90" s="313"/>
    </row>
    <row r="91" spans="1:8" ht="26.4" x14ac:dyDescent="0.25">
      <c r="A91" s="268" t="s">
        <v>315</v>
      </c>
      <c r="B91" s="343"/>
      <c r="C91" s="232" t="s">
        <v>316</v>
      </c>
      <c r="D91" s="182" t="s">
        <v>32</v>
      </c>
      <c r="E91" s="301">
        <v>9</v>
      </c>
      <c r="F91" s="182"/>
      <c r="G91" s="327"/>
      <c r="H91" s="313"/>
    </row>
    <row r="92" spans="1:8" ht="13.8" x14ac:dyDescent="0.25">
      <c r="A92" s="268"/>
      <c r="B92" s="343"/>
      <c r="C92" s="232"/>
      <c r="D92" s="182"/>
      <c r="E92" s="301"/>
      <c r="F92" s="180"/>
      <c r="G92" s="328"/>
      <c r="H92" s="314"/>
    </row>
    <row r="93" spans="1:8" ht="13.8" x14ac:dyDescent="0.25">
      <c r="A93" s="268">
        <v>4</v>
      </c>
      <c r="B93" s="343">
        <v>7</v>
      </c>
      <c r="C93" s="265" t="s">
        <v>517</v>
      </c>
      <c r="D93" s="182"/>
      <c r="E93" s="301"/>
      <c r="F93" s="114"/>
      <c r="G93" s="326"/>
      <c r="H93" s="258"/>
    </row>
    <row r="94" spans="1:8" ht="13.8" x14ac:dyDescent="0.25">
      <c r="A94" s="268"/>
      <c r="B94" s="343"/>
      <c r="C94" s="232"/>
      <c r="D94" s="182"/>
      <c r="E94" s="301"/>
      <c r="F94" s="114"/>
      <c r="G94" s="326"/>
      <c r="H94" s="258"/>
    </row>
    <row r="95" spans="1:8" ht="13.8" x14ac:dyDescent="0.25">
      <c r="A95" s="268" t="s">
        <v>317</v>
      </c>
      <c r="B95" s="343"/>
      <c r="C95" s="232" t="s">
        <v>318</v>
      </c>
      <c r="D95" s="182"/>
      <c r="E95" s="301"/>
      <c r="F95" s="114"/>
      <c r="G95" s="326"/>
      <c r="H95" s="258"/>
    </row>
    <row r="96" spans="1:8" ht="13.8" x14ac:dyDescent="0.25">
      <c r="A96" s="268"/>
      <c r="B96" s="343"/>
      <c r="C96" s="265"/>
      <c r="D96" s="182"/>
      <c r="E96" s="301"/>
      <c r="F96" s="114"/>
      <c r="G96" s="326"/>
      <c r="H96" s="258"/>
    </row>
    <row r="97" spans="1:8" ht="57" x14ac:dyDescent="0.25">
      <c r="A97" s="268" t="s">
        <v>319</v>
      </c>
      <c r="B97" s="343"/>
      <c r="C97" s="232" t="s">
        <v>320</v>
      </c>
      <c r="D97" s="182" t="s">
        <v>135</v>
      </c>
      <c r="E97" s="301">
        <v>1</v>
      </c>
      <c r="F97" s="182"/>
      <c r="G97" s="327"/>
      <c r="H97" s="313"/>
    </row>
    <row r="98" spans="1:8" ht="13.8" x14ac:dyDescent="0.25">
      <c r="A98" s="268"/>
      <c r="B98" s="343"/>
      <c r="C98" s="265"/>
      <c r="D98" s="182"/>
      <c r="E98" s="301"/>
      <c r="F98" s="182"/>
      <c r="G98" s="327"/>
      <c r="H98" s="313"/>
    </row>
    <row r="99" spans="1:8" ht="13.8" x14ac:dyDescent="0.25">
      <c r="A99" s="268" t="s">
        <v>321</v>
      </c>
      <c r="B99" s="343"/>
      <c r="C99" s="232" t="s">
        <v>322</v>
      </c>
      <c r="D99" s="182"/>
      <c r="E99" s="301"/>
      <c r="F99" s="182"/>
      <c r="G99" s="327"/>
      <c r="H99" s="313"/>
    </row>
    <row r="100" spans="1:8" ht="13.8" x14ac:dyDescent="0.25">
      <c r="A100" s="268"/>
      <c r="B100" s="343"/>
      <c r="C100" s="232"/>
      <c r="D100" s="182"/>
      <c r="E100" s="301"/>
      <c r="F100" s="114"/>
      <c r="G100" s="326"/>
      <c r="H100" s="258"/>
    </row>
    <row r="101" spans="1:8" ht="39.6" x14ac:dyDescent="0.25">
      <c r="A101" s="268" t="s">
        <v>323</v>
      </c>
      <c r="B101" s="343"/>
      <c r="C101" s="232" t="s">
        <v>324</v>
      </c>
      <c r="D101" s="300" t="s">
        <v>32</v>
      </c>
      <c r="E101" s="301">
        <v>1</v>
      </c>
      <c r="F101" s="114"/>
      <c r="G101" s="326"/>
      <c r="H101" s="258"/>
    </row>
    <row r="102" spans="1:8" ht="13.8" x14ac:dyDescent="0.25">
      <c r="A102" s="268"/>
      <c r="B102" s="343"/>
      <c r="C102" s="232"/>
      <c r="D102" s="300"/>
      <c r="E102" s="301"/>
      <c r="F102" s="114"/>
      <c r="G102" s="326"/>
      <c r="H102" s="258"/>
    </row>
    <row r="103" spans="1:8" ht="13.8" x14ac:dyDescent="0.25">
      <c r="A103" s="268" t="s">
        <v>325</v>
      </c>
      <c r="B103" s="343"/>
      <c r="C103" s="265" t="s">
        <v>326</v>
      </c>
      <c r="D103" s="300"/>
      <c r="E103" s="301"/>
      <c r="F103" s="114"/>
      <c r="G103" s="326"/>
      <c r="H103" s="258"/>
    </row>
    <row r="104" spans="1:8" ht="13.8" x14ac:dyDescent="0.25">
      <c r="A104" s="268"/>
      <c r="B104" s="343"/>
      <c r="C104" s="232"/>
      <c r="D104" s="182"/>
      <c r="E104" s="301"/>
      <c r="F104" s="182"/>
      <c r="G104" s="327"/>
      <c r="H104" s="313"/>
    </row>
    <row r="105" spans="1:8" ht="26.4" x14ac:dyDescent="0.25">
      <c r="A105" s="268"/>
      <c r="B105" s="343"/>
      <c r="C105" s="232" t="s">
        <v>327</v>
      </c>
      <c r="D105" s="182" t="s">
        <v>32</v>
      </c>
      <c r="E105" s="301">
        <v>1</v>
      </c>
      <c r="F105" s="182"/>
      <c r="G105" s="327"/>
      <c r="H105" s="313"/>
    </row>
    <row r="106" spans="1:8" ht="13.8" x14ac:dyDescent="0.25">
      <c r="A106" s="268"/>
      <c r="B106" s="343"/>
      <c r="C106" s="265"/>
      <c r="D106" s="182"/>
      <c r="E106" s="301"/>
      <c r="F106" s="182"/>
      <c r="G106" s="327"/>
      <c r="H106" s="313"/>
    </row>
    <row r="107" spans="1:8" ht="13.8" x14ac:dyDescent="0.25">
      <c r="A107" s="268">
        <v>4.4000000000000004</v>
      </c>
      <c r="B107" s="343"/>
      <c r="C107" s="232" t="s">
        <v>328</v>
      </c>
      <c r="D107" s="182"/>
      <c r="E107" s="301"/>
      <c r="F107" s="114"/>
      <c r="G107" s="326"/>
      <c r="H107" s="258"/>
    </row>
    <row r="108" spans="1:8" ht="13.8" x14ac:dyDescent="0.25">
      <c r="A108" s="268"/>
      <c r="B108" s="343"/>
      <c r="C108" s="265"/>
      <c r="D108" s="182" t="s">
        <v>32</v>
      </c>
      <c r="E108" s="301">
        <v>1</v>
      </c>
      <c r="F108" s="114"/>
      <c r="G108" s="326"/>
      <c r="H108" s="258"/>
    </row>
    <row r="109" spans="1:8" ht="13.8" x14ac:dyDescent="0.25">
      <c r="A109" s="268" t="s">
        <v>500</v>
      </c>
      <c r="B109" s="343"/>
      <c r="C109" s="232" t="s">
        <v>329</v>
      </c>
      <c r="D109" s="182"/>
      <c r="E109" s="301"/>
      <c r="F109" s="114"/>
      <c r="G109" s="326"/>
      <c r="H109" s="258"/>
    </row>
    <row r="110" spans="1:8" ht="13.8" x14ac:dyDescent="0.25">
      <c r="A110" s="268"/>
      <c r="B110" s="343"/>
      <c r="C110" s="232"/>
      <c r="D110" s="182"/>
      <c r="E110" s="301"/>
      <c r="F110" s="114"/>
      <c r="G110" s="326"/>
      <c r="H110" s="258"/>
    </row>
    <row r="111" spans="1:8" ht="13.8" x14ac:dyDescent="0.25">
      <c r="A111" s="268">
        <v>4.5</v>
      </c>
      <c r="B111" s="343"/>
      <c r="C111" s="265" t="s">
        <v>330</v>
      </c>
      <c r="D111" s="182"/>
      <c r="E111" s="301"/>
      <c r="F111" s="182"/>
      <c r="G111" s="327"/>
      <c r="H111" s="313"/>
    </row>
    <row r="112" spans="1:8" ht="13.8" x14ac:dyDescent="0.25">
      <c r="A112" s="268"/>
      <c r="B112" s="343"/>
      <c r="C112" s="232"/>
      <c r="D112" s="182" t="s">
        <v>32</v>
      </c>
      <c r="E112" s="301">
        <v>1</v>
      </c>
      <c r="F112" s="182"/>
      <c r="G112" s="327"/>
      <c r="H112" s="313"/>
    </row>
    <row r="113" spans="1:8" ht="13.8" x14ac:dyDescent="0.25">
      <c r="A113" s="268" t="s">
        <v>501</v>
      </c>
      <c r="B113" s="343"/>
      <c r="C113" s="265" t="s">
        <v>331</v>
      </c>
      <c r="D113" s="182"/>
      <c r="E113" s="301"/>
      <c r="F113" s="182"/>
      <c r="G113" s="327"/>
      <c r="H113" s="313"/>
    </row>
    <row r="114" spans="1:8" ht="13.8" x14ac:dyDescent="0.25">
      <c r="A114" s="268"/>
      <c r="B114" s="343"/>
      <c r="C114" s="232"/>
      <c r="D114" s="182"/>
      <c r="E114" s="301"/>
      <c r="F114" s="180"/>
      <c r="G114" s="328"/>
      <c r="H114" s="314"/>
    </row>
    <row r="115" spans="1:8" ht="13.8" x14ac:dyDescent="0.25">
      <c r="A115" s="268">
        <v>4.5999999999999996</v>
      </c>
      <c r="B115" s="343"/>
      <c r="C115" s="232" t="s">
        <v>332</v>
      </c>
      <c r="D115" s="182"/>
      <c r="E115" s="301"/>
      <c r="F115" s="114"/>
      <c r="G115" s="326"/>
      <c r="H115" s="258"/>
    </row>
    <row r="116" spans="1:8" ht="13.8" x14ac:dyDescent="0.25">
      <c r="A116" s="268"/>
      <c r="B116" s="343"/>
      <c r="C116" s="265"/>
      <c r="D116" s="182"/>
      <c r="E116" s="301"/>
      <c r="F116" s="114"/>
      <c r="G116" s="326"/>
      <c r="H116" s="258"/>
    </row>
    <row r="117" spans="1:8" ht="13.8" x14ac:dyDescent="0.25">
      <c r="A117" s="268" t="s">
        <v>502</v>
      </c>
      <c r="B117" s="343"/>
      <c r="C117" s="232" t="s">
        <v>333</v>
      </c>
      <c r="D117" s="300" t="s">
        <v>135</v>
      </c>
      <c r="E117" s="301">
        <v>1</v>
      </c>
      <c r="F117" s="114"/>
      <c r="G117" s="326"/>
      <c r="H117" s="258"/>
    </row>
    <row r="118" spans="1:8" ht="13.8" x14ac:dyDescent="0.25">
      <c r="A118" s="268"/>
      <c r="B118" s="343"/>
      <c r="C118" s="265"/>
      <c r="D118" s="300"/>
      <c r="E118" s="301"/>
      <c r="F118" s="114"/>
      <c r="G118" s="326"/>
      <c r="H118" s="258"/>
    </row>
    <row r="119" spans="1:8" ht="13.8" x14ac:dyDescent="0.25">
      <c r="A119" s="268">
        <v>4.7</v>
      </c>
      <c r="B119" s="343"/>
      <c r="C119" s="232" t="s">
        <v>334</v>
      </c>
      <c r="D119" s="300" t="s">
        <v>135</v>
      </c>
      <c r="E119" s="301">
        <v>1</v>
      </c>
      <c r="F119" s="182"/>
      <c r="G119" s="327"/>
      <c r="H119" s="313"/>
    </row>
    <row r="120" spans="1:8" ht="13.8" x14ac:dyDescent="0.25">
      <c r="A120" s="268"/>
      <c r="B120" s="343"/>
      <c r="C120" s="232"/>
      <c r="D120" s="182"/>
      <c r="E120" s="301"/>
      <c r="F120" s="182"/>
      <c r="G120" s="327"/>
      <c r="H120" s="313"/>
    </row>
    <row r="121" spans="1:8" ht="57" x14ac:dyDescent="0.25">
      <c r="A121" s="268" t="s">
        <v>503</v>
      </c>
      <c r="B121" s="343"/>
      <c r="C121" s="232" t="s">
        <v>335</v>
      </c>
      <c r="D121" s="182"/>
      <c r="E121" s="301"/>
      <c r="F121" s="182"/>
      <c r="G121" s="327"/>
      <c r="H121" s="313"/>
    </row>
    <row r="122" spans="1:8" ht="13.8" x14ac:dyDescent="0.25">
      <c r="A122" s="268"/>
      <c r="B122" s="343"/>
      <c r="C122" s="232"/>
      <c r="D122" s="182"/>
      <c r="E122" s="301"/>
      <c r="F122" s="114"/>
      <c r="G122" s="326"/>
      <c r="H122" s="258"/>
    </row>
    <row r="123" spans="1:8" ht="13.8" x14ac:dyDescent="0.25">
      <c r="A123" s="268">
        <v>5</v>
      </c>
      <c r="B123" s="343">
        <v>5</v>
      </c>
      <c r="C123" s="265" t="s">
        <v>510</v>
      </c>
      <c r="D123" s="182"/>
      <c r="E123" s="301"/>
      <c r="F123" s="114"/>
      <c r="G123" s="326"/>
      <c r="H123" s="258"/>
    </row>
    <row r="124" spans="1:8" ht="13.8" x14ac:dyDescent="0.25">
      <c r="A124" s="268"/>
      <c r="B124" s="343"/>
      <c r="C124" s="232"/>
      <c r="D124" s="182"/>
      <c r="E124" s="301"/>
      <c r="F124" s="114"/>
      <c r="G124" s="326"/>
      <c r="H124" s="258"/>
    </row>
    <row r="125" spans="1:8" ht="13.8" x14ac:dyDescent="0.25">
      <c r="A125" s="268">
        <v>5.0999999999999996</v>
      </c>
      <c r="B125" s="343"/>
      <c r="C125" s="232" t="s">
        <v>336</v>
      </c>
      <c r="D125" s="182"/>
      <c r="E125" s="301"/>
      <c r="F125" s="114"/>
      <c r="G125" s="326"/>
      <c r="H125" s="258"/>
    </row>
    <row r="126" spans="1:8" ht="13.8" x14ac:dyDescent="0.25">
      <c r="A126" s="268"/>
      <c r="B126" s="343"/>
      <c r="C126" s="265"/>
      <c r="D126" s="182"/>
      <c r="E126" s="301"/>
      <c r="F126" s="182"/>
      <c r="G126" s="327"/>
      <c r="H126" s="313"/>
    </row>
    <row r="127" spans="1:8" ht="23.25" customHeight="1" x14ac:dyDescent="0.25">
      <c r="A127" s="268" t="s">
        <v>504</v>
      </c>
      <c r="B127" s="343"/>
      <c r="C127" s="232" t="s">
        <v>337</v>
      </c>
      <c r="D127" s="182"/>
      <c r="E127" s="301"/>
      <c r="F127" s="182"/>
      <c r="G127" s="327"/>
      <c r="H127" s="313"/>
    </row>
    <row r="128" spans="1:8" ht="15.75" customHeight="1" x14ac:dyDescent="0.25">
      <c r="A128" s="268"/>
      <c r="B128" s="343"/>
      <c r="C128" s="265"/>
      <c r="D128" s="182"/>
      <c r="E128" s="301"/>
      <c r="F128" s="182"/>
      <c r="G128" s="327"/>
      <c r="H128" s="313"/>
    </row>
    <row r="129" spans="1:8" ht="13.8" x14ac:dyDescent="0.25">
      <c r="A129" s="268">
        <v>5.2</v>
      </c>
      <c r="B129" s="343"/>
      <c r="C129" s="232" t="s">
        <v>338</v>
      </c>
      <c r="D129" s="182"/>
      <c r="E129" s="301"/>
      <c r="F129" s="114"/>
      <c r="G129" s="326"/>
      <c r="H129" s="258"/>
    </row>
    <row r="130" spans="1:8" ht="15" customHeight="1" x14ac:dyDescent="0.25">
      <c r="A130" s="268"/>
      <c r="B130" s="343"/>
      <c r="C130" s="232"/>
      <c r="D130" s="182"/>
      <c r="E130" s="301"/>
      <c r="F130" s="114"/>
      <c r="G130" s="326"/>
      <c r="H130" s="258"/>
    </row>
    <row r="131" spans="1:8" ht="14.25" customHeight="1" x14ac:dyDescent="0.25">
      <c r="A131" s="268" t="s">
        <v>505</v>
      </c>
      <c r="B131" s="343"/>
      <c r="C131" s="265" t="s">
        <v>339</v>
      </c>
      <c r="D131" s="182" t="s">
        <v>32</v>
      </c>
      <c r="E131" s="301">
        <v>1</v>
      </c>
      <c r="F131" s="114"/>
      <c r="G131" s="326"/>
      <c r="H131" s="258"/>
    </row>
    <row r="132" spans="1:8" ht="15.75" customHeight="1" x14ac:dyDescent="0.25">
      <c r="A132" s="268"/>
      <c r="B132" s="343"/>
      <c r="C132" s="232"/>
      <c r="D132" s="182"/>
      <c r="E132" s="301"/>
      <c r="F132" s="114"/>
      <c r="G132" s="326"/>
      <c r="H132" s="258"/>
    </row>
    <row r="133" spans="1:8" ht="41.25" customHeight="1" x14ac:dyDescent="0.25">
      <c r="A133" s="268" t="s">
        <v>506</v>
      </c>
      <c r="B133" s="343"/>
      <c r="C133" s="232" t="s">
        <v>335</v>
      </c>
      <c r="D133" s="300"/>
      <c r="E133" s="301"/>
      <c r="F133" s="182"/>
      <c r="G133" s="327"/>
      <c r="H133" s="313"/>
    </row>
    <row r="134" spans="1:8" ht="12.75" customHeight="1" x14ac:dyDescent="0.25">
      <c r="A134" s="268"/>
      <c r="B134" s="343"/>
      <c r="C134" s="232"/>
      <c r="D134" s="300"/>
      <c r="E134" s="301"/>
      <c r="F134" s="182"/>
      <c r="G134" s="327"/>
      <c r="H134" s="313"/>
    </row>
    <row r="135" spans="1:8" ht="13.8" x14ac:dyDescent="0.25">
      <c r="A135" s="268">
        <v>6</v>
      </c>
      <c r="B135" s="343">
        <v>4</v>
      </c>
      <c r="C135" s="232" t="s">
        <v>518</v>
      </c>
      <c r="D135" s="300"/>
      <c r="E135" s="301"/>
      <c r="F135" s="182"/>
      <c r="G135" s="327"/>
      <c r="H135" s="313"/>
    </row>
    <row r="136" spans="1:8" ht="15" customHeight="1" x14ac:dyDescent="0.25">
      <c r="A136" s="268"/>
      <c r="B136" s="343"/>
      <c r="C136" s="265"/>
      <c r="D136" s="182"/>
      <c r="E136" s="301"/>
      <c r="F136" s="180"/>
      <c r="G136" s="328"/>
      <c r="H136" s="314"/>
    </row>
    <row r="137" spans="1:8" ht="13.8" x14ac:dyDescent="0.25">
      <c r="A137" s="268">
        <v>6.1</v>
      </c>
      <c r="B137" s="343"/>
      <c r="C137" s="232" t="s">
        <v>340</v>
      </c>
      <c r="D137" s="182"/>
      <c r="E137" s="301"/>
      <c r="F137" s="114"/>
      <c r="G137" s="326"/>
      <c r="H137" s="258"/>
    </row>
    <row r="138" spans="1:8" ht="13.8" x14ac:dyDescent="0.25">
      <c r="A138" s="268"/>
      <c r="B138" s="343"/>
      <c r="C138" s="265"/>
      <c r="D138" s="182"/>
      <c r="E138" s="301"/>
      <c r="F138" s="114"/>
      <c r="G138" s="326"/>
      <c r="H138" s="258"/>
    </row>
    <row r="139" spans="1:8" ht="15" customHeight="1" x14ac:dyDescent="0.25">
      <c r="A139" s="268" t="s">
        <v>507</v>
      </c>
      <c r="B139" s="343"/>
      <c r="C139" s="232" t="s">
        <v>341</v>
      </c>
      <c r="D139" s="182" t="s">
        <v>32</v>
      </c>
      <c r="E139" s="301">
        <v>1</v>
      </c>
      <c r="F139" s="114"/>
      <c r="G139" s="326"/>
      <c r="H139" s="258"/>
    </row>
    <row r="140" spans="1:8" ht="15" customHeight="1" x14ac:dyDescent="0.25">
      <c r="A140" s="268"/>
      <c r="B140" s="343"/>
      <c r="C140" s="232"/>
      <c r="D140" s="182"/>
      <c r="E140" s="301"/>
      <c r="F140" s="114"/>
      <c r="G140" s="326"/>
      <c r="H140" s="258"/>
    </row>
    <row r="141" spans="1:8" ht="15" customHeight="1" x14ac:dyDescent="0.25">
      <c r="A141" s="268">
        <v>6.2</v>
      </c>
      <c r="B141" s="343"/>
      <c r="C141" s="265" t="s">
        <v>342</v>
      </c>
      <c r="D141" s="182"/>
      <c r="E141" s="301"/>
      <c r="F141" s="182"/>
      <c r="G141" s="327"/>
      <c r="H141" s="313"/>
    </row>
    <row r="142" spans="1:8" ht="15" customHeight="1" x14ac:dyDescent="0.25">
      <c r="A142" s="268"/>
      <c r="B142" s="343"/>
      <c r="C142" s="232"/>
      <c r="D142" s="182"/>
      <c r="E142" s="301"/>
      <c r="F142" s="182"/>
      <c r="G142" s="327"/>
      <c r="H142" s="313"/>
    </row>
    <row r="143" spans="1:8" ht="13.8" x14ac:dyDescent="0.25">
      <c r="A143" s="268" t="s">
        <v>508</v>
      </c>
      <c r="B143" s="343"/>
      <c r="C143" s="265" t="s">
        <v>343</v>
      </c>
      <c r="D143" s="182" t="s">
        <v>32</v>
      </c>
      <c r="E143" s="301">
        <v>1</v>
      </c>
      <c r="F143" s="182"/>
      <c r="G143" s="327"/>
      <c r="H143" s="313"/>
    </row>
    <row r="144" spans="1:8" ht="13.8" x14ac:dyDescent="0.25">
      <c r="A144" s="268"/>
      <c r="B144" s="343"/>
      <c r="C144" s="232"/>
      <c r="D144" s="182"/>
      <c r="E144" s="301"/>
      <c r="F144" s="114"/>
      <c r="G144" s="326"/>
      <c r="H144" s="258"/>
    </row>
    <row r="145" spans="1:8" ht="15" customHeight="1" x14ac:dyDescent="0.25">
      <c r="A145" s="268">
        <v>7</v>
      </c>
      <c r="B145" s="343">
        <v>11</v>
      </c>
      <c r="C145" s="232" t="s">
        <v>513</v>
      </c>
      <c r="D145" s="182"/>
      <c r="E145" s="301"/>
      <c r="F145" s="114"/>
      <c r="G145" s="326"/>
      <c r="H145" s="258"/>
    </row>
    <row r="146" spans="1:8" ht="15" customHeight="1" x14ac:dyDescent="0.25">
      <c r="A146" s="268"/>
      <c r="B146" s="343"/>
      <c r="C146" s="265"/>
      <c r="D146" s="182"/>
      <c r="E146" s="301"/>
      <c r="F146" s="114"/>
      <c r="G146" s="326"/>
      <c r="H146" s="258"/>
    </row>
    <row r="147" spans="1:8" ht="15" customHeight="1" x14ac:dyDescent="0.25">
      <c r="A147" s="268" t="s">
        <v>344</v>
      </c>
      <c r="B147" s="343"/>
      <c r="C147" s="232" t="s">
        <v>345</v>
      </c>
      <c r="D147" s="182"/>
      <c r="E147" s="301"/>
      <c r="F147" s="114"/>
      <c r="G147" s="326"/>
      <c r="H147" s="258"/>
    </row>
    <row r="148" spans="1:8" ht="15" customHeight="1" x14ac:dyDescent="0.25">
      <c r="A148" s="268"/>
      <c r="B148" s="343"/>
      <c r="C148" s="265"/>
      <c r="D148" s="182"/>
      <c r="E148" s="301"/>
      <c r="F148" s="182"/>
      <c r="G148" s="327"/>
      <c r="H148" s="313"/>
    </row>
    <row r="149" spans="1:8" ht="16.2" x14ac:dyDescent="0.25">
      <c r="A149" s="268" t="s">
        <v>346</v>
      </c>
      <c r="B149" s="343"/>
      <c r="C149" s="232" t="s">
        <v>347</v>
      </c>
      <c r="D149" s="300" t="s">
        <v>348</v>
      </c>
      <c r="E149" s="301">
        <v>200</v>
      </c>
      <c r="F149" s="182"/>
      <c r="G149" s="331"/>
      <c r="H149" s="313"/>
    </row>
    <row r="150" spans="1:8" ht="13.8" x14ac:dyDescent="0.25">
      <c r="A150" s="268"/>
      <c r="B150" s="343"/>
      <c r="C150" s="232"/>
      <c r="D150" s="300"/>
      <c r="E150" s="301"/>
      <c r="F150" s="182"/>
      <c r="G150" s="331"/>
      <c r="H150" s="313"/>
    </row>
    <row r="151" spans="1:8" ht="15" customHeight="1" x14ac:dyDescent="0.25">
      <c r="A151" s="268" t="s">
        <v>349</v>
      </c>
      <c r="B151" s="343"/>
      <c r="C151" s="265" t="s">
        <v>350</v>
      </c>
      <c r="D151" s="300" t="s">
        <v>348</v>
      </c>
      <c r="E151" s="301">
        <v>100</v>
      </c>
      <c r="F151" s="114"/>
      <c r="G151" s="332"/>
      <c r="H151" s="258"/>
    </row>
    <row r="152" spans="1:8" ht="15" customHeight="1" x14ac:dyDescent="0.25">
      <c r="A152" s="268"/>
      <c r="B152" s="343"/>
      <c r="C152" s="232"/>
      <c r="D152" s="182"/>
      <c r="E152" s="301"/>
      <c r="F152" s="114"/>
      <c r="G152" s="332"/>
      <c r="H152" s="258"/>
    </row>
    <row r="153" spans="1:8" ht="15.75" customHeight="1" x14ac:dyDescent="0.25">
      <c r="A153" s="268" t="s">
        <v>351</v>
      </c>
      <c r="B153" s="343"/>
      <c r="C153" s="265" t="s">
        <v>352</v>
      </c>
      <c r="D153" s="182" t="s">
        <v>348</v>
      </c>
      <c r="E153" s="301">
        <v>300</v>
      </c>
      <c r="F153" s="114"/>
      <c r="G153" s="332"/>
      <c r="H153" s="258"/>
    </row>
    <row r="154" spans="1:8" ht="13.8" x14ac:dyDescent="0.25">
      <c r="A154" s="268"/>
      <c r="B154" s="343"/>
      <c r="C154" s="232"/>
      <c r="D154" s="182"/>
      <c r="E154" s="301"/>
      <c r="F154" s="114"/>
      <c r="G154" s="332"/>
      <c r="H154" s="258"/>
    </row>
    <row r="155" spans="1:8" ht="17.25" customHeight="1" x14ac:dyDescent="0.25">
      <c r="A155" s="268" t="s">
        <v>353</v>
      </c>
      <c r="B155" s="343"/>
      <c r="C155" s="232" t="s">
        <v>354</v>
      </c>
      <c r="D155" s="182" t="s">
        <v>348</v>
      </c>
      <c r="E155" s="301">
        <v>400</v>
      </c>
      <c r="F155" s="182"/>
      <c r="G155" s="331"/>
      <c r="H155" s="313"/>
    </row>
    <row r="156" spans="1:8" ht="15" customHeight="1" x14ac:dyDescent="0.25">
      <c r="A156" s="268"/>
      <c r="B156" s="343"/>
      <c r="C156" s="265"/>
      <c r="D156" s="182"/>
      <c r="E156" s="301"/>
      <c r="F156" s="182"/>
      <c r="G156" s="331"/>
      <c r="H156" s="313"/>
    </row>
    <row r="157" spans="1:8" ht="14.25" customHeight="1" x14ac:dyDescent="0.25">
      <c r="A157" s="268" t="s">
        <v>429</v>
      </c>
      <c r="B157" s="343"/>
      <c r="C157" s="232" t="s">
        <v>355</v>
      </c>
      <c r="D157" s="182" t="s">
        <v>348</v>
      </c>
      <c r="E157" s="301">
        <v>300</v>
      </c>
      <c r="F157" s="182"/>
      <c r="G157" s="331"/>
      <c r="H157" s="313"/>
    </row>
    <row r="158" spans="1:8" ht="15" customHeight="1" x14ac:dyDescent="0.25">
      <c r="A158" s="268"/>
      <c r="B158" s="343"/>
      <c r="C158" s="265"/>
      <c r="D158" s="182"/>
      <c r="E158" s="301"/>
      <c r="F158" s="180"/>
      <c r="G158" s="333"/>
      <c r="H158" s="314"/>
    </row>
    <row r="159" spans="1:8" ht="15" customHeight="1" x14ac:dyDescent="0.25">
      <c r="A159" s="268" t="s">
        <v>430</v>
      </c>
      <c r="B159" s="343"/>
      <c r="C159" s="232" t="s">
        <v>356</v>
      </c>
      <c r="D159" s="182" t="s">
        <v>348</v>
      </c>
      <c r="E159" s="301">
        <v>100</v>
      </c>
      <c r="F159" s="114"/>
      <c r="G159" s="332"/>
      <c r="H159" s="258"/>
    </row>
    <row r="160" spans="1:8" ht="15" customHeight="1" x14ac:dyDescent="0.25">
      <c r="A160" s="268"/>
      <c r="B160" s="343"/>
      <c r="C160" s="232"/>
      <c r="D160" s="182"/>
      <c r="E160" s="301"/>
      <c r="F160" s="114"/>
      <c r="G160" s="332"/>
      <c r="H160" s="258"/>
    </row>
    <row r="161" spans="1:8" ht="16.2" x14ac:dyDescent="0.25">
      <c r="A161" s="268" t="s">
        <v>431</v>
      </c>
      <c r="B161" s="343"/>
      <c r="C161" s="265" t="s">
        <v>357</v>
      </c>
      <c r="D161" s="182" t="s">
        <v>348</v>
      </c>
      <c r="E161" s="301">
        <v>300</v>
      </c>
      <c r="F161" s="114"/>
      <c r="G161" s="332"/>
      <c r="H161" s="258"/>
    </row>
    <row r="162" spans="1:8" ht="13.8" x14ac:dyDescent="0.25">
      <c r="A162" s="268"/>
      <c r="B162" s="343"/>
      <c r="C162" s="232"/>
      <c r="D162" s="182"/>
      <c r="E162" s="301"/>
      <c r="F162" s="114"/>
      <c r="G162" s="332"/>
      <c r="H162" s="258"/>
    </row>
    <row r="163" spans="1:8" ht="16.2" x14ac:dyDescent="0.25">
      <c r="A163" s="268" t="s">
        <v>432</v>
      </c>
      <c r="B163" s="343"/>
      <c r="C163" s="265" t="s">
        <v>358</v>
      </c>
      <c r="D163" s="182" t="s">
        <v>348</v>
      </c>
      <c r="E163" s="301">
        <v>200</v>
      </c>
      <c r="F163" s="182"/>
      <c r="G163" s="331"/>
      <c r="H163" s="313"/>
    </row>
    <row r="164" spans="1:8" ht="13.8" x14ac:dyDescent="0.25">
      <c r="A164" s="268"/>
      <c r="B164" s="343"/>
      <c r="C164" s="232"/>
      <c r="D164" s="182"/>
      <c r="E164" s="301"/>
      <c r="F164" s="182"/>
      <c r="G164" s="331"/>
      <c r="H164" s="313"/>
    </row>
    <row r="165" spans="1:8" ht="16.2" x14ac:dyDescent="0.25">
      <c r="A165" s="268" t="s">
        <v>433</v>
      </c>
      <c r="B165" s="343"/>
      <c r="C165" s="232" t="s">
        <v>359</v>
      </c>
      <c r="D165" s="300" t="s">
        <v>348</v>
      </c>
      <c r="E165" s="301">
        <v>400</v>
      </c>
      <c r="F165" s="182"/>
      <c r="G165" s="331"/>
      <c r="H165" s="313"/>
    </row>
    <row r="166" spans="1:8" ht="13.8" x14ac:dyDescent="0.25">
      <c r="A166" s="268"/>
      <c r="B166" s="343"/>
      <c r="C166" s="265"/>
      <c r="D166" s="300"/>
      <c r="E166" s="301"/>
      <c r="F166" s="114"/>
      <c r="G166" s="332"/>
      <c r="H166" s="258"/>
    </row>
    <row r="167" spans="1:8" ht="16.2" x14ac:dyDescent="0.25">
      <c r="A167" s="268" t="s">
        <v>434</v>
      </c>
      <c r="B167" s="343"/>
      <c r="C167" s="232" t="s">
        <v>360</v>
      </c>
      <c r="D167" s="300" t="s">
        <v>348</v>
      </c>
      <c r="E167" s="301">
        <v>100</v>
      </c>
      <c r="F167" s="114"/>
      <c r="G167" s="332"/>
      <c r="H167" s="258"/>
    </row>
    <row r="168" spans="1:8" ht="18.75" customHeight="1" x14ac:dyDescent="0.25">
      <c r="A168" s="268"/>
      <c r="B168" s="343"/>
      <c r="C168" s="265"/>
      <c r="D168" s="182"/>
      <c r="E168" s="301"/>
      <c r="F168" s="114"/>
      <c r="G168" s="326"/>
      <c r="H168" s="258"/>
    </row>
    <row r="169" spans="1:8" ht="26.25" customHeight="1" x14ac:dyDescent="0.25">
      <c r="A169" s="268" t="s">
        <v>361</v>
      </c>
      <c r="B169" s="343"/>
      <c r="C169" s="232" t="s">
        <v>362</v>
      </c>
      <c r="D169" s="182"/>
      <c r="E169" s="301"/>
      <c r="F169" s="114"/>
      <c r="G169" s="326"/>
      <c r="H169" s="258"/>
    </row>
    <row r="170" spans="1:8" ht="13.8" x14ac:dyDescent="0.25">
      <c r="A170" s="268"/>
      <c r="B170" s="343"/>
      <c r="C170" s="232"/>
      <c r="D170" s="182"/>
      <c r="E170" s="301"/>
      <c r="F170" s="182"/>
      <c r="G170" s="327"/>
      <c r="H170" s="313"/>
    </row>
    <row r="171" spans="1:8" ht="26.4" x14ac:dyDescent="0.25">
      <c r="A171" s="268"/>
      <c r="B171" s="343"/>
      <c r="C171" s="232" t="s">
        <v>363</v>
      </c>
      <c r="D171" s="182"/>
      <c r="E171" s="301"/>
      <c r="F171" s="182"/>
      <c r="G171" s="327"/>
      <c r="H171" s="313"/>
    </row>
    <row r="172" spans="1:8" ht="11.25" customHeight="1" x14ac:dyDescent="0.25">
      <c r="A172" s="268"/>
      <c r="B172" s="343"/>
      <c r="C172" s="232"/>
      <c r="D172" s="182"/>
      <c r="E172" s="301"/>
      <c r="F172" s="182"/>
      <c r="G172" s="327"/>
      <c r="H172" s="313"/>
    </row>
    <row r="173" spans="1:8" ht="16.2" x14ac:dyDescent="0.25">
      <c r="A173" s="268" t="s">
        <v>464</v>
      </c>
      <c r="B173" s="343"/>
      <c r="C173" s="265" t="s">
        <v>347</v>
      </c>
      <c r="D173" s="182" t="s">
        <v>348</v>
      </c>
      <c r="E173" s="301">
        <v>200</v>
      </c>
      <c r="F173" s="337"/>
      <c r="G173" s="326"/>
      <c r="H173" s="258"/>
    </row>
    <row r="174" spans="1:8" ht="12.75" customHeight="1" x14ac:dyDescent="0.25">
      <c r="A174" s="268"/>
      <c r="B174" s="343"/>
      <c r="C174" s="232"/>
      <c r="D174" s="182"/>
      <c r="E174" s="301"/>
      <c r="F174" s="337"/>
      <c r="G174" s="326"/>
      <c r="H174" s="258"/>
    </row>
    <row r="175" spans="1:8" ht="21" customHeight="1" x14ac:dyDescent="0.25">
      <c r="A175" s="268" t="s">
        <v>465</v>
      </c>
      <c r="B175" s="343"/>
      <c r="C175" s="232" t="s">
        <v>350</v>
      </c>
      <c r="D175" s="182" t="s">
        <v>348</v>
      </c>
      <c r="E175" s="301">
        <v>100</v>
      </c>
      <c r="F175" s="337"/>
      <c r="G175" s="326"/>
      <c r="H175" s="258"/>
    </row>
    <row r="176" spans="1:8" ht="13.8" x14ac:dyDescent="0.25">
      <c r="A176" s="268"/>
      <c r="B176" s="343"/>
      <c r="C176" s="265"/>
      <c r="D176" s="182"/>
      <c r="E176" s="301"/>
      <c r="F176" s="337"/>
      <c r="G176" s="326"/>
      <c r="H176" s="258"/>
    </row>
    <row r="177" spans="1:8" ht="16.2" x14ac:dyDescent="0.25">
      <c r="A177" s="268" t="s">
        <v>466</v>
      </c>
      <c r="B177" s="343"/>
      <c r="C177" s="232" t="s">
        <v>352</v>
      </c>
      <c r="D177" s="182" t="s">
        <v>348</v>
      </c>
      <c r="E177" s="301">
        <v>300</v>
      </c>
      <c r="F177" s="338"/>
      <c r="G177" s="327"/>
      <c r="H177" s="313"/>
    </row>
    <row r="178" spans="1:8" ht="13.8" x14ac:dyDescent="0.25">
      <c r="A178" s="268"/>
      <c r="B178" s="343"/>
      <c r="C178" s="265"/>
      <c r="D178" s="182"/>
      <c r="E178" s="301"/>
      <c r="F178" s="338"/>
      <c r="G178" s="327"/>
      <c r="H178" s="313"/>
    </row>
    <row r="179" spans="1:8" ht="24.75" customHeight="1" x14ac:dyDescent="0.25">
      <c r="A179" s="268" t="s">
        <v>467</v>
      </c>
      <c r="B179" s="343"/>
      <c r="C179" s="232" t="s">
        <v>354</v>
      </c>
      <c r="D179" s="182" t="s">
        <v>348</v>
      </c>
      <c r="E179" s="301">
        <v>400</v>
      </c>
      <c r="F179" s="338"/>
      <c r="G179" s="327"/>
      <c r="H179" s="313"/>
    </row>
    <row r="180" spans="1:8" ht="13.8" x14ac:dyDescent="0.25">
      <c r="A180" s="268"/>
      <c r="B180" s="343"/>
      <c r="C180" s="232"/>
      <c r="D180" s="182"/>
      <c r="E180" s="301"/>
      <c r="F180" s="339"/>
      <c r="G180" s="328"/>
      <c r="H180" s="314"/>
    </row>
    <row r="181" spans="1:8" ht="15.75" customHeight="1" x14ac:dyDescent="0.25">
      <c r="A181" s="268" t="s">
        <v>468</v>
      </c>
      <c r="B181" s="343"/>
      <c r="C181" s="265" t="s">
        <v>355</v>
      </c>
      <c r="D181" s="300" t="s">
        <v>348</v>
      </c>
      <c r="E181" s="301">
        <v>300</v>
      </c>
      <c r="F181" s="337"/>
      <c r="G181" s="326"/>
      <c r="H181" s="258"/>
    </row>
    <row r="182" spans="1:8" ht="15.75" customHeight="1" x14ac:dyDescent="0.25">
      <c r="A182" s="268"/>
      <c r="B182" s="343"/>
      <c r="C182" s="232"/>
      <c r="D182" s="300"/>
      <c r="E182" s="301"/>
      <c r="F182" s="337"/>
      <c r="G182" s="326"/>
      <c r="H182" s="258"/>
    </row>
    <row r="183" spans="1:8" ht="16.2" x14ac:dyDescent="0.25">
      <c r="A183" s="268" t="s">
        <v>469</v>
      </c>
      <c r="B183" s="343"/>
      <c r="C183" s="265" t="s">
        <v>356</v>
      </c>
      <c r="D183" s="300" t="s">
        <v>348</v>
      </c>
      <c r="E183" s="301">
        <v>100</v>
      </c>
      <c r="F183" s="337"/>
      <c r="G183" s="326"/>
      <c r="H183" s="258"/>
    </row>
    <row r="184" spans="1:8" ht="13.8" x14ac:dyDescent="0.25">
      <c r="A184" s="268"/>
      <c r="B184" s="343"/>
      <c r="C184" s="232"/>
      <c r="D184" s="182"/>
      <c r="E184" s="301"/>
      <c r="F184" s="337"/>
      <c r="G184" s="326"/>
      <c r="H184" s="258"/>
    </row>
    <row r="185" spans="1:8" ht="15.75" customHeight="1" x14ac:dyDescent="0.25">
      <c r="A185" s="268" t="s">
        <v>470</v>
      </c>
      <c r="B185" s="343"/>
      <c r="C185" s="232" t="s">
        <v>357</v>
      </c>
      <c r="D185" s="182" t="s">
        <v>348</v>
      </c>
      <c r="E185" s="301">
        <v>400</v>
      </c>
      <c r="F185" s="338"/>
      <c r="G185" s="327"/>
      <c r="H185" s="313"/>
    </row>
    <row r="186" spans="1:8" ht="18.75" customHeight="1" x14ac:dyDescent="0.25">
      <c r="A186" s="268"/>
      <c r="B186" s="343"/>
      <c r="C186" s="265"/>
      <c r="D186" s="182"/>
      <c r="E186" s="301"/>
      <c r="F186" s="338"/>
      <c r="G186" s="327"/>
      <c r="H186" s="313"/>
    </row>
    <row r="187" spans="1:8" ht="16.2" x14ac:dyDescent="0.25">
      <c r="A187" s="268" t="s">
        <v>471</v>
      </c>
      <c r="B187" s="343"/>
      <c r="C187" s="232" t="s">
        <v>358</v>
      </c>
      <c r="D187" s="182"/>
      <c r="E187" s="301">
        <v>200</v>
      </c>
      <c r="F187" s="338"/>
      <c r="G187" s="327"/>
      <c r="H187" s="313"/>
    </row>
    <row r="188" spans="1:8" ht="18.75" customHeight="1" x14ac:dyDescent="0.25">
      <c r="A188" s="268"/>
      <c r="B188" s="343"/>
      <c r="C188" s="265"/>
      <c r="D188" s="182"/>
      <c r="E188" s="301"/>
      <c r="F188" s="337"/>
      <c r="G188" s="326"/>
      <c r="H188" s="258"/>
    </row>
    <row r="189" spans="1:8" ht="15" customHeight="1" x14ac:dyDescent="0.25">
      <c r="A189" s="268" t="s">
        <v>472</v>
      </c>
      <c r="B189" s="343"/>
      <c r="C189" s="232" t="s">
        <v>359</v>
      </c>
      <c r="D189" s="182"/>
      <c r="E189" s="301">
        <v>300</v>
      </c>
      <c r="F189" s="337"/>
      <c r="G189" s="326"/>
      <c r="H189" s="258"/>
    </row>
    <row r="190" spans="1:8" ht="28.5" customHeight="1" x14ac:dyDescent="0.25">
      <c r="A190" s="268"/>
      <c r="B190" s="343"/>
      <c r="C190" s="232"/>
      <c r="D190" s="182"/>
      <c r="E190" s="301"/>
      <c r="F190" s="337"/>
      <c r="G190" s="326"/>
      <c r="H190" s="258"/>
    </row>
    <row r="191" spans="1:8" ht="16.2" x14ac:dyDescent="0.25">
      <c r="A191" s="268" t="s">
        <v>473</v>
      </c>
      <c r="B191" s="343"/>
      <c r="C191" s="265" t="s">
        <v>360</v>
      </c>
      <c r="D191" s="182" t="s">
        <v>32</v>
      </c>
      <c r="E191" s="301">
        <v>100</v>
      </c>
      <c r="F191" s="337"/>
      <c r="G191" s="326"/>
      <c r="H191" s="258"/>
    </row>
    <row r="192" spans="1:8" ht="13.8" x14ac:dyDescent="0.25">
      <c r="A192" s="268"/>
      <c r="B192" s="343"/>
      <c r="C192" s="232"/>
      <c r="D192" s="182"/>
      <c r="E192" s="301"/>
      <c r="F192" s="182"/>
      <c r="G192" s="327"/>
      <c r="H192" s="313"/>
    </row>
    <row r="193" spans="1:8" ht="13.8" x14ac:dyDescent="0.25">
      <c r="A193" s="268">
        <v>7.3</v>
      </c>
      <c r="B193" s="343"/>
      <c r="C193" s="265" t="s">
        <v>364</v>
      </c>
      <c r="D193" s="182"/>
      <c r="E193" s="301"/>
      <c r="F193" s="182"/>
      <c r="G193" s="327"/>
      <c r="H193" s="313"/>
    </row>
    <row r="194" spans="1:8" ht="13.8" x14ac:dyDescent="0.25">
      <c r="A194" s="268"/>
      <c r="B194" s="343"/>
      <c r="C194" s="232"/>
      <c r="D194" s="182"/>
      <c r="E194" s="301"/>
      <c r="F194" s="182"/>
      <c r="G194" s="327"/>
      <c r="H194" s="313"/>
    </row>
    <row r="195" spans="1:8" ht="35.25" customHeight="1" x14ac:dyDescent="0.25">
      <c r="A195" s="268"/>
      <c r="B195" s="343"/>
      <c r="C195" s="232" t="s">
        <v>365</v>
      </c>
      <c r="D195" s="182" t="s">
        <v>32</v>
      </c>
      <c r="E195" s="301"/>
      <c r="F195" s="114"/>
      <c r="G195" s="326"/>
      <c r="H195" s="258"/>
    </row>
    <row r="196" spans="1:8" ht="15" customHeight="1" x14ac:dyDescent="0.25">
      <c r="A196" s="268"/>
      <c r="B196" s="343"/>
      <c r="C196" s="265"/>
      <c r="D196" s="182"/>
      <c r="E196" s="301"/>
      <c r="F196" s="114"/>
      <c r="G196" s="326"/>
      <c r="H196" s="258"/>
    </row>
    <row r="197" spans="1:8" ht="15.75" customHeight="1" x14ac:dyDescent="0.25">
      <c r="A197" s="268" t="s">
        <v>474</v>
      </c>
      <c r="B197" s="343"/>
      <c r="C197" s="232" t="s">
        <v>347</v>
      </c>
      <c r="D197" s="300" t="s">
        <v>32</v>
      </c>
      <c r="E197" s="301">
        <v>4</v>
      </c>
      <c r="F197" s="114"/>
      <c r="G197" s="326"/>
      <c r="H197" s="258"/>
    </row>
    <row r="198" spans="1:8" ht="15" customHeight="1" x14ac:dyDescent="0.25">
      <c r="A198" s="268"/>
      <c r="B198" s="343"/>
      <c r="C198" s="265"/>
      <c r="D198" s="300"/>
      <c r="E198" s="301"/>
      <c r="F198" s="114"/>
      <c r="G198" s="326"/>
      <c r="H198" s="258"/>
    </row>
    <row r="199" spans="1:8" ht="16.2" x14ac:dyDescent="0.25">
      <c r="A199" s="268" t="s">
        <v>475</v>
      </c>
      <c r="B199" s="343"/>
      <c r="C199" s="232" t="s">
        <v>350</v>
      </c>
      <c r="D199" s="300" t="s">
        <v>32</v>
      </c>
      <c r="E199" s="301">
        <v>2</v>
      </c>
      <c r="F199" s="182"/>
      <c r="G199" s="327"/>
      <c r="H199" s="313"/>
    </row>
    <row r="200" spans="1:8" ht="13.8" x14ac:dyDescent="0.25">
      <c r="A200" s="268"/>
      <c r="B200" s="343"/>
      <c r="C200" s="232"/>
      <c r="D200" s="182"/>
      <c r="E200" s="301"/>
      <c r="F200" s="182"/>
      <c r="G200" s="327"/>
      <c r="H200" s="313"/>
    </row>
    <row r="201" spans="1:8" ht="16.2" x14ac:dyDescent="0.25">
      <c r="A201" s="268" t="s">
        <v>476</v>
      </c>
      <c r="B201" s="343"/>
      <c r="C201" s="265" t="s">
        <v>352</v>
      </c>
      <c r="D201" s="182" t="s">
        <v>32</v>
      </c>
      <c r="E201" s="301">
        <v>16</v>
      </c>
      <c r="F201" s="182"/>
      <c r="G201" s="327"/>
      <c r="H201" s="313"/>
    </row>
    <row r="202" spans="1:8" ht="13.8" x14ac:dyDescent="0.25">
      <c r="A202" s="268"/>
      <c r="B202" s="343"/>
      <c r="C202" s="232"/>
      <c r="D202" s="182"/>
      <c r="E202" s="301"/>
      <c r="F202" s="180"/>
      <c r="G202" s="328"/>
      <c r="H202" s="314"/>
    </row>
    <row r="203" spans="1:8" ht="16.2" x14ac:dyDescent="0.25">
      <c r="A203" s="268" t="s">
        <v>477</v>
      </c>
      <c r="B203" s="343"/>
      <c r="C203" s="265" t="s">
        <v>354</v>
      </c>
      <c r="D203" s="182" t="s">
        <v>32</v>
      </c>
      <c r="E203" s="301">
        <v>22</v>
      </c>
      <c r="F203" s="114"/>
      <c r="G203" s="326"/>
      <c r="H203" s="258"/>
    </row>
    <row r="204" spans="1:8" ht="23.25" customHeight="1" x14ac:dyDescent="0.25">
      <c r="A204" s="268"/>
      <c r="B204" s="343"/>
      <c r="C204" s="232"/>
      <c r="D204" s="182"/>
      <c r="E204" s="301"/>
      <c r="F204" s="114"/>
      <c r="G204" s="326"/>
      <c r="H204" s="258"/>
    </row>
    <row r="205" spans="1:8" ht="16.2" x14ac:dyDescent="0.25">
      <c r="A205" s="268" t="s">
        <v>478</v>
      </c>
      <c r="B205" s="343"/>
      <c r="C205" s="232" t="s">
        <v>355</v>
      </c>
      <c r="D205" s="182" t="s">
        <v>32</v>
      </c>
      <c r="E205" s="301">
        <v>4</v>
      </c>
      <c r="F205" s="114"/>
      <c r="G205" s="326"/>
      <c r="H205" s="258"/>
    </row>
    <row r="206" spans="1:8" ht="13.8" x14ac:dyDescent="0.25">
      <c r="A206" s="268"/>
      <c r="B206" s="343"/>
      <c r="C206" s="265"/>
      <c r="D206" s="182"/>
      <c r="E206" s="301"/>
      <c r="F206" s="114"/>
      <c r="G206" s="326"/>
      <c r="H206" s="258"/>
    </row>
    <row r="207" spans="1:8" ht="16.2" x14ac:dyDescent="0.25">
      <c r="A207" s="268" t="s">
        <v>479</v>
      </c>
      <c r="B207" s="343"/>
      <c r="C207" s="232" t="s">
        <v>358</v>
      </c>
      <c r="D207" s="182"/>
      <c r="E207" s="301">
        <v>4</v>
      </c>
      <c r="F207" s="182"/>
      <c r="G207" s="327"/>
      <c r="H207" s="313"/>
    </row>
    <row r="208" spans="1:8" ht="12" customHeight="1" x14ac:dyDescent="0.25">
      <c r="A208" s="268"/>
      <c r="B208" s="343"/>
      <c r="C208" s="265"/>
      <c r="D208" s="182"/>
      <c r="E208" s="301"/>
      <c r="F208" s="182"/>
      <c r="G208" s="327"/>
      <c r="H208" s="313"/>
    </row>
    <row r="209" spans="1:8" ht="16.2" x14ac:dyDescent="0.25">
      <c r="A209" s="268" t="s">
        <v>480</v>
      </c>
      <c r="B209" s="343"/>
      <c r="C209" s="232" t="s">
        <v>359</v>
      </c>
      <c r="D209" s="182" t="s">
        <v>32</v>
      </c>
      <c r="E209" s="301">
        <v>8</v>
      </c>
      <c r="F209" s="182"/>
      <c r="G209" s="327"/>
      <c r="H209" s="313"/>
    </row>
    <row r="210" spans="1:8" ht="13.8" x14ac:dyDescent="0.25">
      <c r="A210" s="268"/>
      <c r="B210" s="343"/>
      <c r="C210" s="232"/>
      <c r="D210" s="182"/>
      <c r="E210" s="301"/>
      <c r="F210" s="114"/>
      <c r="G210" s="326"/>
      <c r="H210" s="258"/>
    </row>
    <row r="211" spans="1:8" ht="16.2" x14ac:dyDescent="0.25">
      <c r="A211" s="268" t="s">
        <v>481</v>
      </c>
      <c r="B211" s="343"/>
      <c r="C211" s="265" t="s">
        <v>360</v>
      </c>
      <c r="D211" s="182" t="s">
        <v>32</v>
      </c>
      <c r="E211" s="301">
        <v>6</v>
      </c>
      <c r="F211" s="114"/>
      <c r="G211" s="326"/>
      <c r="H211" s="258"/>
    </row>
    <row r="212" spans="1:8" ht="13.8" x14ac:dyDescent="0.25">
      <c r="A212" s="268"/>
      <c r="B212" s="343"/>
      <c r="C212" s="232"/>
      <c r="D212" s="182"/>
      <c r="E212" s="301"/>
      <c r="F212" s="114"/>
      <c r="G212" s="326"/>
      <c r="H212" s="258"/>
    </row>
    <row r="213" spans="1:8" ht="13.8" x14ac:dyDescent="0.25">
      <c r="A213" s="268"/>
      <c r="B213" s="343"/>
      <c r="C213" s="265" t="s">
        <v>366</v>
      </c>
      <c r="D213" s="300"/>
      <c r="E213" s="301"/>
      <c r="F213" s="114"/>
      <c r="G213" s="326"/>
      <c r="H213" s="258"/>
    </row>
    <row r="214" spans="1:8" ht="13.8" x14ac:dyDescent="0.25">
      <c r="A214" s="268"/>
      <c r="B214" s="343"/>
      <c r="C214" s="232"/>
      <c r="D214" s="300"/>
      <c r="E214" s="301"/>
      <c r="F214" s="182"/>
      <c r="G214" s="327"/>
      <c r="H214" s="313"/>
    </row>
    <row r="215" spans="1:8" ht="16.2" x14ac:dyDescent="0.25">
      <c r="A215" s="268" t="s">
        <v>482</v>
      </c>
      <c r="B215" s="343"/>
      <c r="C215" s="232" t="s">
        <v>356</v>
      </c>
      <c r="D215" s="300" t="s">
        <v>32</v>
      </c>
      <c r="E215" s="301">
        <v>4</v>
      </c>
      <c r="F215" s="182"/>
      <c r="G215" s="327"/>
      <c r="H215" s="313"/>
    </row>
    <row r="216" spans="1:8" ht="13.8" x14ac:dyDescent="0.25">
      <c r="A216" s="268"/>
      <c r="B216" s="343"/>
      <c r="C216" s="265"/>
      <c r="D216" s="182"/>
      <c r="E216" s="301"/>
      <c r="F216" s="182"/>
      <c r="G216" s="327"/>
      <c r="H216" s="313"/>
    </row>
    <row r="217" spans="1:8" ht="16.2" x14ac:dyDescent="0.25">
      <c r="A217" s="268" t="s">
        <v>483</v>
      </c>
      <c r="B217" s="343"/>
      <c r="C217" s="232" t="s">
        <v>357</v>
      </c>
      <c r="D217" s="182" t="s">
        <v>32</v>
      </c>
      <c r="E217" s="301">
        <v>40</v>
      </c>
      <c r="F217" s="114"/>
      <c r="G217" s="326"/>
      <c r="H217" s="258"/>
    </row>
    <row r="218" spans="1:8" ht="13.8" x14ac:dyDescent="0.25">
      <c r="A218" s="268"/>
      <c r="B218" s="343"/>
      <c r="C218" s="265"/>
      <c r="D218" s="182"/>
      <c r="E218" s="301"/>
      <c r="F218" s="114"/>
      <c r="G218" s="326"/>
      <c r="H218" s="258"/>
    </row>
    <row r="219" spans="1:8" ht="13.8" x14ac:dyDescent="0.25">
      <c r="A219" s="268">
        <v>7.4</v>
      </c>
      <c r="B219" s="343"/>
      <c r="C219" s="232" t="s">
        <v>367</v>
      </c>
      <c r="D219" s="182"/>
      <c r="E219" s="301"/>
      <c r="F219" s="114"/>
      <c r="G219" s="326"/>
      <c r="H219" s="258"/>
    </row>
    <row r="220" spans="1:8" ht="13.8" x14ac:dyDescent="0.25">
      <c r="A220" s="268"/>
      <c r="B220" s="343"/>
      <c r="C220" s="232"/>
      <c r="D220" s="182"/>
      <c r="E220" s="301"/>
      <c r="F220" s="114"/>
      <c r="G220" s="326"/>
      <c r="H220" s="258"/>
    </row>
    <row r="221" spans="1:8" ht="26.4" x14ac:dyDescent="0.25">
      <c r="A221" s="268"/>
      <c r="B221" s="343"/>
      <c r="C221" s="232" t="s">
        <v>368</v>
      </c>
      <c r="D221" s="182" t="s">
        <v>32</v>
      </c>
      <c r="E221" s="301">
        <v>2</v>
      </c>
      <c r="F221" s="182"/>
      <c r="G221" s="327"/>
      <c r="H221" s="313"/>
    </row>
    <row r="222" spans="1:8" ht="13.8" x14ac:dyDescent="0.25">
      <c r="A222" s="268"/>
      <c r="B222" s="343"/>
      <c r="C222" s="232"/>
      <c r="D222" s="182"/>
      <c r="E222" s="301"/>
      <c r="F222" s="182"/>
      <c r="G222" s="327"/>
      <c r="H222" s="313"/>
    </row>
    <row r="223" spans="1:8" ht="16.2" x14ac:dyDescent="0.25">
      <c r="A223" s="268" t="s">
        <v>484</v>
      </c>
      <c r="B223" s="343"/>
      <c r="C223" s="265" t="s">
        <v>347</v>
      </c>
      <c r="D223" s="182" t="s">
        <v>32</v>
      </c>
      <c r="E223" s="301">
        <v>2</v>
      </c>
      <c r="F223" s="182"/>
      <c r="G223" s="327"/>
      <c r="H223" s="313"/>
    </row>
    <row r="224" spans="1:8" ht="13.8" x14ac:dyDescent="0.25">
      <c r="A224" s="268"/>
      <c r="B224" s="343"/>
      <c r="C224" s="232"/>
      <c r="D224" s="182"/>
      <c r="E224" s="301"/>
      <c r="F224" s="180"/>
      <c r="G224" s="328"/>
      <c r="H224" s="314"/>
    </row>
    <row r="225" spans="1:8" ht="16.2" x14ac:dyDescent="0.25">
      <c r="A225" s="268" t="s">
        <v>485</v>
      </c>
      <c r="B225" s="343"/>
      <c r="C225" s="232" t="s">
        <v>350</v>
      </c>
      <c r="D225" s="182" t="s">
        <v>32</v>
      </c>
      <c r="E225" s="301">
        <v>1</v>
      </c>
      <c r="F225" s="114"/>
      <c r="G225" s="326"/>
      <c r="H225" s="258"/>
    </row>
    <row r="226" spans="1:8" ht="13.8" x14ac:dyDescent="0.25">
      <c r="A226" s="268"/>
      <c r="B226" s="343"/>
      <c r="C226" s="265"/>
      <c r="D226" s="182"/>
      <c r="E226" s="301"/>
      <c r="F226" s="114"/>
      <c r="G226" s="326"/>
      <c r="H226" s="258"/>
    </row>
    <row r="227" spans="1:8" ht="16.2" x14ac:dyDescent="0.25">
      <c r="A227" s="268" t="s">
        <v>486</v>
      </c>
      <c r="B227" s="343"/>
      <c r="C227" s="232" t="s">
        <v>352</v>
      </c>
      <c r="D227" s="182" t="s">
        <v>32</v>
      </c>
      <c r="E227" s="301">
        <v>8</v>
      </c>
      <c r="F227" s="114"/>
      <c r="G227" s="326"/>
      <c r="H227" s="258"/>
    </row>
    <row r="228" spans="1:8" ht="13.8" x14ac:dyDescent="0.25">
      <c r="A228" s="268"/>
      <c r="B228" s="343"/>
      <c r="C228" s="265"/>
      <c r="D228" s="182"/>
      <c r="E228" s="301"/>
      <c r="F228" s="114"/>
      <c r="G228" s="326"/>
      <c r="H228" s="258"/>
    </row>
    <row r="229" spans="1:8" ht="16.2" x14ac:dyDescent="0.25">
      <c r="A229" s="268" t="s">
        <v>487</v>
      </c>
      <c r="B229" s="343"/>
      <c r="C229" s="232" t="s">
        <v>354</v>
      </c>
      <c r="D229" s="300" t="s">
        <v>32</v>
      </c>
      <c r="E229" s="301" t="s">
        <v>1293</v>
      </c>
      <c r="F229" s="182"/>
      <c r="G229" s="327"/>
      <c r="H229" s="313"/>
    </row>
    <row r="230" spans="1:8" ht="13.8" x14ac:dyDescent="0.25">
      <c r="A230" s="268"/>
      <c r="B230" s="343"/>
      <c r="C230" s="232"/>
      <c r="D230" s="300"/>
      <c r="E230" s="301"/>
      <c r="F230" s="182"/>
      <c r="G230" s="327"/>
      <c r="H230" s="313"/>
    </row>
    <row r="231" spans="1:8" ht="16.2" x14ac:dyDescent="0.25">
      <c r="A231" s="268" t="s">
        <v>488</v>
      </c>
      <c r="B231" s="343"/>
      <c r="C231" s="265" t="s">
        <v>355</v>
      </c>
      <c r="D231" s="300" t="s">
        <v>32</v>
      </c>
      <c r="E231" s="301">
        <v>2</v>
      </c>
      <c r="F231" s="182"/>
      <c r="G231" s="327"/>
      <c r="H231" s="313"/>
    </row>
    <row r="232" spans="1:8" ht="13.8" x14ac:dyDescent="0.25">
      <c r="A232" s="268"/>
      <c r="B232" s="343"/>
      <c r="C232" s="232"/>
      <c r="D232" s="182"/>
      <c r="E232" s="301"/>
      <c r="F232" s="114"/>
      <c r="G232" s="326"/>
      <c r="H232" s="258"/>
    </row>
    <row r="233" spans="1:8" ht="16.2" x14ac:dyDescent="0.25">
      <c r="A233" s="268" t="s">
        <v>489</v>
      </c>
      <c r="B233" s="343"/>
      <c r="C233" s="265" t="s">
        <v>358</v>
      </c>
      <c r="D233" s="182" t="s">
        <v>32</v>
      </c>
      <c r="E233" s="301">
        <v>2</v>
      </c>
      <c r="F233" s="114"/>
      <c r="G233" s="326"/>
      <c r="H233" s="258"/>
    </row>
    <row r="234" spans="1:8" ht="13.8" x14ac:dyDescent="0.25">
      <c r="A234" s="268"/>
      <c r="B234" s="343"/>
      <c r="C234" s="232"/>
      <c r="D234" s="182"/>
      <c r="E234" s="301"/>
      <c r="F234" s="114"/>
      <c r="G234" s="326"/>
      <c r="H234" s="258"/>
    </row>
    <row r="235" spans="1:8" ht="16.2" x14ac:dyDescent="0.25">
      <c r="A235" s="268" t="s">
        <v>490</v>
      </c>
      <c r="B235" s="343"/>
      <c r="C235" s="232" t="s">
        <v>359</v>
      </c>
      <c r="D235" s="182" t="s">
        <v>32</v>
      </c>
      <c r="E235" s="301">
        <v>4</v>
      </c>
      <c r="F235" s="114"/>
      <c r="G235" s="326"/>
      <c r="H235" s="258"/>
    </row>
    <row r="236" spans="1:8" ht="13.8" x14ac:dyDescent="0.25">
      <c r="A236" s="268"/>
      <c r="B236" s="343"/>
      <c r="C236" s="265"/>
      <c r="D236" s="182"/>
      <c r="E236" s="301"/>
      <c r="F236" s="182"/>
      <c r="G236" s="327"/>
      <c r="H236" s="313"/>
    </row>
    <row r="237" spans="1:8" ht="13.8" x14ac:dyDescent="0.25">
      <c r="A237" s="268">
        <v>7.5</v>
      </c>
      <c r="B237" s="343"/>
      <c r="C237" s="232" t="s">
        <v>369</v>
      </c>
      <c r="D237" s="182" t="s">
        <v>32</v>
      </c>
      <c r="E237" s="301">
        <v>2</v>
      </c>
      <c r="F237" s="182"/>
      <c r="G237" s="327"/>
      <c r="H237" s="313"/>
    </row>
    <row r="238" spans="1:8" ht="13.8" x14ac:dyDescent="0.25">
      <c r="A238" s="268"/>
      <c r="B238" s="343"/>
      <c r="C238" s="265"/>
      <c r="D238" s="182"/>
      <c r="E238" s="301"/>
      <c r="F238" s="182"/>
      <c r="G238" s="327"/>
      <c r="H238" s="313"/>
    </row>
    <row r="239" spans="1:8" ht="13.8" x14ac:dyDescent="0.25">
      <c r="A239" s="268"/>
      <c r="B239" s="343"/>
      <c r="C239" s="232" t="s">
        <v>370</v>
      </c>
      <c r="D239" s="182"/>
      <c r="E239" s="301"/>
      <c r="F239" s="114"/>
      <c r="G239" s="326"/>
      <c r="H239" s="258"/>
    </row>
    <row r="240" spans="1:8" ht="13.8" x14ac:dyDescent="0.25">
      <c r="A240" s="268"/>
      <c r="B240" s="343"/>
      <c r="C240" s="232"/>
      <c r="D240" s="182"/>
      <c r="E240" s="301"/>
      <c r="F240" s="114"/>
      <c r="G240" s="326"/>
      <c r="H240" s="258"/>
    </row>
    <row r="241" spans="1:8" ht="16.2" x14ac:dyDescent="0.25">
      <c r="A241" s="268" t="s">
        <v>491</v>
      </c>
      <c r="B241" s="343"/>
      <c r="C241" s="265" t="s">
        <v>356</v>
      </c>
      <c r="D241" s="182" t="s">
        <v>348</v>
      </c>
      <c r="E241" s="301">
        <v>100</v>
      </c>
      <c r="F241" s="114"/>
      <c r="G241" s="326"/>
      <c r="H241" s="258"/>
    </row>
    <row r="242" spans="1:8" ht="13.8" x14ac:dyDescent="0.25">
      <c r="A242" s="268"/>
      <c r="B242" s="343"/>
      <c r="C242" s="232"/>
      <c r="D242" s="182"/>
      <c r="E242" s="301"/>
      <c r="F242" s="114"/>
      <c r="G242" s="326"/>
      <c r="H242" s="258"/>
    </row>
    <row r="243" spans="1:8" ht="16.2" x14ac:dyDescent="0.25">
      <c r="A243" s="268" t="s">
        <v>492</v>
      </c>
      <c r="B243" s="343"/>
      <c r="C243" s="265" t="s">
        <v>357</v>
      </c>
      <c r="D243" s="182" t="s">
        <v>32</v>
      </c>
      <c r="E243" s="301">
        <v>20</v>
      </c>
      <c r="F243" s="182"/>
      <c r="G243" s="327"/>
      <c r="H243" s="313"/>
    </row>
    <row r="244" spans="1:8" ht="13.8" x14ac:dyDescent="0.25">
      <c r="A244" s="268"/>
      <c r="B244" s="343"/>
      <c r="C244" s="232"/>
      <c r="D244" s="182"/>
      <c r="E244" s="301"/>
      <c r="F244" s="182"/>
      <c r="G244" s="327"/>
      <c r="H244" s="313"/>
    </row>
    <row r="245" spans="1:8" ht="13.8" x14ac:dyDescent="0.25">
      <c r="A245" s="268">
        <v>8</v>
      </c>
      <c r="B245" s="343">
        <v>11</v>
      </c>
      <c r="C245" s="232" t="s">
        <v>516</v>
      </c>
      <c r="D245" s="300"/>
      <c r="E245" s="301"/>
      <c r="F245" s="182"/>
      <c r="G245" s="327"/>
      <c r="H245" s="313"/>
    </row>
    <row r="246" spans="1:8" ht="13.8" x14ac:dyDescent="0.25">
      <c r="A246" s="268"/>
      <c r="B246" s="343"/>
      <c r="C246" s="265"/>
      <c r="D246" s="300"/>
      <c r="E246" s="301"/>
      <c r="F246" s="180"/>
      <c r="G246" s="328"/>
      <c r="H246" s="314"/>
    </row>
    <row r="247" spans="1:8" ht="13.8" x14ac:dyDescent="0.25">
      <c r="A247" s="268">
        <v>8.1</v>
      </c>
      <c r="B247" s="343"/>
      <c r="C247" s="232" t="s">
        <v>371</v>
      </c>
      <c r="D247" s="300"/>
      <c r="E247" s="301"/>
      <c r="F247" s="114"/>
      <c r="G247" s="326"/>
      <c r="H247" s="258"/>
    </row>
    <row r="248" spans="1:8" ht="13.8" x14ac:dyDescent="0.25">
      <c r="A248" s="268"/>
      <c r="B248" s="343"/>
      <c r="C248" s="265"/>
      <c r="D248" s="182"/>
      <c r="E248" s="301"/>
      <c r="F248" s="114"/>
      <c r="G248" s="326"/>
      <c r="H248" s="258"/>
    </row>
    <row r="249" spans="1:8" ht="13.8" x14ac:dyDescent="0.25">
      <c r="A249" s="268" t="s">
        <v>435</v>
      </c>
      <c r="B249" s="343"/>
      <c r="C249" s="232" t="s">
        <v>372</v>
      </c>
      <c r="D249" s="182" t="s">
        <v>32</v>
      </c>
      <c r="E249" s="301">
        <v>6</v>
      </c>
      <c r="F249" s="114"/>
      <c r="G249" s="326"/>
      <c r="H249" s="258"/>
    </row>
    <row r="250" spans="1:8" ht="13.8" x14ac:dyDescent="0.25">
      <c r="A250" s="268"/>
      <c r="B250" s="343"/>
      <c r="C250" s="232"/>
      <c r="D250" s="182"/>
      <c r="E250" s="301"/>
      <c r="F250" s="114"/>
      <c r="G250" s="326"/>
      <c r="H250" s="258"/>
    </row>
    <row r="251" spans="1:8" ht="13.8" x14ac:dyDescent="0.25">
      <c r="A251" s="268" t="s">
        <v>436</v>
      </c>
      <c r="B251" s="343"/>
      <c r="C251" s="265" t="s">
        <v>373</v>
      </c>
      <c r="D251" s="182" t="s">
        <v>32</v>
      </c>
      <c r="E251" s="301">
        <v>6</v>
      </c>
      <c r="F251" s="182"/>
      <c r="G251" s="327"/>
      <c r="H251" s="313"/>
    </row>
    <row r="252" spans="1:8" ht="10.5" customHeight="1" x14ac:dyDescent="0.25">
      <c r="A252" s="268"/>
      <c r="B252" s="343"/>
      <c r="C252" s="232"/>
      <c r="D252" s="182"/>
      <c r="E252" s="301"/>
      <c r="F252" s="182"/>
      <c r="G252" s="327"/>
      <c r="H252" s="313"/>
    </row>
    <row r="253" spans="1:8" ht="13.8" x14ac:dyDescent="0.25">
      <c r="A253" s="268" t="s">
        <v>437</v>
      </c>
      <c r="B253" s="343"/>
      <c r="C253" s="232" t="s">
        <v>374</v>
      </c>
      <c r="D253" s="182" t="s">
        <v>32</v>
      </c>
      <c r="E253" s="301">
        <v>6</v>
      </c>
      <c r="F253" s="182"/>
      <c r="G253" s="327"/>
      <c r="H253" s="313"/>
    </row>
    <row r="254" spans="1:8" ht="13.8" x14ac:dyDescent="0.25">
      <c r="A254" s="268"/>
      <c r="B254" s="343"/>
      <c r="C254" s="232"/>
      <c r="D254" s="182"/>
      <c r="E254" s="301"/>
      <c r="F254" s="114"/>
      <c r="G254" s="326"/>
      <c r="H254" s="258"/>
    </row>
    <row r="255" spans="1:8" ht="55.2" x14ac:dyDescent="0.25">
      <c r="A255" s="268" t="s">
        <v>438</v>
      </c>
      <c r="B255" s="343"/>
      <c r="C255" s="232" t="s">
        <v>375</v>
      </c>
      <c r="D255" s="182" t="s">
        <v>32</v>
      </c>
      <c r="E255" s="301">
        <v>1</v>
      </c>
      <c r="F255" s="114"/>
      <c r="G255" s="326"/>
      <c r="H255" s="258"/>
    </row>
    <row r="256" spans="1:8" ht="13.8" x14ac:dyDescent="0.25">
      <c r="A256" s="268"/>
      <c r="B256" s="343"/>
      <c r="C256" s="265"/>
      <c r="D256" s="182"/>
      <c r="E256" s="301"/>
      <c r="F256" s="114"/>
      <c r="G256" s="326"/>
      <c r="H256" s="258"/>
    </row>
    <row r="257" spans="1:8" ht="13.8" x14ac:dyDescent="0.25">
      <c r="A257" s="268">
        <v>8.1999999999999993</v>
      </c>
      <c r="B257" s="343">
        <v>8</v>
      </c>
      <c r="C257" s="232" t="s">
        <v>376</v>
      </c>
      <c r="D257" s="182"/>
      <c r="E257" s="301"/>
      <c r="F257" s="114"/>
      <c r="G257" s="326"/>
      <c r="H257" s="258"/>
    </row>
    <row r="258" spans="1:8" ht="13.8" x14ac:dyDescent="0.25">
      <c r="A258" s="268"/>
      <c r="B258" s="343"/>
      <c r="C258" s="265"/>
      <c r="D258" s="182"/>
      <c r="E258" s="301"/>
      <c r="F258" s="182"/>
      <c r="G258" s="327"/>
      <c r="H258" s="313"/>
    </row>
    <row r="259" spans="1:8" ht="13.8" x14ac:dyDescent="0.25">
      <c r="A259" s="268"/>
      <c r="B259" s="343"/>
      <c r="C259" s="232" t="s">
        <v>377</v>
      </c>
      <c r="D259" s="182"/>
      <c r="E259" s="301"/>
      <c r="F259" s="182"/>
      <c r="G259" s="327"/>
      <c r="H259" s="313"/>
    </row>
    <row r="260" spans="1:8" ht="13.8" x14ac:dyDescent="0.25">
      <c r="A260" s="268"/>
      <c r="B260" s="343"/>
      <c r="C260" s="232"/>
      <c r="D260" s="182"/>
      <c r="E260" s="301"/>
      <c r="F260" s="182"/>
      <c r="G260" s="327"/>
      <c r="H260" s="313"/>
    </row>
    <row r="261" spans="1:8" ht="13.8" x14ac:dyDescent="0.25">
      <c r="A261" s="268" t="s">
        <v>439</v>
      </c>
      <c r="B261" s="343"/>
      <c r="C261" s="265" t="s">
        <v>378</v>
      </c>
      <c r="D261" s="300" t="s">
        <v>32</v>
      </c>
      <c r="E261" s="301">
        <v>30</v>
      </c>
      <c r="F261" s="114"/>
      <c r="G261" s="326"/>
      <c r="H261" s="258"/>
    </row>
    <row r="262" spans="1:8" ht="13.8" x14ac:dyDescent="0.25">
      <c r="A262" s="268"/>
      <c r="B262" s="343"/>
      <c r="C262" s="232"/>
      <c r="D262" s="300"/>
      <c r="E262" s="301"/>
      <c r="F262" s="114"/>
      <c r="G262" s="326"/>
      <c r="H262" s="258"/>
    </row>
    <row r="263" spans="1:8" ht="13.8" x14ac:dyDescent="0.25">
      <c r="A263" s="268" t="s">
        <v>440</v>
      </c>
      <c r="B263" s="343"/>
      <c r="C263" s="265" t="s">
        <v>379</v>
      </c>
      <c r="D263" s="300" t="s">
        <v>32</v>
      </c>
      <c r="E263" s="301">
        <v>3</v>
      </c>
      <c r="F263" s="114"/>
      <c r="G263" s="326"/>
      <c r="H263" s="258"/>
    </row>
    <row r="264" spans="1:8" ht="13.8" x14ac:dyDescent="0.25">
      <c r="A264" s="268"/>
      <c r="B264" s="343"/>
      <c r="C264" s="232"/>
      <c r="D264" s="182"/>
      <c r="E264" s="301"/>
      <c r="F264" s="114"/>
      <c r="G264" s="326"/>
      <c r="H264" s="258"/>
    </row>
    <row r="265" spans="1:8" ht="13.8" x14ac:dyDescent="0.25">
      <c r="A265" s="268" t="s">
        <v>441</v>
      </c>
      <c r="B265" s="343"/>
      <c r="C265" s="232" t="s">
        <v>380</v>
      </c>
      <c r="D265" s="182" t="s">
        <v>32</v>
      </c>
      <c r="E265" s="301">
        <v>3</v>
      </c>
      <c r="F265" s="182"/>
      <c r="G265" s="327"/>
      <c r="H265" s="313"/>
    </row>
    <row r="266" spans="1:8" ht="13.8" x14ac:dyDescent="0.25">
      <c r="A266" s="268"/>
      <c r="B266" s="343"/>
      <c r="C266" s="265"/>
      <c r="D266" s="182"/>
      <c r="E266" s="301"/>
      <c r="F266" s="182"/>
      <c r="G266" s="327"/>
      <c r="H266" s="313"/>
    </row>
    <row r="267" spans="1:8" ht="13.8" x14ac:dyDescent="0.25">
      <c r="A267" s="268" t="s">
        <v>442</v>
      </c>
      <c r="B267" s="343"/>
      <c r="C267" s="232" t="s">
        <v>381</v>
      </c>
      <c r="D267" s="182" t="s">
        <v>348</v>
      </c>
      <c r="E267" s="301">
        <v>2</v>
      </c>
      <c r="F267" s="182"/>
      <c r="G267" s="327"/>
      <c r="H267" s="313"/>
    </row>
    <row r="268" spans="1:8" ht="13.8" x14ac:dyDescent="0.25">
      <c r="A268" s="268"/>
      <c r="B268" s="343"/>
      <c r="C268" s="265"/>
      <c r="D268" s="182"/>
      <c r="E268" s="301"/>
      <c r="F268" s="180"/>
      <c r="G268" s="328"/>
      <c r="H268" s="314"/>
    </row>
    <row r="269" spans="1:8" ht="13.8" x14ac:dyDescent="0.25">
      <c r="A269" s="268" t="s">
        <v>443</v>
      </c>
      <c r="B269" s="343"/>
      <c r="C269" s="232" t="s">
        <v>382</v>
      </c>
      <c r="D269" s="182" t="s">
        <v>32</v>
      </c>
      <c r="E269" s="301">
        <v>4</v>
      </c>
      <c r="F269" s="114"/>
      <c r="G269" s="326"/>
      <c r="H269" s="258"/>
    </row>
    <row r="270" spans="1:8" ht="13.8" x14ac:dyDescent="0.25">
      <c r="A270" s="268"/>
      <c r="B270" s="343"/>
      <c r="C270" s="232"/>
      <c r="D270" s="182"/>
      <c r="E270" s="301"/>
      <c r="F270" s="114"/>
      <c r="G270" s="326"/>
      <c r="H270" s="258"/>
    </row>
    <row r="271" spans="1:8" ht="13.8" x14ac:dyDescent="0.25">
      <c r="A271" s="268" t="s">
        <v>444</v>
      </c>
      <c r="B271" s="343"/>
      <c r="C271" s="265" t="s">
        <v>383</v>
      </c>
      <c r="D271" s="182" t="s">
        <v>32</v>
      </c>
      <c r="E271" s="301">
        <v>4</v>
      </c>
      <c r="F271" s="114"/>
      <c r="G271" s="326"/>
      <c r="H271" s="258"/>
    </row>
    <row r="272" spans="1:8" ht="13.8" x14ac:dyDescent="0.25">
      <c r="A272" s="268"/>
      <c r="B272" s="343"/>
      <c r="C272" s="232"/>
      <c r="D272" s="182"/>
      <c r="E272" s="301"/>
      <c r="F272" s="114"/>
      <c r="G272" s="326"/>
      <c r="H272" s="258"/>
    </row>
    <row r="273" spans="1:8" ht="13.8" x14ac:dyDescent="0.25">
      <c r="A273" s="268" t="s">
        <v>445</v>
      </c>
      <c r="B273" s="343"/>
      <c r="C273" s="265" t="s">
        <v>384</v>
      </c>
      <c r="D273" s="182" t="s">
        <v>348</v>
      </c>
      <c r="E273" s="301">
        <v>20</v>
      </c>
      <c r="F273" s="182"/>
      <c r="G273" s="327"/>
      <c r="H273" s="313"/>
    </row>
    <row r="274" spans="1:8" ht="13.8" x14ac:dyDescent="0.25">
      <c r="A274" s="268"/>
      <c r="B274" s="343"/>
      <c r="C274" s="232"/>
      <c r="D274" s="182"/>
      <c r="E274" s="301"/>
      <c r="F274" s="182"/>
      <c r="G274" s="327"/>
      <c r="H274" s="313"/>
    </row>
    <row r="275" spans="1:8" ht="13.8" x14ac:dyDescent="0.25">
      <c r="A275" s="268" t="s">
        <v>446</v>
      </c>
      <c r="B275" s="343"/>
      <c r="C275" s="232" t="s">
        <v>385</v>
      </c>
      <c r="D275" s="182" t="s">
        <v>348</v>
      </c>
      <c r="E275" s="301">
        <v>2</v>
      </c>
      <c r="F275" s="182"/>
      <c r="G275" s="327"/>
      <c r="H275" s="313"/>
    </row>
    <row r="276" spans="1:8" ht="13.8" x14ac:dyDescent="0.25">
      <c r="A276" s="268"/>
      <c r="B276" s="343"/>
      <c r="C276" s="265"/>
      <c r="D276" s="182"/>
      <c r="E276" s="301"/>
      <c r="F276" s="114"/>
      <c r="G276" s="326"/>
      <c r="H276" s="258"/>
    </row>
    <row r="277" spans="1:8" ht="13.8" x14ac:dyDescent="0.25">
      <c r="A277" s="268" t="s">
        <v>447</v>
      </c>
      <c r="B277" s="343"/>
      <c r="C277" s="232" t="s">
        <v>386</v>
      </c>
      <c r="D277" s="300" t="s">
        <v>32</v>
      </c>
      <c r="E277" s="301">
        <v>2</v>
      </c>
      <c r="F277" s="114"/>
      <c r="G277" s="326"/>
      <c r="H277" s="258"/>
    </row>
    <row r="278" spans="1:8" ht="13.8" x14ac:dyDescent="0.25">
      <c r="A278" s="268"/>
      <c r="B278" s="343"/>
      <c r="C278" s="265"/>
      <c r="D278" s="300"/>
      <c r="E278" s="301"/>
      <c r="F278" s="114"/>
      <c r="G278" s="326"/>
      <c r="H278" s="258"/>
    </row>
    <row r="279" spans="1:8" ht="13.8" x14ac:dyDescent="0.25">
      <c r="A279" s="268" t="s">
        <v>448</v>
      </c>
      <c r="B279" s="343"/>
      <c r="C279" s="232" t="s">
        <v>387</v>
      </c>
      <c r="D279" s="300" t="s">
        <v>32</v>
      </c>
      <c r="E279" s="301">
        <v>2</v>
      </c>
      <c r="F279" s="114"/>
      <c r="G279" s="326"/>
      <c r="H279" s="258"/>
    </row>
    <row r="280" spans="1:8" ht="13.8" x14ac:dyDescent="0.25">
      <c r="A280" s="268"/>
      <c r="B280" s="343"/>
      <c r="C280" s="232"/>
      <c r="D280" s="182"/>
      <c r="E280" s="301"/>
      <c r="F280" s="182"/>
      <c r="G280" s="327"/>
      <c r="H280" s="313"/>
    </row>
    <row r="281" spans="1:8" ht="13.8" x14ac:dyDescent="0.25">
      <c r="A281" s="268" t="s">
        <v>449</v>
      </c>
      <c r="B281" s="343"/>
      <c r="C281" s="265" t="s">
        <v>388</v>
      </c>
      <c r="D281" s="182" t="s">
        <v>32</v>
      </c>
      <c r="E281" s="301">
        <v>2</v>
      </c>
      <c r="F281" s="182"/>
      <c r="G281" s="327"/>
      <c r="H281" s="313"/>
    </row>
    <row r="282" spans="1:8" ht="13.8" x14ac:dyDescent="0.25">
      <c r="A282" s="268"/>
      <c r="B282" s="343"/>
      <c r="C282" s="232"/>
      <c r="D282" s="182"/>
      <c r="E282" s="301"/>
      <c r="F282" s="182"/>
      <c r="G282" s="327"/>
      <c r="H282" s="313"/>
    </row>
    <row r="283" spans="1:8" ht="13.8" x14ac:dyDescent="0.25">
      <c r="A283" s="268" t="s">
        <v>450</v>
      </c>
      <c r="B283" s="343"/>
      <c r="C283" s="265" t="s">
        <v>389</v>
      </c>
      <c r="D283" s="182" t="s">
        <v>32</v>
      </c>
      <c r="E283" s="301">
        <v>2</v>
      </c>
      <c r="F283" s="114"/>
      <c r="G283" s="326"/>
      <c r="H283" s="258"/>
    </row>
    <row r="284" spans="1:8" ht="13.8" x14ac:dyDescent="0.25">
      <c r="A284" s="268"/>
      <c r="B284" s="343"/>
      <c r="C284" s="232"/>
      <c r="D284" s="182"/>
      <c r="E284" s="301"/>
      <c r="F284" s="114"/>
      <c r="G284" s="326"/>
      <c r="H284" s="258"/>
    </row>
    <row r="285" spans="1:8" ht="13.8" x14ac:dyDescent="0.25">
      <c r="A285" s="268" t="s">
        <v>451</v>
      </c>
      <c r="B285" s="343"/>
      <c r="C285" s="232" t="s">
        <v>390</v>
      </c>
      <c r="D285" s="182" t="s">
        <v>348</v>
      </c>
      <c r="E285" s="301">
        <v>20</v>
      </c>
      <c r="F285" s="114"/>
      <c r="G285" s="326"/>
      <c r="H285" s="258"/>
    </row>
    <row r="286" spans="1:8" ht="13.8" x14ac:dyDescent="0.25">
      <c r="A286" s="268"/>
      <c r="B286" s="343"/>
      <c r="C286" s="265"/>
      <c r="D286" s="182"/>
      <c r="E286" s="301"/>
      <c r="F286" s="114"/>
      <c r="G286" s="326"/>
      <c r="H286" s="258"/>
    </row>
    <row r="287" spans="1:8" ht="13.8" x14ac:dyDescent="0.25">
      <c r="A287" s="268" t="s">
        <v>452</v>
      </c>
      <c r="B287" s="343"/>
      <c r="C287" s="232" t="s">
        <v>391</v>
      </c>
      <c r="D287" s="182" t="s">
        <v>32</v>
      </c>
      <c r="E287" s="301">
        <v>3</v>
      </c>
      <c r="F287" s="182"/>
      <c r="G287" s="327"/>
      <c r="H287" s="313"/>
    </row>
    <row r="288" spans="1:8" ht="13.8" x14ac:dyDescent="0.25">
      <c r="A288" s="268"/>
      <c r="B288" s="343"/>
      <c r="C288" s="265"/>
      <c r="D288" s="182"/>
      <c r="E288" s="301"/>
      <c r="F288" s="182"/>
      <c r="G288" s="327"/>
      <c r="H288" s="313"/>
    </row>
    <row r="289" spans="1:8" ht="13.8" x14ac:dyDescent="0.25">
      <c r="A289" s="268" t="s">
        <v>453</v>
      </c>
      <c r="B289" s="343"/>
      <c r="C289" s="232" t="s">
        <v>392</v>
      </c>
      <c r="D289" s="182" t="s">
        <v>32</v>
      </c>
      <c r="E289" s="301">
        <v>3</v>
      </c>
      <c r="F289" s="182"/>
      <c r="G289" s="327"/>
      <c r="H289" s="313"/>
    </row>
    <row r="290" spans="1:8" ht="13.8" x14ac:dyDescent="0.25">
      <c r="A290" s="268"/>
      <c r="B290" s="343"/>
      <c r="C290" s="232"/>
      <c r="D290" s="182"/>
      <c r="E290" s="301"/>
      <c r="F290" s="180"/>
      <c r="G290" s="328"/>
      <c r="H290" s="314"/>
    </row>
    <row r="291" spans="1:8" ht="13.8" x14ac:dyDescent="0.25">
      <c r="A291" s="268" t="s">
        <v>454</v>
      </c>
      <c r="B291" s="343"/>
      <c r="C291" s="265" t="s">
        <v>393</v>
      </c>
      <c r="D291" s="182" t="s">
        <v>32</v>
      </c>
      <c r="E291" s="301">
        <v>3</v>
      </c>
      <c r="F291" s="114"/>
      <c r="G291" s="326"/>
      <c r="H291" s="258"/>
    </row>
    <row r="292" spans="1:8" ht="13.8" x14ac:dyDescent="0.25">
      <c r="A292" s="268"/>
      <c r="B292" s="343"/>
      <c r="C292" s="232"/>
      <c r="D292" s="182"/>
      <c r="E292" s="301"/>
      <c r="F292" s="114"/>
      <c r="G292" s="326"/>
      <c r="H292" s="258"/>
    </row>
    <row r="293" spans="1:8" ht="13.8" x14ac:dyDescent="0.25">
      <c r="A293" s="268" t="s">
        <v>455</v>
      </c>
      <c r="B293" s="343"/>
      <c r="C293" s="265" t="s">
        <v>394</v>
      </c>
      <c r="D293" s="300" t="s">
        <v>32</v>
      </c>
      <c r="E293" s="301">
        <v>20</v>
      </c>
      <c r="F293" s="114"/>
      <c r="G293" s="326"/>
      <c r="H293" s="258"/>
    </row>
    <row r="294" spans="1:8" ht="13.8" x14ac:dyDescent="0.25">
      <c r="A294" s="268"/>
      <c r="B294" s="343"/>
      <c r="C294" s="232"/>
      <c r="D294" s="300"/>
      <c r="E294" s="301"/>
      <c r="F294" s="114"/>
      <c r="G294" s="326"/>
      <c r="H294" s="258"/>
    </row>
    <row r="295" spans="1:8" ht="13.8" x14ac:dyDescent="0.25">
      <c r="A295" s="268" t="s">
        <v>456</v>
      </c>
      <c r="B295" s="343"/>
      <c r="C295" s="232" t="s">
        <v>395</v>
      </c>
      <c r="D295" s="300" t="s">
        <v>32</v>
      </c>
      <c r="E295" s="301">
        <v>2</v>
      </c>
      <c r="F295" s="182"/>
      <c r="G295" s="327"/>
      <c r="H295" s="313"/>
    </row>
    <row r="296" spans="1:8" ht="13.8" x14ac:dyDescent="0.25">
      <c r="A296" s="268"/>
      <c r="B296" s="343"/>
      <c r="C296" s="265"/>
      <c r="D296" s="182"/>
      <c r="E296" s="301"/>
      <c r="F296" s="182"/>
      <c r="G296" s="327"/>
      <c r="H296" s="313"/>
    </row>
    <row r="297" spans="1:8" ht="13.8" x14ac:dyDescent="0.25">
      <c r="A297" s="268" t="s">
        <v>457</v>
      </c>
      <c r="B297" s="343"/>
      <c r="C297" s="232" t="s">
        <v>396</v>
      </c>
      <c r="D297" s="182" t="s">
        <v>32</v>
      </c>
      <c r="E297" s="301">
        <v>2</v>
      </c>
      <c r="F297" s="182"/>
      <c r="G297" s="327"/>
      <c r="H297" s="313"/>
    </row>
    <row r="298" spans="1:8" ht="13.8" x14ac:dyDescent="0.25">
      <c r="A298" s="268"/>
      <c r="B298" s="343"/>
      <c r="C298" s="265"/>
      <c r="D298" s="182"/>
      <c r="E298" s="301"/>
      <c r="F298" s="114"/>
      <c r="G298" s="326"/>
      <c r="H298" s="258"/>
    </row>
    <row r="299" spans="1:8" ht="13.8" x14ac:dyDescent="0.25">
      <c r="A299" s="268" t="s">
        <v>458</v>
      </c>
      <c r="B299" s="343"/>
      <c r="C299" s="232" t="s">
        <v>393</v>
      </c>
      <c r="D299" s="182" t="s">
        <v>32</v>
      </c>
      <c r="E299" s="301">
        <v>2</v>
      </c>
      <c r="F299" s="114"/>
      <c r="G299" s="326"/>
      <c r="H299" s="258"/>
    </row>
    <row r="300" spans="1:8" ht="13.8" x14ac:dyDescent="0.25">
      <c r="A300" s="268"/>
      <c r="B300" s="343"/>
      <c r="C300" s="232"/>
      <c r="D300" s="182"/>
      <c r="E300" s="301"/>
      <c r="F300" s="114"/>
      <c r="G300" s="326"/>
      <c r="H300" s="258"/>
    </row>
    <row r="301" spans="1:8" ht="13.8" x14ac:dyDescent="0.25">
      <c r="A301" s="268" t="s">
        <v>459</v>
      </c>
      <c r="B301" s="343"/>
      <c r="C301" s="265" t="s">
        <v>397</v>
      </c>
      <c r="D301" s="182" t="s">
        <v>32</v>
      </c>
      <c r="E301" s="301">
        <v>10</v>
      </c>
      <c r="F301" s="114"/>
      <c r="G301" s="326"/>
      <c r="H301" s="258"/>
    </row>
    <row r="302" spans="1:8" ht="13.8" x14ac:dyDescent="0.25">
      <c r="A302" s="268"/>
      <c r="B302" s="343"/>
      <c r="C302" s="232"/>
      <c r="D302" s="182"/>
      <c r="E302" s="301"/>
      <c r="F302" s="182"/>
      <c r="G302" s="327"/>
      <c r="H302" s="313"/>
    </row>
    <row r="303" spans="1:8" ht="13.8" x14ac:dyDescent="0.25">
      <c r="A303" s="268" t="s">
        <v>460</v>
      </c>
      <c r="B303" s="343"/>
      <c r="C303" s="265" t="s">
        <v>398</v>
      </c>
      <c r="D303" s="182" t="s">
        <v>32</v>
      </c>
      <c r="E303" s="301">
        <v>6</v>
      </c>
      <c r="F303" s="182"/>
      <c r="G303" s="327"/>
      <c r="H303" s="313"/>
    </row>
    <row r="304" spans="1:8" ht="13.8" x14ac:dyDescent="0.25">
      <c r="A304" s="268"/>
      <c r="B304" s="343"/>
      <c r="C304" s="232"/>
      <c r="D304" s="182"/>
      <c r="E304" s="301"/>
      <c r="F304" s="182"/>
      <c r="G304" s="327"/>
      <c r="H304" s="313"/>
    </row>
    <row r="305" spans="1:8" ht="13.8" x14ac:dyDescent="0.25">
      <c r="A305" s="268" t="s">
        <v>461</v>
      </c>
      <c r="B305" s="343"/>
      <c r="C305" s="232" t="s">
        <v>399</v>
      </c>
      <c r="D305" s="182" t="s">
        <v>32</v>
      </c>
      <c r="E305" s="301">
        <v>6</v>
      </c>
      <c r="F305" s="114"/>
      <c r="G305" s="326"/>
      <c r="H305" s="258"/>
    </row>
    <row r="306" spans="1:8" ht="13.8" x14ac:dyDescent="0.25">
      <c r="A306" s="268"/>
      <c r="B306" s="343"/>
      <c r="C306" s="265"/>
      <c r="D306" s="182"/>
      <c r="E306" s="301"/>
      <c r="F306" s="114"/>
      <c r="G306" s="326"/>
      <c r="H306" s="258"/>
    </row>
    <row r="307" spans="1:8" ht="13.8" x14ac:dyDescent="0.25">
      <c r="A307" s="268" t="s">
        <v>462</v>
      </c>
      <c r="B307" s="343"/>
      <c r="C307" s="232" t="s">
        <v>400</v>
      </c>
      <c r="D307" s="182" t="s">
        <v>32</v>
      </c>
      <c r="E307" s="301">
        <v>30</v>
      </c>
      <c r="F307" s="114"/>
      <c r="G307" s="326"/>
      <c r="H307" s="258"/>
    </row>
    <row r="308" spans="1:8" ht="13.8" x14ac:dyDescent="0.25">
      <c r="A308" s="268"/>
      <c r="B308" s="343"/>
      <c r="C308" s="265"/>
      <c r="D308" s="182"/>
      <c r="E308" s="301"/>
      <c r="F308" s="114"/>
      <c r="G308" s="326"/>
      <c r="H308" s="258"/>
    </row>
    <row r="309" spans="1:8" ht="13.8" x14ac:dyDescent="0.25">
      <c r="A309" s="268" t="s">
        <v>463</v>
      </c>
      <c r="B309" s="343"/>
      <c r="C309" s="232" t="s">
        <v>401</v>
      </c>
      <c r="D309" s="300" t="s">
        <v>32</v>
      </c>
      <c r="E309" s="301">
        <v>30</v>
      </c>
      <c r="F309" s="182"/>
      <c r="G309" s="327"/>
      <c r="H309" s="313"/>
    </row>
    <row r="310" spans="1:8" ht="13.8" x14ac:dyDescent="0.25">
      <c r="A310" s="268"/>
      <c r="B310" s="343"/>
      <c r="C310" s="232"/>
      <c r="D310" s="300"/>
      <c r="E310" s="301"/>
      <c r="F310" s="182"/>
      <c r="G310" s="327"/>
      <c r="H310" s="313"/>
    </row>
    <row r="311" spans="1:8" ht="26.4" x14ac:dyDescent="0.25">
      <c r="A311" s="268">
        <v>8.3000000000000007</v>
      </c>
      <c r="B311" s="343"/>
      <c r="C311" s="232" t="s">
        <v>402</v>
      </c>
      <c r="D311" s="300"/>
      <c r="E311" s="301"/>
      <c r="F311" s="182"/>
      <c r="G311" s="327"/>
      <c r="H311" s="313"/>
    </row>
    <row r="312" spans="1:8" ht="13.8" x14ac:dyDescent="0.25">
      <c r="A312" s="268"/>
      <c r="B312" s="343"/>
      <c r="C312" s="232"/>
      <c r="D312" s="182"/>
      <c r="E312" s="301"/>
      <c r="F312" s="180"/>
      <c r="G312" s="328"/>
      <c r="H312" s="314"/>
    </row>
    <row r="313" spans="1:8" ht="26.4" x14ac:dyDescent="0.25">
      <c r="A313" s="268" t="s">
        <v>96</v>
      </c>
      <c r="B313" s="343"/>
      <c r="C313" s="232" t="s">
        <v>403</v>
      </c>
      <c r="D313" s="182" t="s">
        <v>404</v>
      </c>
      <c r="E313" s="301">
        <v>10</v>
      </c>
      <c r="F313" s="114"/>
      <c r="G313" s="326"/>
      <c r="H313" s="258"/>
    </row>
    <row r="314" spans="1:8" ht="13.8" x14ac:dyDescent="0.25">
      <c r="A314" s="268"/>
      <c r="B314" s="343"/>
      <c r="C314" s="232"/>
      <c r="D314" s="182"/>
      <c r="E314" s="301"/>
      <c r="F314" s="114"/>
      <c r="G314" s="326"/>
      <c r="H314" s="258"/>
    </row>
    <row r="315" spans="1:8" ht="26.4" x14ac:dyDescent="0.25">
      <c r="A315" s="268" t="s">
        <v>493</v>
      </c>
      <c r="B315" s="343"/>
      <c r="C315" s="232" t="s">
        <v>405</v>
      </c>
      <c r="D315" s="182" t="s">
        <v>404</v>
      </c>
      <c r="E315" s="301">
        <v>6</v>
      </c>
      <c r="F315" s="114"/>
      <c r="G315" s="326"/>
      <c r="H315" s="258"/>
    </row>
    <row r="316" spans="1:8" ht="13.8" x14ac:dyDescent="0.25">
      <c r="A316" s="268"/>
      <c r="B316" s="343"/>
      <c r="C316" s="265"/>
      <c r="D316" s="182"/>
      <c r="E316" s="301"/>
      <c r="F316" s="114"/>
      <c r="G316" s="326"/>
      <c r="H316" s="258"/>
    </row>
    <row r="317" spans="1:8" ht="26.4" x14ac:dyDescent="0.25">
      <c r="A317" s="268" t="s">
        <v>107</v>
      </c>
      <c r="B317" s="343"/>
      <c r="C317" s="232" t="s">
        <v>406</v>
      </c>
      <c r="D317" s="182" t="s">
        <v>404</v>
      </c>
      <c r="E317" s="301">
        <v>4</v>
      </c>
      <c r="F317" s="182"/>
      <c r="G317" s="327"/>
      <c r="H317" s="313"/>
    </row>
    <row r="318" spans="1:8" ht="13.8" x14ac:dyDescent="0.25">
      <c r="A318" s="268"/>
      <c r="B318" s="343"/>
      <c r="C318" s="265"/>
      <c r="D318" s="182"/>
      <c r="E318" s="301"/>
      <c r="F318" s="182"/>
      <c r="G318" s="327"/>
      <c r="H318" s="313"/>
    </row>
    <row r="319" spans="1:8" ht="26.4" x14ac:dyDescent="0.25">
      <c r="A319" s="268" t="s">
        <v>108</v>
      </c>
      <c r="B319" s="343"/>
      <c r="C319" s="232" t="s">
        <v>407</v>
      </c>
      <c r="D319" s="182"/>
      <c r="E319" s="301"/>
      <c r="F319" s="182"/>
      <c r="G319" s="327"/>
      <c r="H319" s="313"/>
    </row>
    <row r="320" spans="1:8" ht="13.8" x14ac:dyDescent="0.25">
      <c r="A320" s="268"/>
      <c r="B320" s="343"/>
      <c r="C320" s="232"/>
      <c r="D320" s="182"/>
      <c r="E320" s="301"/>
      <c r="F320" s="114"/>
      <c r="G320" s="326"/>
      <c r="H320" s="258"/>
    </row>
    <row r="321" spans="1:8" ht="26.4" x14ac:dyDescent="0.25">
      <c r="A321" s="268" t="s">
        <v>494</v>
      </c>
      <c r="B321" s="343"/>
      <c r="C321" s="232" t="s">
        <v>403</v>
      </c>
      <c r="D321" s="182" t="s">
        <v>408</v>
      </c>
      <c r="E321" s="301">
        <v>4</v>
      </c>
      <c r="F321" s="114"/>
      <c r="G321" s="326"/>
      <c r="H321" s="258"/>
    </row>
    <row r="322" spans="1:8" ht="13.8" x14ac:dyDescent="0.25">
      <c r="A322" s="268"/>
      <c r="B322" s="343"/>
      <c r="C322" s="232"/>
      <c r="D322" s="182"/>
      <c r="E322" s="301"/>
      <c r="F322" s="114"/>
      <c r="G322" s="326"/>
      <c r="H322" s="258"/>
    </row>
    <row r="323" spans="1:8" ht="36.75" customHeight="1" x14ac:dyDescent="0.25">
      <c r="A323" s="268" t="s">
        <v>495</v>
      </c>
      <c r="B323" s="343"/>
      <c r="C323" s="232" t="s">
        <v>405</v>
      </c>
      <c r="D323" s="182" t="s">
        <v>408</v>
      </c>
      <c r="E323" s="301">
        <v>2</v>
      </c>
      <c r="F323" s="114"/>
      <c r="G323" s="326"/>
      <c r="H323" s="258"/>
    </row>
    <row r="324" spans="1:8" ht="13.8" x14ac:dyDescent="0.25">
      <c r="A324" s="268"/>
      <c r="B324" s="343"/>
      <c r="C324" s="232"/>
      <c r="D324" s="182"/>
      <c r="E324" s="301"/>
      <c r="F324" s="182"/>
      <c r="G324" s="327"/>
      <c r="H324" s="313"/>
    </row>
    <row r="325" spans="1:8" ht="26.4" x14ac:dyDescent="0.25">
      <c r="A325" s="268" t="s">
        <v>496</v>
      </c>
      <c r="B325" s="343"/>
      <c r="C325" s="232" t="s">
        <v>406</v>
      </c>
      <c r="D325" s="300" t="s">
        <v>408</v>
      </c>
      <c r="E325" s="301">
        <v>2</v>
      </c>
      <c r="F325" s="182"/>
      <c r="G325" s="327"/>
      <c r="H325" s="313"/>
    </row>
    <row r="326" spans="1:8" ht="13.8" x14ac:dyDescent="0.25">
      <c r="A326" s="268"/>
      <c r="B326" s="343"/>
      <c r="C326" s="265"/>
      <c r="D326" s="300"/>
      <c r="E326" s="301"/>
      <c r="F326" s="182"/>
      <c r="G326" s="327"/>
      <c r="H326" s="313"/>
    </row>
    <row r="327" spans="1:8" ht="13.8" x14ac:dyDescent="0.25">
      <c r="A327" s="268">
        <v>9</v>
      </c>
      <c r="B327" s="343">
        <v>12</v>
      </c>
      <c r="C327" s="232" t="s">
        <v>515</v>
      </c>
      <c r="D327" s="300"/>
      <c r="E327" s="301"/>
      <c r="F327" s="114"/>
      <c r="G327" s="326"/>
      <c r="H327" s="258"/>
    </row>
    <row r="328" spans="1:8" ht="13.8" x14ac:dyDescent="0.25">
      <c r="A328" s="268"/>
      <c r="B328" s="343"/>
      <c r="C328" s="265"/>
      <c r="D328" s="182"/>
      <c r="E328" s="301"/>
      <c r="F328" s="114"/>
      <c r="G328" s="326"/>
      <c r="H328" s="258"/>
    </row>
    <row r="329" spans="1:8" ht="17.25" customHeight="1" x14ac:dyDescent="0.25">
      <c r="A329" s="268">
        <v>9.1</v>
      </c>
      <c r="B329" s="343"/>
      <c r="C329" s="232" t="s">
        <v>409</v>
      </c>
      <c r="D329" s="182"/>
      <c r="E329" s="301"/>
      <c r="F329" s="114"/>
      <c r="G329" s="326"/>
      <c r="H329" s="258"/>
    </row>
    <row r="330" spans="1:8" ht="13.8" x14ac:dyDescent="0.25">
      <c r="A330" s="268"/>
      <c r="B330" s="343"/>
      <c r="C330" s="232"/>
      <c r="D330" s="182"/>
      <c r="E330" s="301"/>
      <c r="F330" s="114"/>
      <c r="G330" s="326"/>
      <c r="H330" s="258"/>
    </row>
    <row r="331" spans="1:8" ht="40.5" customHeight="1" x14ac:dyDescent="0.25">
      <c r="A331" s="268" t="s">
        <v>497</v>
      </c>
      <c r="B331" s="343"/>
      <c r="C331" s="232" t="s">
        <v>410</v>
      </c>
      <c r="D331" s="182" t="s">
        <v>32</v>
      </c>
      <c r="E331" s="301">
        <v>2</v>
      </c>
      <c r="F331" s="182"/>
      <c r="G331" s="327"/>
      <c r="H331" s="313"/>
    </row>
    <row r="332" spans="1:8" ht="13.8" x14ac:dyDescent="0.25">
      <c r="A332" s="268"/>
      <c r="B332" s="343"/>
      <c r="C332" s="232"/>
      <c r="D332" s="182"/>
      <c r="E332" s="301"/>
      <c r="F332" s="182"/>
      <c r="G332" s="327"/>
      <c r="H332" s="313"/>
    </row>
    <row r="333" spans="1:8" ht="17.25" customHeight="1" x14ac:dyDescent="0.25">
      <c r="A333" s="268">
        <v>9.1999999999999993</v>
      </c>
      <c r="B333" s="343"/>
      <c r="C333" s="265" t="s">
        <v>411</v>
      </c>
      <c r="D333" s="182"/>
      <c r="E333" s="301"/>
      <c r="F333" s="182"/>
      <c r="G333" s="327"/>
      <c r="H333" s="313"/>
    </row>
    <row r="334" spans="1:8" ht="14.25" customHeight="1" x14ac:dyDescent="0.25">
      <c r="A334" s="268"/>
      <c r="B334" s="343"/>
      <c r="C334" s="232"/>
      <c r="D334" s="182"/>
      <c r="E334" s="301"/>
      <c r="F334" s="180"/>
      <c r="G334" s="328"/>
      <c r="H334" s="314"/>
    </row>
    <row r="335" spans="1:8" ht="26.25" customHeight="1" x14ac:dyDescent="0.25">
      <c r="A335" s="268" t="s">
        <v>498</v>
      </c>
      <c r="B335" s="343"/>
      <c r="C335" s="232" t="s">
        <v>412</v>
      </c>
      <c r="D335" s="182" t="s">
        <v>32</v>
      </c>
      <c r="E335" s="301">
        <v>2</v>
      </c>
      <c r="F335" s="114"/>
      <c r="G335" s="326"/>
      <c r="H335" s="258"/>
    </row>
    <row r="336" spans="1:8" ht="13.8" x14ac:dyDescent="0.25">
      <c r="A336" s="268"/>
      <c r="B336" s="343"/>
      <c r="C336" s="265"/>
      <c r="D336" s="182"/>
      <c r="E336" s="301"/>
      <c r="F336" s="114"/>
      <c r="G336" s="326"/>
      <c r="H336" s="258"/>
    </row>
    <row r="337" spans="1:8" ht="13.8" x14ac:dyDescent="0.25">
      <c r="A337" s="268" t="s">
        <v>499</v>
      </c>
      <c r="B337" s="343"/>
      <c r="C337" s="232" t="s">
        <v>413</v>
      </c>
      <c r="D337" s="182" t="s">
        <v>135</v>
      </c>
      <c r="E337" s="301">
        <v>1</v>
      </c>
      <c r="F337" s="114"/>
      <c r="G337" s="326"/>
      <c r="H337" s="258"/>
    </row>
    <row r="338" spans="1:8" ht="13.8" x14ac:dyDescent="0.25">
      <c r="A338" s="268">
        <v>10</v>
      </c>
      <c r="B338" s="343"/>
      <c r="C338" s="265"/>
      <c r="D338" s="182"/>
      <c r="E338" s="301"/>
      <c r="F338" s="114"/>
      <c r="G338" s="326"/>
      <c r="H338" s="258"/>
    </row>
    <row r="339" spans="1:8" ht="13.8" x14ac:dyDescent="0.25">
      <c r="A339" s="268"/>
      <c r="B339" s="343"/>
      <c r="C339" s="232" t="s">
        <v>414</v>
      </c>
      <c r="D339" s="182" t="s">
        <v>135</v>
      </c>
      <c r="E339" s="301">
        <v>1</v>
      </c>
      <c r="F339" s="182"/>
      <c r="G339" s="327"/>
      <c r="H339" s="313"/>
    </row>
    <row r="340" spans="1:8" ht="13.8" x14ac:dyDescent="0.25">
      <c r="A340" s="268"/>
      <c r="B340" s="343"/>
      <c r="C340" s="232"/>
      <c r="D340" s="182"/>
      <c r="E340" s="301"/>
      <c r="F340" s="182"/>
      <c r="G340" s="327"/>
      <c r="H340" s="313"/>
    </row>
    <row r="341" spans="1:8" ht="13.8" x14ac:dyDescent="0.25">
      <c r="A341" s="268">
        <v>10.1</v>
      </c>
      <c r="B341" s="343"/>
      <c r="C341" s="265" t="s">
        <v>415</v>
      </c>
      <c r="D341" s="300" t="s">
        <v>416</v>
      </c>
      <c r="E341" s="301">
        <v>96</v>
      </c>
      <c r="F341" s="182"/>
      <c r="G341" s="327"/>
      <c r="H341" s="313"/>
    </row>
    <row r="342" spans="1:8" ht="13.8" x14ac:dyDescent="0.25">
      <c r="A342" s="268"/>
      <c r="B342" s="343"/>
      <c r="C342" s="232"/>
      <c r="D342" s="300"/>
      <c r="E342" s="301"/>
      <c r="F342" s="114"/>
      <c r="G342" s="326"/>
      <c r="H342" s="258"/>
    </row>
    <row r="343" spans="1:8" ht="13.8" x14ac:dyDescent="0.25">
      <c r="A343" s="268">
        <v>10.199999999999999</v>
      </c>
      <c r="B343" s="343"/>
      <c r="C343" s="265" t="s">
        <v>417</v>
      </c>
      <c r="D343" s="300" t="s">
        <v>416</v>
      </c>
      <c r="E343" s="301">
        <v>24</v>
      </c>
      <c r="F343" s="114"/>
      <c r="G343" s="326"/>
      <c r="H343" s="258"/>
    </row>
    <row r="344" spans="1:8" ht="13.8" x14ac:dyDescent="0.25">
      <c r="A344" s="268"/>
      <c r="B344" s="343"/>
      <c r="C344" s="232"/>
      <c r="D344" s="182"/>
      <c r="E344" s="301"/>
      <c r="F344" s="114"/>
      <c r="G344" s="326"/>
      <c r="H344" s="258"/>
    </row>
    <row r="345" spans="1:8" ht="13.8" x14ac:dyDescent="0.25">
      <c r="A345" s="268">
        <v>10.3</v>
      </c>
      <c r="B345" s="343"/>
      <c r="C345" s="232" t="s">
        <v>418</v>
      </c>
      <c r="D345" s="182" t="s">
        <v>416</v>
      </c>
      <c r="E345" s="301">
        <v>128</v>
      </c>
      <c r="F345" s="114"/>
      <c r="G345" s="326"/>
      <c r="H345" s="258"/>
    </row>
    <row r="346" spans="1:8" ht="13.8" x14ac:dyDescent="0.25">
      <c r="A346" s="268"/>
      <c r="B346" s="343"/>
      <c r="C346" s="265"/>
      <c r="D346" s="182"/>
      <c r="E346" s="301"/>
      <c r="F346" s="182"/>
      <c r="G346" s="327"/>
      <c r="H346" s="313"/>
    </row>
    <row r="347" spans="1:8" ht="13.8" x14ac:dyDescent="0.25">
      <c r="A347" s="268">
        <v>10.4</v>
      </c>
      <c r="B347" s="343"/>
      <c r="C347" s="232" t="s">
        <v>419</v>
      </c>
      <c r="D347" s="182" t="s">
        <v>416</v>
      </c>
      <c r="E347" s="301">
        <v>128</v>
      </c>
      <c r="F347" s="182"/>
      <c r="G347" s="327"/>
      <c r="H347" s="313"/>
    </row>
    <row r="348" spans="1:8" ht="13.8" x14ac:dyDescent="0.25">
      <c r="A348" s="268"/>
      <c r="B348" s="343"/>
      <c r="C348" s="265"/>
      <c r="D348" s="182"/>
      <c r="E348" s="301"/>
      <c r="F348" s="182"/>
      <c r="G348" s="327"/>
      <c r="H348" s="313"/>
    </row>
    <row r="349" spans="1:8" ht="13.8" x14ac:dyDescent="0.25">
      <c r="A349" s="268">
        <v>10.5</v>
      </c>
      <c r="B349" s="343"/>
      <c r="C349" s="232" t="s">
        <v>420</v>
      </c>
      <c r="D349" s="182" t="s">
        <v>416</v>
      </c>
      <c r="E349" s="301">
        <v>192</v>
      </c>
      <c r="F349" s="114"/>
      <c r="G349" s="326"/>
      <c r="H349" s="258"/>
    </row>
    <row r="350" spans="1:8" ht="13.8" x14ac:dyDescent="0.25">
      <c r="A350" s="268">
        <v>11</v>
      </c>
      <c r="B350" s="343"/>
      <c r="C350" s="232"/>
      <c r="D350" s="182"/>
      <c r="E350" s="301"/>
      <c r="F350" s="114"/>
      <c r="G350" s="326"/>
      <c r="H350" s="258"/>
    </row>
    <row r="351" spans="1:8" ht="26.4" x14ac:dyDescent="0.25">
      <c r="A351" s="268"/>
      <c r="B351" s="343"/>
      <c r="C351" s="232" t="s">
        <v>421</v>
      </c>
      <c r="D351" s="182"/>
      <c r="E351" s="301"/>
      <c r="F351" s="114"/>
      <c r="G351" s="326"/>
      <c r="H351" s="258"/>
    </row>
    <row r="352" spans="1:8" ht="13.8" x14ac:dyDescent="0.25">
      <c r="A352" s="268"/>
      <c r="B352" s="343"/>
      <c r="C352" s="232"/>
      <c r="D352" s="182"/>
      <c r="E352" s="301"/>
      <c r="F352" s="114"/>
      <c r="G352" s="326"/>
      <c r="H352" s="258"/>
    </row>
    <row r="353" spans="1:8" ht="13.8" x14ac:dyDescent="0.25">
      <c r="A353" s="268">
        <v>11.1</v>
      </c>
      <c r="B353" s="343"/>
      <c r="C353" s="265" t="s">
        <v>422</v>
      </c>
      <c r="D353" s="182" t="s">
        <v>32</v>
      </c>
      <c r="E353" s="301">
        <v>1</v>
      </c>
      <c r="F353" s="182"/>
      <c r="G353" s="327"/>
      <c r="H353" s="313"/>
    </row>
    <row r="354" spans="1:8" ht="13.8" x14ac:dyDescent="0.25">
      <c r="A354" s="268"/>
      <c r="B354" s="343"/>
      <c r="C354" s="232"/>
      <c r="D354" s="182"/>
      <c r="E354" s="301"/>
      <c r="F354" s="182"/>
      <c r="G354" s="327"/>
      <c r="H354" s="313"/>
    </row>
    <row r="355" spans="1:8" ht="13.8" x14ac:dyDescent="0.25">
      <c r="A355" s="268">
        <v>11.2</v>
      </c>
      <c r="B355" s="343"/>
      <c r="C355" s="267" t="s">
        <v>423</v>
      </c>
      <c r="D355" s="182" t="s">
        <v>424</v>
      </c>
      <c r="E355" s="301">
        <v>1</v>
      </c>
      <c r="F355" s="182"/>
      <c r="G355" s="327"/>
      <c r="H355" s="313"/>
    </row>
    <row r="356" spans="1:8" ht="13.8" x14ac:dyDescent="0.25">
      <c r="A356" s="268"/>
      <c r="B356" s="343"/>
      <c r="C356" s="265"/>
      <c r="D356" s="182"/>
      <c r="E356" s="301"/>
      <c r="F356" s="180"/>
      <c r="G356" s="328"/>
      <c r="H356" s="314"/>
    </row>
    <row r="357" spans="1:8" ht="13.8" x14ac:dyDescent="0.25">
      <c r="A357" s="268">
        <v>12</v>
      </c>
      <c r="B357" s="343">
        <v>13</v>
      </c>
      <c r="C357" s="232" t="s">
        <v>514</v>
      </c>
      <c r="D357" s="300"/>
      <c r="E357" s="301"/>
      <c r="F357" s="114"/>
      <c r="G357" s="326"/>
      <c r="H357" s="258"/>
    </row>
    <row r="358" spans="1:8" ht="13.8" x14ac:dyDescent="0.25">
      <c r="A358" s="268"/>
      <c r="B358" s="343"/>
      <c r="C358" s="265"/>
      <c r="D358" s="300"/>
      <c r="E358" s="301"/>
      <c r="F358" s="114"/>
      <c r="G358" s="326"/>
      <c r="H358" s="258"/>
    </row>
    <row r="359" spans="1:8" ht="52.8" x14ac:dyDescent="0.25">
      <c r="A359" s="268">
        <v>12.1</v>
      </c>
      <c r="B359" s="343"/>
      <c r="C359" s="232" t="s">
        <v>425</v>
      </c>
      <c r="D359" s="300" t="s">
        <v>424</v>
      </c>
      <c r="E359" s="301">
        <v>1</v>
      </c>
      <c r="F359" s="114"/>
      <c r="G359" s="326"/>
      <c r="H359" s="258"/>
    </row>
    <row r="360" spans="1:8" ht="13.8" x14ac:dyDescent="0.25">
      <c r="A360" s="268"/>
      <c r="B360" s="343"/>
      <c r="C360" s="232"/>
      <c r="D360" s="182"/>
      <c r="E360" s="301"/>
      <c r="F360" s="114"/>
      <c r="G360" s="326"/>
      <c r="H360" s="258"/>
    </row>
    <row r="361" spans="1:8" ht="13.8" x14ac:dyDescent="0.25">
      <c r="A361" s="268">
        <v>12.2</v>
      </c>
      <c r="B361" s="343"/>
      <c r="C361" s="265" t="s">
        <v>426</v>
      </c>
      <c r="D361" s="182" t="s">
        <v>32</v>
      </c>
      <c r="E361" s="301">
        <v>1</v>
      </c>
      <c r="F361" s="182"/>
      <c r="G361" s="327"/>
      <c r="H361" s="313"/>
    </row>
    <row r="362" spans="1:8" ht="13.8" x14ac:dyDescent="0.25">
      <c r="A362" s="268"/>
      <c r="B362" s="343"/>
      <c r="C362" s="232"/>
      <c r="D362" s="182"/>
      <c r="E362" s="301"/>
      <c r="F362" s="182"/>
      <c r="G362" s="327"/>
      <c r="H362" s="313"/>
    </row>
    <row r="363" spans="1:8" ht="13.8" x14ac:dyDescent="0.25">
      <c r="A363" s="268">
        <v>12.3</v>
      </c>
      <c r="B363" s="343"/>
      <c r="C363" s="265" t="s">
        <v>427</v>
      </c>
      <c r="D363" s="182" t="s">
        <v>32</v>
      </c>
      <c r="E363" s="301">
        <v>1</v>
      </c>
      <c r="F363" s="182"/>
      <c r="G363" s="327"/>
      <c r="H363" s="313"/>
    </row>
    <row r="364" spans="1:8" ht="13.8" x14ac:dyDescent="0.25">
      <c r="A364" s="268"/>
      <c r="B364" s="343"/>
      <c r="C364" s="232"/>
      <c r="D364" s="182"/>
      <c r="E364" s="301"/>
      <c r="F364" s="114"/>
      <c r="G364" s="326"/>
      <c r="H364" s="258"/>
    </row>
    <row r="365" spans="1:8" ht="79.2" x14ac:dyDescent="0.25">
      <c r="A365" s="268">
        <v>13</v>
      </c>
      <c r="B365" s="343"/>
      <c r="C365" s="232" t="s">
        <v>428</v>
      </c>
      <c r="D365" s="182"/>
      <c r="E365" s="301"/>
      <c r="F365" s="114"/>
      <c r="G365" s="326"/>
      <c r="H365" s="258"/>
    </row>
    <row r="366" spans="1:8" ht="13.8" x14ac:dyDescent="0.25">
      <c r="A366" s="268"/>
      <c r="B366" s="344"/>
      <c r="C366" s="265"/>
      <c r="D366" s="182"/>
      <c r="E366" s="301"/>
      <c r="F366" s="114"/>
      <c r="G366" s="326"/>
      <c r="H366" s="258"/>
    </row>
    <row r="367" spans="1:8" ht="13.8" x14ac:dyDescent="0.25">
      <c r="A367" s="268"/>
      <c r="B367" s="344"/>
      <c r="C367" s="232"/>
      <c r="D367" s="182"/>
      <c r="E367" s="301"/>
      <c r="F367" s="114"/>
      <c r="G367" s="326"/>
      <c r="H367" s="258"/>
    </row>
    <row r="368" spans="1:8" ht="14.4" thickBot="1" x14ac:dyDescent="0.3">
      <c r="A368" s="152"/>
      <c r="B368" s="167"/>
      <c r="C368" s="241"/>
      <c r="D368" s="302"/>
      <c r="E368" s="275"/>
      <c r="F368" s="269"/>
      <c r="G368" s="329"/>
      <c r="H368" s="345"/>
    </row>
    <row r="369" spans="1:8" ht="30" customHeight="1" thickBot="1" x14ac:dyDescent="0.3">
      <c r="A369" s="621" t="s">
        <v>989</v>
      </c>
      <c r="B369" s="622"/>
      <c r="C369" s="622"/>
      <c r="D369" s="622"/>
      <c r="E369" s="622"/>
      <c r="F369" s="623"/>
      <c r="H369" s="220"/>
    </row>
    <row r="370" spans="1:8" ht="45.6" customHeight="1" thickBot="1" x14ac:dyDescent="0.3">
      <c r="A370" s="249" t="s">
        <v>32</v>
      </c>
      <c r="B370" s="334" t="s">
        <v>509</v>
      </c>
      <c r="C370" s="250" t="s">
        <v>13</v>
      </c>
      <c r="D370" s="250" t="s">
        <v>992</v>
      </c>
      <c r="E370" s="256" t="s">
        <v>990</v>
      </c>
      <c r="F370" s="250" t="s">
        <v>153</v>
      </c>
      <c r="G370" s="330"/>
      <c r="H370" s="251" t="s">
        <v>26</v>
      </c>
    </row>
    <row r="371" spans="1:8" ht="13.8" x14ac:dyDescent="0.25">
      <c r="A371" s="170"/>
      <c r="B371" s="100"/>
      <c r="C371" s="593"/>
      <c r="D371" s="594"/>
      <c r="E371" s="595"/>
      <c r="F371" s="625"/>
      <c r="G371" s="626"/>
      <c r="H371" s="627"/>
    </row>
    <row r="372" spans="1:8" ht="13.8" x14ac:dyDescent="0.25">
      <c r="A372" s="171"/>
      <c r="B372" s="99"/>
      <c r="C372" s="549"/>
      <c r="D372" s="550"/>
      <c r="E372" s="551"/>
      <c r="F372" s="549"/>
      <c r="G372" s="550"/>
      <c r="H372" s="633"/>
    </row>
    <row r="373" spans="1:8" ht="13.8" x14ac:dyDescent="0.25">
      <c r="A373" s="171"/>
      <c r="B373" s="245"/>
      <c r="C373" s="613"/>
      <c r="D373" s="614"/>
      <c r="E373" s="615"/>
      <c r="F373" s="613"/>
      <c r="G373" s="614"/>
      <c r="H373" s="634"/>
    </row>
    <row r="374" spans="1:8" ht="14.4" thickBot="1" x14ac:dyDescent="0.3">
      <c r="A374" s="170"/>
      <c r="B374" s="100"/>
      <c r="C374" s="631"/>
      <c r="D374" s="631"/>
      <c r="E374" s="632"/>
      <c r="F374" s="553"/>
      <c r="G374" s="553"/>
      <c r="H374" s="624"/>
    </row>
    <row r="375" spans="1:8" ht="39" customHeight="1" thickBot="1" x14ac:dyDescent="0.3">
      <c r="A375" s="561" t="s">
        <v>982</v>
      </c>
      <c r="B375" s="538"/>
      <c r="C375" s="538"/>
      <c r="D375" s="538"/>
      <c r="E375" s="538"/>
      <c r="F375" s="539"/>
      <c r="G375" s="316"/>
      <c r="H375" s="292"/>
    </row>
    <row r="376" spans="1:8" x14ac:dyDescent="0.25">
      <c r="A376" s="222"/>
      <c r="B376" s="335"/>
      <c r="C376" s="224"/>
      <c r="D376" s="306"/>
      <c r="E376" s="303"/>
      <c r="F376" s="223"/>
    </row>
    <row r="383" spans="1:8" x14ac:dyDescent="0.25">
      <c r="E383" s="305"/>
    </row>
  </sheetData>
  <mergeCells count="11">
    <mergeCell ref="A375:F375"/>
    <mergeCell ref="A369:F369"/>
    <mergeCell ref="F374:H374"/>
    <mergeCell ref="F371:H371"/>
    <mergeCell ref="A2:H2"/>
    <mergeCell ref="C371:E371"/>
    <mergeCell ref="C372:E372"/>
    <mergeCell ref="C373:E373"/>
    <mergeCell ref="C374:E374"/>
    <mergeCell ref="F372:H372"/>
    <mergeCell ref="F373:H373"/>
  </mergeCells>
  <pageMargins left="0.7" right="0.7" top="0.75" bottom="0.75" header="0.3" footer="0.3"/>
  <pageSetup orientation="portrait" horizontalDpi="200" verticalDpi="200" copies="0"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pageSetUpPr fitToPage="1"/>
  </sheetPr>
  <dimension ref="A1:M50"/>
  <sheetViews>
    <sheetView showZeros="0" tabSelected="1" view="pageBreakPreview" topLeftCell="A19" zoomScale="90" zoomScaleNormal="90" zoomScaleSheetLayoutView="90" workbookViewId="0">
      <selection activeCell="A2" sqref="A2:G2"/>
    </sheetView>
  </sheetViews>
  <sheetFormatPr defaultRowHeight="13.2" x14ac:dyDescent="0.25"/>
  <cols>
    <col min="1" max="1" width="9.33203125" style="16" customWidth="1"/>
    <col min="2" max="2" width="20.33203125" style="16" customWidth="1"/>
    <col min="3" max="3" width="47.5546875" style="98" customWidth="1"/>
    <col min="4" max="4" width="8.33203125" style="403" customWidth="1"/>
    <col min="5" max="5" width="17.44140625" style="97" customWidth="1"/>
    <col min="6" max="6" width="12.44140625" style="8" customWidth="1"/>
    <col min="7" max="7" width="21.6640625" style="8" customWidth="1"/>
    <col min="8" max="8" width="9.33203125" style="8"/>
    <col min="9" max="9" width="13.6640625" style="8" customWidth="1"/>
    <col min="10" max="256" width="9.33203125" style="8"/>
    <col min="257" max="257" width="7.6640625" style="8" customWidth="1"/>
    <col min="258" max="258" width="9.6640625" style="8" customWidth="1"/>
    <col min="259" max="259" width="43.6640625" style="8" customWidth="1"/>
    <col min="260" max="260" width="8.33203125" style="8" customWidth="1"/>
    <col min="261" max="261" width="9.6640625" style="8" customWidth="1"/>
    <col min="262" max="262" width="11.6640625" style="8" customWidth="1"/>
    <col min="263" max="263" width="15.6640625" style="8" customWidth="1"/>
    <col min="264" max="512" width="9.33203125" style="8"/>
    <col min="513" max="513" width="7.6640625" style="8" customWidth="1"/>
    <col min="514" max="514" width="9.6640625" style="8" customWidth="1"/>
    <col min="515" max="515" width="43.6640625" style="8" customWidth="1"/>
    <col min="516" max="516" width="8.33203125" style="8" customWidth="1"/>
    <col min="517" max="517" width="9.6640625" style="8" customWidth="1"/>
    <col min="518" max="518" width="11.6640625" style="8" customWidth="1"/>
    <col min="519" max="519" width="15.6640625" style="8" customWidth="1"/>
    <col min="520" max="768" width="9.33203125" style="8"/>
    <col min="769" max="769" width="7.6640625" style="8" customWidth="1"/>
    <col min="770" max="770" width="9.6640625" style="8" customWidth="1"/>
    <col min="771" max="771" width="43.6640625" style="8" customWidth="1"/>
    <col min="772" max="772" width="8.33203125" style="8" customWidth="1"/>
    <col min="773" max="773" width="9.6640625" style="8" customWidth="1"/>
    <col min="774" max="774" width="11.6640625" style="8" customWidth="1"/>
    <col min="775" max="775" width="15.6640625" style="8" customWidth="1"/>
    <col min="776" max="1024" width="9.33203125" style="8"/>
    <col min="1025" max="1025" width="7.6640625" style="8" customWidth="1"/>
    <col min="1026" max="1026" width="9.6640625" style="8" customWidth="1"/>
    <col min="1027" max="1027" width="43.6640625" style="8" customWidth="1"/>
    <col min="1028" max="1028" width="8.33203125" style="8" customWidth="1"/>
    <col min="1029" max="1029" width="9.6640625" style="8" customWidth="1"/>
    <col min="1030" max="1030" width="11.6640625" style="8" customWidth="1"/>
    <col min="1031" max="1031" width="15.6640625" style="8" customWidth="1"/>
    <col min="1032" max="1280" width="9.33203125" style="8"/>
    <col min="1281" max="1281" width="7.6640625" style="8" customWidth="1"/>
    <col min="1282" max="1282" width="9.6640625" style="8" customWidth="1"/>
    <col min="1283" max="1283" width="43.6640625" style="8" customWidth="1"/>
    <col min="1284" max="1284" width="8.33203125" style="8" customWidth="1"/>
    <col min="1285" max="1285" width="9.6640625" style="8" customWidth="1"/>
    <col min="1286" max="1286" width="11.6640625" style="8" customWidth="1"/>
    <col min="1287" max="1287" width="15.6640625" style="8" customWidth="1"/>
    <col min="1288" max="1536" width="9.33203125" style="8"/>
    <col min="1537" max="1537" width="7.6640625" style="8" customWidth="1"/>
    <col min="1538" max="1538" width="9.6640625" style="8" customWidth="1"/>
    <col min="1539" max="1539" width="43.6640625" style="8" customWidth="1"/>
    <col min="1540" max="1540" width="8.33203125" style="8" customWidth="1"/>
    <col min="1541" max="1541" width="9.6640625" style="8" customWidth="1"/>
    <col min="1542" max="1542" width="11.6640625" style="8" customWidth="1"/>
    <col min="1543" max="1543" width="15.6640625" style="8" customWidth="1"/>
    <col min="1544" max="1792" width="9.33203125" style="8"/>
    <col min="1793" max="1793" width="7.6640625" style="8" customWidth="1"/>
    <col min="1794" max="1794" width="9.6640625" style="8" customWidth="1"/>
    <col min="1795" max="1795" width="43.6640625" style="8" customWidth="1"/>
    <col min="1796" max="1796" width="8.33203125" style="8" customWidth="1"/>
    <col min="1797" max="1797" width="9.6640625" style="8" customWidth="1"/>
    <col min="1798" max="1798" width="11.6640625" style="8" customWidth="1"/>
    <col min="1799" max="1799" width="15.6640625" style="8" customWidth="1"/>
    <col min="1800" max="2048" width="9.33203125" style="8"/>
    <col min="2049" max="2049" width="7.6640625" style="8" customWidth="1"/>
    <col min="2050" max="2050" width="9.6640625" style="8" customWidth="1"/>
    <col min="2051" max="2051" width="43.6640625" style="8" customWidth="1"/>
    <col min="2052" max="2052" width="8.33203125" style="8" customWidth="1"/>
    <col min="2053" max="2053" width="9.6640625" style="8" customWidth="1"/>
    <col min="2054" max="2054" width="11.6640625" style="8" customWidth="1"/>
    <col min="2055" max="2055" width="15.6640625" style="8" customWidth="1"/>
    <col min="2056" max="2304" width="9.33203125" style="8"/>
    <col min="2305" max="2305" width="7.6640625" style="8" customWidth="1"/>
    <col min="2306" max="2306" width="9.6640625" style="8" customWidth="1"/>
    <col min="2307" max="2307" width="43.6640625" style="8" customWidth="1"/>
    <col min="2308" max="2308" width="8.33203125" style="8" customWidth="1"/>
    <col min="2309" max="2309" width="9.6640625" style="8" customWidth="1"/>
    <col min="2310" max="2310" width="11.6640625" style="8" customWidth="1"/>
    <col min="2311" max="2311" width="15.6640625" style="8" customWidth="1"/>
    <col min="2312" max="2560" width="9.33203125" style="8"/>
    <col min="2561" max="2561" width="7.6640625" style="8" customWidth="1"/>
    <col min="2562" max="2562" width="9.6640625" style="8" customWidth="1"/>
    <col min="2563" max="2563" width="43.6640625" style="8" customWidth="1"/>
    <col min="2564" max="2564" width="8.33203125" style="8" customWidth="1"/>
    <col min="2565" max="2565" width="9.6640625" style="8" customWidth="1"/>
    <col min="2566" max="2566" width="11.6640625" style="8" customWidth="1"/>
    <col min="2567" max="2567" width="15.6640625" style="8" customWidth="1"/>
    <col min="2568" max="2816" width="9.33203125" style="8"/>
    <col min="2817" max="2817" width="7.6640625" style="8" customWidth="1"/>
    <col min="2818" max="2818" width="9.6640625" style="8" customWidth="1"/>
    <col min="2819" max="2819" width="43.6640625" style="8" customWidth="1"/>
    <col min="2820" max="2820" width="8.33203125" style="8" customWidth="1"/>
    <col min="2821" max="2821" width="9.6640625" style="8" customWidth="1"/>
    <col min="2822" max="2822" width="11.6640625" style="8" customWidth="1"/>
    <col min="2823" max="2823" width="15.6640625" style="8" customWidth="1"/>
    <col min="2824" max="3072" width="9.33203125" style="8"/>
    <col min="3073" max="3073" width="7.6640625" style="8" customWidth="1"/>
    <col min="3074" max="3074" width="9.6640625" style="8" customWidth="1"/>
    <col min="3075" max="3075" width="43.6640625" style="8" customWidth="1"/>
    <col min="3076" max="3076" width="8.33203125" style="8" customWidth="1"/>
    <col min="3077" max="3077" width="9.6640625" style="8" customWidth="1"/>
    <col min="3078" max="3078" width="11.6640625" style="8" customWidth="1"/>
    <col min="3079" max="3079" width="15.6640625" style="8" customWidth="1"/>
    <col min="3080" max="3328" width="9.33203125" style="8"/>
    <col min="3329" max="3329" width="7.6640625" style="8" customWidth="1"/>
    <col min="3330" max="3330" width="9.6640625" style="8" customWidth="1"/>
    <col min="3331" max="3331" width="43.6640625" style="8" customWidth="1"/>
    <col min="3332" max="3332" width="8.33203125" style="8" customWidth="1"/>
    <col min="3333" max="3333" width="9.6640625" style="8" customWidth="1"/>
    <col min="3334" max="3334" width="11.6640625" style="8" customWidth="1"/>
    <col min="3335" max="3335" width="15.6640625" style="8" customWidth="1"/>
    <col min="3336" max="3584" width="9.33203125" style="8"/>
    <col min="3585" max="3585" width="7.6640625" style="8" customWidth="1"/>
    <col min="3586" max="3586" width="9.6640625" style="8" customWidth="1"/>
    <col min="3587" max="3587" width="43.6640625" style="8" customWidth="1"/>
    <col min="3588" max="3588" width="8.33203125" style="8" customWidth="1"/>
    <col min="3589" max="3589" width="9.6640625" style="8" customWidth="1"/>
    <col min="3590" max="3590" width="11.6640625" style="8" customWidth="1"/>
    <col min="3591" max="3591" width="15.6640625" style="8" customWidth="1"/>
    <col min="3592" max="3840" width="9.33203125" style="8"/>
    <col min="3841" max="3841" width="7.6640625" style="8" customWidth="1"/>
    <col min="3842" max="3842" width="9.6640625" style="8" customWidth="1"/>
    <col min="3843" max="3843" width="43.6640625" style="8" customWidth="1"/>
    <col min="3844" max="3844" width="8.33203125" style="8" customWidth="1"/>
    <col min="3845" max="3845" width="9.6640625" style="8" customWidth="1"/>
    <col min="3846" max="3846" width="11.6640625" style="8" customWidth="1"/>
    <col min="3847" max="3847" width="15.6640625" style="8" customWidth="1"/>
    <col min="3848" max="4096" width="9.33203125" style="8"/>
    <col min="4097" max="4097" width="7.6640625" style="8" customWidth="1"/>
    <col min="4098" max="4098" width="9.6640625" style="8" customWidth="1"/>
    <col min="4099" max="4099" width="43.6640625" style="8" customWidth="1"/>
    <col min="4100" max="4100" width="8.33203125" style="8" customWidth="1"/>
    <col min="4101" max="4101" width="9.6640625" style="8" customWidth="1"/>
    <col min="4102" max="4102" width="11.6640625" style="8" customWidth="1"/>
    <col min="4103" max="4103" width="15.6640625" style="8" customWidth="1"/>
    <col min="4104" max="4352" width="9.33203125" style="8"/>
    <col min="4353" max="4353" width="7.6640625" style="8" customWidth="1"/>
    <col min="4354" max="4354" width="9.6640625" style="8" customWidth="1"/>
    <col min="4355" max="4355" width="43.6640625" style="8" customWidth="1"/>
    <col min="4356" max="4356" width="8.33203125" style="8" customWidth="1"/>
    <col min="4357" max="4357" width="9.6640625" style="8" customWidth="1"/>
    <col min="4358" max="4358" width="11.6640625" style="8" customWidth="1"/>
    <col min="4359" max="4359" width="15.6640625" style="8" customWidth="1"/>
    <col min="4360" max="4608" width="9.33203125" style="8"/>
    <col min="4609" max="4609" width="7.6640625" style="8" customWidth="1"/>
    <col min="4610" max="4610" width="9.6640625" style="8" customWidth="1"/>
    <col min="4611" max="4611" width="43.6640625" style="8" customWidth="1"/>
    <col min="4612" max="4612" width="8.33203125" style="8" customWidth="1"/>
    <col min="4613" max="4613" width="9.6640625" style="8" customWidth="1"/>
    <col min="4614" max="4614" width="11.6640625" style="8" customWidth="1"/>
    <col min="4615" max="4615" width="15.6640625" style="8" customWidth="1"/>
    <col min="4616" max="4864" width="9.33203125" style="8"/>
    <col min="4865" max="4865" width="7.6640625" style="8" customWidth="1"/>
    <col min="4866" max="4866" width="9.6640625" style="8" customWidth="1"/>
    <col min="4867" max="4867" width="43.6640625" style="8" customWidth="1"/>
    <col min="4868" max="4868" width="8.33203125" style="8" customWidth="1"/>
    <col min="4869" max="4869" width="9.6640625" style="8" customWidth="1"/>
    <col min="4870" max="4870" width="11.6640625" style="8" customWidth="1"/>
    <col min="4871" max="4871" width="15.6640625" style="8" customWidth="1"/>
    <col min="4872" max="5120" width="9.33203125" style="8"/>
    <col min="5121" max="5121" width="7.6640625" style="8" customWidth="1"/>
    <col min="5122" max="5122" width="9.6640625" style="8" customWidth="1"/>
    <col min="5123" max="5123" width="43.6640625" style="8" customWidth="1"/>
    <col min="5124" max="5124" width="8.33203125" style="8" customWidth="1"/>
    <col min="5125" max="5125" width="9.6640625" style="8" customWidth="1"/>
    <col min="5126" max="5126" width="11.6640625" style="8" customWidth="1"/>
    <col min="5127" max="5127" width="15.6640625" style="8" customWidth="1"/>
    <col min="5128" max="5376" width="9.33203125" style="8"/>
    <col min="5377" max="5377" width="7.6640625" style="8" customWidth="1"/>
    <col min="5378" max="5378" width="9.6640625" style="8" customWidth="1"/>
    <col min="5379" max="5379" width="43.6640625" style="8" customWidth="1"/>
    <col min="5380" max="5380" width="8.33203125" style="8" customWidth="1"/>
    <col min="5381" max="5381" width="9.6640625" style="8" customWidth="1"/>
    <col min="5382" max="5382" width="11.6640625" style="8" customWidth="1"/>
    <col min="5383" max="5383" width="15.6640625" style="8" customWidth="1"/>
    <col min="5384" max="5632" width="9.33203125" style="8"/>
    <col min="5633" max="5633" width="7.6640625" style="8" customWidth="1"/>
    <col min="5634" max="5634" width="9.6640625" style="8" customWidth="1"/>
    <col min="5635" max="5635" width="43.6640625" style="8" customWidth="1"/>
    <col min="5636" max="5636" width="8.33203125" style="8" customWidth="1"/>
    <col min="5637" max="5637" width="9.6640625" style="8" customWidth="1"/>
    <col min="5638" max="5638" width="11.6640625" style="8" customWidth="1"/>
    <col min="5639" max="5639" width="15.6640625" style="8" customWidth="1"/>
    <col min="5640" max="5888" width="9.33203125" style="8"/>
    <col min="5889" max="5889" width="7.6640625" style="8" customWidth="1"/>
    <col min="5890" max="5890" width="9.6640625" style="8" customWidth="1"/>
    <col min="5891" max="5891" width="43.6640625" style="8" customWidth="1"/>
    <col min="5892" max="5892" width="8.33203125" style="8" customWidth="1"/>
    <col min="5893" max="5893" width="9.6640625" style="8" customWidth="1"/>
    <col min="5894" max="5894" width="11.6640625" style="8" customWidth="1"/>
    <col min="5895" max="5895" width="15.6640625" style="8" customWidth="1"/>
    <col min="5896" max="6144" width="9.33203125" style="8"/>
    <col min="6145" max="6145" width="7.6640625" style="8" customWidth="1"/>
    <col min="6146" max="6146" width="9.6640625" style="8" customWidth="1"/>
    <col min="6147" max="6147" width="43.6640625" style="8" customWidth="1"/>
    <col min="6148" max="6148" width="8.33203125" style="8" customWidth="1"/>
    <col min="6149" max="6149" width="9.6640625" style="8" customWidth="1"/>
    <col min="6150" max="6150" width="11.6640625" style="8" customWidth="1"/>
    <col min="6151" max="6151" width="15.6640625" style="8" customWidth="1"/>
    <col min="6152" max="6400" width="9.33203125" style="8"/>
    <col min="6401" max="6401" width="7.6640625" style="8" customWidth="1"/>
    <col min="6402" max="6402" width="9.6640625" style="8" customWidth="1"/>
    <col min="6403" max="6403" width="43.6640625" style="8" customWidth="1"/>
    <col min="6404" max="6404" width="8.33203125" style="8" customWidth="1"/>
    <col min="6405" max="6405" width="9.6640625" style="8" customWidth="1"/>
    <col min="6406" max="6406" width="11.6640625" style="8" customWidth="1"/>
    <col min="6407" max="6407" width="15.6640625" style="8" customWidth="1"/>
    <col min="6408" max="6656" width="9.33203125" style="8"/>
    <col min="6657" max="6657" width="7.6640625" style="8" customWidth="1"/>
    <col min="6658" max="6658" width="9.6640625" style="8" customWidth="1"/>
    <col min="6659" max="6659" width="43.6640625" style="8" customWidth="1"/>
    <col min="6660" max="6660" width="8.33203125" style="8" customWidth="1"/>
    <col min="6661" max="6661" width="9.6640625" style="8" customWidth="1"/>
    <col min="6662" max="6662" width="11.6640625" style="8" customWidth="1"/>
    <col min="6663" max="6663" width="15.6640625" style="8" customWidth="1"/>
    <col min="6664" max="6912" width="9.33203125" style="8"/>
    <col min="6913" max="6913" width="7.6640625" style="8" customWidth="1"/>
    <col min="6914" max="6914" width="9.6640625" style="8" customWidth="1"/>
    <col min="6915" max="6915" width="43.6640625" style="8" customWidth="1"/>
    <col min="6916" max="6916" width="8.33203125" style="8" customWidth="1"/>
    <col min="6917" max="6917" width="9.6640625" style="8" customWidth="1"/>
    <col min="6918" max="6918" width="11.6640625" style="8" customWidth="1"/>
    <col min="6919" max="6919" width="15.6640625" style="8" customWidth="1"/>
    <col min="6920" max="7168" width="9.33203125" style="8"/>
    <col min="7169" max="7169" width="7.6640625" style="8" customWidth="1"/>
    <col min="7170" max="7170" width="9.6640625" style="8" customWidth="1"/>
    <col min="7171" max="7171" width="43.6640625" style="8" customWidth="1"/>
    <col min="7172" max="7172" width="8.33203125" style="8" customWidth="1"/>
    <col min="7173" max="7173" width="9.6640625" style="8" customWidth="1"/>
    <col min="7174" max="7174" width="11.6640625" style="8" customWidth="1"/>
    <col min="7175" max="7175" width="15.6640625" style="8" customWidth="1"/>
    <col min="7176" max="7424" width="9.33203125" style="8"/>
    <col min="7425" max="7425" width="7.6640625" style="8" customWidth="1"/>
    <col min="7426" max="7426" width="9.6640625" style="8" customWidth="1"/>
    <col min="7427" max="7427" width="43.6640625" style="8" customWidth="1"/>
    <col min="7428" max="7428" width="8.33203125" style="8" customWidth="1"/>
    <col min="7429" max="7429" width="9.6640625" style="8" customWidth="1"/>
    <col min="7430" max="7430" width="11.6640625" style="8" customWidth="1"/>
    <col min="7431" max="7431" width="15.6640625" style="8" customWidth="1"/>
    <col min="7432" max="7680" width="9.33203125" style="8"/>
    <col min="7681" max="7681" width="7.6640625" style="8" customWidth="1"/>
    <col min="7682" max="7682" width="9.6640625" style="8" customWidth="1"/>
    <col min="7683" max="7683" width="43.6640625" style="8" customWidth="1"/>
    <col min="7684" max="7684" width="8.33203125" style="8" customWidth="1"/>
    <col min="7685" max="7685" width="9.6640625" style="8" customWidth="1"/>
    <col min="7686" max="7686" width="11.6640625" style="8" customWidth="1"/>
    <col min="7687" max="7687" width="15.6640625" style="8" customWidth="1"/>
    <col min="7688" max="7936" width="9.33203125" style="8"/>
    <col min="7937" max="7937" width="7.6640625" style="8" customWidth="1"/>
    <col min="7938" max="7938" width="9.6640625" style="8" customWidth="1"/>
    <col min="7939" max="7939" width="43.6640625" style="8" customWidth="1"/>
    <col min="7940" max="7940" width="8.33203125" style="8" customWidth="1"/>
    <col min="7941" max="7941" width="9.6640625" style="8" customWidth="1"/>
    <col min="7942" max="7942" width="11.6640625" style="8" customWidth="1"/>
    <col min="7943" max="7943" width="15.6640625" style="8" customWidth="1"/>
    <col min="7944" max="8192" width="9.33203125" style="8"/>
    <col min="8193" max="8193" width="7.6640625" style="8" customWidth="1"/>
    <col min="8194" max="8194" width="9.6640625" style="8" customWidth="1"/>
    <col min="8195" max="8195" width="43.6640625" style="8" customWidth="1"/>
    <col min="8196" max="8196" width="8.33203125" style="8" customWidth="1"/>
    <col min="8197" max="8197" width="9.6640625" style="8" customWidth="1"/>
    <col min="8198" max="8198" width="11.6640625" style="8" customWidth="1"/>
    <col min="8199" max="8199" width="15.6640625" style="8" customWidth="1"/>
    <col min="8200" max="8448" width="9.33203125" style="8"/>
    <col min="8449" max="8449" width="7.6640625" style="8" customWidth="1"/>
    <col min="8450" max="8450" width="9.6640625" style="8" customWidth="1"/>
    <col min="8451" max="8451" width="43.6640625" style="8" customWidth="1"/>
    <col min="8452" max="8452" width="8.33203125" style="8" customWidth="1"/>
    <col min="8453" max="8453" width="9.6640625" style="8" customWidth="1"/>
    <col min="8454" max="8454" width="11.6640625" style="8" customWidth="1"/>
    <col min="8455" max="8455" width="15.6640625" style="8" customWidth="1"/>
    <col min="8456" max="8704" width="9.33203125" style="8"/>
    <col min="8705" max="8705" width="7.6640625" style="8" customWidth="1"/>
    <col min="8706" max="8706" width="9.6640625" style="8" customWidth="1"/>
    <col min="8707" max="8707" width="43.6640625" style="8" customWidth="1"/>
    <col min="8708" max="8708" width="8.33203125" style="8" customWidth="1"/>
    <col min="8709" max="8709" width="9.6640625" style="8" customWidth="1"/>
    <col min="8710" max="8710" width="11.6640625" style="8" customWidth="1"/>
    <col min="8711" max="8711" width="15.6640625" style="8" customWidth="1"/>
    <col min="8712" max="8960" width="9.33203125" style="8"/>
    <col min="8961" max="8961" width="7.6640625" style="8" customWidth="1"/>
    <col min="8962" max="8962" width="9.6640625" style="8" customWidth="1"/>
    <col min="8963" max="8963" width="43.6640625" style="8" customWidth="1"/>
    <col min="8964" max="8964" width="8.33203125" style="8" customWidth="1"/>
    <col min="8965" max="8965" width="9.6640625" style="8" customWidth="1"/>
    <col min="8966" max="8966" width="11.6640625" style="8" customWidth="1"/>
    <col min="8967" max="8967" width="15.6640625" style="8" customWidth="1"/>
    <col min="8968" max="9216" width="9.33203125" style="8"/>
    <col min="9217" max="9217" width="7.6640625" style="8" customWidth="1"/>
    <col min="9218" max="9218" width="9.6640625" style="8" customWidth="1"/>
    <col min="9219" max="9219" width="43.6640625" style="8" customWidth="1"/>
    <col min="9220" max="9220" width="8.33203125" style="8" customWidth="1"/>
    <col min="9221" max="9221" width="9.6640625" style="8" customWidth="1"/>
    <col min="9222" max="9222" width="11.6640625" style="8" customWidth="1"/>
    <col min="9223" max="9223" width="15.6640625" style="8" customWidth="1"/>
    <col min="9224" max="9472" width="9.33203125" style="8"/>
    <col min="9473" max="9473" width="7.6640625" style="8" customWidth="1"/>
    <col min="9474" max="9474" width="9.6640625" style="8" customWidth="1"/>
    <col min="9475" max="9475" width="43.6640625" style="8" customWidth="1"/>
    <col min="9476" max="9476" width="8.33203125" style="8" customWidth="1"/>
    <col min="9477" max="9477" width="9.6640625" style="8" customWidth="1"/>
    <col min="9478" max="9478" width="11.6640625" style="8" customWidth="1"/>
    <col min="9479" max="9479" width="15.6640625" style="8" customWidth="1"/>
    <col min="9480" max="9728" width="9.33203125" style="8"/>
    <col min="9729" max="9729" width="7.6640625" style="8" customWidth="1"/>
    <col min="9730" max="9730" width="9.6640625" style="8" customWidth="1"/>
    <col min="9731" max="9731" width="43.6640625" style="8" customWidth="1"/>
    <col min="9732" max="9732" width="8.33203125" style="8" customWidth="1"/>
    <col min="9733" max="9733" width="9.6640625" style="8" customWidth="1"/>
    <col min="9734" max="9734" width="11.6640625" style="8" customWidth="1"/>
    <col min="9735" max="9735" width="15.6640625" style="8" customWidth="1"/>
    <col min="9736" max="9984" width="9.33203125" style="8"/>
    <col min="9985" max="9985" width="7.6640625" style="8" customWidth="1"/>
    <col min="9986" max="9986" width="9.6640625" style="8" customWidth="1"/>
    <col min="9987" max="9987" width="43.6640625" style="8" customWidth="1"/>
    <col min="9988" max="9988" width="8.33203125" style="8" customWidth="1"/>
    <col min="9989" max="9989" width="9.6640625" style="8" customWidth="1"/>
    <col min="9990" max="9990" width="11.6640625" style="8" customWidth="1"/>
    <col min="9991" max="9991" width="15.6640625" style="8" customWidth="1"/>
    <col min="9992" max="10240" width="9.33203125" style="8"/>
    <col min="10241" max="10241" width="7.6640625" style="8" customWidth="1"/>
    <col min="10242" max="10242" width="9.6640625" style="8" customWidth="1"/>
    <col min="10243" max="10243" width="43.6640625" style="8" customWidth="1"/>
    <col min="10244" max="10244" width="8.33203125" style="8" customWidth="1"/>
    <col min="10245" max="10245" width="9.6640625" style="8" customWidth="1"/>
    <col min="10246" max="10246" width="11.6640625" style="8" customWidth="1"/>
    <col min="10247" max="10247" width="15.6640625" style="8" customWidth="1"/>
    <col min="10248" max="10496" width="9.33203125" style="8"/>
    <col min="10497" max="10497" width="7.6640625" style="8" customWidth="1"/>
    <col min="10498" max="10498" width="9.6640625" style="8" customWidth="1"/>
    <col min="10499" max="10499" width="43.6640625" style="8" customWidth="1"/>
    <col min="10500" max="10500" width="8.33203125" style="8" customWidth="1"/>
    <col min="10501" max="10501" width="9.6640625" style="8" customWidth="1"/>
    <col min="10502" max="10502" width="11.6640625" style="8" customWidth="1"/>
    <col min="10503" max="10503" width="15.6640625" style="8" customWidth="1"/>
    <col min="10504" max="10752" width="9.33203125" style="8"/>
    <col min="10753" max="10753" width="7.6640625" style="8" customWidth="1"/>
    <col min="10754" max="10754" width="9.6640625" style="8" customWidth="1"/>
    <col min="10755" max="10755" width="43.6640625" style="8" customWidth="1"/>
    <col min="10756" max="10756" width="8.33203125" style="8" customWidth="1"/>
    <col min="10757" max="10757" width="9.6640625" style="8" customWidth="1"/>
    <col min="10758" max="10758" width="11.6640625" style="8" customWidth="1"/>
    <col min="10759" max="10759" width="15.6640625" style="8" customWidth="1"/>
    <col min="10760" max="11008" width="9.33203125" style="8"/>
    <col min="11009" max="11009" width="7.6640625" style="8" customWidth="1"/>
    <col min="11010" max="11010" width="9.6640625" style="8" customWidth="1"/>
    <col min="11011" max="11011" width="43.6640625" style="8" customWidth="1"/>
    <col min="11012" max="11012" width="8.33203125" style="8" customWidth="1"/>
    <col min="11013" max="11013" width="9.6640625" style="8" customWidth="1"/>
    <col min="11014" max="11014" width="11.6640625" style="8" customWidth="1"/>
    <col min="11015" max="11015" width="15.6640625" style="8" customWidth="1"/>
    <col min="11016" max="11264" width="9.33203125" style="8"/>
    <col min="11265" max="11265" width="7.6640625" style="8" customWidth="1"/>
    <col min="11266" max="11266" width="9.6640625" style="8" customWidth="1"/>
    <col min="11267" max="11267" width="43.6640625" style="8" customWidth="1"/>
    <col min="11268" max="11268" width="8.33203125" style="8" customWidth="1"/>
    <col min="11269" max="11269" width="9.6640625" style="8" customWidth="1"/>
    <col min="11270" max="11270" width="11.6640625" style="8" customWidth="1"/>
    <col min="11271" max="11271" width="15.6640625" style="8" customWidth="1"/>
    <col min="11272" max="11520" width="9.33203125" style="8"/>
    <col min="11521" max="11521" width="7.6640625" style="8" customWidth="1"/>
    <col min="11522" max="11522" width="9.6640625" style="8" customWidth="1"/>
    <col min="11523" max="11523" width="43.6640625" style="8" customWidth="1"/>
    <col min="11524" max="11524" width="8.33203125" style="8" customWidth="1"/>
    <col min="11525" max="11525" width="9.6640625" style="8" customWidth="1"/>
    <col min="11526" max="11526" width="11.6640625" style="8" customWidth="1"/>
    <col min="11527" max="11527" width="15.6640625" style="8" customWidth="1"/>
    <col min="11528" max="11776" width="9.33203125" style="8"/>
    <col min="11777" max="11777" width="7.6640625" style="8" customWidth="1"/>
    <col min="11778" max="11778" width="9.6640625" style="8" customWidth="1"/>
    <col min="11779" max="11779" width="43.6640625" style="8" customWidth="1"/>
    <col min="11780" max="11780" width="8.33203125" style="8" customWidth="1"/>
    <col min="11781" max="11781" width="9.6640625" style="8" customWidth="1"/>
    <col min="11782" max="11782" width="11.6640625" style="8" customWidth="1"/>
    <col min="11783" max="11783" width="15.6640625" style="8" customWidth="1"/>
    <col min="11784" max="12032" width="9.33203125" style="8"/>
    <col min="12033" max="12033" width="7.6640625" style="8" customWidth="1"/>
    <col min="12034" max="12034" width="9.6640625" style="8" customWidth="1"/>
    <col min="12035" max="12035" width="43.6640625" style="8" customWidth="1"/>
    <col min="12036" max="12036" width="8.33203125" style="8" customWidth="1"/>
    <col min="12037" max="12037" width="9.6640625" style="8" customWidth="1"/>
    <col min="12038" max="12038" width="11.6640625" style="8" customWidth="1"/>
    <col min="12039" max="12039" width="15.6640625" style="8" customWidth="1"/>
    <col min="12040" max="12288" width="9.33203125" style="8"/>
    <col min="12289" max="12289" width="7.6640625" style="8" customWidth="1"/>
    <col min="12290" max="12290" width="9.6640625" style="8" customWidth="1"/>
    <col min="12291" max="12291" width="43.6640625" style="8" customWidth="1"/>
    <col min="12292" max="12292" width="8.33203125" style="8" customWidth="1"/>
    <col min="12293" max="12293" width="9.6640625" style="8" customWidth="1"/>
    <col min="12294" max="12294" width="11.6640625" style="8" customWidth="1"/>
    <col min="12295" max="12295" width="15.6640625" style="8" customWidth="1"/>
    <col min="12296" max="12544" width="9.33203125" style="8"/>
    <col min="12545" max="12545" width="7.6640625" style="8" customWidth="1"/>
    <col min="12546" max="12546" width="9.6640625" style="8" customWidth="1"/>
    <col min="12547" max="12547" width="43.6640625" style="8" customWidth="1"/>
    <col min="12548" max="12548" width="8.33203125" style="8" customWidth="1"/>
    <col min="12549" max="12549" width="9.6640625" style="8" customWidth="1"/>
    <col min="12550" max="12550" width="11.6640625" style="8" customWidth="1"/>
    <col min="12551" max="12551" width="15.6640625" style="8" customWidth="1"/>
    <col min="12552" max="12800" width="9.33203125" style="8"/>
    <col min="12801" max="12801" width="7.6640625" style="8" customWidth="1"/>
    <col min="12802" max="12802" width="9.6640625" style="8" customWidth="1"/>
    <col min="12803" max="12803" width="43.6640625" style="8" customWidth="1"/>
    <col min="12804" max="12804" width="8.33203125" style="8" customWidth="1"/>
    <col min="12805" max="12805" width="9.6640625" style="8" customWidth="1"/>
    <col min="12806" max="12806" width="11.6640625" style="8" customWidth="1"/>
    <col min="12807" max="12807" width="15.6640625" style="8" customWidth="1"/>
    <col min="12808" max="13056" width="9.33203125" style="8"/>
    <col min="13057" max="13057" width="7.6640625" style="8" customWidth="1"/>
    <col min="13058" max="13058" width="9.6640625" style="8" customWidth="1"/>
    <col min="13059" max="13059" width="43.6640625" style="8" customWidth="1"/>
    <col min="13060" max="13060" width="8.33203125" style="8" customWidth="1"/>
    <col min="13061" max="13061" width="9.6640625" style="8" customWidth="1"/>
    <col min="13062" max="13062" width="11.6640625" style="8" customWidth="1"/>
    <col min="13063" max="13063" width="15.6640625" style="8" customWidth="1"/>
    <col min="13064" max="13312" width="9.33203125" style="8"/>
    <col min="13313" max="13313" width="7.6640625" style="8" customWidth="1"/>
    <col min="13314" max="13314" width="9.6640625" style="8" customWidth="1"/>
    <col min="13315" max="13315" width="43.6640625" style="8" customWidth="1"/>
    <col min="13316" max="13316" width="8.33203125" style="8" customWidth="1"/>
    <col min="13317" max="13317" width="9.6640625" style="8" customWidth="1"/>
    <col min="13318" max="13318" width="11.6640625" style="8" customWidth="1"/>
    <col min="13319" max="13319" width="15.6640625" style="8" customWidth="1"/>
    <col min="13320" max="13568" width="9.33203125" style="8"/>
    <col min="13569" max="13569" width="7.6640625" style="8" customWidth="1"/>
    <col min="13570" max="13570" width="9.6640625" style="8" customWidth="1"/>
    <col min="13571" max="13571" width="43.6640625" style="8" customWidth="1"/>
    <col min="13572" max="13572" width="8.33203125" style="8" customWidth="1"/>
    <col min="13573" max="13573" width="9.6640625" style="8" customWidth="1"/>
    <col min="13574" max="13574" width="11.6640625" style="8" customWidth="1"/>
    <col min="13575" max="13575" width="15.6640625" style="8" customWidth="1"/>
    <col min="13576" max="13824" width="9.33203125" style="8"/>
    <col min="13825" max="13825" width="7.6640625" style="8" customWidth="1"/>
    <col min="13826" max="13826" width="9.6640625" style="8" customWidth="1"/>
    <col min="13827" max="13827" width="43.6640625" style="8" customWidth="1"/>
    <col min="13828" max="13828" width="8.33203125" style="8" customWidth="1"/>
    <col min="13829" max="13829" width="9.6640625" style="8" customWidth="1"/>
    <col min="13830" max="13830" width="11.6640625" style="8" customWidth="1"/>
    <col min="13831" max="13831" width="15.6640625" style="8" customWidth="1"/>
    <col min="13832" max="14080" width="9.33203125" style="8"/>
    <col min="14081" max="14081" width="7.6640625" style="8" customWidth="1"/>
    <col min="14082" max="14082" width="9.6640625" style="8" customWidth="1"/>
    <col min="14083" max="14083" width="43.6640625" style="8" customWidth="1"/>
    <col min="14084" max="14084" width="8.33203125" style="8" customWidth="1"/>
    <col min="14085" max="14085" width="9.6640625" style="8" customWidth="1"/>
    <col min="14086" max="14086" width="11.6640625" style="8" customWidth="1"/>
    <col min="14087" max="14087" width="15.6640625" style="8" customWidth="1"/>
    <col min="14088" max="14336" width="9.33203125" style="8"/>
    <col min="14337" max="14337" width="7.6640625" style="8" customWidth="1"/>
    <col min="14338" max="14338" width="9.6640625" style="8" customWidth="1"/>
    <col min="14339" max="14339" width="43.6640625" style="8" customWidth="1"/>
    <col min="14340" max="14340" width="8.33203125" style="8" customWidth="1"/>
    <col min="14341" max="14341" width="9.6640625" style="8" customWidth="1"/>
    <col min="14342" max="14342" width="11.6640625" style="8" customWidth="1"/>
    <col min="14343" max="14343" width="15.6640625" style="8" customWidth="1"/>
    <col min="14344" max="14592" width="9.33203125" style="8"/>
    <col min="14593" max="14593" width="7.6640625" style="8" customWidth="1"/>
    <col min="14594" max="14594" width="9.6640625" style="8" customWidth="1"/>
    <col min="14595" max="14595" width="43.6640625" style="8" customWidth="1"/>
    <col min="14596" max="14596" width="8.33203125" style="8" customWidth="1"/>
    <col min="14597" max="14597" width="9.6640625" style="8" customWidth="1"/>
    <col min="14598" max="14598" width="11.6640625" style="8" customWidth="1"/>
    <col min="14599" max="14599" width="15.6640625" style="8" customWidth="1"/>
    <col min="14600" max="14848" width="9.33203125" style="8"/>
    <col min="14849" max="14849" width="7.6640625" style="8" customWidth="1"/>
    <col min="14850" max="14850" width="9.6640625" style="8" customWidth="1"/>
    <col min="14851" max="14851" width="43.6640625" style="8" customWidth="1"/>
    <col min="14852" max="14852" width="8.33203125" style="8" customWidth="1"/>
    <col min="14853" max="14853" width="9.6640625" style="8" customWidth="1"/>
    <col min="14854" max="14854" width="11.6640625" style="8" customWidth="1"/>
    <col min="14855" max="14855" width="15.6640625" style="8" customWidth="1"/>
    <col min="14856" max="15104" width="9.33203125" style="8"/>
    <col min="15105" max="15105" width="7.6640625" style="8" customWidth="1"/>
    <col min="15106" max="15106" width="9.6640625" style="8" customWidth="1"/>
    <col min="15107" max="15107" width="43.6640625" style="8" customWidth="1"/>
    <col min="15108" max="15108" width="8.33203125" style="8" customWidth="1"/>
    <col min="15109" max="15109" width="9.6640625" style="8" customWidth="1"/>
    <col min="15110" max="15110" width="11.6640625" style="8" customWidth="1"/>
    <col min="15111" max="15111" width="15.6640625" style="8" customWidth="1"/>
    <col min="15112" max="15360" width="9.33203125" style="8"/>
    <col min="15361" max="15361" width="7.6640625" style="8" customWidth="1"/>
    <col min="15362" max="15362" width="9.6640625" style="8" customWidth="1"/>
    <col min="15363" max="15363" width="43.6640625" style="8" customWidth="1"/>
    <col min="15364" max="15364" width="8.33203125" style="8" customWidth="1"/>
    <col min="15365" max="15365" width="9.6640625" style="8" customWidth="1"/>
    <col min="15366" max="15366" width="11.6640625" style="8" customWidth="1"/>
    <col min="15367" max="15367" width="15.6640625" style="8" customWidth="1"/>
    <col min="15368" max="15616" width="9.33203125" style="8"/>
    <col min="15617" max="15617" width="7.6640625" style="8" customWidth="1"/>
    <col min="15618" max="15618" width="9.6640625" style="8" customWidth="1"/>
    <col min="15619" max="15619" width="43.6640625" style="8" customWidth="1"/>
    <col min="15620" max="15620" width="8.33203125" style="8" customWidth="1"/>
    <col min="15621" max="15621" width="9.6640625" style="8" customWidth="1"/>
    <col min="15622" max="15622" width="11.6640625" style="8" customWidth="1"/>
    <col min="15623" max="15623" width="15.6640625" style="8" customWidth="1"/>
    <col min="15624" max="15872" width="9.33203125" style="8"/>
    <col min="15873" max="15873" width="7.6640625" style="8" customWidth="1"/>
    <col min="15874" max="15874" width="9.6640625" style="8" customWidth="1"/>
    <col min="15875" max="15875" width="43.6640625" style="8" customWidth="1"/>
    <col min="15876" max="15876" width="8.33203125" style="8" customWidth="1"/>
    <col min="15877" max="15877" width="9.6640625" style="8" customWidth="1"/>
    <col min="15878" max="15878" width="11.6640625" style="8" customWidth="1"/>
    <col min="15879" max="15879" width="15.6640625" style="8" customWidth="1"/>
    <col min="15880" max="16128" width="9.33203125" style="8"/>
    <col min="16129" max="16129" width="7.6640625" style="8" customWidth="1"/>
    <col min="16130" max="16130" width="9.6640625" style="8" customWidth="1"/>
    <col min="16131" max="16131" width="43.6640625" style="8" customWidth="1"/>
    <col min="16132" max="16132" width="8.33203125" style="8" customWidth="1"/>
    <col min="16133" max="16133" width="9.6640625" style="8" customWidth="1"/>
    <col min="16134" max="16134" width="11.6640625" style="8" customWidth="1"/>
    <col min="16135" max="16135" width="15.6640625" style="8" customWidth="1"/>
    <col min="16136" max="16384" width="9.33203125" style="8"/>
  </cols>
  <sheetData>
    <row r="1" spans="1:13" ht="18.75" customHeight="1" x14ac:dyDescent="0.25">
      <c r="A1" s="320"/>
      <c r="B1" s="321"/>
      <c r="C1" s="322"/>
      <c r="D1" s="396"/>
      <c r="E1" s="322"/>
      <c r="F1" s="322"/>
      <c r="G1" s="349" t="s">
        <v>1368</v>
      </c>
    </row>
    <row r="2" spans="1:13" ht="42" customHeight="1" x14ac:dyDescent="0.25">
      <c r="A2" s="644" t="s">
        <v>136</v>
      </c>
      <c r="B2" s="645"/>
      <c r="C2" s="645"/>
      <c r="D2" s="645"/>
      <c r="E2" s="645"/>
      <c r="F2" s="645"/>
      <c r="G2" s="646"/>
      <c r="J2" s="533"/>
      <c r="K2" s="533"/>
      <c r="L2" s="533"/>
      <c r="M2" s="16"/>
    </row>
    <row r="3" spans="1:13" x14ac:dyDescent="0.25">
      <c r="A3" s="638" t="s">
        <v>27</v>
      </c>
      <c r="B3" s="640" t="s">
        <v>1301</v>
      </c>
      <c r="C3" s="238" t="s">
        <v>13</v>
      </c>
      <c r="D3" s="397" t="s">
        <v>9</v>
      </c>
      <c r="E3" s="192" t="s">
        <v>16</v>
      </c>
      <c r="F3" s="642" t="s">
        <v>10</v>
      </c>
      <c r="G3" s="318" t="s">
        <v>26</v>
      </c>
    </row>
    <row r="4" spans="1:13" ht="30.75" customHeight="1" x14ac:dyDescent="0.25">
      <c r="A4" s="639"/>
      <c r="B4" s="641"/>
      <c r="C4" s="323"/>
      <c r="D4" s="398"/>
      <c r="E4" s="324"/>
      <c r="F4" s="643"/>
      <c r="G4" s="325"/>
    </row>
    <row r="5" spans="1:13" ht="18.75" customHeight="1" x14ac:dyDescent="0.25">
      <c r="A5" s="115"/>
      <c r="B5" s="115"/>
      <c r="C5" s="317" t="s">
        <v>975</v>
      </c>
      <c r="D5" s="399"/>
      <c r="E5" s="114"/>
      <c r="F5" s="114"/>
      <c r="G5" s="179"/>
    </row>
    <row r="6" spans="1:13" ht="18.75" customHeight="1" x14ac:dyDescent="0.25">
      <c r="A6" s="115">
        <v>1</v>
      </c>
      <c r="B6" s="115"/>
      <c r="C6" s="115" t="s">
        <v>908</v>
      </c>
      <c r="D6" s="399"/>
      <c r="E6" s="114"/>
      <c r="F6" s="114"/>
      <c r="G6" s="179"/>
    </row>
    <row r="7" spans="1:13" s="9" customFormat="1" ht="15.75" customHeight="1" x14ac:dyDescent="0.25">
      <c r="A7" s="180"/>
      <c r="B7" s="180"/>
      <c r="C7" s="180"/>
      <c r="D7" s="399"/>
      <c r="E7" s="114"/>
      <c r="F7" s="114"/>
      <c r="G7" s="179"/>
    </row>
    <row r="8" spans="1:13" ht="27.6" x14ac:dyDescent="0.25">
      <c r="A8" s="225">
        <v>1.1000000000000001</v>
      </c>
      <c r="B8" s="180" t="s">
        <v>137</v>
      </c>
      <c r="C8" s="116" t="s">
        <v>1207</v>
      </c>
      <c r="D8" s="399" t="s">
        <v>133</v>
      </c>
      <c r="E8" s="114">
        <v>1</v>
      </c>
      <c r="F8" s="114"/>
      <c r="G8" s="179"/>
    </row>
    <row r="9" spans="1:13" ht="13.8" x14ac:dyDescent="0.25">
      <c r="A9" s="180"/>
      <c r="B9" s="180"/>
      <c r="C9" s="116"/>
      <c r="D9" s="399"/>
      <c r="E9" s="114"/>
      <c r="F9" s="114"/>
      <c r="G9" s="179"/>
    </row>
    <row r="10" spans="1:13" ht="27.6" x14ac:dyDescent="0.25">
      <c r="A10" s="225">
        <v>1.2</v>
      </c>
      <c r="B10" s="180" t="s">
        <v>138</v>
      </c>
      <c r="C10" s="116" t="s">
        <v>1208</v>
      </c>
      <c r="D10" s="399" t="s">
        <v>133</v>
      </c>
      <c r="E10" s="182">
        <v>1</v>
      </c>
      <c r="F10" s="182"/>
      <c r="G10" s="179"/>
    </row>
    <row r="11" spans="1:13" ht="13.8" x14ac:dyDescent="0.25">
      <c r="A11" s="180"/>
      <c r="B11" s="180"/>
      <c r="C11" s="116"/>
      <c r="D11" s="399"/>
      <c r="E11" s="182"/>
      <c r="F11" s="182"/>
      <c r="G11" s="179"/>
    </row>
    <row r="12" spans="1:13" ht="27.6" x14ac:dyDescent="0.25">
      <c r="A12" s="115">
        <v>1.3</v>
      </c>
      <c r="B12" s="180" t="s">
        <v>139</v>
      </c>
      <c r="C12" s="116" t="s">
        <v>1209</v>
      </c>
      <c r="D12" s="399" t="s">
        <v>133</v>
      </c>
      <c r="E12" s="182">
        <v>1</v>
      </c>
      <c r="F12" s="182"/>
      <c r="G12" s="179"/>
    </row>
    <row r="13" spans="1:13" ht="13.8" x14ac:dyDescent="0.25">
      <c r="A13" s="180"/>
      <c r="B13" s="180"/>
      <c r="C13" s="116"/>
      <c r="D13" s="399"/>
      <c r="E13" s="182"/>
      <c r="F13" s="114"/>
      <c r="G13" s="179"/>
    </row>
    <row r="14" spans="1:13" ht="27.6" x14ac:dyDescent="0.25">
      <c r="A14" s="225">
        <v>1.4</v>
      </c>
      <c r="B14" s="180" t="s">
        <v>140</v>
      </c>
      <c r="C14" s="116" t="s">
        <v>1210</v>
      </c>
      <c r="D14" s="399" t="s">
        <v>133</v>
      </c>
      <c r="E14" s="182">
        <v>1</v>
      </c>
      <c r="F14" s="114"/>
      <c r="G14" s="179"/>
    </row>
    <row r="15" spans="1:13" ht="13.8" x14ac:dyDescent="0.25">
      <c r="A15" s="180"/>
      <c r="B15" s="180"/>
      <c r="C15" s="116"/>
      <c r="D15" s="399"/>
      <c r="E15" s="182"/>
      <c r="F15" s="114"/>
      <c r="G15" s="179"/>
    </row>
    <row r="16" spans="1:13" ht="41.4" x14ac:dyDescent="0.25">
      <c r="A16" s="225">
        <v>1.5</v>
      </c>
      <c r="B16" s="180" t="s">
        <v>141</v>
      </c>
      <c r="C16" s="116" t="s">
        <v>1211</v>
      </c>
      <c r="D16" s="400" t="s">
        <v>133</v>
      </c>
      <c r="E16" s="182">
        <v>4</v>
      </c>
      <c r="F16" s="114"/>
      <c r="G16" s="179"/>
    </row>
    <row r="17" spans="1:7" ht="13.8" x14ac:dyDescent="0.25">
      <c r="A17" s="180"/>
      <c r="B17" s="180"/>
      <c r="C17" s="116"/>
      <c r="D17" s="399"/>
      <c r="E17" s="182"/>
      <c r="F17" s="182"/>
      <c r="G17" s="179"/>
    </row>
    <row r="18" spans="1:7" ht="41.4" x14ac:dyDescent="0.25">
      <c r="A18" s="115">
        <v>1.6</v>
      </c>
      <c r="B18" s="180" t="s">
        <v>142</v>
      </c>
      <c r="C18" s="116" t="s">
        <v>1212</v>
      </c>
      <c r="D18" s="399" t="s">
        <v>133</v>
      </c>
      <c r="E18" s="182">
        <v>1</v>
      </c>
      <c r="F18" s="182"/>
      <c r="G18" s="179"/>
    </row>
    <row r="19" spans="1:7" ht="13.8" x14ac:dyDescent="0.25">
      <c r="A19" s="180"/>
      <c r="B19" s="180"/>
      <c r="C19" s="116"/>
      <c r="D19" s="399"/>
      <c r="E19" s="182"/>
      <c r="F19" s="182"/>
      <c r="G19" s="179"/>
    </row>
    <row r="20" spans="1:7" ht="27.6" x14ac:dyDescent="0.25">
      <c r="A20" s="225">
        <v>1.7</v>
      </c>
      <c r="B20" s="180"/>
      <c r="C20" s="116" t="s">
        <v>1213</v>
      </c>
      <c r="D20" s="399" t="s">
        <v>133</v>
      </c>
      <c r="E20" s="182">
        <v>1</v>
      </c>
      <c r="F20" s="114"/>
      <c r="G20" s="179"/>
    </row>
    <row r="21" spans="1:7" ht="13.5" customHeight="1" x14ac:dyDescent="0.25">
      <c r="A21" s="180"/>
      <c r="B21" s="180"/>
      <c r="C21" s="116"/>
      <c r="D21" s="399"/>
      <c r="E21" s="182"/>
      <c r="F21" s="114"/>
      <c r="G21" s="231"/>
    </row>
    <row r="22" spans="1:7" ht="41.4" x14ac:dyDescent="0.25">
      <c r="A22" s="115">
        <v>1.8</v>
      </c>
      <c r="B22" s="180"/>
      <c r="C22" s="116" t="s">
        <v>997</v>
      </c>
      <c r="D22" s="399" t="s">
        <v>133</v>
      </c>
      <c r="E22" s="182">
        <v>1</v>
      </c>
      <c r="F22" s="182"/>
      <c r="G22" s="182"/>
    </row>
    <row r="23" spans="1:7" ht="13.8" x14ac:dyDescent="0.25">
      <c r="A23" s="180"/>
      <c r="B23" s="180"/>
      <c r="C23" s="116"/>
      <c r="D23" s="399"/>
      <c r="E23" s="182"/>
      <c r="F23" s="182"/>
      <c r="G23" s="182"/>
    </row>
    <row r="24" spans="1:7" ht="27.6" x14ac:dyDescent="0.25">
      <c r="A24" s="225">
        <v>1.9</v>
      </c>
      <c r="B24" s="180"/>
      <c r="C24" s="116" t="s">
        <v>134</v>
      </c>
      <c r="D24" s="399" t="s">
        <v>135</v>
      </c>
      <c r="E24" s="182">
        <v>1</v>
      </c>
      <c r="F24" s="182"/>
      <c r="G24" s="182"/>
    </row>
    <row r="25" spans="1:7" ht="13.8" x14ac:dyDescent="0.25">
      <c r="A25" s="180"/>
      <c r="B25" s="180"/>
      <c r="C25" s="116"/>
      <c r="D25" s="399"/>
      <c r="E25" s="180"/>
      <c r="F25" s="180"/>
      <c r="G25" s="180"/>
    </row>
    <row r="26" spans="1:7" ht="17.25" customHeight="1" x14ac:dyDescent="0.25">
      <c r="A26" s="115"/>
      <c r="B26" s="93"/>
      <c r="C26" s="180"/>
      <c r="D26" s="181"/>
      <c r="E26" s="182"/>
      <c r="F26" s="182"/>
      <c r="G26" s="179"/>
    </row>
    <row r="27" spans="1:7" ht="27.75" customHeight="1" x14ac:dyDescent="0.25">
      <c r="A27" s="446">
        <v>2</v>
      </c>
      <c r="B27" s="116"/>
      <c r="C27" s="93" t="s">
        <v>143</v>
      </c>
      <c r="D27" s="399"/>
      <c r="E27" s="182"/>
      <c r="F27" s="180"/>
      <c r="G27" s="179"/>
    </row>
    <row r="28" spans="1:7" ht="13.8" x14ac:dyDescent="0.25">
      <c r="A28" s="180"/>
      <c r="B28" s="116"/>
      <c r="C28" s="116"/>
      <c r="D28" s="399"/>
      <c r="E28" s="182"/>
      <c r="F28" s="180"/>
      <c r="G28" s="179"/>
    </row>
    <row r="29" spans="1:7" ht="27.6" x14ac:dyDescent="0.25">
      <c r="A29" s="225">
        <v>2.1</v>
      </c>
      <c r="B29" s="116"/>
      <c r="C29" s="116" t="s">
        <v>144</v>
      </c>
      <c r="D29" s="399" t="s">
        <v>135</v>
      </c>
      <c r="E29" s="182">
        <v>1</v>
      </c>
      <c r="F29" s="182"/>
      <c r="G29" s="179"/>
    </row>
    <row r="30" spans="1:7" ht="13.8" x14ac:dyDescent="0.25">
      <c r="A30" s="180"/>
      <c r="B30" s="116"/>
      <c r="C30" s="116"/>
      <c r="D30" s="399"/>
      <c r="E30" s="182"/>
      <c r="F30" s="180"/>
      <c r="G30" s="179"/>
    </row>
    <row r="31" spans="1:7" ht="27.6" x14ac:dyDescent="0.25">
      <c r="A31" s="225">
        <v>2.2000000000000002</v>
      </c>
      <c r="B31" s="116"/>
      <c r="C31" s="116" t="s">
        <v>145</v>
      </c>
      <c r="D31" s="399"/>
      <c r="E31" s="182"/>
      <c r="F31" s="180"/>
      <c r="G31" s="179"/>
    </row>
    <row r="32" spans="1:7" ht="9.75" customHeight="1" x14ac:dyDescent="0.25">
      <c r="A32" s="115"/>
      <c r="B32" s="116"/>
      <c r="C32" s="116"/>
      <c r="D32" s="399"/>
      <c r="E32" s="182"/>
      <c r="F32" s="117"/>
      <c r="G32" s="179"/>
    </row>
    <row r="33" spans="1:8" ht="13.8" x14ac:dyDescent="0.25">
      <c r="A33" s="115">
        <v>2.2999999999999998</v>
      </c>
      <c r="B33" s="208"/>
      <c r="C33" s="116" t="s">
        <v>146</v>
      </c>
      <c r="D33" s="399" t="s">
        <v>135</v>
      </c>
      <c r="E33" s="182">
        <v>1</v>
      </c>
      <c r="F33" s="117"/>
      <c r="G33" s="179"/>
    </row>
    <row r="34" spans="1:8" ht="12.75" customHeight="1" x14ac:dyDescent="0.25">
      <c r="A34" s="180"/>
      <c r="B34" s="208"/>
      <c r="C34" s="116"/>
      <c r="D34" s="399"/>
      <c r="E34" s="182"/>
      <c r="F34" s="117"/>
      <c r="G34" s="179"/>
    </row>
    <row r="35" spans="1:8" ht="27.6" x14ac:dyDescent="0.25">
      <c r="A35" s="225">
        <v>2.4</v>
      </c>
      <c r="B35" s="100"/>
      <c r="C35" s="116" t="s">
        <v>147</v>
      </c>
      <c r="D35" s="399"/>
      <c r="E35" s="182"/>
      <c r="F35" s="117"/>
      <c r="G35" s="179"/>
    </row>
    <row r="36" spans="1:8" ht="13.8" x14ac:dyDescent="0.25">
      <c r="A36" s="225"/>
      <c r="B36" s="100"/>
      <c r="C36" s="116"/>
      <c r="D36" s="399"/>
      <c r="E36" s="182"/>
      <c r="F36" s="117"/>
      <c r="G36" s="179"/>
    </row>
    <row r="37" spans="1:8" ht="27.6" x14ac:dyDescent="0.25">
      <c r="A37" s="225">
        <v>2.5</v>
      </c>
      <c r="B37" s="100"/>
      <c r="C37" s="116" t="s">
        <v>1272</v>
      </c>
      <c r="D37" s="399"/>
      <c r="E37" s="182"/>
      <c r="F37" s="117"/>
      <c r="G37" s="179"/>
    </row>
    <row r="38" spans="1:8" ht="13.8" x14ac:dyDescent="0.25">
      <c r="A38" s="180"/>
      <c r="B38" s="100"/>
      <c r="C38" s="116"/>
      <c r="D38" s="399"/>
      <c r="E38" s="182"/>
      <c r="F38" s="117"/>
      <c r="G38" s="179"/>
    </row>
    <row r="39" spans="1:8" ht="13.8" x14ac:dyDescent="0.25">
      <c r="A39" s="446">
        <v>3</v>
      </c>
      <c r="B39" s="100"/>
      <c r="C39" s="93" t="s">
        <v>907</v>
      </c>
      <c r="D39" s="399"/>
      <c r="E39" s="182"/>
      <c r="F39" s="117"/>
      <c r="G39" s="179"/>
    </row>
    <row r="40" spans="1:8" ht="13.8" x14ac:dyDescent="0.25">
      <c r="A40" s="180"/>
      <c r="B40" s="100"/>
      <c r="C40" s="93"/>
      <c r="D40" s="399"/>
      <c r="E40" s="182"/>
      <c r="F40" s="117"/>
      <c r="G40" s="179"/>
    </row>
    <row r="41" spans="1:8" ht="13.8" x14ac:dyDescent="0.25">
      <c r="A41" s="115">
        <v>3.1</v>
      </c>
      <c r="B41" s="100"/>
      <c r="C41" s="93" t="s">
        <v>148</v>
      </c>
      <c r="D41" s="399" t="s">
        <v>135</v>
      </c>
      <c r="E41" s="182">
        <v>1</v>
      </c>
      <c r="F41" s="117"/>
      <c r="G41" s="179"/>
    </row>
    <row r="42" spans="1:8" ht="13.8" x14ac:dyDescent="0.25">
      <c r="A42" s="115"/>
      <c r="B42" s="100"/>
      <c r="C42" s="93"/>
      <c r="D42" s="399"/>
      <c r="E42" s="182"/>
      <c r="F42" s="117"/>
      <c r="G42" s="179"/>
    </row>
    <row r="43" spans="1:8" ht="13.8" x14ac:dyDescent="0.25">
      <c r="A43" s="225">
        <v>3.2</v>
      </c>
      <c r="B43" s="100"/>
      <c r="C43" s="116" t="s">
        <v>149</v>
      </c>
      <c r="D43" s="399" t="s">
        <v>135</v>
      </c>
      <c r="E43" s="182">
        <v>1</v>
      </c>
      <c r="F43" s="117"/>
      <c r="G43" s="179"/>
    </row>
    <row r="44" spans="1:8" ht="13.8" x14ac:dyDescent="0.25">
      <c r="A44" s="180"/>
      <c r="B44" s="100"/>
      <c r="C44" s="116"/>
      <c r="D44" s="399"/>
      <c r="E44" s="182"/>
      <c r="F44" s="117"/>
      <c r="G44" s="179"/>
    </row>
    <row r="45" spans="1:8" ht="13.8" x14ac:dyDescent="0.25">
      <c r="A45" s="225">
        <v>3.4</v>
      </c>
      <c r="B45" s="100"/>
      <c r="C45" s="116" t="s">
        <v>150</v>
      </c>
      <c r="D45" s="399" t="s">
        <v>135</v>
      </c>
      <c r="E45" s="182">
        <v>1</v>
      </c>
      <c r="F45" s="117"/>
      <c r="G45" s="179"/>
    </row>
    <row r="46" spans="1:8" ht="13.5" customHeight="1" x14ac:dyDescent="0.25">
      <c r="A46" s="180"/>
      <c r="B46" s="100"/>
      <c r="C46" s="116"/>
      <c r="D46" s="399"/>
      <c r="E46" s="182"/>
      <c r="F46" s="240"/>
      <c r="G46" s="179"/>
    </row>
    <row r="47" spans="1:8" ht="27.6" x14ac:dyDescent="0.25">
      <c r="A47" s="225">
        <v>3.5</v>
      </c>
      <c r="B47" s="99"/>
      <c r="C47" s="116" t="s">
        <v>151</v>
      </c>
      <c r="D47" s="399" t="s">
        <v>135</v>
      </c>
      <c r="E47" s="182">
        <v>1</v>
      </c>
      <c r="F47" s="117"/>
      <c r="G47" s="179"/>
    </row>
    <row r="48" spans="1:8" ht="35.25" customHeight="1" x14ac:dyDescent="0.25">
      <c r="A48" s="319"/>
      <c r="B48" s="99"/>
      <c r="C48" s="239"/>
      <c r="D48" s="401"/>
      <c r="E48" s="319"/>
      <c r="F48" s="99"/>
      <c r="G48" s="99"/>
      <c r="H48" s="248"/>
    </row>
    <row r="49" spans="1:7" ht="13.8" x14ac:dyDescent="0.25">
      <c r="A49" s="299"/>
      <c r="B49" s="245"/>
      <c r="C49" s="243"/>
      <c r="D49" s="402"/>
      <c r="E49" s="244"/>
      <c r="F49" s="99"/>
      <c r="G49" s="447"/>
    </row>
    <row r="50" spans="1:7" ht="13.8" x14ac:dyDescent="0.25">
      <c r="A50" s="635" t="s">
        <v>978</v>
      </c>
      <c r="B50" s="636"/>
      <c r="C50" s="636"/>
      <c r="D50" s="636"/>
      <c r="E50" s="636"/>
      <c r="F50" s="637"/>
    </row>
  </sheetData>
  <mergeCells count="6">
    <mergeCell ref="A50:F50"/>
    <mergeCell ref="J2:L2"/>
    <mergeCell ref="A3:A4"/>
    <mergeCell ref="B3:B4"/>
    <mergeCell ref="F3:F4"/>
    <mergeCell ref="A2:G2"/>
  </mergeCells>
  <printOptions horizontalCentered="1"/>
  <pageMargins left="0.43307086614173201" right="0.39370078740157499" top="0.59055118110236204" bottom="0.62992125984252001" header="0.39370078740157499" footer="0.196850393700787"/>
  <pageSetup paperSize="9" scale="70" fitToHeight="0" orientation="portrait" useFirstPageNumber="1" r:id="rId1"/>
  <headerFooter alignWithMargins="0">
    <oddFooter xml:space="preserve">&amp;CA 4.8.&amp;P&amp;R
</oddFooter>
  </headerFooter>
  <drawing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6"/>
  <sheetViews>
    <sheetView view="pageBreakPreview" zoomScale="60" zoomScaleNormal="100" workbookViewId="0">
      <selection activeCell="G2" sqref="G2"/>
    </sheetView>
  </sheetViews>
  <sheetFormatPr defaultRowHeight="13.2" x14ac:dyDescent="0.25"/>
  <cols>
    <col min="1" max="1" width="17.6640625" customWidth="1"/>
    <col min="2" max="2" width="13.44140625" customWidth="1"/>
    <col min="3" max="3" width="60.5546875" customWidth="1"/>
    <col min="4" max="4" width="27.33203125" customWidth="1"/>
    <col min="5" max="5" width="24.33203125" customWidth="1"/>
    <col min="6" max="6" width="19.44140625" customWidth="1"/>
    <col min="7" max="7" width="17.6640625" customWidth="1"/>
  </cols>
  <sheetData>
    <row r="1" spans="1:8" ht="13.8" x14ac:dyDescent="0.25">
      <c r="A1" s="645"/>
      <c r="B1" s="645"/>
      <c r="C1" s="645"/>
      <c r="D1" s="645"/>
      <c r="E1" s="645"/>
      <c r="F1" s="646"/>
    </row>
    <row r="2" spans="1:8" ht="13.8" thickBot="1" x14ac:dyDescent="0.3"/>
    <row r="3" spans="1:8" x14ac:dyDescent="0.25">
      <c r="G3" s="349" t="s">
        <v>1368</v>
      </c>
    </row>
    <row r="4" spans="1:8" ht="13.8" x14ac:dyDescent="0.25">
      <c r="A4" s="650" t="s">
        <v>1325</v>
      </c>
      <c r="B4" s="650"/>
      <c r="C4" s="650"/>
      <c r="D4" s="650"/>
      <c r="E4" s="650"/>
      <c r="F4" s="650"/>
      <c r="G4" s="650"/>
      <c r="H4" s="650"/>
    </row>
    <row r="5" spans="1:8" ht="13.8" thickBot="1" x14ac:dyDescent="0.3"/>
    <row r="6" spans="1:8" ht="13.8" x14ac:dyDescent="0.25">
      <c r="A6" s="455" t="s">
        <v>14</v>
      </c>
      <c r="B6" s="651" t="s">
        <v>1306</v>
      </c>
      <c r="C6" s="651" t="s">
        <v>13</v>
      </c>
      <c r="D6" s="651" t="s">
        <v>1307</v>
      </c>
      <c r="E6" s="651" t="s">
        <v>1308</v>
      </c>
      <c r="F6" s="654" t="s">
        <v>1309</v>
      </c>
      <c r="G6" s="656" t="s">
        <v>1310</v>
      </c>
      <c r="H6" s="452"/>
    </row>
    <row r="7" spans="1:8" ht="14.4" thickBot="1" x14ac:dyDescent="0.3">
      <c r="A7" s="456" t="s">
        <v>18</v>
      </c>
      <c r="B7" s="652"/>
      <c r="C7" s="653"/>
      <c r="D7" s="653"/>
      <c r="E7" s="653"/>
      <c r="F7" s="655"/>
      <c r="G7" s="657"/>
      <c r="H7" s="452"/>
    </row>
    <row r="8" spans="1:8" x14ac:dyDescent="0.25">
      <c r="A8" s="457"/>
      <c r="B8" s="458"/>
      <c r="C8" s="459"/>
      <c r="D8" s="460"/>
      <c r="E8" s="460"/>
      <c r="F8" s="461"/>
      <c r="G8" s="462"/>
      <c r="H8" s="452"/>
    </row>
    <row r="9" spans="1:8" ht="14.4" x14ac:dyDescent="0.25">
      <c r="A9" s="463"/>
      <c r="B9" s="464"/>
      <c r="C9" s="465" t="s">
        <v>1324</v>
      </c>
      <c r="D9" s="464"/>
      <c r="E9" s="464"/>
      <c r="F9" s="463"/>
      <c r="G9" s="466"/>
      <c r="H9" s="452"/>
    </row>
    <row r="10" spans="1:8" x14ac:dyDescent="0.25">
      <c r="A10" s="463"/>
      <c r="B10" s="464"/>
      <c r="C10" s="464"/>
      <c r="D10" s="464"/>
      <c r="E10" s="464"/>
      <c r="F10" s="463"/>
      <c r="G10" s="466"/>
      <c r="H10" s="452"/>
    </row>
    <row r="11" spans="1:8" ht="14.4" x14ac:dyDescent="0.25">
      <c r="A11" s="467">
        <v>1</v>
      </c>
      <c r="B11" s="464"/>
      <c r="C11" s="465" t="s">
        <v>1311</v>
      </c>
      <c r="D11" s="468"/>
      <c r="E11" s="464"/>
      <c r="F11" s="469"/>
      <c r="G11" s="466"/>
      <c r="H11" s="452"/>
    </row>
    <row r="12" spans="1:8" ht="14.4" x14ac:dyDescent="0.25">
      <c r="A12" s="467"/>
      <c r="B12" s="464"/>
      <c r="C12" s="464"/>
      <c r="D12" s="468"/>
      <c r="E12" s="464"/>
      <c r="F12" s="463"/>
      <c r="G12" s="466"/>
      <c r="H12" s="452"/>
    </row>
    <row r="13" spans="1:8" ht="57" customHeight="1" x14ac:dyDescent="0.25">
      <c r="A13" s="467">
        <v>1.1000000000000001</v>
      </c>
      <c r="B13" s="464"/>
      <c r="C13" s="470" t="s">
        <v>1312</v>
      </c>
      <c r="D13" s="471" t="s">
        <v>135</v>
      </c>
      <c r="E13" s="472"/>
      <c r="F13" s="473">
        <v>0.01</v>
      </c>
      <c r="G13" s="474"/>
      <c r="H13" s="452"/>
    </row>
    <row r="14" spans="1:8" ht="14.4" x14ac:dyDescent="0.25">
      <c r="A14" s="467"/>
      <c r="B14" s="464"/>
      <c r="C14" s="464"/>
      <c r="D14" s="475"/>
      <c r="E14" s="464"/>
      <c r="F14" s="463"/>
      <c r="G14" s="466"/>
      <c r="H14" s="452"/>
    </row>
    <row r="15" spans="1:8" ht="14.4" x14ac:dyDescent="0.25">
      <c r="A15" s="467">
        <v>1.2</v>
      </c>
      <c r="B15" s="464"/>
      <c r="C15" s="464" t="s">
        <v>1313</v>
      </c>
      <c r="D15" s="475" t="s">
        <v>87</v>
      </c>
      <c r="E15" s="476"/>
      <c r="F15" s="477"/>
      <c r="G15" s="474"/>
      <c r="H15" s="452"/>
    </row>
    <row r="16" spans="1:8" ht="14.4" x14ac:dyDescent="0.25">
      <c r="A16" s="467"/>
      <c r="B16" s="464"/>
      <c r="C16" s="464"/>
      <c r="D16" s="478"/>
      <c r="E16" s="464"/>
      <c r="F16" s="463"/>
      <c r="G16" s="466"/>
      <c r="H16" s="452"/>
    </row>
    <row r="17" spans="1:8" ht="14.4" x14ac:dyDescent="0.25">
      <c r="A17" s="467">
        <v>2</v>
      </c>
      <c r="B17" s="464"/>
      <c r="C17" s="465" t="s">
        <v>1314</v>
      </c>
      <c r="D17" s="478"/>
      <c r="E17" s="464"/>
      <c r="F17" s="463"/>
      <c r="G17" s="466"/>
      <c r="H17" s="452"/>
    </row>
    <row r="18" spans="1:8" ht="14.4" x14ac:dyDescent="0.25">
      <c r="A18" s="467"/>
      <c r="B18" s="464"/>
      <c r="C18" s="464"/>
      <c r="D18" s="478"/>
      <c r="E18" s="464"/>
      <c r="F18" s="463"/>
      <c r="G18" s="466"/>
      <c r="H18" s="452"/>
    </row>
    <row r="19" spans="1:8" ht="42" customHeight="1" x14ac:dyDescent="0.25">
      <c r="A19" s="467">
        <v>2.1</v>
      </c>
      <c r="B19" s="464"/>
      <c r="C19" s="470" t="s">
        <v>1315</v>
      </c>
      <c r="D19" s="471" t="s">
        <v>135</v>
      </c>
      <c r="E19" s="472"/>
      <c r="F19" s="473">
        <v>0.04</v>
      </c>
      <c r="G19" s="474"/>
      <c r="H19" s="452"/>
    </row>
    <row r="20" spans="1:8" ht="14.4" x14ac:dyDescent="0.25">
      <c r="A20" s="467"/>
      <c r="B20" s="464"/>
      <c r="C20" s="464"/>
      <c r="D20" s="475"/>
      <c r="E20" s="464"/>
      <c r="F20" s="463"/>
      <c r="G20" s="466"/>
      <c r="H20" s="452"/>
    </row>
    <row r="21" spans="1:8" ht="14.4" x14ac:dyDescent="0.25">
      <c r="A21" s="467">
        <v>2.2000000000000002</v>
      </c>
      <c r="B21" s="464"/>
      <c r="C21" s="464" t="s">
        <v>1316</v>
      </c>
      <c r="D21" s="475" t="s">
        <v>87</v>
      </c>
      <c r="E21" s="476"/>
      <c r="F21" s="477"/>
      <c r="G21" s="474"/>
      <c r="H21" s="452"/>
    </row>
    <row r="22" spans="1:8" ht="14.4" x14ac:dyDescent="0.25">
      <c r="A22" s="467"/>
      <c r="B22" s="464"/>
      <c r="C22" s="464"/>
      <c r="D22" s="478"/>
      <c r="E22" s="464"/>
      <c r="F22" s="463"/>
      <c r="G22" s="466"/>
      <c r="H22" s="452"/>
    </row>
    <row r="23" spans="1:8" ht="14.4" x14ac:dyDescent="0.25">
      <c r="A23" s="467">
        <v>3</v>
      </c>
      <c r="B23" s="464"/>
      <c r="C23" s="465" t="s">
        <v>1317</v>
      </c>
      <c r="D23" s="478"/>
      <c r="E23" s="464"/>
      <c r="F23" s="463"/>
      <c r="G23" s="466"/>
      <c r="H23" s="452"/>
    </row>
    <row r="24" spans="1:8" ht="14.4" x14ac:dyDescent="0.25">
      <c r="A24" s="467"/>
      <c r="B24" s="464"/>
      <c r="C24" s="464"/>
      <c r="D24" s="478"/>
      <c r="E24" s="464"/>
      <c r="F24" s="463"/>
      <c r="G24" s="466"/>
      <c r="H24" s="452"/>
    </row>
    <row r="25" spans="1:8" ht="65.400000000000006" customHeight="1" x14ac:dyDescent="0.25">
      <c r="A25" s="467">
        <v>3.1</v>
      </c>
      <c r="B25" s="464"/>
      <c r="C25" s="470" t="s">
        <v>1318</v>
      </c>
      <c r="D25" s="471" t="s">
        <v>135</v>
      </c>
      <c r="E25" s="479">
        <v>1</v>
      </c>
      <c r="F25" s="480"/>
      <c r="G25" s="474"/>
      <c r="H25" s="452"/>
    </row>
    <row r="26" spans="1:8" ht="14.4" x14ac:dyDescent="0.25">
      <c r="A26" s="467"/>
      <c r="B26" s="464"/>
      <c r="C26" s="464"/>
      <c r="D26" s="475"/>
      <c r="E26" s="464"/>
      <c r="F26" s="463"/>
      <c r="G26" s="466"/>
      <c r="H26" s="452"/>
    </row>
    <row r="27" spans="1:8" ht="14.4" x14ac:dyDescent="0.25">
      <c r="A27" s="467">
        <v>3.2</v>
      </c>
      <c r="B27" s="464"/>
      <c r="C27" s="464" t="s">
        <v>1319</v>
      </c>
      <c r="D27" s="475" t="s">
        <v>87</v>
      </c>
      <c r="E27" s="476"/>
      <c r="F27" s="477"/>
      <c r="G27" s="474"/>
      <c r="H27" s="452"/>
    </row>
    <row r="28" spans="1:8" ht="14.4" x14ac:dyDescent="0.25">
      <c r="A28" s="467"/>
      <c r="B28" s="464"/>
      <c r="C28" s="464"/>
      <c r="D28" s="475"/>
      <c r="E28" s="476"/>
      <c r="F28" s="477"/>
      <c r="G28" s="474"/>
      <c r="H28" s="452"/>
    </row>
    <row r="29" spans="1:8" ht="14.4" x14ac:dyDescent="0.25">
      <c r="A29" s="467"/>
      <c r="B29" s="464"/>
      <c r="C29" s="464"/>
      <c r="D29" s="475"/>
      <c r="E29" s="476"/>
      <c r="F29" s="477"/>
      <c r="G29" s="474"/>
      <c r="H29" s="452"/>
    </row>
    <row r="30" spans="1:8" ht="14.4" x14ac:dyDescent="0.25">
      <c r="A30" s="467">
        <v>4</v>
      </c>
      <c r="B30" s="464"/>
      <c r="C30" s="465" t="s">
        <v>1320</v>
      </c>
      <c r="D30" s="478"/>
      <c r="E30" s="464"/>
      <c r="F30" s="463"/>
      <c r="G30" s="474"/>
      <c r="H30" s="452"/>
    </row>
    <row r="31" spans="1:8" ht="14.4" x14ac:dyDescent="0.25">
      <c r="A31" s="467"/>
      <c r="B31" s="464"/>
      <c r="C31" s="464"/>
      <c r="D31" s="478"/>
      <c r="E31" s="464"/>
      <c r="F31" s="463"/>
      <c r="G31" s="474"/>
      <c r="H31" s="452"/>
    </row>
    <row r="32" spans="1:8" ht="51" customHeight="1" x14ac:dyDescent="0.25">
      <c r="A32" s="467">
        <v>4.0999999999999996</v>
      </c>
      <c r="B32" s="464"/>
      <c r="C32" s="470" t="s">
        <v>1321</v>
      </c>
      <c r="D32" s="471" t="s">
        <v>135</v>
      </c>
      <c r="E32" s="473">
        <v>0.05</v>
      </c>
      <c r="F32" s="481">
        <v>0</v>
      </c>
      <c r="G32" s="482" t="s">
        <v>1322</v>
      </c>
      <c r="H32" s="452"/>
    </row>
    <row r="33" spans="1:8" ht="14.4" x14ac:dyDescent="0.25">
      <c r="A33" s="467"/>
      <c r="B33" s="464"/>
      <c r="C33" s="464"/>
      <c r="D33" s="471"/>
      <c r="E33" s="464"/>
      <c r="F33" s="483"/>
      <c r="G33" s="474"/>
      <c r="H33" s="452"/>
    </row>
    <row r="34" spans="1:8" ht="14.4" x14ac:dyDescent="0.25">
      <c r="A34" s="467">
        <v>4.2</v>
      </c>
      <c r="B34" s="464"/>
      <c r="C34" s="464" t="s">
        <v>1323</v>
      </c>
      <c r="D34" s="475" t="s">
        <v>87</v>
      </c>
      <c r="E34" s="476"/>
      <c r="F34" s="477"/>
      <c r="G34" s="474"/>
      <c r="H34" s="452"/>
    </row>
    <row r="35" spans="1:8" ht="13.8" thickBot="1" x14ac:dyDescent="0.3">
      <c r="A35" s="484"/>
      <c r="B35" s="485"/>
      <c r="C35" s="485"/>
      <c r="D35" s="486"/>
      <c r="E35" s="485"/>
      <c r="F35" s="484"/>
      <c r="G35" s="487"/>
      <c r="H35" s="452"/>
    </row>
    <row r="36" spans="1:8" ht="29.4" customHeight="1" thickBot="1" x14ac:dyDescent="0.3">
      <c r="A36" s="647" t="s">
        <v>33</v>
      </c>
      <c r="B36" s="648"/>
      <c r="C36" s="648"/>
      <c r="D36" s="648"/>
      <c r="E36" s="648"/>
      <c r="F36" s="649"/>
      <c r="G36" s="488"/>
      <c r="H36" s="452"/>
    </row>
  </sheetData>
  <mergeCells count="9">
    <mergeCell ref="A36:F36"/>
    <mergeCell ref="A1:F1"/>
    <mergeCell ref="A4:H4"/>
    <mergeCell ref="B6:B7"/>
    <mergeCell ref="C6:C7"/>
    <mergeCell ref="D6:D7"/>
    <mergeCell ref="E6:E7"/>
    <mergeCell ref="F6:F7"/>
    <mergeCell ref="G6:G7"/>
  </mergeCells>
  <pageMargins left="0.7" right="0.7" top="0.75" bottom="0.75" header="0.3" footer="0.3"/>
  <pageSetup paperSize="9" scale="47"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B3BCCC-AD79-44F3-9D24-C8DA1DF6C20C}">
  <dimension ref="A1:G15"/>
  <sheetViews>
    <sheetView view="pageBreakPreview" zoomScale="60" zoomScaleNormal="100" workbookViewId="0">
      <selection activeCell="J7" sqref="J7"/>
    </sheetView>
  </sheetViews>
  <sheetFormatPr defaultRowHeight="13.2" x14ac:dyDescent="0.25"/>
  <cols>
    <col min="2" max="2" width="23.33203125" customWidth="1"/>
    <col min="3" max="3" width="38.6640625" customWidth="1"/>
    <col min="5" max="5" width="4.109375" bestFit="1" customWidth="1"/>
    <col min="6" max="7" width="22.33203125" bestFit="1" customWidth="1"/>
  </cols>
  <sheetData>
    <row r="1" spans="1:7" x14ac:dyDescent="0.25">
      <c r="A1" s="276"/>
      <c r="B1" s="277"/>
      <c r="C1" s="278"/>
      <c r="D1" s="277"/>
      <c r="E1" s="279"/>
      <c r="F1" s="349"/>
      <c r="G1" s="281" t="str">
        <f>'Schedule A - P&amp;G'!G1</f>
        <v xml:space="preserve">TENDER NO. RW10390641/24R </v>
      </c>
    </row>
    <row r="2" spans="1:7" ht="22.95" customHeight="1" x14ac:dyDescent="0.25">
      <c r="A2" s="596" t="str">
        <f>'Schedule A - P&amp;G'!$C$2</f>
        <v xml:space="preserve">Townlands Pump Station Engine Room 1 - Additional Pump  </v>
      </c>
      <c r="B2" s="597"/>
      <c r="C2" s="597"/>
      <c r="D2" s="597"/>
      <c r="E2" s="597"/>
      <c r="F2" s="597"/>
      <c r="G2" s="598"/>
    </row>
    <row r="3" spans="1:7" ht="32.4" customHeight="1" x14ac:dyDescent="0.25">
      <c r="A3" s="599"/>
      <c r="B3" s="600"/>
      <c r="C3" s="600"/>
      <c r="D3" s="600"/>
      <c r="E3" s="600"/>
      <c r="F3" s="600"/>
      <c r="G3" s="601"/>
    </row>
    <row r="4" spans="1:7" ht="13.8" thickBot="1" x14ac:dyDescent="0.3">
      <c r="A4" s="131"/>
      <c r="B4" s="235"/>
      <c r="C4" s="103"/>
      <c r="D4" s="120"/>
      <c r="E4" s="120"/>
      <c r="F4" s="103"/>
      <c r="G4" s="104" t="s">
        <v>1300</v>
      </c>
    </row>
    <row r="5" spans="1:7" x14ac:dyDescent="0.25">
      <c r="A5" s="591" t="s">
        <v>27</v>
      </c>
      <c r="B5" s="611" t="s">
        <v>1299</v>
      </c>
      <c r="C5" s="157" t="s">
        <v>13</v>
      </c>
      <c r="D5" s="158" t="s">
        <v>9</v>
      </c>
      <c r="E5" s="159" t="s">
        <v>16</v>
      </c>
      <c r="F5" s="570" t="s">
        <v>10</v>
      </c>
      <c r="G5" s="160" t="s">
        <v>26</v>
      </c>
    </row>
    <row r="6" spans="1:7" ht="14.4" thickBot="1" x14ac:dyDescent="0.3">
      <c r="A6" s="592"/>
      <c r="B6" s="612"/>
      <c r="C6" s="161"/>
      <c r="D6" s="162"/>
      <c r="E6" s="163"/>
      <c r="F6" s="571"/>
      <c r="G6" s="164"/>
    </row>
    <row r="7" spans="1:7" s="452" customFormat="1" ht="54" customHeight="1" x14ac:dyDescent="0.25">
      <c r="A7" s="449"/>
      <c r="B7" s="450"/>
      <c r="C7" s="448" t="s">
        <v>1298</v>
      </c>
      <c r="D7" s="300" t="s">
        <v>135</v>
      </c>
      <c r="E7" s="300">
        <v>1</v>
      </c>
      <c r="F7" s="453"/>
      <c r="G7" s="451"/>
    </row>
    <row r="8" spans="1:7" ht="14.4" thickBot="1" x14ac:dyDescent="0.3">
      <c r="A8" s="150"/>
      <c r="B8" s="115"/>
      <c r="C8" s="116"/>
      <c r="D8" s="114"/>
      <c r="E8" s="114"/>
      <c r="F8" s="117"/>
      <c r="G8" s="166"/>
    </row>
    <row r="9" spans="1:7" ht="14.4" thickBot="1" x14ac:dyDescent="0.35">
      <c r="A9" s="537" t="s">
        <v>33</v>
      </c>
      <c r="B9" s="538"/>
      <c r="C9" s="538"/>
      <c r="D9" s="538"/>
      <c r="E9" s="538"/>
      <c r="F9" s="539"/>
      <c r="G9" s="156"/>
    </row>
    <row r="10" spans="1:7" ht="13.8" x14ac:dyDescent="0.25">
      <c r="A10" s="168" t="s">
        <v>32</v>
      </c>
      <c r="B10" s="207" t="s">
        <v>123</v>
      </c>
      <c r="C10" s="543" t="s">
        <v>13</v>
      </c>
      <c r="D10" s="544"/>
      <c r="E10" s="544"/>
      <c r="F10" s="545"/>
      <c r="G10" s="169" t="s">
        <v>17</v>
      </c>
    </row>
    <row r="11" spans="1:7" ht="13.8" x14ac:dyDescent="0.25">
      <c r="A11" s="170"/>
      <c r="B11" s="100"/>
      <c r="C11" s="546"/>
      <c r="D11" s="547"/>
      <c r="E11" s="547"/>
      <c r="F11" s="548"/>
      <c r="G11" s="175"/>
    </row>
    <row r="12" spans="1:7" ht="13.8" x14ac:dyDescent="0.25">
      <c r="A12" s="171"/>
      <c r="B12" s="99"/>
      <c r="C12" s="549"/>
      <c r="D12" s="550"/>
      <c r="E12" s="550"/>
      <c r="F12" s="551"/>
      <c r="G12" s="176"/>
    </row>
    <row r="13" spans="1:7" ht="13.8" x14ac:dyDescent="0.25">
      <c r="A13" s="171"/>
      <c r="B13" s="99"/>
      <c r="C13" s="549"/>
      <c r="D13" s="550"/>
      <c r="E13" s="550"/>
      <c r="F13" s="551"/>
      <c r="G13" s="176"/>
    </row>
    <row r="14" spans="1:7" ht="14.4" customHeight="1" thickBot="1" x14ac:dyDescent="0.3">
      <c r="A14" s="152"/>
      <c r="B14" s="167"/>
      <c r="C14" s="552"/>
      <c r="D14" s="553"/>
      <c r="E14" s="553"/>
      <c r="F14" s="554"/>
      <c r="G14" s="174"/>
    </row>
    <row r="15" spans="1:7" ht="14.4" thickBot="1" x14ac:dyDescent="0.3">
      <c r="A15" s="155"/>
      <c r="B15" s="540" t="s">
        <v>33</v>
      </c>
      <c r="C15" s="541"/>
      <c r="D15" s="541"/>
      <c r="E15" s="541"/>
      <c r="F15" s="542"/>
      <c r="G15" s="156"/>
    </row>
  </sheetData>
  <mergeCells count="11">
    <mergeCell ref="B15:F15"/>
    <mergeCell ref="C12:F12"/>
    <mergeCell ref="C13:F13"/>
    <mergeCell ref="C14:F14"/>
    <mergeCell ref="A2:G3"/>
    <mergeCell ref="A5:A6"/>
    <mergeCell ref="B5:B6"/>
    <mergeCell ref="F5:F6"/>
    <mergeCell ref="C11:F11"/>
    <mergeCell ref="A9:F9"/>
    <mergeCell ref="C10:F10"/>
  </mergeCells>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pageSetUpPr fitToPage="1"/>
  </sheetPr>
  <dimension ref="A1:H76"/>
  <sheetViews>
    <sheetView showZeros="0" view="pageBreakPreview" zoomScale="69" zoomScaleNormal="100" zoomScaleSheetLayoutView="69" workbookViewId="0">
      <selection activeCell="B11" sqref="B11"/>
    </sheetView>
  </sheetViews>
  <sheetFormatPr defaultColWidth="8.6640625" defaultRowHeight="14.4" x14ac:dyDescent="0.3"/>
  <cols>
    <col min="1" max="1" width="27.6640625" style="1" customWidth="1"/>
    <col min="2" max="2" width="89.5546875" style="1" customWidth="1"/>
    <col min="3" max="3" width="47.33203125" style="1" customWidth="1"/>
    <col min="4" max="4" width="46" style="12" hidden="1" customWidth="1"/>
    <col min="5" max="5" width="28.33203125" style="1" hidden="1" customWidth="1"/>
    <col min="6" max="6" width="8.6640625" style="1" hidden="1" customWidth="1"/>
    <col min="7" max="7" width="2.5546875" style="1" customWidth="1"/>
    <col min="8" max="8" width="18.5546875" style="1" customWidth="1"/>
    <col min="9" max="16384" width="8.6640625" style="1"/>
  </cols>
  <sheetData>
    <row r="1" spans="1:8" ht="38.25" customHeight="1" x14ac:dyDescent="0.3">
      <c r="A1" s="177">
        <f>'Schedule A - P&amp;G'!A1</f>
        <v>0</v>
      </c>
      <c r="C1" s="282" t="str">
        <f>'Schedule A - P&amp;G'!G1</f>
        <v xml:space="preserve">TENDER NO. RW10390641/24R </v>
      </c>
      <c r="D1" s="1"/>
      <c r="H1" s="291"/>
    </row>
    <row r="2" spans="1:8" ht="92.7" customHeight="1" thickBot="1" x14ac:dyDescent="0.35">
      <c r="A2" s="178">
        <f>'Schedule A - P&amp;G'!A2</f>
        <v>0</v>
      </c>
      <c r="B2" s="282" t="str">
        <f>'Schedule A - P&amp;G'!$C$2</f>
        <v xml:space="preserve">Townlands Pump Station Engine Room 1 - Additional Pump  </v>
      </c>
      <c r="D2" s="1"/>
      <c r="H2" s="291"/>
    </row>
    <row r="3" spans="1:8" ht="12" customHeight="1" x14ac:dyDescent="0.3">
      <c r="A3" s="662" t="s">
        <v>5</v>
      </c>
      <c r="B3" s="663"/>
      <c r="C3" s="664"/>
    </row>
    <row r="4" spans="1:8" ht="25.5" customHeight="1" thickBot="1" x14ac:dyDescent="0.35">
      <c r="A4" s="665"/>
      <c r="B4" s="666"/>
      <c r="C4" s="667"/>
    </row>
    <row r="5" spans="1:8" ht="15.75" customHeight="1" thickTop="1" x14ac:dyDescent="0.3">
      <c r="A5" s="673" t="s">
        <v>6</v>
      </c>
      <c r="B5" s="675" t="s">
        <v>0</v>
      </c>
      <c r="C5" s="658" t="s">
        <v>11</v>
      </c>
    </row>
    <row r="6" spans="1:8" ht="15.75" customHeight="1" thickBot="1" x14ac:dyDescent="0.35">
      <c r="A6" s="674"/>
      <c r="B6" s="676"/>
      <c r="C6" s="659"/>
    </row>
    <row r="7" spans="1:8" x14ac:dyDescent="0.3">
      <c r="A7" s="2"/>
      <c r="B7" s="3"/>
      <c r="C7" s="4"/>
    </row>
    <row r="8" spans="1:8" ht="27.75" customHeight="1" x14ac:dyDescent="0.3">
      <c r="A8" s="193"/>
      <c r="B8" s="195"/>
      <c r="C8" s="194"/>
    </row>
    <row r="9" spans="1:8" ht="26.7" customHeight="1" x14ac:dyDescent="0.3">
      <c r="A9" s="189" t="s">
        <v>1</v>
      </c>
      <c r="B9" s="5" t="s">
        <v>12</v>
      </c>
      <c r="C9" s="6"/>
      <c r="D9" s="11">
        <f>SUM(C10:C16)*0.4</f>
        <v>0</v>
      </c>
    </row>
    <row r="10" spans="1:8" ht="26.7" customHeight="1" x14ac:dyDescent="0.3">
      <c r="A10" s="190" t="s">
        <v>2</v>
      </c>
      <c r="B10" s="7" t="s">
        <v>126</v>
      </c>
      <c r="C10" s="6"/>
      <c r="D10" s="11">
        <f t="shared" ref="D10:D14" si="0">C10</f>
        <v>0</v>
      </c>
    </row>
    <row r="11" spans="1:8" ht="26.7" customHeight="1" x14ac:dyDescent="0.3">
      <c r="A11" s="190" t="s">
        <v>3</v>
      </c>
      <c r="B11" s="7" t="s">
        <v>124</v>
      </c>
      <c r="C11" s="6"/>
      <c r="D11" s="11">
        <f t="shared" si="0"/>
        <v>0</v>
      </c>
    </row>
    <row r="12" spans="1:8" ht="26.7" customHeight="1" x14ac:dyDescent="0.3">
      <c r="A12" s="190" t="s">
        <v>4</v>
      </c>
      <c r="B12" s="7" t="s">
        <v>129</v>
      </c>
      <c r="C12" s="6"/>
      <c r="D12" s="11">
        <f t="shared" si="0"/>
        <v>0</v>
      </c>
    </row>
    <row r="13" spans="1:8" ht="26.7" customHeight="1" x14ac:dyDescent="0.3">
      <c r="A13" s="191" t="s">
        <v>22</v>
      </c>
      <c r="B13" s="188" t="s">
        <v>127</v>
      </c>
      <c r="C13" s="6"/>
      <c r="D13" s="11">
        <f t="shared" si="0"/>
        <v>0</v>
      </c>
    </row>
    <row r="14" spans="1:8" ht="26.7" customHeight="1" x14ac:dyDescent="0.3">
      <c r="A14" s="191" t="s">
        <v>93</v>
      </c>
      <c r="B14" s="188" t="s">
        <v>128</v>
      </c>
      <c r="C14" s="6"/>
      <c r="D14" s="11">
        <f t="shared" si="0"/>
        <v>0</v>
      </c>
      <c r="E14" s="15"/>
    </row>
    <row r="15" spans="1:8" ht="26.7" customHeight="1" x14ac:dyDescent="0.3">
      <c r="A15" s="191" t="s">
        <v>94</v>
      </c>
      <c r="B15" s="183" t="s">
        <v>31</v>
      </c>
      <c r="C15" s="6"/>
      <c r="D15" s="11"/>
    </row>
    <row r="16" spans="1:8" ht="26.7" customHeight="1" x14ac:dyDescent="0.3">
      <c r="A16" s="191" t="s">
        <v>95</v>
      </c>
      <c r="B16" s="183" t="s">
        <v>29</v>
      </c>
      <c r="C16" s="6"/>
      <c r="D16" s="11"/>
    </row>
    <row r="17" spans="1:8" ht="26.7" customHeight="1" thickBot="1" x14ac:dyDescent="0.35">
      <c r="A17" s="190" t="s">
        <v>125</v>
      </c>
      <c r="B17" s="7" t="s">
        <v>132</v>
      </c>
      <c r="C17" s="6"/>
    </row>
    <row r="18" spans="1:8" ht="40.200000000000003" customHeight="1" x14ac:dyDescent="0.3">
      <c r="A18" s="660" t="s">
        <v>7</v>
      </c>
      <c r="B18" s="661"/>
      <c r="C18" s="287"/>
      <c r="D18" s="283">
        <f>SUM(D10:D16)+D9</f>
        <v>0</v>
      </c>
    </row>
    <row r="19" spans="1:8" ht="40.200000000000003" customHeight="1" x14ac:dyDescent="0.3">
      <c r="A19" s="679" t="s">
        <v>1305</v>
      </c>
      <c r="B19" s="680"/>
      <c r="C19" s="454"/>
      <c r="D19" s="283"/>
      <c r="H19" s="407"/>
    </row>
    <row r="20" spans="1:8" ht="40.200000000000003" customHeight="1" x14ac:dyDescent="0.3">
      <c r="A20" s="669" t="s">
        <v>24</v>
      </c>
      <c r="B20" s="670"/>
      <c r="C20" s="288"/>
      <c r="D20" s="284"/>
    </row>
    <row r="21" spans="1:8" ht="40.200000000000003" customHeight="1" thickBot="1" x14ac:dyDescent="0.35">
      <c r="A21" s="671" t="s">
        <v>8</v>
      </c>
      <c r="B21" s="672"/>
      <c r="C21" s="289"/>
      <c r="D21" s="285"/>
    </row>
    <row r="22" spans="1:8" ht="40.200000000000003" customHeight="1" x14ac:dyDescent="0.3">
      <c r="A22" s="677" t="s">
        <v>30</v>
      </c>
      <c r="B22" s="678"/>
      <c r="C22" s="290"/>
      <c r="D22" s="286"/>
    </row>
    <row r="23" spans="1:8" x14ac:dyDescent="0.3">
      <c r="A23" s="668"/>
      <c r="B23" s="668"/>
      <c r="C23" s="184"/>
      <c r="D23" s="186"/>
    </row>
    <row r="24" spans="1:8" s="17" customFormat="1" ht="15" customHeight="1" x14ac:dyDescent="0.3">
      <c r="A24" s="1"/>
      <c r="B24" s="1"/>
      <c r="C24" s="1"/>
      <c r="D24" s="187"/>
      <c r="E24" s="185"/>
      <c r="F24" s="185"/>
      <c r="G24" s="185"/>
    </row>
    <row r="33" spans="1:3" x14ac:dyDescent="0.3">
      <c r="A33" s="12"/>
      <c r="B33" s="12"/>
      <c r="C33" s="12"/>
    </row>
    <row r="34" spans="1:3" x14ac:dyDescent="0.3">
      <c r="A34" s="12"/>
      <c r="B34" s="12"/>
      <c r="C34" s="12"/>
    </row>
    <row r="35" spans="1:3" x14ac:dyDescent="0.3">
      <c r="A35" s="12"/>
      <c r="B35" s="12"/>
      <c r="C35" s="12"/>
    </row>
    <row r="36" spans="1:3" x14ac:dyDescent="0.3">
      <c r="A36" s="12"/>
      <c r="B36" s="12"/>
      <c r="C36" s="12"/>
    </row>
    <row r="37" spans="1:3" ht="15.75" customHeight="1" x14ac:dyDescent="0.3">
      <c r="A37" s="12"/>
      <c r="B37" s="12"/>
      <c r="C37" s="12"/>
    </row>
    <row r="38" spans="1:3" ht="15.75" customHeight="1" x14ac:dyDescent="0.3">
      <c r="A38" s="12"/>
      <c r="B38" s="12"/>
      <c r="C38" s="12"/>
    </row>
    <row r="39" spans="1:3" x14ac:dyDescent="0.3">
      <c r="A39" s="12"/>
      <c r="B39" s="12"/>
      <c r="C39" s="12"/>
    </row>
    <row r="40" spans="1:3" x14ac:dyDescent="0.3">
      <c r="A40" s="12"/>
      <c r="B40" s="12"/>
      <c r="C40" s="12"/>
    </row>
    <row r="41" spans="1:3" x14ac:dyDescent="0.3">
      <c r="A41" s="12"/>
      <c r="B41" s="12"/>
      <c r="C41" s="12"/>
    </row>
    <row r="42" spans="1:3" x14ac:dyDescent="0.3">
      <c r="A42" s="12"/>
      <c r="B42" s="12"/>
      <c r="C42" s="12"/>
    </row>
    <row r="43" spans="1:3" x14ac:dyDescent="0.3">
      <c r="A43" s="12"/>
      <c r="B43" s="12"/>
      <c r="C43" s="12"/>
    </row>
    <row r="44" spans="1:3" x14ac:dyDescent="0.3">
      <c r="A44" s="12"/>
      <c r="B44" s="12"/>
      <c r="C44" s="12"/>
    </row>
    <row r="45" spans="1:3" x14ac:dyDescent="0.3">
      <c r="A45" s="12"/>
      <c r="B45" s="12"/>
      <c r="C45" s="12"/>
    </row>
    <row r="46" spans="1:3" x14ac:dyDescent="0.3">
      <c r="A46" s="12"/>
      <c r="B46" s="12"/>
      <c r="C46" s="12"/>
    </row>
    <row r="47" spans="1:3" x14ac:dyDescent="0.3">
      <c r="A47" s="12"/>
      <c r="B47" s="12"/>
      <c r="C47" s="12"/>
    </row>
    <row r="48" spans="1:3" x14ac:dyDescent="0.3">
      <c r="A48" s="12"/>
      <c r="B48" s="12"/>
      <c r="C48" s="12"/>
    </row>
    <row r="49" spans="1:3" x14ac:dyDescent="0.3">
      <c r="A49" s="12"/>
      <c r="B49" s="12"/>
      <c r="C49" s="12"/>
    </row>
    <row r="50" spans="1:3" x14ac:dyDescent="0.3">
      <c r="A50" s="12"/>
      <c r="B50" s="12"/>
      <c r="C50" s="12"/>
    </row>
    <row r="51" spans="1:3" x14ac:dyDescent="0.3">
      <c r="A51" s="12"/>
      <c r="B51" s="12"/>
      <c r="C51" s="12"/>
    </row>
    <row r="52" spans="1:3" x14ac:dyDescent="0.3">
      <c r="A52" s="12"/>
      <c r="B52" s="12"/>
      <c r="C52" s="12"/>
    </row>
    <row r="53" spans="1:3" x14ac:dyDescent="0.3">
      <c r="A53" s="12"/>
      <c r="B53" s="12"/>
      <c r="C53" s="12"/>
    </row>
    <row r="54" spans="1:3" x14ac:dyDescent="0.3">
      <c r="A54" s="12"/>
      <c r="B54" s="12"/>
      <c r="C54" s="12"/>
    </row>
    <row r="55" spans="1:3" ht="32.25" customHeight="1" x14ac:dyDescent="0.3">
      <c r="A55" s="12"/>
      <c r="B55" s="12"/>
      <c r="C55" s="12"/>
    </row>
    <row r="56" spans="1:3" ht="47.25" customHeight="1" x14ac:dyDescent="0.3">
      <c r="A56" s="12"/>
      <c r="B56" s="12"/>
      <c r="C56" s="12"/>
    </row>
    <row r="57" spans="1:3" ht="15.75" customHeight="1" x14ac:dyDescent="0.3">
      <c r="A57" s="12"/>
      <c r="B57" s="12"/>
      <c r="C57" s="12"/>
    </row>
    <row r="58" spans="1:3" ht="15.75" customHeight="1" x14ac:dyDescent="0.3">
      <c r="A58" s="12"/>
      <c r="B58" s="12"/>
      <c r="C58" s="12"/>
    </row>
    <row r="59" spans="1:3" ht="16.5" customHeight="1" x14ac:dyDescent="0.3">
      <c r="A59" s="12"/>
      <c r="B59" s="12"/>
      <c r="C59" s="12"/>
    </row>
    <row r="60" spans="1:3" ht="15.75" customHeight="1" x14ac:dyDescent="0.3">
      <c r="A60" s="12"/>
      <c r="B60" s="12"/>
      <c r="C60" s="12"/>
    </row>
    <row r="61" spans="1:3" x14ac:dyDescent="0.3">
      <c r="A61" s="12"/>
      <c r="B61" s="12"/>
      <c r="C61" s="12"/>
    </row>
    <row r="72" ht="48" customHeight="1" x14ac:dyDescent="0.3"/>
    <row r="76" ht="46.2" customHeight="1" x14ac:dyDescent="0.3"/>
  </sheetData>
  <mergeCells count="10">
    <mergeCell ref="C5:C6"/>
    <mergeCell ref="A18:B18"/>
    <mergeCell ref="A3:C4"/>
    <mergeCell ref="A23:B23"/>
    <mergeCell ref="A20:B20"/>
    <mergeCell ref="A21:B21"/>
    <mergeCell ref="A5:A6"/>
    <mergeCell ref="B5:B6"/>
    <mergeCell ref="A22:B22"/>
    <mergeCell ref="A19:B19"/>
  </mergeCells>
  <conditionalFormatting sqref="G24">
    <cfRule type="expression" dxfId="0" priority="1" stopIfTrue="1">
      <formula>#REF!=0</formula>
    </cfRule>
  </conditionalFormatting>
  <printOptions horizontalCentered="1"/>
  <pageMargins left="0.25" right="0.25" top="0.75" bottom="0.75" header="0.3" footer="0.3"/>
  <pageSetup paperSize="9" scale="66" firstPageNumber="182" fitToHeight="0" orientation="landscape" useFirstPageNumber="1" r:id="rId1"/>
  <headerFooter>
    <oddFooter>&amp;C&amp;"universe,Regular"&amp;P&amp;R&amp;"universe,Regular"Bill of Quantities</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H65"/>
  <sheetViews>
    <sheetView workbookViewId="0">
      <selection sqref="A1:XFD1048576"/>
    </sheetView>
  </sheetViews>
  <sheetFormatPr defaultRowHeight="13.2" x14ac:dyDescent="0.25"/>
  <cols>
    <col min="1" max="1" width="9.33203125" customWidth="1"/>
    <col min="2" max="2" width="79.6640625" customWidth="1"/>
    <col min="3" max="3" width="24.6640625" customWidth="1"/>
    <col min="4" max="4" width="20" customWidth="1"/>
    <col min="5" max="5" width="14.5546875" customWidth="1"/>
    <col min="6" max="6" width="13.33203125" customWidth="1"/>
    <col min="7" max="7" width="43.44140625" customWidth="1"/>
  </cols>
  <sheetData>
    <row r="1" spans="1:8" ht="13.8" x14ac:dyDescent="0.25">
      <c r="A1" s="18"/>
      <c r="C1" s="18"/>
    </row>
    <row r="2" spans="1:8" ht="13.8" x14ac:dyDescent="0.25">
      <c r="A2" s="19"/>
    </row>
    <row r="3" spans="1:8" ht="13.8" x14ac:dyDescent="0.25">
      <c r="A3" s="20"/>
    </row>
    <row r="4" spans="1:8" x14ac:dyDescent="0.25">
      <c r="A4" s="21"/>
    </row>
    <row r="5" spans="1:8" ht="14.4" thickBot="1" x14ac:dyDescent="0.3">
      <c r="A5" s="22"/>
    </row>
    <row r="6" spans="1:8" ht="12.75" customHeight="1" x14ac:dyDescent="0.25">
      <c r="A6" s="687"/>
      <c r="B6" s="681"/>
      <c r="C6" s="689"/>
      <c r="D6" s="681"/>
      <c r="E6" s="681"/>
      <c r="F6" s="681"/>
      <c r="G6" s="683"/>
      <c r="H6" s="23"/>
    </row>
    <row r="7" spans="1:8" ht="12.75" customHeight="1" x14ac:dyDescent="0.25">
      <c r="A7" s="688"/>
      <c r="B7" s="682"/>
      <c r="C7" s="690"/>
      <c r="D7" s="682"/>
      <c r="E7" s="682"/>
      <c r="F7" s="682"/>
      <c r="G7" s="684"/>
      <c r="H7" s="23"/>
    </row>
    <row r="8" spans="1:8" x14ac:dyDescent="0.25">
      <c r="A8" s="24"/>
      <c r="B8" s="685"/>
      <c r="C8" s="686"/>
      <c r="D8" s="25"/>
      <c r="E8" s="25"/>
      <c r="F8" s="25"/>
      <c r="G8" s="26"/>
      <c r="H8" s="27"/>
    </row>
    <row r="9" spans="1:8" x14ac:dyDescent="0.25">
      <c r="A9" s="24"/>
      <c r="B9" s="685"/>
      <c r="C9" s="686"/>
      <c r="D9" s="25"/>
      <c r="E9" s="25"/>
      <c r="F9" s="25"/>
      <c r="G9" s="26"/>
      <c r="H9" s="27"/>
    </row>
    <row r="10" spans="1:8" x14ac:dyDescent="0.25">
      <c r="A10" s="24"/>
      <c r="B10" s="685"/>
      <c r="C10" s="686"/>
      <c r="D10" s="25"/>
      <c r="E10" s="25"/>
      <c r="F10" s="25"/>
      <c r="G10" s="26"/>
      <c r="H10" s="27"/>
    </row>
    <row r="11" spans="1:8" x14ac:dyDescent="0.25">
      <c r="A11" s="24"/>
      <c r="B11" s="685"/>
      <c r="C11" s="686"/>
      <c r="D11" s="25"/>
      <c r="E11" s="25"/>
      <c r="F11" s="25"/>
      <c r="G11" s="26"/>
      <c r="H11" s="27"/>
    </row>
    <row r="12" spans="1:8" x14ac:dyDescent="0.25">
      <c r="A12" s="28"/>
      <c r="B12" s="685"/>
      <c r="C12" s="686"/>
      <c r="D12" s="29"/>
      <c r="E12" s="29"/>
      <c r="F12" s="29"/>
      <c r="G12" s="30"/>
      <c r="H12" s="31"/>
    </row>
    <row r="13" spans="1:8" x14ac:dyDescent="0.25">
      <c r="A13" s="24"/>
      <c r="B13" s="685"/>
      <c r="C13" s="686"/>
      <c r="D13" s="25"/>
      <c r="E13" s="25"/>
      <c r="F13" s="25"/>
      <c r="G13" s="26"/>
      <c r="H13" s="27"/>
    </row>
    <row r="14" spans="1:8" x14ac:dyDescent="0.25">
      <c r="A14" s="24"/>
      <c r="B14" s="685"/>
      <c r="C14" s="686"/>
      <c r="D14" s="25"/>
      <c r="E14" s="25"/>
      <c r="F14" s="25"/>
      <c r="G14" s="26"/>
      <c r="H14" s="27"/>
    </row>
    <row r="15" spans="1:8" x14ac:dyDescent="0.25">
      <c r="A15" s="24"/>
      <c r="B15" s="685"/>
      <c r="C15" s="686"/>
      <c r="D15" s="25"/>
      <c r="E15" s="25"/>
      <c r="F15" s="25"/>
      <c r="G15" s="26"/>
      <c r="H15" s="27"/>
    </row>
    <row r="16" spans="1:8" x14ac:dyDescent="0.25">
      <c r="A16" s="24"/>
      <c r="B16" s="685"/>
      <c r="C16" s="686"/>
      <c r="D16" s="25"/>
      <c r="E16" s="25"/>
      <c r="F16" s="25"/>
      <c r="G16" s="26"/>
      <c r="H16" s="27"/>
    </row>
    <row r="17" spans="1:8" x14ac:dyDescent="0.25">
      <c r="A17" s="691"/>
      <c r="B17" s="685"/>
      <c r="C17" s="686"/>
      <c r="D17" s="692"/>
      <c r="E17" s="692"/>
      <c r="F17" s="692"/>
      <c r="G17" s="693"/>
      <c r="H17" s="694"/>
    </row>
    <row r="18" spans="1:8" x14ac:dyDescent="0.25">
      <c r="A18" s="691"/>
      <c r="B18" s="685"/>
      <c r="C18" s="686"/>
      <c r="D18" s="692"/>
      <c r="E18" s="692"/>
      <c r="F18" s="692"/>
      <c r="G18" s="693"/>
      <c r="H18" s="694"/>
    </row>
    <row r="19" spans="1:8" x14ac:dyDescent="0.25">
      <c r="A19" s="691"/>
      <c r="B19" s="685"/>
      <c r="C19" s="686"/>
      <c r="D19" s="692"/>
      <c r="E19" s="692"/>
      <c r="F19" s="692"/>
      <c r="G19" s="693"/>
      <c r="H19" s="694"/>
    </row>
    <row r="20" spans="1:8" x14ac:dyDescent="0.25">
      <c r="A20" s="691"/>
      <c r="B20" s="685"/>
      <c r="C20" s="686"/>
      <c r="D20" s="692"/>
      <c r="E20" s="692"/>
      <c r="F20" s="692"/>
      <c r="G20" s="693"/>
      <c r="H20" s="694"/>
    </row>
    <row r="21" spans="1:8" x14ac:dyDescent="0.25">
      <c r="A21" s="24"/>
      <c r="B21" s="685"/>
      <c r="C21" s="686"/>
      <c r="D21" s="25"/>
      <c r="E21" s="25"/>
      <c r="F21" s="25"/>
      <c r="G21" s="26"/>
      <c r="H21" s="27"/>
    </row>
    <row r="22" spans="1:8" x14ac:dyDescent="0.25">
      <c r="A22" s="24"/>
      <c r="B22" s="685"/>
      <c r="C22" s="686"/>
      <c r="D22" s="25"/>
      <c r="E22" s="25"/>
      <c r="F22" s="25"/>
      <c r="G22" s="26"/>
      <c r="H22" s="27"/>
    </row>
    <row r="23" spans="1:8" x14ac:dyDescent="0.25">
      <c r="A23" s="24"/>
      <c r="B23" s="685"/>
      <c r="C23" s="686"/>
      <c r="D23" s="25"/>
      <c r="E23" s="25"/>
      <c r="F23" s="25"/>
      <c r="G23" s="26"/>
      <c r="H23" s="27"/>
    </row>
    <row r="24" spans="1:8" x14ac:dyDescent="0.25">
      <c r="A24" s="24"/>
      <c r="B24" s="695"/>
      <c r="C24" s="696"/>
      <c r="D24" s="25"/>
      <c r="E24" s="25"/>
      <c r="F24" s="25"/>
      <c r="G24" s="26"/>
      <c r="H24" s="27"/>
    </row>
    <row r="25" spans="1:8" x14ac:dyDescent="0.25">
      <c r="A25" s="24"/>
      <c r="B25" s="695"/>
      <c r="C25" s="696"/>
      <c r="D25" s="25"/>
      <c r="E25" s="25"/>
      <c r="F25" s="25"/>
      <c r="H25" s="27"/>
    </row>
    <row r="26" spans="1:8" x14ac:dyDescent="0.25">
      <c r="A26" s="24"/>
      <c r="B26" s="695"/>
      <c r="C26" s="696"/>
      <c r="D26" s="25"/>
      <c r="E26" s="25"/>
      <c r="F26" s="25"/>
      <c r="G26" s="26"/>
      <c r="H26" s="27"/>
    </row>
    <row r="27" spans="1:8" x14ac:dyDescent="0.25">
      <c r="A27" s="24"/>
      <c r="B27" s="695"/>
      <c r="C27" s="696"/>
      <c r="D27" s="25"/>
      <c r="E27" s="25"/>
      <c r="F27" s="25"/>
      <c r="G27" s="26"/>
      <c r="H27" s="27"/>
    </row>
    <row r="28" spans="1:8" x14ac:dyDescent="0.25">
      <c r="A28" s="24"/>
      <c r="B28" s="695"/>
      <c r="C28" s="696"/>
      <c r="D28" s="25"/>
      <c r="E28" s="25"/>
      <c r="F28" s="25"/>
      <c r="G28" s="26"/>
      <c r="H28" s="27"/>
    </row>
    <row r="29" spans="1:8" x14ac:dyDescent="0.25">
      <c r="A29" s="24"/>
      <c r="B29" s="695"/>
      <c r="C29" s="696"/>
      <c r="D29" s="25"/>
      <c r="E29" s="25"/>
      <c r="F29" s="25"/>
      <c r="G29" s="26"/>
      <c r="H29" s="27"/>
    </row>
    <row r="30" spans="1:8" x14ac:dyDescent="0.25">
      <c r="A30" s="24"/>
      <c r="B30" s="695"/>
      <c r="C30" s="696"/>
      <c r="D30" s="25"/>
      <c r="E30" s="25"/>
      <c r="F30" s="25"/>
      <c r="G30" s="26"/>
      <c r="H30" s="27"/>
    </row>
    <row r="31" spans="1:8" x14ac:dyDescent="0.25">
      <c r="A31" s="24"/>
      <c r="B31" s="695"/>
      <c r="C31" s="696"/>
      <c r="D31" s="25"/>
      <c r="E31" s="25"/>
      <c r="F31" s="25"/>
      <c r="G31" s="26"/>
      <c r="H31" s="27"/>
    </row>
    <row r="32" spans="1:8" x14ac:dyDescent="0.25">
      <c r="A32" s="24"/>
      <c r="B32" s="695"/>
      <c r="C32" s="696"/>
      <c r="D32" s="25"/>
      <c r="E32" s="25"/>
      <c r="F32" s="25"/>
      <c r="G32" s="26"/>
      <c r="H32" s="27"/>
    </row>
    <row r="33" spans="1:8" x14ac:dyDescent="0.25">
      <c r="A33" s="24"/>
      <c r="B33" s="695"/>
      <c r="C33" s="696"/>
      <c r="D33" s="25"/>
      <c r="E33" s="25"/>
      <c r="F33" s="25"/>
      <c r="G33" s="26"/>
      <c r="H33" s="27"/>
    </row>
    <row r="34" spans="1:8" x14ac:dyDescent="0.25">
      <c r="A34" s="24"/>
      <c r="B34" s="695"/>
      <c r="C34" s="696"/>
      <c r="D34" s="25"/>
      <c r="E34" s="25"/>
      <c r="F34" s="25"/>
      <c r="G34" s="26"/>
      <c r="H34" s="27"/>
    </row>
    <row r="35" spans="1:8" x14ac:dyDescent="0.25">
      <c r="A35" s="24"/>
      <c r="B35" s="695"/>
      <c r="C35" s="696"/>
      <c r="D35" s="25"/>
      <c r="E35" s="25"/>
      <c r="F35" s="25"/>
      <c r="G35" s="26"/>
      <c r="H35" s="27"/>
    </row>
    <row r="36" spans="1:8" x14ac:dyDescent="0.25">
      <c r="A36" s="24"/>
      <c r="B36" s="695"/>
      <c r="C36" s="696"/>
      <c r="D36" s="25"/>
      <c r="E36" s="25"/>
      <c r="F36" s="25"/>
      <c r="G36" s="26"/>
      <c r="H36" s="27"/>
    </row>
    <row r="37" spans="1:8" ht="13.8" thickBot="1" x14ac:dyDescent="0.3">
      <c r="A37" s="32"/>
      <c r="B37" s="697"/>
      <c r="C37" s="698"/>
      <c r="D37" s="33"/>
      <c r="E37" s="33"/>
      <c r="F37" s="33"/>
      <c r="G37" s="34"/>
      <c r="H37" s="27"/>
    </row>
    <row r="38" spans="1:8" ht="13.8" thickBot="1" x14ac:dyDescent="0.3">
      <c r="A38" s="699"/>
      <c r="B38" s="700"/>
      <c r="C38" s="700"/>
      <c r="D38" s="700"/>
      <c r="E38" s="700"/>
      <c r="F38" s="701"/>
      <c r="G38" s="35"/>
      <c r="H38" s="27"/>
    </row>
    <row r="39" spans="1:8" x14ac:dyDescent="0.25">
      <c r="A39" s="36"/>
    </row>
    <row r="40" spans="1:8" ht="15.6" x14ac:dyDescent="0.25">
      <c r="A40" s="37"/>
    </row>
    <row r="42" spans="1:8" ht="14.4" thickBot="1" x14ac:dyDescent="0.35">
      <c r="A42" s="38"/>
      <c r="B42" s="39"/>
      <c r="C42" s="40"/>
      <c r="D42" s="40"/>
      <c r="E42" s="41"/>
      <c r="F42" s="41"/>
      <c r="G42" s="41"/>
      <c r="H42" s="41"/>
    </row>
    <row r="43" spans="1:8" ht="18" customHeight="1" thickBot="1" x14ac:dyDescent="0.35">
      <c r="A43" s="647"/>
      <c r="B43" s="648"/>
      <c r="C43" s="648"/>
      <c r="D43" s="648"/>
      <c r="E43" s="648"/>
      <c r="F43" s="648"/>
      <c r="G43" s="649"/>
      <c r="H43" s="41"/>
    </row>
    <row r="44" spans="1:8" ht="30" customHeight="1" thickBot="1" x14ac:dyDescent="0.3">
      <c r="A44" s="42"/>
      <c r="B44" s="83"/>
      <c r="C44" s="84"/>
      <c r="D44" s="84"/>
      <c r="E44" s="85"/>
      <c r="F44" s="85"/>
      <c r="G44" s="86"/>
      <c r="H44" s="43"/>
    </row>
    <row r="45" spans="1:8" ht="21.75" customHeight="1" thickBot="1" x14ac:dyDescent="0.3">
      <c r="A45" s="81"/>
      <c r="B45" s="87"/>
      <c r="C45" s="88"/>
      <c r="D45" s="89"/>
      <c r="E45" s="90"/>
      <c r="F45" s="90"/>
      <c r="G45" s="91"/>
      <c r="H45" s="92"/>
    </row>
    <row r="46" spans="1:8" ht="25.5" customHeight="1" thickBot="1" x14ac:dyDescent="0.3">
      <c r="A46" s="82"/>
      <c r="B46" s="647"/>
      <c r="C46" s="648"/>
      <c r="D46" s="648"/>
      <c r="E46" s="648"/>
      <c r="F46" s="648"/>
      <c r="G46" s="648"/>
      <c r="H46" s="649"/>
    </row>
    <row r="47" spans="1:8" ht="16.5" customHeight="1" x14ac:dyDescent="0.25">
      <c r="A47" s="44"/>
      <c r="B47" s="48"/>
      <c r="C47" s="45"/>
      <c r="D47" s="25"/>
      <c r="E47" s="25"/>
      <c r="F47" s="46"/>
      <c r="G47" s="47"/>
      <c r="H47" s="43"/>
    </row>
    <row r="48" spans="1:8" ht="45" customHeight="1" x14ac:dyDescent="0.3">
      <c r="A48" s="49"/>
      <c r="B48" s="50"/>
      <c r="C48" s="45"/>
      <c r="D48" s="25"/>
      <c r="E48" s="25"/>
      <c r="F48" s="51"/>
      <c r="G48" s="47"/>
      <c r="H48" s="43"/>
    </row>
    <row r="49" spans="1:8" ht="48" customHeight="1" x14ac:dyDescent="0.25">
      <c r="A49" s="49"/>
      <c r="B49" s="50"/>
      <c r="C49" s="45"/>
      <c r="D49" s="25"/>
      <c r="E49" s="25"/>
      <c r="F49" s="50"/>
      <c r="G49" s="47"/>
      <c r="H49" s="43"/>
    </row>
    <row r="50" spans="1:8" ht="46.5" customHeight="1" x14ac:dyDescent="0.25">
      <c r="A50" s="49"/>
      <c r="B50" s="50"/>
      <c r="C50" s="45"/>
      <c r="D50" s="25"/>
      <c r="E50" s="25"/>
      <c r="F50" s="50"/>
      <c r="G50" s="47"/>
      <c r="H50" s="43"/>
    </row>
    <row r="51" spans="1:8" ht="42" customHeight="1" x14ac:dyDescent="0.3">
      <c r="A51" s="49"/>
      <c r="B51" s="50"/>
      <c r="C51" s="45"/>
      <c r="D51" s="25"/>
      <c r="E51" s="25"/>
      <c r="F51" s="51"/>
      <c r="G51" s="47"/>
      <c r="H51" s="43"/>
    </row>
    <row r="52" spans="1:8" ht="35.25" customHeight="1" x14ac:dyDescent="0.3">
      <c r="A52" s="49"/>
      <c r="B52" s="50"/>
      <c r="C52" s="45"/>
      <c r="D52" s="25"/>
      <c r="E52" s="25"/>
      <c r="F52" s="51"/>
      <c r="G52" s="47"/>
      <c r="H52" s="43"/>
    </row>
    <row r="53" spans="1:8" ht="50.25" customHeight="1" x14ac:dyDescent="0.3">
      <c r="A53" s="49"/>
      <c r="B53" s="50"/>
      <c r="C53" s="45"/>
      <c r="D53" s="25"/>
      <c r="E53" s="25"/>
      <c r="F53" s="51"/>
      <c r="G53" s="47"/>
      <c r="H53" s="43"/>
    </row>
    <row r="54" spans="1:8" ht="34.5" customHeight="1" x14ac:dyDescent="0.3">
      <c r="A54" s="44"/>
      <c r="B54" s="50"/>
      <c r="C54" s="45"/>
      <c r="D54" s="25"/>
      <c r="E54" s="52"/>
      <c r="F54" s="51"/>
      <c r="G54" s="47"/>
      <c r="H54" s="43"/>
    </row>
    <row r="55" spans="1:8" ht="22.5" customHeight="1" x14ac:dyDescent="0.3">
      <c r="A55" s="49"/>
      <c r="B55" s="50"/>
      <c r="C55" s="45"/>
      <c r="D55" s="25"/>
      <c r="E55" s="52"/>
      <c r="F55" s="51"/>
      <c r="G55" s="47"/>
      <c r="H55" s="43"/>
    </row>
    <row r="56" spans="1:8" ht="32.25" customHeight="1" x14ac:dyDescent="0.3">
      <c r="A56" s="53"/>
      <c r="B56" s="50"/>
      <c r="C56" s="45"/>
      <c r="D56" s="25"/>
      <c r="E56" s="52"/>
      <c r="F56" s="51"/>
      <c r="G56" s="47"/>
      <c r="H56" s="43"/>
    </row>
    <row r="57" spans="1:8" ht="29.25" customHeight="1" x14ac:dyDescent="0.25">
      <c r="A57" s="44"/>
      <c r="B57" s="50"/>
      <c r="C57" s="45"/>
      <c r="D57" s="45"/>
      <c r="E57" s="46"/>
      <c r="F57" s="46"/>
      <c r="G57" s="47"/>
      <c r="H57" s="43"/>
    </row>
    <row r="58" spans="1:8" ht="26.25" customHeight="1" thickBot="1" x14ac:dyDescent="0.3">
      <c r="A58" s="54"/>
      <c r="B58" s="55"/>
      <c r="C58" s="56"/>
      <c r="D58" s="57"/>
      <c r="E58" s="58"/>
      <c r="F58" s="59"/>
      <c r="G58" s="58"/>
      <c r="H58" s="43"/>
    </row>
    <row r="59" spans="1:8" ht="37.5" customHeight="1" thickBot="1" x14ac:dyDescent="0.3">
      <c r="A59" s="60"/>
      <c r="B59" s="61"/>
      <c r="C59" s="62"/>
      <c r="D59" s="63"/>
      <c r="E59" s="63"/>
      <c r="F59" s="64"/>
      <c r="G59" s="65"/>
      <c r="H59" s="43"/>
    </row>
    <row r="60" spans="1:8" ht="23.25" customHeight="1" thickBot="1" x14ac:dyDescent="0.3">
      <c r="A60" s="66"/>
      <c r="B60" s="67"/>
      <c r="C60" s="68"/>
      <c r="D60" s="69"/>
      <c r="E60" s="69"/>
      <c r="F60" s="70"/>
      <c r="G60" s="71"/>
      <c r="H60" s="43"/>
    </row>
    <row r="61" spans="1:8" ht="22.5" customHeight="1" thickBot="1" x14ac:dyDescent="0.35">
      <c r="A61" s="72"/>
      <c r="B61" s="73"/>
      <c r="C61" s="74"/>
      <c r="D61" s="75"/>
      <c r="E61" s="75"/>
      <c r="F61" s="76"/>
      <c r="G61" s="75"/>
      <c r="H61" s="41"/>
    </row>
    <row r="62" spans="1:8" ht="13.8" x14ac:dyDescent="0.3">
      <c r="A62" s="77"/>
      <c r="B62" s="78"/>
      <c r="C62" s="40"/>
      <c r="D62" s="40"/>
      <c r="E62" s="41"/>
      <c r="F62" s="41"/>
      <c r="G62" s="41"/>
      <c r="H62" s="41"/>
    </row>
    <row r="63" spans="1:8" ht="13.8" x14ac:dyDescent="0.3">
      <c r="A63" s="38"/>
      <c r="B63" s="79"/>
      <c r="C63" s="40"/>
      <c r="D63" s="40"/>
      <c r="E63" s="41"/>
      <c r="F63" s="41"/>
      <c r="G63" s="41"/>
      <c r="H63" s="41"/>
    </row>
    <row r="64" spans="1:8" ht="13.8" x14ac:dyDescent="0.3">
      <c r="A64" s="38"/>
      <c r="B64" s="79"/>
      <c r="C64" s="40"/>
      <c r="D64" s="40"/>
      <c r="E64" s="41"/>
      <c r="F64" s="41"/>
      <c r="G64" s="41"/>
      <c r="H64" s="41"/>
    </row>
    <row r="65" spans="1:8" ht="13.8" x14ac:dyDescent="0.3">
      <c r="A65" s="38"/>
      <c r="B65" s="80"/>
      <c r="C65" s="40"/>
      <c r="D65" s="40"/>
      <c r="E65" s="41"/>
      <c r="F65" s="41"/>
      <c r="G65" s="41"/>
      <c r="H65" s="41"/>
    </row>
  </sheetData>
  <mergeCells count="50">
    <mergeCell ref="B37:C37"/>
    <mergeCell ref="A38:F38"/>
    <mergeCell ref="A43:G43"/>
    <mergeCell ref="B46:H46"/>
    <mergeCell ref="B31:C31"/>
    <mergeCell ref="B32:C32"/>
    <mergeCell ref="B33:C33"/>
    <mergeCell ref="B34:C34"/>
    <mergeCell ref="B35:C35"/>
    <mergeCell ref="B36:C36"/>
    <mergeCell ref="B30:C30"/>
    <mergeCell ref="G19:G20"/>
    <mergeCell ref="H19:H20"/>
    <mergeCell ref="B21:C21"/>
    <mergeCell ref="B22:C22"/>
    <mergeCell ref="B23:C23"/>
    <mergeCell ref="B24:C24"/>
    <mergeCell ref="B25:C25"/>
    <mergeCell ref="B26:C26"/>
    <mergeCell ref="B27:C27"/>
    <mergeCell ref="B28:C28"/>
    <mergeCell ref="B29:C29"/>
    <mergeCell ref="E17:E18"/>
    <mergeCell ref="F17:F18"/>
    <mergeCell ref="G17:G18"/>
    <mergeCell ref="H17:H18"/>
    <mergeCell ref="B18:C18"/>
    <mergeCell ref="D17:D18"/>
    <mergeCell ref="A19:A20"/>
    <mergeCell ref="B19:C20"/>
    <mergeCell ref="D19:D20"/>
    <mergeCell ref="E19:E20"/>
    <mergeCell ref="F19:F20"/>
    <mergeCell ref="B14:C14"/>
    <mergeCell ref="B15:C15"/>
    <mergeCell ref="B16:C16"/>
    <mergeCell ref="A17:A18"/>
    <mergeCell ref="B17:C17"/>
    <mergeCell ref="F6:F7"/>
    <mergeCell ref="G6:G7"/>
    <mergeCell ref="B13:C13"/>
    <mergeCell ref="A6:A7"/>
    <mergeCell ref="B6:C7"/>
    <mergeCell ref="D6:D7"/>
    <mergeCell ref="E6:E7"/>
    <mergeCell ref="B8:C8"/>
    <mergeCell ref="B9:C9"/>
    <mergeCell ref="B10:C10"/>
    <mergeCell ref="B11:C11"/>
    <mergeCell ref="B12:C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14</vt:i4>
      </vt:variant>
    </vt:vector>
  </HeadingPairs>
  <TitlesOfParts>
    <vt:vector size="27" baseType="lpstr">
      <vt:lpstr>BOQ Cover Page</vt:lpstr>
      <vt:lpstr>Schedule A - P&amp;G</vt:lpstr>
      <vt:lpstr>Schedule B - ENVIRONMENTAL </vt:lpstr>
      <vt:lpstr>Schedule C - SHEQ</vt:lpstr>
      <vt:lpstr>Schedule D -  QUALITY</vt:lpstr>
      <vt:lpstr>Schedule F - AUTOMATION</vt:lpstr>
      <vt:lpstr>Schedule G - CIVIL</vt:lpstr>
      <vt:lpstr>Shedule  H -  ELECTRICAL</vt:lpstr>
      <vt:lpstr>Schedule J - MECHANICAL </vt:lpstr>
      <vt:lpstr>Shedule K-SED</vt:lpstr>
      <vt:lpstr>CSDG (0.25% factor)</vt:lpstr>
      <vt:lpstr>Summary</vt:lpstr>
      <vt:lpstr>Mechanical</vt:lpstr>
      <vt:lpstr>'CSDG (0.25% factor)'!Print_Area</vt:lpstr>
      <vt:lpstr>'Schedule A - P&amp;G'!Print_Area</vt:lpstr>
      <vt:lpstr>'Schedule B - ENVIRONMENTAL '!Print_Area</vt:lpstr>
      <vt:lpstr>'Schedule D -  QUALITY'!Print_Area</vt:lpstr>
      <vt:lpstr>'Schedule F - AUTOMATION'!Print_Area</vt:lpstr>
      <vt:lpstr>'Schedule G - CIVIL'!Print_Area</vt:lpstr>
      <vt:lpstr>'Schedule J - MECHANICAL '!Print_Area</vt:lpstr>
      <vt:lpstr>Summary!Print_Area</vt:lpstr>
      <vt:lpstr>'Schedule A - P&amp;G'!Print_Titles</vt:lpstr>
      <vt:lpstr>'Schedule B - ENVIRONMENTAL '!Print_Titles</vt:lpstr>
      <vt:lpstr>'Schedule D -  QUALITY'!Print_Titles</vt:lpstr>
      <vt:lpstr>'Schedule F - AUTOMATION'!Print_Titles</vt:lpstr>
      <vt:lpstr>'Schedule G - CIVIL'!Print_Titles</vt:lpstr>
      <vt:lpstr>'Schedule J - MECHANICAL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gp Motswai</dc:creator>
  <cp:lastModifiedBy>Bonolo Ramohlala</cp:lastModifiedBy>
  <cp:lastPrinted>2020-06-19T14:16:12Z</cp:lastPrinted>
  <dcterms:created xsi:type="dcterms:W3CDTF">2008-03-11T13:23:38Z</dcterms:created>
  <dcterms:modified xsi:type="dcterms:W3CDTF">2024-11-12T08:43:32Z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e586d68-a2b3-49fa-8b05-82b0726c38e6_Enabled">
    <vt:lpwstr>True</vt:lpwstr>
  </property>
  <property fmtid="{D5CDD505-2E9C-101B-9397-08002B2CF9AE}" pid="3" name="MSIP_Label_be586d68-a2b3-49fa-8b05-82b0726c38e6_SiteId">
    <vt:lpwstr>b306037e-e20c-404e-a508-9defe0d06ef2</vt:lpwstr>
  </property>
  <property fmtid="{D5CDD505-2E9C-101B-9397-08002B2CF9AE}" pid="4" name="MSIP_Label_be586d68-a2b3-49fa-8b05-82b0726c38e6_Owner">
    <vt:lpwstr>tnhlapo@randwater.co.za</vt:lpwstr>
  </property>
  <property fmtid="{D5CDD505-2E9C-101B-9397-08002B2CF9AE}" pid="5" name="MSIP_Label_be586d68-a2b3-49fa-8b05-82b0726c38e6_SetDate">
    <vt:lpwstr>2019-11-01T10:13:15.1312331Z</vt:lpwstr>
  </property>
  <property fmtid="{D5CDD505-2E9C-101B-9397-08002B2CF9AE}" pid="6" name="MSIP_Label_be586d68-a2b3-49fa-8b05-82b0726c38e6_Name">
    <vt:lpwstr>Rand Water Personal</vt:lpwstr>
  </property>
  <property fmtid="{D5CDD505-2E9C-101B-9397-08002B2CF9AE}" pid="7" name="MSIP_Label_be586d68-a2b3-49fa-8b05-82b0726c38e6_Application">
    <vt:lpwstr>Microsoft Azure Information Protection</vt:lpwstr>
  </property>
  <property fmtid="{D5CDD505-2E9C-101B-9397-08002B2CF9AE}" pid="8" name="MSIP_Label_be586d68-a2b3-49fa-8b05-82b0726c38e6_ActionId">
    <vt:lpwstr>3417c032-6b7e-40c8-8626-f837c50a9cc5</vt:lpwstr>
  </property>
  <property fmtid="{D5CDD505-2E9C-101B-9397-08002B2CF9AE}" pid="9" name="MSIP_Label_be586d68-a2b3-49fa-8b05-82b0726c38e6_Extended_MSFT_Method">
    <vt:lpwstr>Automatic</vt:lpwstr>
  </property>
  <property fmtid="{D5CDD505-2E9C-101B-9397-08002B2CF9AE}" pid="10" name="Sensitivity">
    <vt:lpwstr>Rand Water Personal</vt:lpwstr>
  </property>
</Properties>
</file>