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1756201\Desktop\DEPARTMENTAL BID DOCUMENTS\EDUCATION BID DOCUMENTS\"/>
    </mc:Choice>
  </mc:AlternateContent>
  <xr:revisionPtr revIDLastSave="0" documentId="8_{F11FBFB8-6BB5-4BD0-B101-691545AAF436}" xr6:coauthVersionLast="47" xr6:coauthVersionMax="47" xr10:uidLastSave="{00000000-0000-0000-0000-000000000000}"/>
  <bookViews>
    <workbookView xWindow="-120" yWindow="-120" windowWidth="29040" windowHeight="15840" xr2:uid="{1F55F7AE-B828-4C19-9302-5A5AD42964BE}"/>
  </bookViews>
  <sheets>
    <sheet name="itemised billing" sheetId="2" r:id="rId1"/>
    <sheet name="summary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2" l="1"/>
  <c r="I32" i="2"/>
  <c r="G33" i="2"/>
  <c r="G32" i="2"/>
  <c r="E33" i="2"/>
  <c r="E32" i="2"/>
  <c r="I29" i="2"/>
  <c r="I27" i="2"/>
  <c r="I26" i="2"/>
  <c r="G29" i="2"/>
  <c r="G27" i="2"/>
  <c r="G26" i="2"/>
  <c r="E29" i="2"/>
  <c r="E27" i="2"/>
  <c r="G23" i="2"/>
  <c r="G22" i="2"/>
  <c r="E26" i="2"/>
  <c r="I23" i="2"/>
  <c r="I21" i="2"/>
  <c r="I20" i="2"/>
  <c r="G21" i="2"/>
  <c r="G20" i="2"/>
  <c r="E23" i="2"/>
  <c r="E21" i="2"/>
  <c r="E20" i="2"/>
  <c r="I17" i="2"/>
  <c r="I15" i="2"/>
  <c r="I14" i="2"/>
  <c r="G17" i="2"/>
  <c r="E17" i="2"/>
  <c r="G15" i="2"/>
  <c r="G14" i="2"/>
  <c r="E15" i="2"/>
  <c r="E14" i="2"/>
  <c r="I34" i="2"/>
  <c r="G34" i="2"/>
  <c r="E34" i="2"/>
  <c r="F35" i="2"/>
  <c r="F17" i="1" s="1"/>
  <c r="H35" i="2"/>
  <c r="H17" i="1" s="1"/>
  <c r="D35" i="2"/>
  <c r="D17" i="1" s="1"/>
  <c r="I28" i="2"/>
  <c r="G28" i="2"/>
  <c r="E28" i="2"/>
  <c r="F30" i="2"/>
  <c r="F16" i="1" s="1"/>
  <c r="H30" i="2"/>
  <c r="H16" i="1" s="1"/>
  <c r="D30" i="2"/>
  <c r="D16" i="1" s="1"/>
  <c r="I22" i="2"/>
  <c r="E22" i="2"/>
  <c r="F24" i="2"/>
  <c r="F15" i="1" s="1"/>
  <c r="H24" i="2"/>
  <c r="H15" i="1" s="1"/>
  <c r="D24" i="2"/>
  <c r="D15" i="1" s="1"/>
  <c r="I16" i="2"/>
  <c r="G16" i="2"/>
  <c r="E16" i="2"/>
  <c r="H18" i="2"/>
  <c r="H14" i="1" s="1"/>
  <c r="F18" i="2"/>
  <c r="F14" i="1" s="1"/>
  <c r="D18" i="2"/>
  <c r="D14" i="1" s="1"/>
  <c r="H19" i="1" l="1"/>
  <c r="F19" i="1"/>
  <c r="D19" i="1"/>
  <c r="F36" i="2"/>
  <c r="H36" i="2"/>
  <c r="D36" i="2"/>
  <c r="I35" i="2"/>
  <c r="I17" i="1" s="1"/>
  <c r="G35" i="2"/>
  <c r="G17" i="1" s="1"/>
  <c r="E35" i="2"/>
  <c r="E17" i="1" s="1"/>
  <c r="I30" i="2"/>
  <c r="I16" i="1" s="1"/>
  <c r="G30" i="2"/>
  <c r="G16" i="1" s="1"/>
  <c r="E30" i="2"/>
  <c r="E16" i="1" s="1"/>
  <c r="I24" i="2"/>
  <c r="I15" i="1" s="1"/>
  <c r="G24" i="2"/>
  <c r="G15" i="1" s="1"/>
  <c r="E24" i="2"/>
  <c r="E15" i="1" s="1"/>
  <c r="I18" i="2"/>
  <c r="I14" i="1" s="1"/>
  <c r="G18" i="2"/>
  <c r="G14" i="1" s="1"/>
  <c r="E18" i="2"/>
  <c r="E14" i="1" s="1"/>
  <c r="I19" i="1" l="1"/>
  <c r="G19" i="1"/>
  <c r="E19" i="1"/>
  <c r="I36" i="2"/>
  <c r="G36" i="2"/>
  <c r="E36" i="2"/>
  <c r="D21" i="1" l="1"/>
  <c r="D38" i="2"/>
</calcChain>
</file>

<file path=xl/sharedStrings.xml><?xml version="1.0" encoding="utf-8"?>
<sst xmlns="http://schemas.openxmlformats.org/spreadsheetml/2006/main" count="89" uniqueCount="44">
  <si>
    <t>➢    The number of learners will vary each year.  The department reserves the right to either reduce or increase the number of: schools, learners, sessions (days), and subjects based on affordability.</t>
  </si>
  <si>
    <t xml:space="preserve">➢    Price must be all inclusive (e.g. learner support interventions, resources needed (e.g. study guides/material, tuition, meals, etc) to conduct the sessions, management of programs and reports. </t>
  </si>
  <si>
    <t>Costing should include VAT. No extra costs will be paid.</t>
  </si>
  <si>
    <t xml:space="preserve">ITEM NUMBER </t>
  </si>
  <si>
    <t xml:space="preserve">TIME FRAMES </t>
  </si>
  <si>
    <t>YEAR ONE</t>
  </si>
  <si>
    <t>YEAR TWO</t>
  </si>
  <si>
    <t>YEAR THREE</t>
  </si>
  <si>
    <t>ESTIMATED NUMBER OF LEARNERS PER YEAR</t>
  </si>
  <si>
    <t>Extra Academic support program</t>
  </si>
  <si>
    <t>05 days Autumn Support</t>
  </si>
  <si>
    <t>10 days Winter Camp</t>
  </si>
  <si>
    <t>5 days Spring Camp</t>
  </si>
  <si>
    <t>Revision program/last push</t>
  </si>
  <si>
    <t xml:space="preserve">10 days </t>
  </si>
  <si>
    <t>TOTAL PER YEAR FOR TOTAL NUMBER OF LEARNERS</t>
  </si>
  <si>
    <t xml:space="preserve">GRAND TOTAL FOR THREE YEARS FOR ITEM 1.1. TO 1.2 (WITH TOTAL </t>
  </si>
  <si>
    <t xml:space="preserve">Tutoring </t>
  </si>
  <si>
    <t>Catering(lunch)</t>
  </si>
  <si>
    <t xml:space="preserve">Material </t>
  </si>
  <si>
    <t xml:space="preserve">Venues and facilities </t>
  </si>
  <si>
    <t>TOTAL</t>
  </si>
  <si>
    <t>Catering(breakfast;lunch;dinner)</t>
  </si>
  <si>
    <t>Material</t>
  </si>
  <si>
    <t xml:space="preserve">TOTAL </t>
  </si>
  <si>
    <t>Catering(breakfast, lunch,dinner)</t>
  </si>
  <si>
    <t xml:space="preserve">Revision program/last push 10 days </t>
  </si>
  <si>
    <t>(NB: One day = 8 hours)</t>
  </si>
  <si>
    <t>DATE:</t>
  </si>
  <si>
    <r>
      <t xml:space="preserve">PRICING SCHEDULE: •	</t>
    </r>
    <r>
      <rPr>
        <b/>
        <sz val="9"/>
        <color theme="1"/>
        <rFont val="Arial"/>
        <family val="2"/>
      </rPr>
      <t xml:space="preserve">SUPPORT GRADE 12 LEARNERS FROM IDENTIFIED SCHOOLS ACROSS THE PROVINCE FOR A PERIOD OF THREE (3) YEARS FROM THE DATE OF APPROVAL </t>
    </r>
  </si>
  <si>
    <t>1.2</t>
  </si>
  <si>
    <t>TIME FRAMES  AND DETAIL BREAKDOWNS</t>
  </si>
  <si>
    <t>Price per learner per day</t>
  </si>
  <si>
    <t xml:space="preserve">COMPANY:  _____________________________  SIGNATURE:____________________________________     </t>
  </si>
  <si>
    <t>___________________</t>
  </si>
  <si>
    <t xml:space="preserve">GRAND TOTAL FOR THREE YEARS FOR ITEM 1.1. TO 1.2 </t>
  </si>
  <si>
    <t>PRICING SCHEDULE: SUMMARY</t>
  </si>
  <si>
    <t xml:space="preserve">TOTAL PER YEAR  </t>
  </si>
  <si>
    <t>Price for total number of learners  for total number of days</t>
  </si>
  <si>
    <t xml:space="preserve">PRICE </t>
  </si>
  <si>
    <t>PRICE</t>
  </si>
  <si>
    <t>PRICE 
 (ALL INCLUSIVE)</t>
  </si>
  <si>
    <t>1.1</t>
  </si>
  <si>
    <t>SUGGESTED ACTIVITIES FOR THE COMPREHENSIVE SUPPORT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</si>
</sst>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b/>
      <sz val="11"/>
      <color rgb="FF000000"/>
      <name val="Arial"/>
      <family val="2"/>
    </font>
    <font>
      <b/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9"/>
      <color rgb="FF000000"/>
      <name val="Arial"/>
      <family val="2"/>
    </font>
    <font>
      <sz val="9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11"/>
      <color theme="1"/>
      <name val="Aptos Black"/>
      <family val="2"/>
    </font>
    <font>
      <sz val="11"/>
      <color theme="1"/>
      <name val="Aptos Black"/>
      <family val="2"/>
    </font>
    <font>
      <sz val="9"/>
      <color theme="1"/>
      <name val="Aptos Black"/>
      <family val="2"/>
    </font>
    <font>
      <b/>
      <sz val="9"/>
      <color theme="1"/>
      <name val="Aptos Black"/>
      <family val="2"/>
    </font>
    <font>
      <sz val="12"/>
      <color theme="1"/>
      <name val="Aptos Narrow"/>
      <family val="2"/>
      <scheme val="minor"/>
    </font>
    <font>
      <b/>
      <sz val="11"/>
      <color rgb="FF000000"/>
      <name val="Aptos Black"/>
      <family val="2"/>
    </font>
    <font>
      <b/>
      <sz val="7"/>
      <color theme="1"/>
      <name val="Arial"/>
      <family val="2"/>
    </font>
    <font>
      <sz val="10"/>
      <color theme="1"/>
      <name val="Aptos Black"/>
      <family val="2"/>
    </font>
    <font>
      <b/>
      <sz val="10"/>
      <color rgb="FF000000"/>
      <name val="Aptos Black"/>
      <family val="2"/>
    </font>
    <font>
      <b/>
      <sz val="10"/>
      <color theme="1"/>
      <name val="Aptos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</cellStyleXfs>
  <cellXfs count="129">
    <xf numFmtId="0" fontId="0" fillId="0" borderId="0" xfId="0"/>
    <xf numFmtId="0" fontId="3" fillId="0" borderId="0" xfId="0" applyFont="1"/>
    <xf numFmtId="0" fontId="2" fillId="0" borderId="0" xfId="0" applyFont="1"/>
    <xf numFmtId="0" fontId="5" fillId="0" borderId="0" xfId="0" applyFont="1"/>
    <xf numFmtId="0" fontId="17" fillId="0" borderId="0" xfId="0" applyFont="1"/>
    <xf numFmtId="0" fontId="8" fillId="0" borderId="3" xfId="0" applyFont="1" applyBorder="1" applyAlignment="1">
      <alignment wrapText="1"/>
    </xf>
    <xf numFmtId="0" fontId="13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0" fontId="12" fillId="0" borderId="1" xfId="0" applyFont="1" applyBorder="1"/>
    <xf numFmtId="164" fontId="2" fillId="2" borderId="1" xfId="1" applyNumberFormat="1" applyFont="1" applyBorder="1" applyProtection="1"/>
    <xf numFmtId="164" fontId="2" fillId="8" borderId="1" xfId="4" applyNumberFormat="1" applyFont="1" applyFill="1" applyBorder="1" applyProtection="1"/>
    <xf numFmtId="164" fontId="2" fillId="6" borderId="1" xfId="5" applyNumberFormat="1" applyFont="1" applyBorder="1" applyProtection="1"/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164" fontId="2" fillId="7" borderId="1" xfId="6" applyNumberFormat="1" applyFont="1" applyBorder="1" applyProtection="1"/>
    <xf numFmtId="0" fontId="14" fillId="0" borderId="0" xfId="0" applyFont="1"/>
    <xf numFmtId="0" fontId="18" fillId="0" borderId="0" xfId="0" applyFont="1"/>
    <xf numFmtId="164" fontId="16" fillId="0" borderId="1" xfId="0" applyNumberFormat="1" applyFont="1" applyBorder="1"/>
    <xf numFmtId="0" fontId="16" fillId="0" borderId="0" xfId="0" applyFont="1"/>
    <xf numFmtId="0" fontId="21" fillId="0" borderId="0" xfId="0" applyFont="1" applyAlignment="1">
      <alignment horizontal="center" vertical="center" wrapText="1"/>
    </xf>
    <xf numFmtId="164" fontId="16" fillId="0" borderId="0" xfId="0" applyNumberFormat="1" applyFont="1" applyAlignment="1">
      <alignment horizontal="center"/>
    </xf>
    <xf numFmtId="164" fontId="2" fillId="2" borderId="1" xfId="1" applyNumberFormat="1" applyFont="1" applyBorder="1" applyAlignment="1" applyProtection="1">
      <protection locked="0"/>
    </xf>
    <xf numFmtId="164" fontId="2" fillId="4" borderId="1" xfId="3" applyNumberFormat="1" applyFont="1" applyBorder="1" applyAlignment="1" applyProtection="1">
      <protection locked="0"/>
    </xf>
    <xf numFmtId="164" fontId="2" fillId="6" borderId="1" xfId="5" applyNumberFormat="1" applyFont="1" applyBorder="1" applyAlignment="1" applyProtection="1">
      <protection locked="0"/>
    </xf>
    <xf numFmtId="164" fontId="2" fillId="7" borderId="1" xfId="6" applyNumberFormat="1" applyFont="1" applyBorder="1" applyAlignment="1" applyProtection="1">
      <protection locked="0"/>
    </xf>
    <xf numFmtId="0" fontId="12" fillId="0" borderId="0" xfId="0" applyFont="1"/>
    <xf numFmtId="0" fontId="7" fillId="0" borderId="0" xfId="0" applyFont="1"/>
    <xf numFmtId="0" fontId="20" fillId="0" borderId="0" xfId="0" applyFont="1"/>
    <xf numFmtId="0" fontId="8" fillId="0" borderId="8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16" fillId="2" borderId="4" xfId="1" applyFont="1" applyBorder="1" applyProtection="1"/>
    <xf numFmtId="0" fontId="2" fillId="2" borderId="5" xfId="1" applyFont="1" applyBorder="1" applyProtection="1"/>
    <xf numFmtId="164" fontId="2" fillId="2" borderId="1" xfId="1" applyNumberFormat="1" applyFont="1" applyBorder="1" applyAlignment="1" applyProtection="1"/>
    <xf numFmtId="0" fontId="2" fillId="2" borderId="5" xfId="1" applyFont="1" applyBorder="1" applyAlignment="1" applyProtection="1">
      <alignment horizontal="justify" vertical="center" wrapText="1"/>
    </xf>
    <xf numFmtId="0" fontId="16" fillId="2" borderId="5" xfId="1" applyFont="1" applyBorder="1" applyProtection="1"/>
    <xf numFmtId="164" fontId="16" fillId="2" borderId="1" xfId="1" applyNumberFormat="1" applyFont="1" applyBorder="1" applyAlignment="1" applyProtection="1"/>
    <xf numFmtId="0" fontId="16" fillId="4" borderId="0" xfId="3" applyFont="1" applyProtection="1"/>
    <xf numFmtId="0" fontId="2" fillId="4" borderId="5" xfId="3" applyFont="1" applyBorder="1" applyProtection="1"/>
    <xf numFmtId="164" fontId="2" fillId="4" borderId="1" xfId="3" applyNumberFormat="1" applyFont="1" applyBorder="1" applyAlignment="1" applyProtection="1"/>
    <xf numFmtId="0" fontId="2" fillId="4" borderId="5" xfId="3" applyFont="1" applyBorder="1" applyAlignment="1" applyProtection="1">
      <alignment horizontal="justify" vertical="center" wrapText="1"/>
    </xf>
    <xf numFmtId="0" fontId="16" fillId="4" borderId="5" xfId="3" applyFont="1" applyBorder="1" applyProtection="1"/>
    <xf numFmtId="164" fontId="16" fillId="4" borderId="1" xfId="3" applyNumberFormat="1" applyFont="1" applyBorder="1" applyAlignment="1" applyProtection="1"/>
    <xf numFmtId="0" fontId="16" fillId="6" borderId="4" xfId="5" applyFont="1" applyBorder="1" applyProtection="1"/>
    <xf numFmtId="0" fontId="2" fillId="6" borderId="5" xfId="5" applyFont="1" applyBorder="1" applyAlignment="1" applyProtection="1">
      <alignment horizontal="justify" vertical="center"/>
    </xf>
    <xf numFmtId="164" fontId="2" fillId="6" borderId="1" xfId="5" applyNumberFormat="1" applyFont="1" applyBorder="1" applyAlignment="1" applyProtection="1"/>
    <xf numFmtId="0" fontId="2" fillId="6" borderId="5" xfId="5" applyFont="1" applyBorder="1" applyAlignment="1" applyProtection="1">
      <alignment horizontal="justify" vertical="center" wrapText="1"/>
    </xf>
    <xf numFmtId="0" fontId="2" fillId="6" borderId="5" xfId="5" applyFont="1" applyBorder="1" applyProtection="1"/>
    <xf numFmtId="0" fontId="16" fillId="6" borderId="5" xfId="5" applyFont="1" applyBorder="1" applyProtection="1"/>
    <xf numFmtId="164" fontId="16" fillId="6" borderId="1" xfId="5" applyNumberFormat="1" applyFont="1" applyBorder="1" applyAlignment="1" applyProtection="1"/>
    <xf numFmtId="0" fontId="16" fillId="7" borderId="3" xfId="6" applyFont="1" applyBorder="1" applyProtection="1"/>
    <xf numFmtId="0" fontId="2" fillId="7" borderId="1" xfId="6" applyFont="1" applyBorder="1" applyAlignment="1" applyProtection="1">
      <alignment horizontal="justify" vertical="center" wrapText="1"/>
    </xf>
    <xf numFmtId="164" fontId="2" fillId="7" borderId="1" xfId="6" applyNumberFormat="1" applyFont="1" applyBorder="1" applyAlignment="1" applyProtection="1"/>
    <xf numFmtId="0" fontId="2" fillId="7" borderId="1" xfId="6" applyFont="1" applyBorder="1" applyProtection="1"/>
    <xf numFmtId="0" fontId="16" fillId="7" borderId="2" xfId="6" applyFont="1" applyBorder="1" applyProtection="1"/>
    <xf numFmtId="164" fontId="16" fillId="7" borderId="2" xfId="6" applyNumberFormat="1" applyFont="1" applyBorder="1" applyAlignment="1" applyProtection="1"/>
    <xf numFmtId="0" fontId="23" fillId="0" borderId="0" xfId="0" applyFont="1"/>
    <xf numFmtId="164" fontId="25" fillId="0" borderId="8" xfId="0" applyNumberFormat="1" applyFont="1" applyBorder="1" applyAlignment="1">
      <alignment horizontal="center"/>
    </xf>
    <xf numFmtId="164" fontId="25" fillId="0" borderId="9" xfId="0" applyNumberFormat="1" applyFont="1" applyBorder="1" applyAlignment="1">
      <alignment horizontal="center"/>
    </xf>
    <xf numFmtId="164" fontId="25" fillId="0" borderId="10" xfId="0" applyNumberFormat="1" applyFont="1" applyBorder="1" applyAlignment="1">
      <alignment horizontal="center"/>
    </xf>
    <xf numFmtId="164" fontId="25" fillId="0" borderId="11" xfId="0" applyNumberFormat="1" applyFont="1" applyBorder="1" applyAlignment="1">
      <alignment horizontal="center"/>
    </xf>
    <xf numFmtId="164" fontId="25" fillId="0" borderId="12" xfId="0" applyNumberFormat="1" applyFont="1" applyBorder="1" applyAlignment="1">
      <alignment horizontal="center"/>
    </xf>
    <xf numFmtId="164" fontId="25" fillId="0" borderId="1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 wrapText="1"/>
    </xf>
    <xf numFmtId="0" fontId="16" fillId="7" borderId="4" xfId="6" applyFont="1" applyBorder="1" applyAlignment="1" applyProtection="1">
      <alignment horizontal="center"/>
    </xf>
    <xf numFmtId="0" fontId="16" fillId="7" borderId="5" xfId="6" applyFont="1" applyBorder="1" applyAlignment="1" applyProtection="1">
      <alignment horizontal="center"/>
    </xf>
    <xf numFmtId="0" fontId="16" fillId="2" borderId="4" xfId="1" applyFont="1" applyBorder="1" applyAlignment="1" applyProtection="1">
      <alignment horizontal="center"/>
    </xf>
    <xf numFmtId="0" fontId="16" fillId="2" borderId="5" xfId="1" applyFont="1" applyBorder="1" applyAlignment="1" applyProtection="1">
      <alignment horizontal="center"/>
    </xf>
    <xf numFmtId="0" fontId="16" fillId="4" borderId="0" xfId="3" applyFont="1" applyAlignment="1" applyProtection="1">
      <alignment horizontal="center"/>
    </xf>
    <xf numFmtId="0" fontId="16" fillId="6" borderId="4" xfId="5" applyFont="1" applyBorder="1" applyAlignment="1" applyProtection="1">
      <alignment horizontal="center"/>
    </xf>
    <xf numFmtId="0" fontId="16" fillId="6" borderId="5" xfId="5" applyFont="1" applyBorder="1" applyAlignment="1" applyProtection="1">
      <alignment horizontal="center"/>
    </xf>
    <xf numFmtId="0" fontId="25" fillId="0" borderId="1" xfId="0" applyFont="1" applyBorder="1" applyAlignment="1">
      <alignment horizontal="center"/>
    </xf>
    <xf numFmtId="0" fontId="25" fillId="0" borderId="3" xfId="0" applyFont="1" applyBorder="1" applyAlignment="1">
      <alignment horizontal="center" wrapText="1"/>
    </xf>
    <xf numFmtId="0" fontId="25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textRotation="180"/>
    </xf>
    <xf numFmtId="0" fontId="15" fillId="0" borderId="6" xfId="0" applyFont="1" applyBorder="1" applyAlignment="1">
      <alignment horizontal="center" vertical="center" textRotation="180"/>
    </xf>
    <xf numFmtId="0" fontId="15" fillId="0" borderId="7" xfId="0" applyFont="1" applyBorder="1" applyAlignment="1">
      <alignment horizontal="center" vertical="center" textRotation="180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0" fillId="3" borderId="2" xfId="2" applyFont="1" applyBorder="1" applyAlignment="1" applyProtection="1">
      <alignment horizontal="center" vertical="center"/>
    </xf>
    <xf numFmtId="0" fontId="1" fillId="3" borderId="6" xfId="2" applyBorder="1" applyAlignment="1" applyProtection="1">
      <alignment horizontal="center" vertical="center"/>
    </xf>
    <xf numFmtId="0" fontId="1" fillId="3" borderId="7" xfId="2" applyBorder="1" applyAlignment="1" applyProtection="1">
      <alignment horizontal="center" vertical="center"/>
    </xf>
    <xf numFmtId="0" fontId="1" fillId="7" borderId="2" xfId="6" applyBorder="1" applyAlignment="1" applyProtection="1">
      <alignment horizontal="center" vertical="center"/>
    </xf>
    <xf numFmtId="0" fontId="1" fillId="7" borderId="6" xfId="6" applyBorder="1" applyAlignment="1" applyProtection="1">
      <alignment horizontal="center" vertical="center"/>
    </xf>
    <xf numFmtId="0" fontId="1" fillId="7" borderId="7" xfId="6" applyBorder="1" applyAlignment="1" applyProtection="1">
      <alignment horizontal="center" vertical="center"/>
    </xf>
    <xf numFmtId="0" fontId="2" fillId="3" borderId="2" xfId="2" applyFont="1" applyBorder="1" applyAlignment="1" applyProtection="1">
      <alignment horizontal="center" vertical="center" textRotation="180" wrapText="1"/>
    </xf>
    <xf numFmtId="0" fontId="2" fillId="3" borderId="6" xfId="2" applyFont="1" applyBorder="1" applyAlignment="1" applyProtection="1">
      <alignment horizontal="center" vertical="center" textRotation="180" wrapText="1"/>
    </xf>
    <xf numFmtId="0" fontId="2" fillId="3" borderId="7" xfId="2" applyFont="1" applyBorder="1" applyAlignment="1" applyProtection="1">
      <alignment horizontal="center" vertical="center" textRotation="180" wrapText="1"/>
    </xf>
    <xf numFmtId="0" fontId="2" fillId="7" borderId="2" xfId="6" applyFont="1" applyBorder="1" applyAlignment="1" applyProtection="1">
      <alignment horizontal="center" vertical="center"/>
    </xf>
    <xf numFmtId="0" fontId="2" fillId="7" borderId="6" xfId="6" applyFont="1" applyBorder="1" applyAlignment="1" applyProtection="1">
      <alignment horizontal="center" vertical="center"/>
    </xf>
    <xf numFmtId="0" fontId="2" fillId="7" borderId="7" xfId="6" applyFont="1" applyBorder="1" applyAlignment="1" applyProtection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16" fillId="0" borderId="8" xfId="0" applyNumberFormat="1" applyFont="1" applyBorder="1" applyAlignment="1">
      <alignment horizontal="center"/>
    </xf>
    <xf numFmtId="164" fontId="16" fillId="0" borderId="9" xfId="0" applyNumberFormat="1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164" fontId="16" fillId="0" borderId="11" xfId="0" applyNumberFormat="1" applyFont="1" applyBorder="1" applyAlignment="1">
      <alignment horizontal="center"/>
    </xf>
    <xf numFmtId="164" fontId="16" fillId="0" borderId="12" xfId="0" applyNumberFormat="1" applyFont="1" applyBorder="1" applyAlignment="1">
      <alignment horizontal="center"/>
    </xf>
    <xf numFmtId="164" fontId="16" fillId="0" borderId="13" xfId="0" applyNumberFormat="1" applyFont="1" applyBorder="1" applyAlignment="1">
      <alignment horizontal="center"/>
    </xf>
    <xf numFmtId="0" fontId="16" fillId="0" borderId="3" xfId="0" applyFont="1" applyBorder="1" applyAlignment="1">
      <alignment horizontal="center" wrapText="1"/>
    </xf>
    <xf numFmtId="0" fontId="16" fillId="0" borderId="5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</cellXfs>
  <cellStyles count="7">
    <cellStyle name="20% - Accent1" xfId="1" builtinId="30"/>
    <cellStyle name="20% - Accent2" xfId="2" builtinId="34"/>
    <cellStyle name="20% - Accent3" xfId="5" builtinId="38"/>
    <cellStyle name="20% - Accent5" xfId="6" builtinId="46"/>
    <cellStyle name="40% - Accent2" xfId="3" builtinId="35"/>
    <cellStyle name="60% - Accent2" xfId="4" builtinId="3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B1F77-AAB6-4AB0-A425-D0BE16A90C96}">
  <dimension ref="A1:Z41"/>
  <sheetViews>
    <sheetView tabSelected="1" workbookViewId="0">
      <selection activeCell="D35" sqref="D35"/>
    </sheetView>
  </sheetViews>
  <sheetFormatPr defaultRowHeight="15" x14ac:dyDescent="0.25"/>
  <cols>
    <col min="1" max="1" width="15.28515625" customWidth="1"/>
    <col min="2" max="2" width="25.7109375" customWidth="1"/>
    <col min="3" max="3" width="32" customWidth="1"/>
    <col min="4" max="4" width="17.42578125" customWidth="1"/>
    <col min="5" max="5" width="19.85546875" customWidth="1"/>
    <col min="6" max="6" width="15.85546875" customWidth="1"/>
    <col min="7" max="7" width="21.7109375" customWidth="1"/>
    <col min="8" max="8" width="15.28515625" customWidth="1"/>
    <col min="9" max="9" width="23" customWidth="1"/>
  </cols>
  <sheetData>
    <row r="1" spans="1:26" ht="18" x14ac:dyDescent="0.25">
      <c r="A1" s="1" t="s">
        <v>29</v>
      </c>
      <c r="B1" s="25"/>
      <c r="C1" s="25"/>
      <c r="D1" s="25"/>
      <c r="E1" s="25"/>
    </row>
    <row r="3" spans="1:26" s="27" customFormat="1" ht="15.75" x14ac:dyDescent="0.25">
      <c r="A3" s="26" t="s">
        <v>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</row>
    <row r="4" spans="1:26" s="27" customFormat="1" ht="15.75" x14ac:dyDescent="0.25">
      <c r="A4" s="26" t="s">
        <v>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6" spans="1:26" ht="18.75" x14ac:dyDescent="0.3">
      <c r="A6" s="3" t="s">
        <v>2</v>
      </c>
    </row>
    <row r="7" spans="1:26" x14ac:dyDescent="0.25">
      <c r="A7" s="77" t="s">
        <v>27</v>
      </c>
      <c r="B7" s="77"/>
    </row>
    <row r="9" spans="1:26" ht="19.899999999999999" customHeight="1" x14ac:dyDescent="0.25">
      <c r="A9" s="81" t="s">
        <v>3</v>
      </c>
      <c r="B9" s="78" t="s">
        <v>43</v>
      </c>
      <c r="C9" s="78" t="s">
        <v>31</v>
      </c>
      <c r="D9" s="74" t="s">
        <v>5</v>
      </c>
      <c r="E9" s="74"/>
      <c r="F9" s="74" t="s">
        <v>6</v>
      </c>
      <c r="G9" s="74"/>
      <c r="H9" s="74" t="s">
        <v>7</v>
      </c>
      <c r="I9" s="74"/>
    </row>
    <row r="10" spans="1:26" ht="23.45" customHeight="1" x14ac:dyDescent="0.25">
      <c r="A10" s="82"/>
      <c r="B10" s="79"/>
      <c r="C10" s="80"/>
      <c r="D10" s="75" t="s">
        <v>39</v>
      </c>
      <c r="E10" s="76"/>
      <c r="F10" s="75" t="s">
        <v>40</v>
      </c>
      <c r="G10" s="76"/>
      <c r="H10" s="75" t="s">
        <v>39</v>
      </c>
      <c r="I10" s="76"/>
    </row>
    <row r="11" spans="1:26" ht="24" customHeight="1" x14ac:dyDescent="0.3">
      <c r="A11" s="82"/>
      <c r="B11" s="28" t="s">
        <v>8</v>
      </c>
      <c r="C11" s="80"/>
      <c r="D11" s="62">
        <v>6000</v>
      </c>
      <c r="E11" s="63"/>
      <c r="F11" s="64">
        <v>6000</v>
      </c>
      <c r="G11" s="65"/>
      <c r="H11" s="62">
        <v>6000</v>
      </c>
      <c r="I11" s="63"/>
    </row>
    <row r="12" spans="1:26" ht="28.5" x14ac:dyDescent="0.25">
      <c r="A12" s="83"/>
      <c r="B12" s="29"/>
      <c r="C12" s="79"/>
      <c r="D12" s="6" t="s">
        <v>32</v>
      </c>
      <c r="E12" s="7" t="s">
        <v>38</v>
      </c>
      <c r="F12" s="6" t="s">
        <v>32</v>
      </c>
      <c r="G12" s="7" t="s">
        <v>38</v>
      </c>
      <c r="H12" s="6" t="s">
        <v>32</v>
      </c>
      <c r="I12" s="7" t="s">
        <v>38</v>
      </c>
    </row>
    <row r="13" spans="1:26" s="4" customFormat="1" x14ac:dyDescent="0.25">
      <c r="A13" s="88" t="s">
        <v>42</v>
      </c>
      <c r="B13" s="94" t="s">
        <v>9</v>
      </c>
      <c r="C13" s="30" t="s">
        <v>10</v>
      </c>
      <c r="D13" s="69" t="s">
        <v>10</v>
      </c>
      <c r="E13" s="69"/>
      <c r="F13" s="69"/>
      <c r="G13" s="69"/>
      <c r="H13" s="69"/>
      <c r="I13" s="70"/>
    </row>
    <row r="14" spans="1:26" x14ac:dyDescent="0.25">
      <c r="A14" s="89"/>
      <c r="B14" s="95"/>
      <c r="C14" s="31" t="s">
        <v>18</v>
      </c>
      <c r="D14" s="21"/>
      <c r="E14" s="32">
        <f>SUM(D14*5*6000)</f>
        <v>0</v>
      </c>
      <c r="F14" s="21"/>
      <c r="G14" s="32">
        <f>SUM(F14*5*6000)</f>
        <v>0</v>
      </c>
      <c r="H14" s="21"/>
      <c r="I14" s="32">
        <f>SUM(H14*5*6000)</f>
        <v>0</v>
      </c>
    </row>
    <row r="15" spans="1:26" x14ac:dyDescent="0.25">
      <c r="A15" s="89"/>
      <c r="B15" s="95"/>
      <c r="C15" s="33" t="s">
        <v>17</v>
      </c>
      <c r="D15" s="21"/>
      <c r="E15" s="32">
        <f>SUM(D15*5*6000)</f>
        <v>0</v>
      </c>
      <c r="F15" s="21"/>
      <c r="G15" s="32">
        <f>SUM(F15*5*6000)</f>
        <v>0</v>
      </c>
      <c r="H15" s="21"/>
      <c r="I15" s="32">
        <f>SUM(H15*5*6000)</f>
        <v>0</v>
      </c>
    </row>
    <row r="16" spans="1:26" x14ac:dyDescent="0.25">
      <c r="A16" s="89"/>
      <c r="B16" s="95"/>
      <c r="C16" s="33" t="s">
        <v>19</v>
      </c>
      <c r="D16" s="21"/>
      <c r="E16" s="32">
        <f t="shared" ref="E16" si="0">SUM(D16*6000)</f>
        <v>0</v>
      </c>
      <c r="F16" s="21"/>
      <c r="G16" s="32">
        <f t="shared" ref="G16" si="1">SUM(F16*6000)</f>
        <v>0</v>
      </c>
      <c r="H16" s="21"/>
      <c r="I16" s="32">
        <f t="shared" ref="I16" si="2">SUM(H16*6000)</f>
        <v>0</v>
      </c>
    </row>
    <row r="17" spans="1:9" x14ac:dyDescent="0.25">
      <c r="A17" s="89"/>
      <c r="B17" s="95"/>
      <c r="C17" s="31" t="s">
        <v>20</v>
      </c>
      <c r="D17" s="21"/>
      <c r="E17" s="32">
        <f>SUM(D17*5*6000)</f>
        <v>0</v>
      </c>
      <c r="F17" s="21"/>
      <c r="G17" s="32">
        <f>SUM(F17*5*6000)</f>
        <v>0</v>
      </c>
      <c r="H17" s="21"/>
      <c r="I17" s="32">
        <f>SUM(H17*5*6000)</f>
        <v>0</v>
      </c>
    </row>
    <row r="18" spans="1:9" s="4" customFormat="1" x14ac:dyDescent="0.25">
      <c r="A18" s="89"/>
      <c r="B18" s="95"/>
      <c r="C18" s="34" t="s">
        <v>21</v>
      </c>
      <c r="D18" s="35">
        <f t="shared" ref="D18:I18" si="3">SUM(D14:D17)</f>
        <v>0</v>
      </c>
      <c r="E18" s="35">
        <f t="shared" si="3"/>
        <v>0</v>
      </c>
      <c r="F18" s="35">
        <f t="shared" si="3"/>
        <v>0</v>
      </c>
      <c r="G18" s="35">
        <f t="shared" si="3"/>
        <v>0</v>
      </c>
      <c r="H18" s="35">
        <f t="shared" si="3"/>
        <v>0</v>
      </c>
      <c r="I18" s="35">
        <f t="shared" si="3"/>
        <v>0</v>
      </c>
    </row>
    <row r="19" spans="1:9" s="4" customFormat="1" x14ac:dyDescent="0.25">
      <c r="A19" s="89"/>
      <c r="B19" s="95"/>
      <c r="C19" s="36" t="s">
        <v>11</v>
      </c>
      <c r="D19" s="71" t="s">
        <v>11</v>
      </c>
      <c r="E19" s="71"/>
      <c r="F19" s="71"/>
      <c r="G19" s="71"/>
      <c r="H19" s="71"/>
      <c r="I19" s="71"/>
    </row>
    <row r="20" spans="1:9" x14ac:dyDescent="0.25">
      <c r="A20" s="89"/>
      <c r="B20" s="95"/>
      <c r="C20" s="37" t="s">
        <v>22</v>
      </c>
      <c r="D20" s="22"/>
      <c r="E20" s="38">
        <f>SUM(D20*10*6000)</f>
        <v>0</v>
      </c>
      <c r="F20" s="22"/>
      <c r="G20" s="38">
        <f>SUM(F20*10*6000)</f>
        <v>0</v>
      </c>
      <c r="H20" s="22"/>
      <c r="I20" s="38">
        <f>SUM(H20*10*6000)</f>
        <v>0</v>
      </c>
    </row>
    <row r="21" spans="1:9" x14ac:dyDescent="0.25">
      <c r="A21" s="89"/>
      <c r="B21" s="95"/>
      <c r="C21" s="39" t="s">
        <v>17</v>
      </c>
      <c r="D21" s="22"/>
      <c r="E21" s="38">
        <f>SUM(D21*10*6000)</f>
        <v>0</v>
      </c>
      <c r="F21" s="22"/>
      <c r="G21" s="38">
        <f>SUM(F21*10*6000)</f>
        <v>0</v>
      </c>
      <c r="H21" s="22"/>
      <c r="I21" s="38">
        <f>SUM(H21*10*6000)</f>
        <v>0</v>
      </c>
    </row>
    <row r="22" spans="1:9" x14ac:dyDescent="0.25">
      <c r="A22" s="89"/>
      <c r="B22" s="95"/>
      <c r="C22" s="37" t="s">
        <v>23</v>
      </c>
      <c r="D22" s="22"/>
      <c r="E22" s="38">
        <f t="shared" ref="E22" si="4">SUM(D22*6000)</f>
        <v>0</v>
      </c>
      <c r="F22" s="22"/>
      <c r="G22" s="38">
        <f>SUM(F22*6000)</f>
        <v>0</v>
      </c>
      <c r="H22" s="22"/>
      <c r="I22" s="38">
        <f t="shared" ref="I22" si="5">SUM(H22*6000)</f>
        <v>0</v>
      </c>
    </row>
    <row r="23" spans="1:9" x14ac:dyDescent="0.25">
      <c r="A23" s="89"/>
      <c r="B23" s="95"/>
      <c r="C23" s="37" t="s">
        <v>20</v>
      </c>
      <c r="D23" s="22"/>
      <c r="E23" s="38">
        <f>SUM(D23*10*6000)</f>
        <v>0</v>
      </c>
      <c r="F23" s="22"/>
      <c r="G23" s="38">
        <f>SUM(F23*10*6000)</f>
        <v>0</v>
      </c>
      <c r="H23" s="22"/>
      <c r="I23" s="38">
        <f>SUM(H23*10*6000)</f>
        <v>0</v>
      </c>
    </row>
    <row r="24" spans="1:9" s="4" customFormat="1" x14ac:dyDescent="0.25">
      <c r="A24" s="89"/>
      <c r="B24" s="95"/>
      <c r="C24" s="40" t="s">
        <v>24</v>
      </c>
      <c r="D24" s="41">
        <f>SUM(D20:D23)</f>
        <v>0</v>
      </c>
      <c r="E24" s="41">
        <f t="shared" ref="E24:I24" si="6">SUM(E20:E23)</f>
        <v>0</v>
      </c>
      <c r="F24" s="41">
        <f t="shared" si="6"/>
        <v>0</v>
      </c>
      <c r="G24" s="41">
        <f t="shared" si="6"/>
        <v>0</v>
      </c>
      <c r="H24" s="41">
        <f t="shared" si="6"/>
        <v>0</v>
      </c>
      <c r="I24" s="41">
        <f t="shared" si="6"/>
        <v>0</v>
      </c>
    </row>
    <row r="25" spans="1:9" s="4" customFormat="1" x14ac:dyDescent="0.25">
      <c r="A25" s="89"/>
      <c r="B25" s="95"/>
      <c r="C25" s="42" t="s">
        <v>12</v>
      </c>
      <c r="D25" s="72" t="s">
        <v>12</v>
      </c>
      <c r="E25" s="72"/>
      <c r="F25" s="72"/>
      <c r="G25" s="72"/>
      <c r="H25" s="72"/>
      <c r="I25" s="73"/>
    </row>
    <row r="26" spans="1:9" ht="17.25" customHeight="1" x14ac:dyDescent="0.25">
      <c r="A26" s="89"/>
      <c r="B26" s="95"/>
      <c r="C26" s="43" t="s">
        <v>25</v>
      </c>
      <c r="D26" s="23"/>
      <c r="E26" s="44">
        <f>SUM(D26*5*6000)</f>
        <v>0</v>
      </c>
      <c r="F26" s="23"/>
      <c r="G26" s="44">
        <f>SUM(F26*5*6000)</f>
        <v>0</v>
      </c>
      <c r="H26" s="23"/>
      <c r="I26" s="44">
        <f>SUM(H26*5*6000)</f>
        <v>0</v>
      </c>
    </row>
    <row r="27" spans="1:9" x14ac:dyDescent="0.25">
      <c r="A27" s="89"/>
      <c r="B27" s="95"/>
      <c r="C27" s="45" t="s">
        <v>17</v>
      </c>
      <c r="D27" s="23"/>
      <c r="E27" s="44">
        <f>SUM(D27*5*6000)</f>
        <v>0</v>
      </c>
      <c r="F27" s="23"/>
      <c r="G27" s="44">
        <f>SUM(F27*5*6000)</f>
        <v>0</v>
      </c>
      <c r="H27" s="23"/>
      <c r="I27" s="44">
        <f>SUM(H27*5*6000)</f>
        <v>0</v>
      </c>
    </row>
    <row r="28" spans="1:9" x14ac:dyDescent="0.25">
      <c r="A28" s="89"/>
      <c r="B28" s="95"/>
      <c r="C28" s="46" t="s">
        <v>23</v>
      </c>
      <c r="D28" s="23"/>
      <c r="E28" s="44">
        <f>SUM(D28*6000)</f>
        <v>0</v>
      </c>
      <c r="F28" s="23"/>
      <c r="G28" s="44">
        <f t="shared" ref="G28" si="7">SUM(F28*6000)</f>
        <v>0</v>
      </c>
      <c r="H28" s="23"/>
      <c r="I28" s="44">
        <f t="shared" ref="I28" si="8">SUM(H28*6000)</f>
        <v>0</v>
      </c>
    </row>
    <row r="29" spans="1:9" x14ac:dyDescent="0.25">
      <c r="A29" s="89"/>
      <c r="B29" s="95"/>
      <c r="C29" s="46" t="s">
        <v>20</v>
      </c>
      <c r="D29" s="23"/>
      <c r="E29" s="44">
        <f>SUM(D29*5*6000)</f>
        <v>0</v>
      </c>
      <c r="F29" s="23"/>
      <c r="G29" s="44">
        <f>SUM(F29*5*6000)</f>
        <v>0</v>
      </c>
      <c r="H29" s="23"/>
      <c r="I29" s="44">
        <f>SUM(H29*5*6000)</f>
        <v>0</v>
      </c>
    </row>
    <row r="30" spans="1:9" s="4" customFormat="1" x14ac:dyDescent="0.25">
      <c r="A30" s="90"/>
      <c r="B30" s="96"/>
      <c r="C30" s="47" t="s">
        <v>24</v>
      </c>
      <c r="D30" s="48">
        <f>SUM(D26:D29)</f>
        <v>0</v>
      </c>
      <c r="E30" s="48">
        <f t="shared" ref="E30:I30" si="9">SUM(E26:E29)</f>
        <v>0</v>
      </c>
      <c r="F30" s="48">
        <f t="shared" si="9"/>
        <v>0</v>
      </c>
      <c r="G30" s="48">
        <f t="shared" si="9"/>
        <v>0</v>
      </c>
      <c r="H30" s="48">
        <f t="shared" si="9"/>
        <v>0</v>
      </c>
      <c r="I30" s="48">
        <f t="shared" si="9"/>
        <v>0</v>
      </c>
    </row>
    <row r="31" spans="1:9" s="4" customFormat="1" x14ac:dyDescent="0.25">
      <c r="A31" s="91">
        <v>1.2</v>
      </c>
      <c r="B31" s="97" t="s">
        <v>13</v>
      </c>
      <c r="C31" s="49" t="s">
        <v>14</v>
      </c>
      <c r="D31" s="67" t="s">
        <v>26</v>
      </c>
      <c r="E31" s="67"/>
      <c r="F31" s="67"/>
      <c r="G31" s="67"/>
      <c r="H31" s="67"/>
      <c r="I31" s="68"/>
    </row>
    <row r="32" spans="1:9" x14ac:dyDescent="0.25">
      <c r="A32" s="92"/>
      <c r="B32" s="98"/>
      <c r="C32" s="50" t="s">
        <v>18</v>
      </c>
      <c r="D32" s="24"/>
      <c r="E32" s="51">
        <f>SUM(D32*10*6000)</f>
        <v>0</v>
      </c>
      <c r="F32" s="24"/>
      <c r="G32" s="51">
        <f>SUM(F32*10*6000)</f>
        <v>0</v>
      </c>
      <c r="H32" s="24"/>
      <c r="I32" s="51">
        <f>SUM(H32*10*6000)</f>
        <v>0</v>
      </c>
    </row>
    <row r="33" spans="1:9" x14ac:dyDescent="0.25">
      <c r="A33" s="92"/>
      <c r="B33" s="98"/>
      <c r="C33" s="50" t="s">
        <v>17</v>
      </c>
      <c r="D33" s="24"/>
      <c r="E33" s="51">
        <f>SUM(D33*10*6000)</f>
        <v>0</v>
      </c>
      <c r="F33" s="24"/>
      <c r="G33" s="51">
        <f>SUM(F33*10*6000)</f>
        <v>0</v>
      </c>
      <c r="H33" s="24"/>
      <c r="I33" s="51">
        <f>SUM(H33*10*6000)</f>
        <v>0</v>
      </c>
    </row>
    <row r="34" spans="1:9" x14ac:dyDescent="0.25">
      <c r="A34" s="92"/>
      <c r="B34" s="98"/>
      <c r="C34" s="52" t="s">
        <v>23</v>
      </c>
      <c r="D34" s="24"/>
      <c r="E34" s="51">
        <f t="shared" ref="E34" si="10">SUM(D34*6000)</f>
        <v>0</v>
      </c>
      <c r="F34" s="24"/>
      <c r="G34" s="51">
        <f t="shared" ref="G34" si="11">SUM(F34*6000)</f>
        <v>0</v>
      </c>
      <c r="H34" s="24"/>
      <c r="I34" s="51">
        <f t="shared" ref="I34" si="12">SUM(H34*6000)</f>
        <v>0</v>
      </c>
    </row>
    <row r="35" spans="1:9" s="4" customFormat="1" x14ac:dyDescent="0.25">
      <c r="A35" s="93"/>
      <c r="B35" s="99"/>
      <c r="C35" s="53" t="s">
        <v>21</v>
      </c>
      <c r="D35" s="54">
        <f>SUM(D32:D34)</f>
        <v>0</v>
      </c>
      <c r="E35" s="54">
        <f t="shared" ref="E35:I35" si="13">SUM(E32:E34)</f>
        <v>0</v>
      </c>
      <c r="F35" s="54">
        <f t="shared" si="13"/>
        <v>0</v>
      </c>
      <c r="G35" s="54">
        <f t="shared" si="13"/>
        <v>0</v>
      </c>
      <c r="H35" s="54">
        <f t="shared" si="13"/>
        <v>0</v>
      </c>
      <c r="I35" s="54">
        <f t="shared" si="13"/>
        <v>0</v>
      </c>
    </row>
    <row r="36" spans="1:9" s="4" customFormat="1" ht="23.25" customHeight="1" x14ac:dyDescent="0.25">
      <c r="A36" s="16"/>
      <c r="B36" s="66" t="s">
        <v>37</v>
      </c>
      <c r="C36" s="66"/>
      <c r="D36" s="17">
        <f>SUM(D18,D24,D35,D30)</f>
        <v>0</v>
      </c>
      <c r="E36" s="17">
        <f>SUM(E18,E24,E30,E35)</f>
        <v>0</v>
      </c>
      <c r="F36" s="17">
        <f>SUM(F18,F24,F30,F35)</f>
        <v>0</v>
      </c>
      <c r="G36" s="17">
        <f>SUM(G18,G24,G30,G35)</f>
        <v>0</v>
      </c>
      <c r="H36" s="17">
        <f>SUM(H18,H24,H30,H35)</f>
        <v>0</v>
      </c>
      <c r="I36" s="17">
        <f>SUM(I18,I24,I30,I35)</f>
        <v>0</v>
      </c>
    </row>
    <row r="37" spans="1:9" s="4" customFormat="1" x14ac:dyDescent="0.25">
      <c r="A37" s="16"/>
      <c r="B37" s="16"/>
      <c r="C37" s="16"/>
    </row>
    <row r="38" spans="1:9" s="55" customFormat="1" ht="13.5" x14ac:dyDescent="0.25">
      <c r="B38" s="84" t="s">
        <v>35</v>
      </c>
      <c r="C38" s="85"/>
      <c r="D38" s="56">
        <f>SUM(E36,G36,I36)</f>
        <v>0</v>
      </c>
      <c r="E38" s="57"/>
      <c r="F38" s="57"/>
      <c r="G38" s="57"/>
      <c r="H38" s="57"/>
      <c r="I38" s="58"/>
    </row>
    <row r="39" spans="1:9" s="55" customFormat="1" ht="13.5" x14ac:dyDescent="0.25">
      <c r="B39" s="86"/>
      <c r="C39" s="87"/>
      <c r="D39" s="59"/>
      <c r="E39" s="60"/>
      <c r="F39" s="60"/>
      <c r="G39" s="60"/>
      <c r="H39" s="60"/>
      <c r="I39" s="61"/>
    </row>
    <row r="41" spans="1:9" s="18" customFormat="1" ht="21" customHeight="1" x14ac:dyDescent="0.25">
      <c r="B41" s="18" t="s">
        <v>33</v>
      </c>
      <c r="E41" s="18" t="s">
        <v>28</v>
      </c>
      <c r="F41" s="18" t="s">
        <v>34</v>
      </c>
    </row>
  </sheetData>
  <sheetProtection algorithmName="SHA-512" hashValue="OwXEyqKhGXY7Vym7zVvyGfWgEPMcg4bAPtwTxwdE6ZA/ud63toz2SsaSzfBG8SqCkDFs7c2pmbAfUr+o0DREIQ==" saltValue="cJfcwvSmXDUHNRUioIeWfg==" spinCount="100000" sheet="1" objects="1" scenarios="1"/>
  <mergeCells count="24">
    <mergeCell ref="A7:B7"/>
    <mergeCell ref="B9:B10"/>
    <mergeCell ref="C9:C12"/>
    <mergeCell ref="A9:A12"/>
    <mergeCell ref="B38:C39"/>
    <mergeCell ref="A13:A30"/>
    <mergeCell ref="A31:A35"/>
    <mergeCell ref="B13:B30"/>
    <mergeCell ref="B31:B35"/>
    <mergeCell ref="D9:E9"/>
    <mergeCell ref="F9:G9"/>
    <mergeCell ref="H9:I9"/>
    <mergeCell ref="D10:E10"/>
    <mergeCell ref="F10:G10"/>
    <mergeCell ref="H10:I10"/>
    <mergeCell ref="D38:I39"/>
    <mergeCell ref="D11:E11"/>
    <mergeCell ref="F11:G11"/>
    <mergeCell ref="H11:I11"/>
    <mergeCell ref="B36:C36"/>
    <mergeCell ref="D31:I31"/>
    <mergeCell ref="D13:I13"/>
    <mergeCell ref="D19:I19"/>
    <mergeCell ref="D25:I2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65A10-5B73-483F-B01D-6150AC8BCF54}">
  <dimension ref="A1:Z26"/>
  <sheetViews>
    <sheetView workbookViewId="0">
      <selection activeCell="F23" sqref="F23"/>
    </sheetView>
  </sheetViews>
  <sheetFormatPr defaultRowHeight="15" x14ac:dyDescent="0.25"/>
  <cols>
    <col min="1" max="1" width="7.7109375" customWidth="1"/>
    <col min="2" max="2" width="34.5703125" customWidth="1"/>
    <col min="3" max="3" width="25.140625" customWidth="1"/>
    <col min="4" max="4" width="18.140625" customWidth="1"/>
    <col min="5" max="5" width="17" customWidth="1"/>
    <col min="6" max="6" width="15.7109375" customWidth="1"/>
    <col min="7" max="7" width="16.28515625" customWidth="1"/>
    <col min="8" max="8" width="13.42578125" customWidth="1"/>
    <col min="9" max="9" width="14.85546875" customWidth="1"/>
  </cols>
  <sheetData>
    <row r="1" spans="1:26" ht="18" x14ac:dyDescent="0.25">
      <c r="A1" s="1" t="s">
        <v>36</v>
      </c>
    </row>
    <row r="3" spans="1:26" x14ac:dyDescent="0.2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5" spans="1:26" x14ac:dyDescent="0.25">
      <c r="A5" s="2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7" spans="1:26" ht="18.75" x14ac:dyDescent="0.3">
      <c r="A7" s="3" t="s">
        <v>2</v>
      </c>
    </row>
    <row r="9" spans="1:26" s="4" customFormat="1" x14ac:dyDescent="0.25"/>
    <row r="10" spans="1:26" ht="39.75" customHeight="1" x14ac:dyDescent="0.25">
      <c r="A10" s="81" t="s">
        <v>3</v>
      </c>
      <c r="B10" s="121" t="s">
        <v>43</v>
      </c>
      <c r="C10" s="123" t="s">
        <v>4</v>
      </c>
      <c r="D10" s="100" t="s">
        <v>5</v>
      </c>
      <c r="E10" s="101"/>
      <c r="F10" s="100" t="s">
        <v>6</v>
      </c>
      <c r="G10" s="101"/>
      <c r="H10" s="100" t="s">
        <v>7</v>
      </c>
      <c r="I10" s="101"/>
    </row>
    <row r="11" spans="1:26" ht="46.5" customHeight="1" x14ac:dyDescent="0.25">
      <c r="A11" s="82"/>
      <c r="B11" s="122"/>
      <c r="C11" s="124"/>
      <c r="D11" s="106" t="s">
        <v>41</v>
      </c>
      <c r="E11" s="107"/>
      <c r="F11" s="106" t="s">
        <v>41</v>
      </c>
      <c r="G11" s="107"/>
      <c r="H11" s="106" t="s">
        <v>41</v>
      </c>
      <c r="I11" s="107"/>
    </row>
    <row r="12" spans="1:26" ht="24" x14ac:dyDescent="0.3">
      <c r="A12" s="82"/>
      <c r="B12" s="5" t="s">
        <v>8</v>
      </c>
      <c r="C12" s="124"/>
      <c r="D12" s="109">
        <v>6000</v>
      </c>
      <c r="E12" s="109"/>
      <c r="F12" s="108">
        <v>6000</v>
      </c>
      <c r="G12" s="108"/>
      <c r="H12" s="109">
        <v>6000</v>
      </c>
      <c r="I12" s="109"/>
    </row>
    <row r="13" spans="1:26" ht="37.5" x14ac:dyDescent="0.25">
      <c r="A13" s="83"/>
      <c r="C13" s="125"/>
      <c r="D13" s="6" t="s">
        <v>32</v>
      </c>
      <c r="E13" s="7" t="s">
        <v>38</v>
      </c>
      <c r="F13" s="6" t="s">
        <v>32</v>
      </c>
      <c r="G13" s="7" t="s">
        <v>38</v>
      </c>
      <c r="H13" s="6" t="s">
        <v>32</v>
      </c>
      <c r="I13" s="7" t="s">
        <v>38</v>
      </c>
    </row>
    <row r="14" spans="1:26" x14ac:dyDescent="0.25">
      <c r="A14" s="118" t="s">
        <v>42</v>
      </c>
      <c r="B14" s="126" t="s">
        <v>9</v>
      </c>
      <c r="C14" s="8" t="s">
        <v>10</v>
      </c>
      <c r="D14" s="9">
        <f>'itemised billing'!D18</f>
        <v>0</v>
      </c>
      <c r="E14" s="9">
        <f>'itemised billing'!E18</f>
        <v>0</v>
      </c>
      <c r="F14" s="9">
        <f>'itemised billing'!F18</f>
        <v>0</v>
      </c>
      <c r="G14" s="9">
        <f>'itemised billing'!G18</f>
        <v>0</v>
      </c>
      <c r="H14" s="9">
        <f>'itemised billing'!H18</f>
        <v>0</v>
      </c>
      <c r="I14" s="9">
        <f>'itemised billing'!I18</f>
        <v>0</v>
      </c>
    </row>
    <row r="15" spans="1:26" x14ac:dyDescent="0.25">
      <c r="A15" s="119"/>
      <c r="B15" s="127"/>
      <c r="C15" s="8" t="s">
        <v>11</v>
      </c>
      <c r="D15" s="10">
        <f>'itemised billing'!D24</f>
        <v>0</v>
      </c>
      <c r="E15" s="10">
        <f>'itemised billing'!E24</f>
        <v>0</v>
      </c>
      <c r="F15" s="10">
        <f>'itemised billing'!F24</f>
        <v>0</v>
      </c>
      <c r="G15" s="10">
        <f>'itemised billing'!G24</f>
        <v>0</v>
      </c>
      <c r="H15" s="10">
        <f>'itemised billing'!H24</f>
        <v>0</v>
      </c>
      <c r="I15" s="10">
        <f>'itemised billing'!I24</f>
        <v>0</v>
      </c>
    </row>
    <row r="16" spans="1:26" x14ac:dyDescent="0.25">
      <c r="A16" s="120"/>
      <c r="B16" s="128"/>
      <c r="C16" s="8" t="s">
        <v>12</v>
      </c>
      <c r="D16" s="11">
        <f>'itemised billing'!D30</f>
        <v>0</v>
      </c>
      <c r="E16" s="11">
        <f>'itemised billing'!E30</f>
        <v>0</v>
      </c>
      <c r="F16" s="11">
        <f>'itemised billing'!F30</f>
        <v>0</v>
      </c>
      <c r="G16" s="11">
        <f>'itemised billing'!G30</f>
        <v>0</v>
      </c>
      <c r="H16" s="11">
        <f>'itemised billing'!H30</f>
        <v>0</v>
      </c>
      <c r="I16" s="11">
        <f>'itemised billing'!I30</f>
        <v>0</v>
      </c>
    </row>
    <row r="17" spans="1:9" ht="15.75" x14ac:dyDescent="0.25">
      <c r="A17" s="12" t="s">
        <v>30</v>
      </c>
      <c r="B17" s="13" t="s">
        <v>13</v>
      </c>
      <c r="C17" s="8" t="s">
        <v>14</v>
      </c>
      <c r="D17" s="14">
        <f>'itemised billing'!D35</f>
        <v>0</v>
      </c>
      <c r="E17" s="14">
        <f>'itemised billing'!E35</f>
        <v>0</v>
      </c>
      <c r="F17" s="14">
        <f>'itemised billing'!F35</f>
        <v>0</v>
      </c>
      <c r="G17" s="14">
        <f>'itemised billing'!G35</f>
        <v>0</v>
      </c>
      <c r="H17" s="14">
        <f>'itemised billing'!H35</f>
        <v>0</v>
      </c>
      <c r="I17" s="14">
        <f>'itemised billing'!I35</f>
        <v>0</v>
      </c>
    </row>
    <row r="18" spans="1:9" x14ac:dyDescent="0.25">
      <c r="A18" s="15"/>
      <c r="B18" s="2"/>
      <c r="C18" s="2"/>
      <c r="D18" s="2"/>
      <c r="E18" s="2"/>
      <c r="F18" s="2"/>
      <c r="G18" s="2"/>
      <c r="H18" s="2"/>
      <c r="I18" s="2"/>
    </row>
    <row r="19" spans="1:9" s="4" customFormat="1" ht="23.25" customHeight="1" x14ac:dyDescent="0.25">
      <c r="A19" s="16"/>
      <c r="B19" s="116" t="s">
        <v>15</v>
      </c>
      <c r="C19" s="117"/>
      <c r="D19" s="17">
        <f t="shared" ref="D19:I19" si="0">SUM(D14:D17)</f>
        <v>0</v>
      </c>
      <c r="E19" s="17">
        <f t="shared" si="0"/>
        <v>0</v>
      </c>
      <c r="F19" s="17">
        <f t="shared" si="0"/>
        <v>0</v>
      </c>
      <c r="G19" s="17">
        <f t="shared" si="0"/>
        <v>0</v>
      </c>
      <c r="H19" s="17">
        <f t="shared" si="0"/>
        <v>0</v>
      </c>
      <c r="I19" s="17">
        <f t="shared" si="0"/>
        <v>0</v>
      </c>
    </row>
    <row r="20" spans="1:9" s="4" customFormat="1" x14ac:dyDescent="0.25">
      <c r="A20" s="16"/>
      <c r="B20" s="18"/>
      <c r="C20" s="18"/>
      <c r="D20" s="18"/>
      <c r="E20" s="18"/>
      <c r="F20" s="18"/>
      <c r="G20" s="18"/>
      <c r="H20" s="18"/>
      <c r="I20" s="18"/>
    </row>
    <row r="21" spans="1:9" s="4" customFormat="1" x14ac:dyDescent="0.25">
      <c r="A21" s="16"/>
      <c r="B21" s="102" t="s">
        <v>16</v>
      </c>
      <c r="C21" s="103"/>
      <c r="D21" s="110">
        <f>SUM(E19,G19,I19)</f>
        <v>0</v>
      </c>
      <c r="E21" s="111"/>
      <c r="F21" s="111"/>
      <c r="G21" s="111"/>
      <c r="H21" s="111"/>
      <c r="I21" s="112"/>
    </row>
    <row r="22" spans="1:9" s="4" customFormat="1" x14ac:dyDescent="0.25">
      <c r="A22" s="16"/>
      <c r="B22" s="104"/>
      <c r="C22" s="105"/>
      <c r="D22" s="113"/>
      <c r="E22" s="114"/>
      <c r="F22" s="114"/>
      <c r="G22" s="114"/>
      <c r="H22" s="114"/>
      <c r="I22" s="115"/>
    </row>
    <row r="23" spans="1:9" s="4" customFormat="1" x14ac:dyDescent="0.25">
      <c r="A23" s="16"/>
      <c r="B23" s="19"/>
      <c r="C23" s="19"/>
      <c r="D23" s="20"/>
      <c r="E23" s="20"/>
      <c r="F23" s="20"/>
      <c r="G23" s="20"/>
      <c r="H23" s="20"/>
      <c r="I23" s="20"/>
    </row>
    <row r="24" spans="1:9" s="4" customFormat="1" x14ac:dyDescent="0.25">
      <c r="A24" s="16"/>
      <c r="B24" s="19"/>
      <c r="C24" s="19"/>
      <c r="D24" s="20"/>
      <c r="E24" s="20"/>
      <c r="F24" s="20"/>
      <c r="G24" s="20"/>
      <c r="H24" s="20"/>
      <c r="I24" s="20"/>
    </row>
    <row r="26" spans="1:9" s="18" customFormat="1" ht="21" customHeight="1" x14ac:dyDescent="0.25">
      <c r="B26" s="18" t="s">
        <v>33</v>
      </c>
      <c r="E26" s="18" t="s">
        <v>28</v>
      </c>
      <c r="F26" s="18" t="s">
        <v>34</v>
      </c>
    </row>
  </sheetData>
  <sheetProtection algorithmName="SHA-512" hashValue="AAYYtqckGbqVgOXu78sWSW+mYQWhAJ2ODsO+4tiDRuQ8WOMYx3VK4hRq4CCBYVBzuv4im5+sZzUPHiN9ScOVOg==" saltValue="7L9LwJXJYvDZwggB14uIAg==" spinCount="100000" sheet="1" objects="1" scenarios="1"/>
  <mergeCells count="17">
    <mergeCell ref="A10:A13"/>
    <mergeCell ref="A14:A16"/>
    <mergeCell ref="B10:B11"/>
    <mergeCell ref="C10:C13"/>
    <mergeCell ref="B14:B16"/>
    <mergeCell ref="D10:E10"/>
    <mergeCell ref="F10:G10"/>
    <mergeCell ref="H10:I10"/>
    <mergeCell ref="B21:C22"/>
    <mergeCell ref="D11:E11"/>
    <mergeCell ref="F11:G11"/>
    <mergeCell ref="H11:I11"/>
    <mergeCell ref="F12:G12"/>
    <mergeCell ref="H12:I12"/>
    <mergeCell ref="D12:E12"/>
    <mergeCell ref="D21:I22"/>
    <mergeCell ref="B19:C19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itemised billing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Tsidiso TJ. Mphuthi</dc:creator>
  <cp:lastModifiedBy>Daniel Maela</cp:lastModifiedBy>
  <cp:lastPrinted>2025-08-06T11:52:52Z</cp:lastPrinted>
  <dcterms:created xsi:type="dcterms:W3CDTF">2025-07-27T11:49:34Z</dcterms:created>
  <dcterms:modified xsi:type="dcterms:W3CDTF">2025-08-08T08:45:54Z</dcterms:modified>
</cp:coreProperties>
</file>