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E:\04 Mobility Projects\06 New Security Framework 2026\"/>
    </mc:Choice>
  </mc:AlternateContent>
  <xr:revisionPtr revIDLastSave="0" documentId="13_ncr:1_{723B43C3-B650-4411-9785-7AA5A00ADAD9}" xr6:coauthVersionLast="47" xr6:coauthVersionMax="47" xr10:uidLastSave="{00000000-0000-0000-0000-000000000000}"/>
  <bookViews>
    <workbookView xWindow="780" yWindow="780" windowWidth="26355" windowHeight="14520" xr2:uid="{9BB3DEE2-8CD9-42D3-83D5-4F5C84E602E9}"/>
  </bookViews>
  <sheets>
    <sheet name="Pricing Summary" sheetId="6" r:id="rId1"/>
    <sheet name="Table 1 - Service Type A" sheetId="1" r:id="rId2"/>
    <sheet name="Table 2 - Service Type B" sheetId="2" r:id="rId3"/>
    <sheet name="Table 3 - Service Type C" sheetId="3" r:id="rId4"/>
    <sheet name="Table 4- Service Type D" sheetId="4" r:id="rId5"/>
    <sheet name="Table 5- K9" sheetId="5" r:id="rId6"/>
  </sheets>
  <definedNames>
    <definedName name="_Hlk216879692" localSheetId="1">'Table 1 - Service Type A'!$A$2</definedName>
    <definedName name="_Hlk216879692" localSheetId="2">'Table 2 - Service Type B'!$A$2</definedName>
    <definedName name="_Hlk216879692" localSheetId="3">'Table 3 - Service Type C'!$A$2</definedName>
    <definedName name="_Hlk216879692" localSheetId="4">'Table 4- Service Type D'!$A$2</definedName>
    <definedName name="_Hlk216879692" localSheetId="5">'Table 5- K9'!$A$2</definedName>
    <definedName name="_Hlk217296480" localSheetId="1">'Table 1 - Service Type A'!$A$4</definedName>
    <definedName name="_Hlk217296480" localSheetId="2">'Table 2 - Service Type B'!$A$4</definedName>
    <definedName name="_Hlk217296480" localSheetId="3">'Table 3 - Service Type C'!$A$4</definedName>
    <definedName name="_Hlk217296480" localSheetId="4">'Table 4- Service Type D'!$A$4</definedName>
    <definedName name="_Hlk217296480" localSheetId="5">'Table 5- K9'!$A$4</definedName>
    <definedName name="_Hlk217298992" localSheetId="1">'Table 1 - Service Type A'!$A$68</definedName>
    <definedName name="_Hlk217301583" localSheetId="1">'Table 1 - Service Type A'!$A$60</definedName>
    <definedName name="_Hlk217319424" localSheetId="0">'Pricing Summary'!$A$5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8" i="5" l="1"/>
  <c r="F29" i="5"/>
  <c r="F30" i="5"/>
  <c r="F31" i="5"/>
  <c r="F32" i="5"/>
  <c r="F33" i="5"/>
  <c r="F34" i="5"/>
  <c r="F35" i="5"/>
  <c r="F28" i="5"/>
  <c r="F16" i="5"/>
  <c r="F17" i="5"/>
  <c r="F18" i="5"/>
  <c r="F19" i="5"/>
  <c r="F20" i="5"/>
  <c r="F21" i="5"/>
  <c r="F22" i="5"/>
  <c r="F15" i="5"/>
  <c r="F15" i="4"/>
  <c r="F16" i="4" s="1"/>
  <c r="B43" i="6" s="1"/>
  <c r="F47" i="3"/>
  <c r="F48" i="3"/>
  <c r="F46" i="3"/>
  <c r="F33" i="3"/>
  <c r="F34" i="3"/>
  <c r="F35" i="3"/>
  <c r="F36" i="3"/>
  <c r="F37" i="3"/>
  <c r="F38" i="3"/>
  <c r="F39" i="3"/>
  <c r="F40" i="3"/>
  <c r="F41" i="3"/>
  <c r="F42" i="3"/>
  <c r="F43" i="3"/>
  <c r="F32" i="3"/>
  <c r="F16" i="3"/>
  <c r="F17" i="3"/>
  <c r="F18" i="3"/>
  <c r="F19" i="3"/>
  <c r="F20" i="3"/>
  <c r="F21" i="3"/>
  <c r="F22" i="3"/>
  <c r="F23" i="3"/>
  <c r="F24" i="3"/>
  <c r="F25" i="3"/>
  <c r="F26" i="3"/>
  <c r="F15" i="3"/>
  <c r="F64" i="2"/>
  <c r="F65" i="2"/>
  <c r="F63" i="2"/>
  <c r="F50" i="2"/>
  <c r="F51" i="2"/>
  <c r="F52" i="2"/>
  <c r="F53" i="2"/>
  <c r="F54" i="2"/>
  <c r="F55" i="2"/>
  <c r="F56" i="2"/>
  <c r="F57" i="2"/>
  <c r="F58" i="2"/>
  <c r="F59" i="2"/>
  <c r="F60" i="2"/>
  <c r="F49" i="2"/>
  <c r="F33" i="2"/>
  <c r="F34" i="2"/>
  <c r="F35" i="2"/>
  <c r="F36" i="2"/>
  <c r="F37" i="2"/>
  <c r="F38" i="2"/>
  <c r="F39" i="2"/>
  <c r="F40" i="2"/>
  <c r="F41" i="2"/>
  <c r="F42" i="2"/>
  <c r="F43" i="2"/>
  <c r="F32" i="2"/>
  <c r="F26" i="2"/>
  <c r="F16" i="2"/>
  <c r="F17" i="2"/>
  <c r="F18" i="2"/>
  <c r="F19" i="2"/>
  <c r="F20" i="2"/>
  <c r="F21" i="2"/>
  <c r="F22" i="2"/>
  <c r="F23" i="2"/>
  <c r="F24" i="2"/>
  <c r="F25" i="2"/>
  <c r="F15" i="2"/>
  <c r="F55" i="1"/>
  <c r="F56" i="1"/>
  <c r="F54" i="1"/>
  <c r="F44" i="1"/>
  <c r="F45" i="1"/>
  <c r="F46" i="1"/>
  <c r="F47" i="1"/>
  <c r="F48" i="1"/>
  <c r="F49" i="1"/>
  <c r="F50" i="1"/>
  <c r="F51" i="1"/>
  <c r="F43" i="1"/>
  <c r="F37" i="1"/>
  <c r="F30" i="1"/>
  <c r="F31" i="1"/>
  <c r="F32" i="1"/>
  <c r="F33" i="1"/>
  <c r="F34" i="1"/>
  <c r="F35" i="1"/>
  <c r="F36" i="1"/>
  <c r="F29" i="1"/>
  <c r="F16" i="1"/>
  <c r="F17" i="1"/>
  <c r="F18" i="1"/>
  <c r="F19" i="1"/>
  <c r="F20" i="1"/>
  <c r="F21" i="1"/>
  <c r="F22" i="1"/>
  <c r="F23" i="1"/>
  <c r="F15" i="1"/>
  <c r="F39" i="5" l="1"/>
  <c r="D59" i="5" s="1"/>
  <c r="F59" i="5" s="1"/>
  <c r="D41" i="4"/>
  <c r="F41" i="4" s="1"/>
  <c r="D40" i="4"/>
  <c r="F40" i="4" s="1"/>
  <c r="D37" i="4"/>
  <c r="F37" i="4" s="1"/>
  <c r="D36" i="4"/>
  <c r="F36" i="4" s="1"/>
  <c r="D32" i="4"/>
  <c r="F32" i="4" s="1"/>
  <c r="D29" i="4"/>
  <c r="F29" i="4" s="1"/>
  <c r="D28" i="4"/>
  <c r="F28" i="4" s="1"/>
  <c r="F30" i="4" s="1"/>
  <c r="B46" i="6" s="1"/>
  <c r="C46" i="6" s="1"/>
  <c r="D46" i="6" s="1"/>
  <c r="D44" i="4"/>
  <c r="F44" i="4" s="1"/>
  <c r="D33" i="4"/>
  <c r="F33" i="4" s="1"/>
  <c r="D24" i="4"/>
  <c r="F24" i="4" s="1"/>
  <c r="D25" i="4"/>
  <c r="F25" i="4" s="1"/>
  <c r="D45" i="4"/>
  <c r="F45" i="4" s="1"/>
  <c r="F49" i="3"/>
  <c r="D66" i="3" s="1"/>
  <c r="F66" i="3" s="1"/>
  <c r="F66" i="2"/>
  <c r="D79" i="2" s="1"/>
  <c r="F79" i="2" s="1"/>
  <c r="F57" i="1"/>
  <c r="B7" i="6" s="1"/>
  <c r="C7" i="6" s="1"/>
  <c r="F26" i="4"/>
  <c r="B45" i="6" s="1"/>
  <c r="D68" i="5" l="1"/>
  <c r="F68" i="5" s="1"/>
  <c r="D67" i="5"/>
  <c r="F67" i="5" s="1"/>
  <c r="D64" i="5"/>
  <c r="F64" i="5" s="1"/>
  <c r="D48" i="5"/>
  <c r="F48" i="5" s="1"/>
  <c r="D47" i="5"/>
  <c r="F47" i="5" s="1"/>
  <c r="D63" i="5"/>
  <c r="F63" i="5" s="1"/>
  <c r="B55" i="6"/>
  <c r="C55" i="6" s="1"/>
  <c r="D60" i="5"/>
  <c r="F60" i="5" s="1"/>
  <c r="F61" i="5" s="1"/>
  <c r="B60" i="6" s="1"/>
  <c r="C60" i="6" s="1"/>
  <c r="D60" i="6" s="1"/>
  <c r="D56" i="5"/>
  <c r="F56" i="5" s="1"/>
  <c r="D55" i="5"/>
  <c r="F55" i="5" s="1"/>
  <c r="F57" i="5" s="1"/>
  <c r="B59" i="6" s="1"/>
  <c r="C59" i="6" s="1"/>
  <c r="D59" i="6" s="1"/>
  <c r="D52" i="5"/>
  <c r="F52" i="5" s="1"/>
  <c r="D51" i="5"/>
  <c r="F51" i="5" s="1"/>
  <c r="F53" i="5" s="1"/>
  <c r="B58" i="6" s="1"/>
  <c r="C58" i="6" s="1"/>
  <c r="D58" i="6" s="1"/>
  <c r="F34" i="4"/>
  <c r="B47" i="6" s="1"/>
  <c r="C47" i="6" s="1"/>
  <c r="D47" i="6" s="1"/>
  <c r="F42" i="4"/>
  <c r="B49" i="6" s="1"/>
  <c r="C49" i="6" s="1"/>
  <c r="D49" i="6" s="1"/>
  <c r="F38" i="4"/>
  <c r="B48" i="6" s="1"/>
  <c r="C48" i="6" s="1"/>
  <c r="D48" i="6" s="1"/>
  <c r="F46" i="4"/>
  <c r="B50" i="6" s="1"/>
  <c r="C50" i="6" s="1"/>
  <c r="D50" i="6" s="1"/>
  <c r="D69" i="3"/>
  <c r="F69" i="3" s="1"/>
  <c r="D77" i="3"/>
  <c r="F77" i="3" s="1"/>
  <c r="D78" i="3"/>
  <c r="F78" i="3" s="1"/>
  <c r="D70" i="3"/>
  <c r="F70" i="3" s="1"/>
  <c r="D57" i="3"/>
  <c r="F57" i="3" s="1"/>
  <c r="D58" i="3"/>
  <c r="F58" i="3" s="1"/>
  <c r="D61" i="3"/>
  <c r="F61" i="3" s="1"/>
  <c r="D62" i="3"/>
  <c r="F62" i="3" s="1"/>
  <c r="D73" i="3"/>
  <c r="F73" i="3" s="1"/>
  <c r="D74" i="3"/>
  <c r="F74" i="3" s="1"/>
  <c r="B31" i="6"/>
  <c r="C31" i="6" s="1"/>
  <c r="D31" i="6" s="1"/>
  <c r="D65" i="3"/>
  <c r="F65" i="3" s="1"/>
  <c r="F67" i="3" s="1"/>
  <c r="B35" i="6" s="1"/>
  <c r="D87" i="2"/>
  <c r="F87" i="2" s="1"/>
  <c r="D94" i="2"/>
  <c r="F94" i="2" s="1"/>
  <c r="D90" i="2"/>
  <c r="F90" i="2" s="1"/>
  <c r="D91" i="2"/>
  <c r="F91" i="2" s="1"/>
  <c r="D95" i="2"/>
  <c r="F95" i="2" s="1"/>
  <c r="D82" i="2"/>
  <c r="F82" i="2" s="1"/>
  <c r="D86" i="2"/>
  <c r="F86" i="2" s="1"/>
  <c r="B19" i="6"/>
  <c r="C19" i="6" s="1"/>
  <c r="D19" i="6" s="1"/>
  <c r="D74" i="2"/>
  <c r="F74" i="2" s="1"/>
  <c r="D83" i="2"/>
  <c r="F83" i="2" s="1"/>
  <c r="D75" i="2"/>
  <c r="F75" i="2" s="1"/>
  <c r="D78" i="2"/>
  <c r="F78" i="2" s="1"/>
  <c r="F80" i="2" s="1"/>
  <c r="B22" i="6" s="1"/>
  <c r="D69" i="1"/>
  <c r="F69" i="1" s="1"/>
  <c r="D70" i="1"/>
  <c r="F70" i="1" s="1"/>
  <c r="D66" i="1"/>
  <c r="F66" i="1" s="1"/>
  <c r="D65" i="1"/>
  <c r="F65" i="1" s="1"/>
  <c r="D77" i="1"/>
  <c r="F77" i="1" s="1"/>
  <c r="D7" i="6"/>
  <c r="D86" i="1"/>
  <c r="F86" i="1" s="1"/>
  <c r="D85" i="1"/>
  <c r="F85" i="1" s="1"/>
  <c r="D82" i="1"/>
  <c r="F82" i="1" s="1"/>
  <c r="D81" i="1"/>
  <c r="F81" i="1" s="1"/>
  <c r="F83" i="1" s="1"/>
  <c r="B13" i="6" s="1"/>
  <c r="D78" i="1"/>
  <c r="F78" i="1" s="1"/>
  <c r="D74" i="1"/>
  <c r="F74" i="1" s="1"/>
  <c r="D73" i="1"/>
  <c r="F73" i="1" s="1"/>
  <c r="C43" i="6"/>
  <c r="D43" i="6" s="1"/>
  <c r="C45" i="6"/>
  <c r="D45" i="6"/>
  <c r="F69" i="5" l="1"/>
  <c r="B62" i="6" s="1"/>
  <c r="C62" i="6" s="1"/>
  <c r="D62" i="6" s="1"/>
  <c r="F49" i="5"/>
  <c r="B57" i="6" s="1"/>
  <c r="C57" i="6" s="1"/>
  <c r="D57" i="6" s="1"/>
  <c r="D55" i="6"/>
  <c r="F65" i="5"/>
  <c r="B61" i="6" s="1"/>
  <c r="C61" i="6" s="1"/>
  <c r="F71" i="3"/>
  <c r="B36" i="6" s="1"/>
  <c r="C36" i="6" s="1"/>
  <c r="D36" i="6" s="1"/>
  <c r="C35" i="6"/>
  <c r="D35" i="6" s="1"/>
  <c r="F75" i="3"/>
  <c r="B37" i="6" s="1"/>
  <c r="C37" i="6" s="1"/>
  <c r="D37" i="6" s="1"/>
  <c r="F63" i="3"/>
  <c r="B34" i="6" s="1"/>
  <c r="C34" i="6" s="1"/>
  <c r="D34" i="6" s="1"/>
  <c r="F59" i="3"/>
  <c r="B33" i="6" s="1"/>
  <c r="C33" i="6" s="1"/>
  <c r="D33" i="6" s="1"/>
  <c r="F79" i="3"/>
  <c r="B38" i="6" s="1"/>
  <c r="F76" i="2"/>
  <c r="B21" i="6" s="1"/>
  <c r="C21" i="6" s="1"/>
  <c r="D21" i="6" s="1"/>
  <c r="F96" i="2"/>
  <c r="B26" i="6" s="1"/>
  <c r="C26" i="6" s="1"/>
  <c r="C22" i="6"/>
  <c r="D22" i="6" s="1"/>
  <c r="F88" i="2"/>
  <c r="B24" i="6" s="1"/>
  <c r="C24" i="6" s="1"/>
  <c r="D24" i="6" s="1"/>
  <c r="F84" i="2"/>
  <c r="B23" i="6" s="1"/>
  <c r="F92" i="2"/>
  <c r="B25" i="6" s="1"/>
  <c r="C25" i="6" s="1"/>
  <c r="D25" i="6" s="1"/>
  <c r="F75" i="1"/>
  <c r="B11" i="6" s="1"/>
  <c r="C11" i="6" s="1"/>
  <c r="F87" i="1"/>
  <c r="B14" i="6" s="1"/>
  <c r="C14" i="6" s="1"/>
  <c r="D14" i="6" s="1"/>
  <c r="F71" i="1"/>
  <c r="B10" i="6" s="1"/>
  <c r="C10" i="6" s="1"/>
  <c r="D10" i="6" s="1"/>
  <c r="F67" i="1"/>
  <c r="B9" i="6" s="1"/>
  <c r="C9" i="6" s="1"/>
  <c r="F79" i="1"/>
  <c r="B12" i="6" s="1"/>
  <c r="C12" i="6" s="1"/>
  <c r="D12" i="6" s="1"/>
  <c r="C13" i="6"/>
  <c r="D13" i="6" s="1"/>
  <c r="D61" i="6" l="1"/>
  <c r="C38" i="6"/>
  <c r="D38" i="6" s="1"/>
  <c r="D26" i="6"/>
  <c r="C23" i="6"/>
  <c r="D23" i="6" s="1"/>
  <c r="D11" i="6"/>
  <c r="D9" i="6"/>
</calcChain>
</file>

<file path=xl/sharedStrings.xml><?xml version="1.0" encoding="utf-8"?>
<sst xmlns="http://schemas.openxmlformats.org/spreadsheetml/2006/main" count="878" uniqueCount="230">
  <si>
    <t>TABLE 1: Service Type A: Standard Physical Guarding Core Service</t>
  </si>
  <si>
    <t>Complete Price Schedule Table 1 if you are offering the Core Service for Standard Physical Guarding in any of the Western Cape Regions (District Municipalities). If you are not offering services for Service Category A in any Region, leave pricing in Table 1 blank. Rates and Prices to be provided for items in Table 1 EXCLUSIVE OF VAT.</t>
  </si>
  <si>
    <t>TABLE 2: Service Type B: Special Tactical Guarding Core Service</t>
  </si>
  <si>
    <t>Complete Price Schedule Table 2 if you are offering the Core Service for Special Tactical Guarding in any of the Western Cape Regions (District Municipalities). If you are not offering services for Service Category B in any Region,  leave pricing in Table 2 blank. Rates and Prices to be provided for items in Table 1 EXCLUSIVE OF VAT.</t>
  </si>
  <si>
    <t>TABLE 3: Service Type C: Special Events Security Management Core Service</t>
  </si>
  <si>
    <t>Complete Price Schedule Table 3 if you are offering the Core Service for Special Events Management in any of the Western Cape Regions (District Municipalities). If you are not offering services for Service Category C in any Region, leave pricing in Table 3 blank. Rates and Prices to be provided for items in Table 1 EXCLUSIVE OF VAT.</t>
  </si>
  <si>
    <t>TABLE 4: Service Type D: Armed Response Core Service</t>
  </si>
  <si>
    <t>Complete Price Schedule Table 4 if you are offering the Core Service for Armed Response in any of the Western Cape Regions (District Municipalities). If you are not offering services for Service Category D in any Region, leave pricing in Table 4 blank. Rates and Prices to be provided for items in Table 1 EXCLUSIVE OF VAT.</t>
  </si>
  <si>
    <t>TABLE 5: Optional Service Element for Service Categories: K9</t>
  </si>
  <si>
    <t>Complete Price Schedule Table 5 if you are offering the optional Service Element K9 below in any of the Western Cape Regions (District Municipalities). If you are not offering these optional services in any Region, leave pricing in Table 5 blank. Rates and Prices to be provided for items in Table 1 EXCLUSIVE OF VAT.</t>
  </si>
  <si>
    <t>No</t>
  </si>
  <si>
    <t xml:space="preserve">Item </t>
  </si>
  <si>
    <t>Unit</t>
  </si>
  <si>
    <t>Illustrative</t>
  </si>
  <si>
    <t>Quantity</t>
  </si>
  <si>
    <t>(A)</t>
  </si>
  <si>
    <t>Rate</t>
  </si>
  <si>
    <t>(B)</t>
  </si>
  <si>
    <t>Price</t>
  </si>
  <si>
    <t>(A x B)</t>
  </si>
  <si>
    <t>Security Personnel</t>
  </si>
  <si>
    <t>1.1</t>
  </si>
  <si>
    <t>Monday to Friday: Day Shift: 12-hour shifts, 5 days per week excluding Sundays and public holidays, comprising:</t>
  </si>
  <si>
    <r>
      <t>·</t>
    </r>
    <r>
      <rPr>
        <sz val="7"/>
        <color theme="1"/>
        <rFont val="Times New Roman"/>
        <family val="1"/>
      </rPr>
      <t xml:space="preserve">        </t>
    </r>
    <r>
      <rPr>
        <sz val="8"/>
        <color theme="1"/>
        <rFont val="Century Gothic"/>
        <family val="2"/>
      </rPr>
      <t>Direct costs (including basic salary, deductions and contributions, bonuses, etc);</t>
    </r>
  </si>
  <si>
    <r>
      <t>·</t>
    </r>
    <r>
      <rPr>
        <sz val="7"/>
        <color theme="1"/>
        <rFont val="Times New Roman"/>
        <family val="1"/>
      </rPr>
      <t xml:space="preserve">        </t>
    </r>
    <r>
      <rPr>
        <sz val="8"/>
        <color theme="1"/>
        <rFont val="Century Gothic"/>
        <family val="2"/>
      </rPr>
      <t>Indirect Costs (such as management and other expenses);</t>
    </r>
  </si>
  <si>
    <r>
      <t>·</t>
    </r>
    <r>
      <rPr>
        <sz val="7"/>
        <color theme="1"/>
        <rFont val="Times New Roman"/>
        <family val="1"/>
      </rPr>
      <t xml:space="preserve">        </t>
    </r>
    <r>
      <rPr>
        <sz val="8"/>
        <color theme="1"/>
        <rFont val="Century Gothic"/>
        <family val="2"/>
      </rPr>
      <t>All standard operational equipment (such as torches, batons, radios, electronic patrolling system, etc);</t>
    </r>
  </si>
  <si>
    <r>
      <t>but EXCLUDING</t>
    </r>
    <r>
      <rPr>
        <sz val="8"/>
        <color theme="1"/>
        <rFont val="Century Gothic"/>
        <family val="2"/>
      </rPr>
      <t xml:space="preserve"> Overheads &amp; profit (priced separately per region)</t>
    </r>
  </si>
  <si>
    <t>1.1.1</t>
  </si>
  <si>
    <t>Guarding/Access Control Grade C</t>
  </si>
  <si>
    <t>/month</t>
  </si>
  <si>
    <t>1.1.2</t>
  </si>
  <si>
    <t xml:space="preserve">Guarding/Access Control Grade B </t>
  </si>
  <si>
    <t>/ month</t>
  </si>
  <si>
    <t>1.1.3</t>
  </si>
  <si>
    <t xml:space="preserve">Guarding/Access Control Grade A </t>
  </si>
  <si>
    <t>1.1.4</t>
  </si>
  <si>
    <t>Operational Supervisor Grade B</t>
  </si>
  <si>
    <t>1.1.5</t>
  </si>
  <si>
    <t>Operational Supervisor Grade A</t>
  </si>
  <si>
    <t>1.1.6</t>
  </si>
  <si>
    <t>Control Room Supervisor Grade B</t>
  </si>
  <si>
    <t>1.1.7</t>
  </si>
  <si>
    <t>Control Room Supervisor Grade A</t>
  </si>
  <si>
    <t>1.1.8</t>
  </si>
  <si>
    <t>CCTV Controller Grade B</t>
  </si>
  <si>
    <t>1.1.9</t>
  </si>
  <si>
    <t>CCTV Controller Grade A</t>
  </si>
  <si>
    <t>1.2</t>
  </si>
  <si>
    <t>Monday to Sunday: Day Shift: 24-hour shifts, 7 days per week including Sundays and public holidays, comprising:</t>
  </si>
  <si>
    <t>1.2.1</t>
  </si>
  <si>
    <t>1.2.2</t>
  </si>
  <si>
    <t>1.2.3</t>
  </si>
  <si>
    <t>1.2.4</t>
  </si>
  <si>
    <t>1.2.5</t>
  </si>
  <si>
    <t>1.2.6</t>
  </si>
  <si>
    <t>1.2.7</t>
  </si>
  <si>
    <t>1.2.8</t>
  </si>
  <si>
    <t>1.2.9</t>
  </si>
  <si>
    <t>1.3</t>
  </si>
  <si>
    <t>Monday to Sunday: Night Shift: 24-hour shifts, 7 days per week including Sundays and public holidays, comprising:</t>
  </si>
  <si>
    <t>1.3.1</t>
  </si>
  <si>
    <t>1.3.2</t>
  </si>
  <si>
    <t>1.3.3</t>
  </si>
  <si>
    <t>1.3.4</t>
  </si>
  <si>
    <t>1.3.5</t>
  </si>
  <si>
    <t>1.3.6</t>
  </si>
  <si>
    <t>1.3.7</t>
  </si>
  <si>
    <t>1.3.8</t>
  </si>
  <si>
    <t>1.3.9</t>
  </si>
  <si>
    <t>Equipment</t>
  </si>
  <si>
    <t>2.1</t>
  </si>
  <si>
    <r>
      <t xml:space="preserve">Equipment cost per month, irrespective of 5-day or 7-day week </t>
    </r>
    <r>
      <rPr>
        <u/>
        <sz val="8"/>
        <color theme="1"/>
        <rFont val="Century Gothic"/>
        <family val="2"/>
      </rPr>
      <t>EXCLUDING</t>
    </r>
    <r>
      <rPr>
        <sz val="8"/>
        <color theme="1"/>
        <rFont val="Century Gothic"/>
        <family val="2"/>
      </rPr>
      <t xml:space="preserve"> Overheads &amp; profit (priced separately below)</t>
    </r>
  </si>
  <si>
    <t>2.1.1</t>
  </si>
  <si>
    <t>Security vehicle</t>
  </si>
  <si>
    <t>2.1.2</t>
  </si>
  <si>
    <t>Mobile toilet (Male and Female)</t>
  </si>
  <si>
    <t>2.1.3</t>
  </si>
  <si>
    <t>Mobile guardhouse</t>
  </si>
  <si>
    <t>Total of the Prices for Items 1 and 2 above: Table 1</t>
  </si>
  <si>
    <r>
      <t>·</t>
    </r>
    <r>
      <rPr>
        <sz val="7"/>
        <color theme="1"/>
        <rFont val="Times New Roman"/>
        <family val="1"/>
      </rPr>
      <t xml:space="preserve">        </t>
    </r>
    <r>
      <rPr>
        <sz val="8"/>
        <color theme="1"/>
        <rFont val="Century Gothic"/>
        <family val="2"/>
      </rPr>
      <t>All standard operational equipment (such as torches, batons, radios, electronic patrolling system, firearms, etc);</t>
    </r>
  </si>
  <si>
    <r>
      <t>but EXCLUDING</t>
    </r>
    <r>
      <rPr>
        <sz val="8"/>
        <color theme="1"/>
        <rFont val="Century Gothic"/>
        <family val="2"/>
      </rPr>
      <t xml:space="preserve"> Overheads &amp; profit (priced separately below)</t>
    </r>
  </si>
  <si>
    <t>Armed Guard/Access Control Grade C</t>
  </si>
  <si>
    <t xml:space="preserve">Armed Guard /Access Control Grade B </t>
  </si>
  <si>
    <t xml:space="preserve">Armed Guard /Access Control Grade A </t>
  </si>
  <si>
    <t>1.1.10</t>
  </si>
  <si>
    <t>1.1.11</t>
  </si>
  <si>
    <t xml:space="preserve">CCTV Controller Grade B </t>
  </si>
  <si>
    <t>1.1.12</t>
  </si>
  <si>
    <t xml:space="preserve">CCTV Controller Grade A </t>
  </si>
  <si>
    <t>1.2.10</t>
  </si>
  <si>
    <t>1.2.11</t>
  </si>
  <si>
    <t>1.2.12</t>
  </si>
  <si>
    <t>1.3.10</t>
  </si>
  <si>
    <t>1.3.11</t>
  </si>
  <si>
    <t>1.3.12</t>
  </si>
  <si>
    <t>Special tactical vehicles</t>
  </si>
  <si>
    <t xml:space="preserve">Total of the Prices for Items 1 and 2 above: Table 2 </t>
  </si>
  <si>
    <t>Weekdays Monday to Friday, comprising:</t>
  </si>
  <si>
    <t>/ hour</t>
  </si>
  <si>
    <t>Weekends and public holidays comprising:</t>
  </si>
  <si>
    <r>
      <t xml:space="preserve">Equipment cost per hour, irrespective of work- or after hours </t>
    </r>
    <r>
      <rPr>
        <u/>
        <sz val="8"/>
        <color theme="1"/>
        <rFont val="Century Gothic"/>
        <family val="2"/>
      </rPr>
      <t>EXCLUDING</t>
    </r>
    <r>
      <rPr>
        <sz val="8"/>
        <color theme="1"/>
        <rFont val="Century Gothic"/>
        <family val="2"/>
      </rPr>
      <t xml:space="preserve"> Overheads &amp; profit (priced separately below)</t>
    </r>
  </si>
  <si>
    <t>Total of the Prices for Items 1 and 2 above: Table 3</t>
  </si>
  <si>
    <t>Monday to Sunday: 24-hour availability, 7 days per week including Sundays and public holidays, comprising:</t>
  </si>
  <si>
    <t>Armed response service, inclusive of armed response, vehicle/s, off-site alarm monitoring, antenna installation, annual radio license fee and any other incidental costs.</t>
  </si>
  <si>
    <t>Total of the Prices for Item 1 above: Table 4</t>
  </si>
  <si>
    <t>K9 Security Personnel and dogs</t>
  </si>
  <si>
    <t>Monday to Sunday: Day Shift: 24-hour availability, 7 days per week including Sundays and public holidays, comprising:</t>
  </si>
  <si>
    <r>
      <t>·</t>
    </r>
    <r>
      <rPr>
        <sz val="7"/>
        <color theme="1"/>
        <rFont val="Times New Roman"/>
        <family val="1"/>
      </rPr>
      <t xml:space="preserve">        </t>
    </r>
    <r>
      <rPr>
        <sz val="8"/>
        <color theme="1"/>
        <rFont val="Century Gothic"/>
        <family val="2"/>
      </rPr>
      <t>All standard operational equipment (such as torches, batons, radios, electronic patrolling system, dog leashes and hand loops, bridle snaps, etc);</t>
    </r>
  </si>
  <si>
    <t>Dog Handler Grade C</t>
  </si>
  <si>
    <t xml:space="preserve">Dog Handler Grade B </t>
  </si>
  <si>
    <t xml:space="preserve">Dog Handler Grade A </t>
  </si>
  <si>
    <t>K9 Operational Supervisor Grade B</t>
  </si>
  <si>
    <t xml:space="preserve">K9 Operational Supervisor Grade A </t>
  </si>
  <si>
    <t xml:space="preserve">K9 Control Room Supervisor Grade B </t>
  </si>
  <si>
    <t>K9 Control Room Supervisor Grade A</t>
  </si>
  <si>
    <t xml:space="preserve">Dog </t>
  </si>
  <si>
    <t>Monday to Sunday: Night Shift: 24-hour availability, 7 days per week including Sundays and public holidays, comprising:</t>
  </si>
  <si>
    <t>Designed and equipped K9 vehicle/trailer</t>
  </si>
  <si>
    <t>Total of the Prices for Items 1 and 2 above: Table 5</t>
  </si>
  <si>
    <t>Overheads and profit for Core Service A in the various Regions</t>
  </si>
  <si>
    <t>Overhead costs inclusive of uniforms, transport, administration, mobile communication devices and all other incidentals and costs incurred to provide the Service to the standards as per the Scope of Goods and Services, tendered as a percentage factor to be ADDED to the rates of Core Service A, as applicable to the location of the Service in the various Regions. PLEASE NOTE: Services to be offered and priced within the borders of any Region. No cross-border Work Orders will as a general rule be issued during the term of this contract, however the Purchaser may consider exceptions in the event of insufficient availability of service providers in any particular Region or geographic location.</t>
  </si>
  <si>
    <t>Region and distance from main centres</t>
  </si>
  <si>
    <t xml:space="preserve">Unit: </t>
  </si>
  <si>
    <t>Total amount from Table 1</t>
  </si>
  <si>
    <t>Tendered percentage</t>
  </si>
  <si>
    <t>Total</t>
  </si>
  <si>
    <t>Service A (excl VAT)</t>
  </si>
  <si>
    <t>3.1</t>
  </si>
  <si>
    <t>Cape Town Metro</t>
  </si>
  <si>
    <t>3.1.1</t>
  </si>
  <si>
    <r>
      <t>0-50km radius</t>
    </r>
    <r>
      <rPr>
        <sz val="8"/>
        <color theme="1"/>
        <rFont val="Century Gothic"/>
        <family val="2"/>
      </rPr>
      <t xml:space="preserve"> from Cape Town CBD (measured from cnr Wale &amp; Loop Streets)</t>
    </r>
  </si>
  <si>
    <t>%</t>
  </si>
  <si>
    <t>3.1.2</t>
  </si>
  <si>
    <r>
      <t>Over 50km radius</t>
    </r>
    <r>
      <rPr>
        <sz val="8"/>
        <color theme="1"/>
        <rFont val="Century Gothic"/>
        <family val="2"/>
      </rPr>
      <t xml:space="preserve"> from Cape Town CBD (measured from cnr Wale &amp; Loop Streets)</t>
    </r>
  </si>
  <si>
    <t>Total: Cape Town Metro</t>
  </si>
  <si>
    <t>3.2</t>
  </si>
  <si>
    <t>Overberg District Municipality</t>
  </si>
  <si>
    <t>3.2.1</t>
  </si>
  <si>
    <r>
      <t>0-50km radius</t>
    </r>
    <r>
      <rPr>
        <sz val="8"/>
        <color theme="1"/>
        <rFont val="Century Gothic"/>
        <family val="2"/>
      </rPr>
      <t xml:space="preserve"> from main town centres of Caledon, Hermanus, Grabouw, Villiersdorp, Swellendam, Bredasdorp. </t>
    </r>
  </si>
  <si>
    <t>3.2.2</t>
  </si>
  <si>
    <r>
      <t>Over 50km radius</t>
    </r>
    <r>
      <rPr>
        <sz val="8"/>
        <color theme="1"/>
        <rFont val="Century Gothic"/>
        <family val="2"/>
      </rPr>
      <t xml:space="preserve"> from main town centres of Caledon, Hermanus, Grabouw, Villiersdorp, Swellendam, Bredasdorp.</t>
    </r>
  </si>
  <si>
    <t>Total: Overberg District Municipality</t>
  </si>
  <si>
    <t>3.3</t>
  </si>
  <si>
    <t>West Coast District Municipality</t>
  </si>
  <si>
    <t>3.3.1</t>
  </si>
  <si>
    <r>
      <t>0-50km radius</t>
    </r>
    <r>
      <rPr>
        <sz val="8"/>
        <color theme="1"/>
        <rFont val="Century Gothic"/>
        <family val="2"/>
      </rPr>
      <t xml:space="preserve"> from main town centres of Saldanha Bay, Malmesbury, Citrusdal, Clanwilliam, Vredendal.</t>
    </r>
  </si>
  <si>
    <t>3.3.2</t>
  </si>
  <si>
    <r>
      <t>Over 50km radius</t>
    </r>
    <r>
      <rPr>
        <sz val="8"/>
        <color theme="1"/>
        <rFont val="Century Gothic"/>
        <family val="2"/>
      </rPr>
      <t xml:space="preserve"> from main town centres of Saldanha Bay, Malmesbury, Citrusdal, Clanwilliam, Vredendal.</t>
    </r>
  </si>
  <si>
    <t>Total: West Coast District Municipality</t>
  </si>
  <si>
    <t>3.4</t>
  </si>
  <si>
    <t>Cape Winelands District Municipality</t>
  </si>
  <si>
    <t>3.4.1</t>
  </si>
  <si>
    <r>
      <t>0-50km radius</t>
    </r>
    <r>
      <rPr>
        <sz val="8"/>
        <color theme="1"/>
        <rFont val="Century Gothic"/>
        <family val="2"/>
      </rPr>
      <t xml:space="preserve"> from main town centres of Stellenbosch, Paarl, Worcester, Ceres.</t>
    </r>
  </si>
  <si>
    <t>3.4.2</t>
  </si>
  <si>
    <r>
      <t>Over 50km radius</t>
    </r>
    <r>
      <rPr>
        <sz val="8"/>
        <color theme="1"/>
        <rFont val="Century Gothic"/>
        <family val="2"/>
      </rPr>
      <t xml:space="preserve"> from main town centres of Stellenbosch, Paarl, Worcester, Ceres.</t>
    </r>
  </si>
  <si>
    <t>Total: Cape Winelands District Municipality</t>
  </si>
  <si>
    <t>3.5</t>
  </si>
  <si>
    <t>Central Karoo District Municipality</t>
  </si>
  <si>
    <t>3.5.1</t>
  </si>
  <si>
    <r>
      <t>0-50km radius</t>
    </r>
    <r>
      <rPr>
        <sz val="8"/>
        <color theme="1"/>
        <rFont val="Century Gothic"/>
        <family val="2"/>
      </rPr>
      <t xml:space="preserve"> from main town centres of Beaufort West, Laingsburg.</t>
    </r>
  </si>
  <si>
    <t>3.5.2</t>
  </si>
  <si>
    <r>
      <t>Over 50km radius</t>
    </r>
    <r>
      <rPr>
        <sz val="8"/>
        <color theme="1"/>
        <rFont val="Century Gothic"/>
        <family val="2"/>
      </rPr>
      <t xml:space="preserve"> from main town centres of Beaufort West, Laingsburg.</t>
    </r>
  </si>
  <si>
    <t>Total: Central Karoo District Municipality</t>
  </si>
  <si>
    <t>3.6</t>
  </si>
  <si>
    <t>Garden Route District Municipality</t>
  </si>
  <si>
    <t>3.6.1</t>
  </si>
  <si>
    <r>
      <t>0-50km radius</t>
    </r>
    <r>
      <rPr>
        <sz val="8"/>
        <color theme="1"/>
        <rFont val="Century Gothic"/>
        <family val="2"/>
      </rPr>
      <t xml:space="preserve"> from main town centres of George, Mossel Bay, Riversdale, Oudtshoorn, Ladismith, Knysna.</t>
    </r>
  </si>
  <si>
    <t>3.6.2</t>
  </si>
  <si>
    <t>Total: Garden Route District Municipality</t>
  </si>
  <si>
    <t>Overheads and profit for Core Service B in the various Regions</t>
  </si>
  <si>
    <t>Overhead costs inclusive of uniforms, transport, administration, mobile communication devices and all other incidentals and costs incurred to provide the Service to the standards as per the Scope of Goods and Services, tendered as a percentage factor to be ADDED to the rates of Core Service B, as applicable to the location of the Service in the various Regions. PLEASE NOTE: Services to be offered and priced within the borders of any Region. No cross-border Work Orders will as a general rule be issued during the term of this contract, however the Purchaser may consider exceptions in the event of insufficient availability of service providers in any particular Region or geographic location.</t>
  </si>
  <si>
    <t>Total amount from Table 2</t>
  </si>
  <si>
    <t>Service B (excl VAT)</t>
  </si>
  <si>
    <t>Overheads and profit for Core Service C in the various Regions</t>
  </si>
  <si>
    <t>Overhead costs inclusive of uniforms, transport, administration, mobile communication devices and all other incidentals and costs incurred to provide the Service to the standards as per the Scope of Goods and Services, tendered as a percentage factor to be ADDED to the rates of Core Service C, as applicable to the location of the Service in the various Regions. PLEASE NOTE: Services to be offered and priced within the borders of any Region. No cross-border Work Orders will as a general rule be issued during the term of this contract, however the Purchaser may consider exceptions in the event of insufficient availability of service providers in any particular Region or geographic location.</t>
  </si>
  <si>
    <t>Total amount from Table 3</t>
  </si>
  <si>
    <t>Service C (excl VAT)</t>
  </si>
  <si>
    <t>Overheads and profit for Core Service D in the various Regions</t>
  </si>
  <si>
    <t>Overhead costs inclusive of uniforms, transport, administration, mobile communication devices and all other incidentals and costs incurred to provide the Service to the standards as per the Scope of Goods and Services, tendered as a percentage factor to be ADDED to the rates of Core Service D, as applicable to the location of the Service in the various Regions. PLEASE NOTE: Services to be offered and priced within the borders of any Region. No cross-border Work Orders will as a general rule be issued during the term of this contract, however the Purchaser may consider exceptions in the event of insufficient availability of service providers in any particular Region or geographic location.</t>
  </si>
  <si>
    <t>Total amount from Table 4</t>
  </si>
  <si>
    <t>Service D (excl VAT)</t>
  </si>
  <si>
    <t>2.2</t>
  </si>
  <si>
    <t>2.2.1</t>
  </si>
  <si>
    <t>2.2.2</t>
  </si>
  <si>
    <t>2.3</t>
  </si>
  <si>
    <t>2.3.1</t>
  </si>
  <si>
    <t>2.3.2</t>
  </si>
  <si>
    <t>2.4</t>
  </si>
  <si>
    <t>2.4.1</t>
  </si>
  <si>
    <t>2.4.2</t>
  </si>
  <si>
    <t>2.5</t>
  </si>
  <si>
    <t>2.5.1</t>
  </si>
  <si>
    <t>2.5.2</t>
  </si>
  <si>
    <t>2.6</t>
  </si>
  <si>
    <t>2.6.1</t>
  </si>
  <si>
    <t>2.6.2</t>
  </si>
  <si>
    <t>Overheads and profit for K9 Service in the various Regions</t>
  </si>
  <si>
    <t>Overhead costs inclusive of uniforms, transport, administration, mobile communication devices and all other incidentals and costs incurred to provide the Service to the standards as per the Scope of Goods and Services, tendered as a percentage factor to be ADDED to the rates of optional K9 Service, as applicable to the location of the Service in the various Regions. PLEASE NOTE: Services to be offered and priced within the borders of any Region. No cross-border Work Orders will as a general rule be issued during the term of this contract, however the Purchaser may consider exceptions in the event of insufficient availability of service providers in any particular Region or geographic location.</t>
  </si>
  <si>
    <t>Total amount from Table 5</t>
  </si>
  <si>
    <t>K9 Service (excl VAT)</t>
  </si>
  <si>
    <t>SERVICE CATEGORY A: STANDARD PHYSICAL GUARDING</t>
  </si>
  <si>
    <t>Item</t>
  </si>
  <si>
    <t>Amount excl VAT</t>
  </si>
  <si>
    <t>VAT @ 15%</t>
  </si>
  <si>
    <t>Amount incl VAT</t>
  </si>
  <si>
    <t>Total Price for Table 1 Items 1 &amp; 2</t>
  </si>
  <si>
    <t>Total markup/s carried from Table 1 Item 3</t>
  </si>
  <si>
    <t xml:space="preserve">    Total markup for Overheads &amp; Profit: Cape Town Metro</t>
  </si>
  <si>
    <t xml:space="preserve">    Total markup for Overheads &amp; Profit: Overberg</t>
  </si>
  <si>
    <t xml:space="preserve">    Total markup for Overheads &amp; Profit: West Coast</t>
  </si>
  <si>
    <t xml:space="preserve">    Total markup for Overheads &amp; Profit: Cape Winelands</t>
  </si>
  <si>
    <t xml:space="preserve">    Total markup for Overheads &amp; Profit: Central Karoo</t>
  </si>
  <si>
    <t xml:space="preserve">    Total markup for Overheads &amp; Profit: Garden Route</t>
  </si>
  <si>
    <t>SERVICE CATEGORY B: SPECIAL TACTICAL GUARDING</t>
  </si>
  <si>
    <t>Total Price for Table 2 Items 1 &amp; 2</t>
  </si>
  <si>
    <t>Total markup/s carried from Table 2 Item 3</t>
  </si>
  <si>
    <t>SERVICE CATEGORY C: SPECIAL EVENTS SECURITY MANAGEMENT</t>
  </si>
  <si>
    <t>Total Price for Table 3 Items 1 &amp; 2</t>
  </si>
  <si>
    <t>Total markup/s carried from Table 3 Item 3</t>
  </si>
  <si>
    <t>SERVICE CATEGORY D: ARMED RESPONSE</t>
  </si>
  <si>
    <t>Total markup/s carried from Table 4 Item 3</t>
  </si>
  <si>
    <t>OPTIONAL SERVICE ELEMENT: K9 GUARDING</t>
  </si>
  <si>
    <t>Total Price for Table 5 Items 1 &amp; 2</t>
  </si>
  <si>
    <t>Total markup/s carried from Table 5 Item 3</t>
  </si>
  <si>
    <r>
      <t>Over 50km radius</t>
    </r>
    <r>
      <rPr>
        <sz val="8"/>
        <color theme="1"/>
        <rFont val="Century Gothic"/>
        <family val="2"/>
      </rPr>
      <t xml:space="preserve"> from main town centres of George, Mossel Bay, Riversdale, Oudtshoorn, Ladismith, Knysna.</t>
    </r>
  </si>
  <si>
    <t>Pricing Summary</t>
  </si>
  <si>
    <t>MT10/2025 Security Services Framework Pricing Schedule</t>
  </si>
  <si>
    <t>MT10/2025 Price Schedule: Core Services: All Regions</t>
  </si>
  <si>
    <r>
      <rPr>
        <b/>
        <sz val="12"/>
        <color theme="1"/>
        <rFont val="Century Gothic"/>
        <family val="2"/>
      </rPr>
      <t>Important information about this Pricing Calculator</t>
    </r>
    <r>
      <rPr>
        <sz val="10"/>
        <color theme="1"/>
        <rFont val="Century Gothic"/>
        <family val="2"/>
      </rPr>
      <t xml:space="preserve">
All the worksheets in this MS-Excel workbook are protected. This means you can only enter your offered RATES into the cells highlighted in GREEN on each of the Service Category worksheets. All other (non-highlighted) cells are either just descriptions or contain the calculated prices. Select each Service Category by clicking the workheet tab below.
This Pricing Summary sheet only displays the calculations as auto-carried from the Service Category worksheets, which you can then use to physically write the results into the applicable physical Price Schedule Table and finally into the Pricing Summary in the bid document.</t>
    </r>
  </si>
  <si>
    <t>Total Price for Table 4 Item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</si>
</sst>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00"/>
    <numFmt numFmtId="165" formatCode="0.0%"/>
  </numFmts>
  <fonts count="16" x14ac:knownFonts="1">
    <font>
      <sz val="11"/>
      <color theme="1"/>
      <name val="Calibri"/>
      <family val="2"/>
      <scheme val="minor"/>
    </font>
    <font>
      <b/>
      <sz val="16"/>
      <color theme="1"/>
      <name val="Century Gothic"/>
      <family val="2"/>
    </font>
    <font>
      <b/>
      <sz val="12"/>
      <color theme="1"/>
      <name val="Century Gothic"/>
      <family val="2"/>
    </font>
    <font>
      <sz val="9"/>
      <color theme="1"/>
      <name val="Century Gothic"/>
      <family val="2"/>
    </font>
    <font>
      <b/>
      <sz val="9"/>
      <color rgb="FF000000"/>
      <name val="Century Gothic"/>
      <family val="2"/>
    </font>
    <font>
      <b/>
      <sz val="9"/>
      <color theme="1"/>
      <name val="Century Gothic"/>
      <family val="2"/>
    </font>
    <font>
      <sz val="8"/>
      <color rgb="FF000000"/>
      <name val="Century Gothic"/>
      <family val="2"/>
    </font>
    <font>
      <sz val="8"/>
      <color theme="1"/>
      <name val="Century Gothic"/>
      <family val="2"/>
    </font>
    <font>
      <b/>
      <sz val="8"/>
      <color theme="1"/>
      <name val="Century Gothic"/>
      <family val="2"/>
    </font>
    <font>
      <sz val="8"/>
      <color theme="1"/>
      <name val="Symbol"/>
      <family val="1"/>
      <charset val="2"/>
    </font>
    <font>
      <sz val="7"/>
      <color theme="1"/>
      <name val="Times New Roman"/>
      <family val="1"/>
    </font>
    <font>
      <u/>
      <sz val="8"/>
      <color theme="1"/>
      <name val="Century Gothic"/>
      <family val="2"/>
    </font>
    <font>
      <b/>
      <sz val="8"/>
      <color rgb="FF000000"/>
      <name val="Century Gothic"/>
      <family val="2"/>
    </font>
    <font>
      <b/>
      <sz val="14"/>
      <color theme="1"/>
      <name val="Century Gothic"/>
      <family val="2"/>
    </font>
    <font>
      <sz val="10"/>
      <color theme="1"/>
      <name val="Century Gothic"/>
      <family val="2"/>
    </font>
    <font>
      <sz val="10"/>
      <color theme="1"/>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92D050"/>
        <bgColor indexed="64"/>
      </patternFill>
    </fill>
    <fill>
      <patternFill patternType="solid">
        <fgColor rgb="FFFFFF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85">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justify" vertical="center"/>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2" borderId="8" xfId="0" applyFill="1" applyBorder="1" applyAlignment="1">
      <alignment vertical="center" wrapText="1"/>
    </xf>
    <xf numFmtId="0" fontId="7" fillId="0" borderId="8" xfId="0" applyFont="1" applyBorder="1" applyAlignment="1">
      <alignment vertical="center" wrapText="1"/>
    </xf>
    <xf numFmtId="0" fontId="7" fillId="0" borderId="8" xfId="0" applyFont="1" applyBorder="1" applyAlignment="1">
      <alignment horizontal="center" vertical="center" wrapText="1"/>
    </xf>
    <xf numFmtId="0" fontId="3" fillId="0" borderId="4" xfId="0" applyFont="1" applyBorder="1" applyAlignment="1">
      <alignment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8" fillId="0" borderId="8" xfId="0" applyFont="1" applyBorder="1" applyAlignment="1">
      <alignment vertical="center" wrapText="1"/>
    </xf>
    <xf numFmtId="0" fontId="5" fillId="0" borderId="4" xfId="0" applyFont="1" applyBorder="1" applyAlignment="1">
      <alignment horizontal="center" vertical="center" wrapText="1"/>
    </xf>
    <xf numFmtId="0" fontId="7" fillId="0" borderId="4" xfId="0" applyFont="1" applyBorder="1" applyAlignment="1">
      <alignment horizontal="center" vertical="center" wrapText="1"/>
    </xf>
    <xf numFmtId="0" fontId="3" fillId="0" borderId="4" xfId="0" applyFont="1" applyBorder="1" applyAlignment="1">
      <alignment horizontal="center" vertical="center" wrapText="1"/>
    </xf>
    <xf numFmtId="0" fontId="5" fillId="0" borderId="1" xfId="0" applyFont="1" applyBorder="1" applyAlignment="1">
      <alignment horizontal="center" vertical="center" wrapText="1"/>
    </xf>
    <xf numFmtId="0" fontId="6" fillId="2" borderId="4" xfId="0" applyFont="1" applyFill="1" applyBorder="1" applyAlignment="1">
      <alignment horizontal="center" vertical="center" wrapText="1"/>
    </xf>
    <xf numFmtId="164" fontId="7" fillId="0" borderId="8" xfId="0" applyNumberFormat="1" applyFont="1" applyBorder="1" applyAlignment="1">
      <alignment horizontal="center" vertical="center" wrapText="1"/>
    </xf>
    <xf numFmtId="164" fontId="5" fillId="0" borderId="8" xfId="0" applyNumberFormat="1" applyFont="1" applyBorder="1" applyAlignment="1">
      <alignment horizontal="center" vertical="center" wrapText="1"/>
    </xf>
    <xf numFmtId="164" fontId="8" fillId="0" borderId="8" xfId="0" applyNumberFormat="1" applyFont="1" applyBorder="1" applyAlignment="1">
      <alignment horizontal="center" vertical="center" wrapText="1"/>
    </xf>
    <xf numFmtId="164" fontId="0" fillId="0" borderId="0" xfId="0" applyNumberFormat="1" applyAlignment="1">
      <alignment horizontal="center"/>
    </xf>
    <xf numFmtId="0" fontId="12" fillId="2" borderId="4" xfId="0" applyFont="1" applyFill="1" applyBorder="1" applyAlignment="1">
      <alignment horizontal="justify" vertical="center" wrapText="1"/>
    </xf>
    <xf numFmtId="0" fontId="7" fillId="0" borderId="4" xfId="0" applyFont="1" applyBorder="1" applyAlignment="1">
      <alignment horizontal="justify" vertical="center" wrapText="1"/>
    </xf>
    <xf numFmtId="164" fontId="7" fillId="3" borderId="8" xfId="0" applyNumberFormat="1" applyFont="1" applyFill="1" applyBorder="1" applyAlignment="1" applyProtection="1">
      <alignment horizontal="center" vertical="center" wrapText="1"/>
      <protection locked="0"/>
    </xf>
    <xf numFmtId="165" fontId="7" fillId="3" borderId="8" xfId="0" applyNumberFormat="1" applyFont="1" applyFill="1" applyBorder="1" applyAlignment="1" applyProtection="1">
      <alignment horizontal="center" vertical="center" wrapText="1"/>
      <protection locked="0"/>
    </xf>
    <xf numFmtId="0" fontId="12" fillId="2" borderId="10" xfId="0" applyFont="1" applyFill="1" applyBorder="1" applyAlignment="1">
      <alignment horizontal="justify" vertical="center" wrapText="1"/>
    </xf>
    <xf numFmtId="0" fontId="12" fillId="2" borderId="11" xfId="0" applyFont="1" applyFill="1" applyBorder="1" applyAlignment="1">
      <alignment horizontal="justify" vertical="center" wrapText="1"/>
    </xf>
    <xf numFmtId="0" fontId="12" fillId="2" borderId="5" xfId="0" applyFont="1" applyFill="1" applyBorder="1" applyAlignment="1">
      <alignment horizontal="justify" vertical="center" wrapText="1"/>
    </xf>
    <xf numFmtId="0" fontId="7" fillId="0" borderId="10"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5" xfId="0" applyFont="1" applyBorder="1" applyAlignment="1">
      <alignment horizontal="justify" vertical="center" wrapText="1"/>
    </xf>
    <xf numFmtId="0" fontId="8" fillId="0" borderId="10" xfId="0" applyFont="1" applyBorder="1" applyAlignment="1">
      <alignment horizontal="right" vertical="center" wrapText="1"/>
    </xf>
    <xf numFmtId="0" fontId="8" fillId="0" borderId="11" xfId="0" applyFont="1" applyBorder="1" applyAlignment="1">
      <alignment horizontal="right" vertical="center" wrapText="1"/>
    </xf>
    <xf numFmtId="0" fontId="8" fillId="0" borderId="5" xfId="0" applyFont="1" applyBorder="1" applyAlignment="1">
      <alignment horizontal="right" vertical="center" wrapText="1"/>
    </xf>
    <xf numFmtId="0" fontId="12" fillId="2" borderId="10" xfId="0" applyFont="1" applyFill="1" applyBorder="1" applyAlignment="1">
      <alignment vertical="center" wrapText="1"/>
    </xf>
    <xf numFmtId="0" fontId="12" fillId="2" borderId="11" xfId="0" applyFont="1" applyFill="1" applyBorder="1" applyAlignment="1">
      <alignment vertical="center" wrapText="1"/>
    </xf>
    <xf numFmtId="0" fontId="12" fillId="2" borderId="5" xfId="0" applyFont="1" applyFill="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5"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5" xfId="0" applyFont="1" applyBorder="1" applyAlignment="1">
      <alignment vertical="center" wrapText="1"/>
    </xf>
    <xf numFmtId="0" fontId="5" fillId="0" borderId="10" xfId="0" applyFont="1" applyBorder="1" applyAlignment="1">
      <alignment horizontal="right" vertical="center" wrapText="1"/>
    </xf>
    <xf numFmtId="0" fontId="5" fillId="0" borderId="11" xfId="0" applyFont="1" applyBorder="1" applyAlignment="1">
      <alignment horizontal="right" vertical="center" wrapText="1"/>
    </xf>
    <xf numFmtId="0" fontId="5" fillId="0" borderId="5" xfId="0" applyFont="1" applyBorder="1" applyAlignment="1">
      <alignment horizontal="right"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2" xfId="0" applyFont="1" applyFill="1" applyBorder="1" applyAlignment="1">
      <alignment vertical="center" wrapText="1"/>
    </xf>
    <xf numFmtId="0" fontId="12" fillId="2" borderId="4" xfId="0" applyFont="1" applyFill="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6" xfId="0" applyFont="1" applyBorder="1" applyAlignment="1">
      <alignment vertical="center" wrapText="1"/>
    </xf>
    <xf numFmtId="0" fontId="9" fillId="0" borderId="14" xfId="0" applyFont="1" applyBorder="1" applyAlignment="1">
      <alignment horizontal="left" vertical="center" wrapText="1" indent="3"/>
    </xf>
    <xf numFmtId="0" fontId="9" fillId="0" borderId="0" xfId="0" applyFont="1" applyAlignment="1">
      <alignment horizontal="left" vertical="center" wrapText="1" indent="3"/>
    </xf>
    <xf numFmtId="0" fontId="9" fillId="0" borderId="7" xfId="0" applyFont="1" applyBorder="1" applyAlignment="1">
      <alignment horizontal="left" vertical="center" wrapText="1" indent="3"/>
    </xf>
    <xf numFmtId="0" fontId="11" fillId="0" borderId="15" xfId="0" applyFont="1" applyBorder="1" applyAlignment="1">
      <alignment vertical="center" wrapText="1"/>
    </xf>
    <xf numFmtId="0" fontId="11" fillId="0" borderId="9" xfId="0" applyFont="1" applyBorder="1" applyAlignment="1">
      <alignment vertical="center" wrapText="1"/>
    </xf>
    <xf numFmtId="0" fontId="11" fillId="0" borderId="8" xfId="0" applyFont="1" applyBorder="1" applyAlignment="1">
      <alignment vertical="center" wrapText="1"/>
    </xf>
    <xf numFmtId="0" fontId="3" fillId="0" borderId="0" xfId="0" applyFont="1" applyAlignment="1">
      <alignment horizontal="justify" vertical="center"/>
    </xf>
    <xf numFmtId="0" fontId="0" fillId="0" borderId="0" xfId="0"/>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13" fillId="0" borderId="0" xfId="0" applyFont="1" applyAlignment="1">
      <alignment vertical="center"/>
    </xf>
    <xf numFmtId="0" fontId="1" fillId="0" borderId="0" xfId="0" applyFont="1" applyAlignment="1">
      <alignment vertical="center"/>
    </xf>
    <xf numFmtId="0" fontId="0" fillId="0" borderId="0" xfId="0" applyAlignment="1">
      <alignment vertical="center"/>
    </xf>
    <xf numFmtId="0" fontId="14" fillId="4" borderId="16" xfId="0" applyFont="1" applyFill="1" applyBorder="1" applyAlignment="1">
      <alignment vertical="top" wrapText="1"/>
    </xf>
    <xf numFmtId="0" fontId="15" fillId="4" borderId="17" xfId="0" applyFont="1" applyFill="1" applyBorder="1" applyAlignment="1">
      <alignment vertical="top" wrapText="1"/>
    </xf>
    <xf numFmtId="0" fontId="15" fillId="4" borderId="18" xfId="0" applyFont="1" applyFill="1" applyBorder="1" applyAlignment="1">
      <alignment vertical="top" wrapText="1"/>
    </xf>
    <xf numFmtId="0" fontId="15" fillId="4" borderId="19" xfId="0" applyFont="1" applyFill="1" applyBorder="1" applyAlignment="1">
      <alignment vertical="top" wrapText="1"/>
    </xf>
    <xf numFmtId="0" fontId="15" fillId="4" borderId="0" xfId="0" applyFont="1" applyFill="1" applyBorder="1" applyAlignment="1">
      <alignment vertical="top" wrapText="1"/>
    </xf>
    <xf numFmtId="0" fontId="15" fillId="4" borderId="20" xfId="0" applyFont="1" applyFill="1" applyBorder="1" applyAlignment="1">
      <alignment vertical="top" wrapText="1"/>
    </xf>
    <xf numFmtId="0" fontId="15" fillId="4" borderId="21" xfId="0" applyFont="1" applyFill="1" applyBorder="1" applyAlignment="1">
      <alignment vertical="top" wrapText="1"/>
    </xf>
    <xf numFmtId="0" fontId="15" fillId="4" borderId="22" xfId="0" applyFont="1" applyFill="1" applyBorder="1" applyAlignment="1">
      <alignment vertical="top" wrapText="1"/>
    </xf>
    <xf numFmtId="0" fontId="15" fillId="4" borderId="23"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42D5C-B03D-4F40-98A8-DF437CB4DA82}">
  <dimension ref="A2:M62"/>
  <sheetViews>
    <sheetView tabSelected="1" workbookViewId="0">
      <selection activeCell="B55" sqref="B55"/>
    </sheetView>
  </sheetViews>
  <sheetFormatPr defaultRowHeight="15" x14ac:dyDescent="0.25"/>
  <cols>
    <col min="1" max="1" width="50.7109375" customWidth="1"/>
    <col min="2" max="4" width="15.7109375" customWidth="1"/>
  </cols>
  <sheetData>
    <row r="2" spans="1:13" ht="21.75" customHeight="1" x14ac:dyDescent="0.25">
      <c r="A2" s="74" t="s">
        <v>226</v>
      </c>
      <c r="B2" s="75"/>
      <c r="C2" s="75"/>
      <c r="D2" s="75"/>
    </row>
    <row r="3" spans="1:13" ht="25.5" customHeight="1" x14ac:dyDescent="0.25">
      <c r="A3" s="73" t="s">
        <v>225</v>
      </c>
      <c r="B3" s="73"/>
      <c r="C3" s="73"/>
      <c r="D3" s="73"/>
    </row>
    <row r="4" spans="1:13" ht="15.75" thickBot="1" x14ac:dyDescent="0.3"/>
    <row r="5" spans="1:13" ht="20.100000000000001" customHeight="1" thickBot="1" x14ac:dyDescent="0.3">
      <c r="A5" s="28" t="s">
        <v>200</v>
      </c>
      <c r="B5" s="29"/>
      <c r="C5" s="29"/>
      <c r="D5" s="30"/>
      <c r="F5" s="76" t="s">
        <v>228</v>
      </c>
      <c r="G5" s="77"/>
      <c r="H5" s="77"/>
      <c r="I5" s="77"/>
      <c r="J5" s="77"/>
      <c r="K5" s="77"/>
      <c r="L5" s="77"/>
      <c r="M5" s="78"/>
    </row>
    <row r="6" spans="1:13" ht="20.100000000000001" customHeight="1" thickBot="1" x14ac:dyDescent="0.3">
      <c r="A6" s="24" t="s">
        <v>201</v>
      </c>
      <c r="B6" s="13" t="s">
        <v>202</v>
      </c>
      <c r="C6" s="13" t="s">
        <v>203</v>
      </c>
      <c r="D6" s="13" t="s">
        <v>204</v>
      </c>
      <c r="F6" s="79"/>
      <c r="G6" s="80"/>
      <c r="H6" s="80"/>
      <c r="I6" s="80"/>
      <c r="J6" s="80"/>
      <c r="K6" s="80"/>
      <c r="L6" s="80"/>
      <c r="M6" s="81"/>
    </row>
    <row r="7" spans="1:13" ht="20.100000000000001" customHeight="1" thickBot="1" x14ac:dyDescent="0.3">
      <c r="A7" s="25" t="s">
        <v>205</v>
      </c>
      <c r="B7" s="20">
        <f>'Table 1 - Service Type A'!F57</f>
        <v>0</v>
      </c>
      <c r="C7" s="20">
        <f>B7*0.15</f>
        <v>0</v>
      </c>
      <c r="D7" s="20">
        <f>B7+C7</f>
        <v>0</v>
      </c>
      <c r="F7" s="79"/>
      <c r="G7" s="80"/>
      <c r="H7" s="80"/>
      <c r="I7" s="80"/>
      <c r="J7" s="80"/>
      <c r="K7" s="80"/>
      <c r="L7" s="80"/>
      <c r="M7" s="81"/>
    </row>
    <row r="8" spans="1:13" ht="20.100000000000001" customHeight="1" thickBot="1" x14ac:dyDescent="0.3">
      <c r="A8" s="31" t="s">
        <v>206</v>
      </c>
      <c r="B8" s="32"/>
      <c r="C8" s="32"/>
      <c r="D8" s="33"/>
      <c r="F8" s="79"/>
      <c r="G8" s="80"/>
      <c r="H8" s="80"/>
      <c r="I8" s="80"/>
      <c r="J8" s="80"/>
      <c r="K8" s="80"/>
      <c r="L8" s="80"/>
      <c r="M8" s="81"/>
    </row>
    <row r="9" spans="1:13" ht="20.100000000000001" customHeight="1" thickBot="1" x14ac:dyDescent="0.3">
      <c r="A9" s="25" t="s">
        <v>207</v>
      </c>
      <c r="B9" s="20">
        <f>'Table 1 - Service Type A'!F67</f>
        <v>0</v>
      </c>
      <c r="C9" s="20">
        <f>B9*0.15</f>
        <v>0</v>
      </c>
      <c r="D9" s="20">
        <f>B9+C9</f>
        <v>0</v>
      </c>
      <c r="F9" s="79"/>
      <c r="G9" s="80"/>
      <c r="H9" s="80"/>
      <c r="I9" s="80"/>
      <c r="J9" s="80"/>
      <c r="K9" s="80"/>
      <c r="L9" s="80"/>
      <c r="M9" s="81"/>
    </row>
    <row r="10" spans="1:13" ht="20.100000000000001" customHeight="1" thickBot="1" x14ac:dyDescent="0.3">
      <c r="A10" s="25" t="s">
        <v>208</v>
      </c>
      <c r="B10" s="20">
        <f>'Table 1 - Service Type A'!F71</f>
        <v>0</v>
      </c>
      <c r="C10" s="20">
        <f t="shared" ref="C10:C14" si="0">B10*0.15</f>
        <v>0</v>
      </c>
      <c r="D10" s="20">
        <f t="shared" ref="D10:D14" si="1">B10+C10</f>
        <v>0</v>
      </c>
      <c r="F10" s="79"/>
      <c r="G10" s="80"/>
      <c r="H10" s="80"/>
      <c r="I10" s="80"/>
      <c r="J10" s="80"/>
      <c r="K10" s="80"/>
      <c r="L10" s="80"/>
      <c r="M10" s="81"/>
    </row>
    <row r="11" spans="1:13" ht="20.100000000000001" customHeight="1" thickBot="1" x14ac:dyDescent="0.3">
      <c r="A11" s="25" t="s">
        <v>209</v>
      </c>
      <c r="B11" s="20">
        <f>'Table 1 - Service Type A'!F75</f>
        <v>0</v>
      </c>
      <c r="C11" s="20">
        <f t="shared" si="0"/>
        <v>0</v>
      </c>
      <c r="D11" s="20">
        <f t="shared" si="1"/>
        <v>0</v>
      </c>
      <c r="F11" s="79"/>
      <c r="G11" s="80"/>
      <c r="H11" s="80"/>
      <c r="I11" s="80"/>
      <c r="J11" s="80"/>
      <c r="K11" s="80"/>
      <c r="L11" s="80"/>
      <c r="M11" s="81"/>
    </row>
    <row r="12" spans="1:13" ht="20.100000000000001" customHeight="1" thickBot="1" x14ac:dyDescent="0.3">
      <c r="A12" s="25" t="s">
        <v>210</v>
      </c>
      <c r="B12" s="20">
        <f>'Table 1 - Service Type A'!F79</f>
        <v>0</v>
      </c>
      <c r="C12" s="20">
        <f t="shared" si="0"/>
        <v>0</v>
      </c>
      <c r="D12" s="20">
        <f t="shared" si="1"/>
        <v>0</v>
      </c>
      <c r="F12" s="79"/>
      <c r="G12" s="80"/>
      <c r="H12" s="80"/>
      <c r="I12" s="80"/>
      <c r="J12" s="80"/>
      <c r="K12" s="80"/>
      <c r="L12" s="80"/>
      <c r="M12" s="81"/>
    </row>
    <row r="13" spans="1:13" ht="20.100000000000001" customHeight="1" thickBot="1" x14ac:dyDescent="0.3">
      <c r="A13" s="25" t="s">
        <v>211</v>
      </c>
      <c r="B13" s="20">
        <f>'Table 1 - Service Type A'!F83</f>
        <v>0</v>
      </c>
      <c r="C13" s="20">
        <f t="shared" si="0"/>
        <v>0</v>
      </c>
      <c r="D13" s="20">
        <f t="shared" si="1"/>
        <v>0</v>
      </c>
      <c r="F13" s="79"/>
      <c r="G13" s="80"/>
      <c r="H13" s="80"/>
      <c r="I13" s="80"/>
      <c r="J13" s="80"/>
      <c r="K13" s="80"/>
      <c r="L13" s="80"/>
      <c r="M13" s="81"/>
    </row>
    <row r="14" spans="1:13" ht="20.100000000000001" customHeight="1" thickBot="1" x14ac:dyDescent="0.3">
      <c r="A14" s="25" t="s">
        <v>212</v>
      </c>
      <c r="B14" s="20">
        <f>'Table 1 - Service Type A'!F87</f>
        <v>0</v>
      </c>
      <c r="C14" s="20">
        <f t="shared" si="0"/>
        <v>0</v>
      </c>
      <c r="D14" s="20">
        <f t="shared" si="1"/>
        <v>0</v>
      </c>
      <c r="F14" s="82"/>
      <c r="G14" s="83"/>
      <c r="H14" s="83"/>
      <c r="I14" s="83"/>
      <c r="J14" s="83"/>
      <c r="K14" s="83"/>
      <c r="L14" s="83"/>
      <c r="M14" s="84"/>
    </row>
    <row r="16" spans="1:13" ht="15.75" thickBot="1" x14ac:dyDescent="0.3"/>
    <row r="17" spans="1:4" ht="20.100000000000001" customHeight="1" thickBot="1" x14ac:dyDescent="0.3">
      <c r="A17" s="28" t="s">
        <v>213</v>
      </c>
      <c r="B17" s="29"/>
      <c r="C17" s="29"/>
      <c r="D17" s="30"/>
    </row>
    <row r="18" spans="1:4" ht="20.100000000000001" customHeight="1" thickBot="1" x14ac:dyDescent="0.3">
      <c r="A18" s="24" t="s">
        <v>201</v>
      </c>
      <c r="B18" s="13" t="s">
        <v>202</v>
      </c>
      <c r="C18" s="13" t="s">
        <v>203</v>
      </c>
      <c r="D18" s="13" t="s">
        <v>204</v>
      </c>
    </row>
    <row r="19" spans="1:4" ht="20.100000000000001" customHeight="1" thickBot="1" x14ac:dyDescent="0.3">
      <c r="A19" s="25" t="s">
        <v>214</v>
      </c>
      <c r="B19" s="20">
        <f>'Table 2 - Service Type B'!F66</f>
        <v>0</v>
      </c>
      <c r="C19" s="20">
        <f t="shared" ref="C19" si="2">B19*0.15</f>
        <v>0</v>
      </c>
      <c r="D19" s="20">
        <f t="shared" ref="D19" si="3">B19+C19</f>
        <v>0</v>
      </c>
    </row>
    <row r="20" spans="1:4" ht="20.100000000000001" customHeight="1" thickBot="1" x14ac:dyDescent="0.3">
      <c r="A20" s="31" t="s">
        <v>215</v>
      </c>
      <c r="B20" s="32"/>
      <c r="C20" s="32"/>
      <c r="D20" s="33"/>
    </row>
    <row r="21" spans="1:4" ht="20.100000000000001" customHeight="1" thickBot="1" x14ac:dyDescent="0.3">
      <c r="A21" s="25" t="s">
        <v>207</v>
      </c>
      <c r="B21" s="20">
        <f>'Table 2 - Service Type B'!F76</f>
        <v>0</v>
      </c>
      <c r="C21" s="20">
        <f t="shared" ref="C21:C26" si="4">B21*0.15</f>
        <v>0</v>
      </c>
      <c r="D21" s="20">
        <f t="shared" ref="D21:D26" si="5">B21+C21</f>
        <v>0</v>
      </c>
    </row>
    <row r="22" spans="1:4" ht="20.100000000000001" customHeight="1" thickBot="1" x14ac:dyDescent="0.3">
      <c r="A22" s="25" t="s">
        <v>208</v>
      </c>
      <c r="B22" s="20">
        <f>'Table 2 - Service Type B'!F80</f>
        <v>0</v>
      </c>
      <c r="C22" s="20">
        <f t="shared" si="4"/>
        <v>0</v>
      </c>
      <c r="D22" s="20">
        <f t="shared" si="5"/>
        <v>0</v>
      </c>
    </row>
    <row r="23" spans="1:4" ht="20.100000000000001" customHeight="1" thickBot="1" x14ac:dyDescent="0.3">
      <c r="A23" s="25" t="s">
        <v>209</v>
      </c>
      <c r="B23" s="20">
        <f>'Table 2 - Service Type B'!F84</f>
        <v>0</v>
      </c>
      <c r="C23" s="20">
        <f t="shared" si="4"/>
        <v>0</v>
      </c>
      <c r="D23" s="20">
        <f t="shared" si="5"/>
        <v>0</v>
      </c>
    </row>
    <row r="24" spans="1:4" ht="20.100000000000001" customHeight="1" thickBot="1" x14ac:dyDescent="0.3">
      <c r="A24" s="25" t="s">
        <v>210</v>
      </c>
      <c r="B24" s="20">
        <f>'Table 2 - Service Type B'!F88</f>
        <v>0</v>
      </c>
      <c r="C24" s="20">
        <f t="shared" si="4"/>
        <v>0</v>
      </c>
      <c r="D24" s="20">
        <f t="shared" si="5"/>
        <v>0</v>
      </c>
    </row>
    <row r="25" spans="1:4" ht="20.100000000000001" customHeight="1" thickBot="1" x14ac:dyDescent="0.3">
      <c r="A25" s="25" t="s">
        <v>211</v>
      </c>
      <c r="B25" s="20">
        <f>'Table 2 - Service Type B'!F92</f>
        <v>0</v>
      </c>
      <c r="C25" s="20">
        <f t="shared" si="4"/>
        <v>0</v>
      </c>
      <c r="D25" s="20">
        <f t="shared" si="5"/>
        <v>0</v>
      </c>
    </row>
    <row r="26" spans="1:4" ht="20.100000000000001" customHeight="1" thickBot="1" x14ac:dyDescent="0.3">
      <c r="A26" s="25" t="s">
        <v>212</v>
      </c>
      <c r="B26" s="20">
        <f>'Table 2 - Service Type B'!F96</f>
        <v>0</v>
      </c>
      <c r="C26" s="20">
        <f t="shared" si="4"/>
        <v>0</v>
      </c>
      <c r="D26" s="20">
        <f t="shared" si="5"/>
        <v>0</v>
      </c>
    </row>
    <row r="28" spans="1:4" ht="15.75" thickBot="1" x14ac:dyDescent="0.3"/>
    <row r="29" spans="1:4" ht="20.100000000000001" customHeight="1" thickBot="1" x14ac:dyDescent="0.3">
      <c r="A29" s="28" t="s">
        <v>216</v>
      </c>
      <c r="B29" s="29"/>
      <c r="C29" s="29"/>
      <c r="D29" s="30"/>
    </row>
    <row r="30" spans="1:4" ht="20.100000000000001" customHeight="1" thickBot="1" x14ac:dyDescent="0.3">
      <c r="A30" s="24" t="s">
        <v>201</v>
      </c>
      <c r="B30" s="13" t="s">
        <v>202</v>
      </c>
      <c r="C30" s="13" t="s">
        <v>203</v>
      </c>
      <c r="D30" s="13" t="s">
        <v>204</v>
      </c>
    </row>
    <row r="31" spans="1:4" ht="20.100000000000001" customHeight="1" thickBot="1" x14ac:dyDescent="0.3">
      <c r="A31" s="25" t="s">
        <v>217</v>
      </c>
      <c r="B31" s="20">
        <f>'Table 3 - Service Type C'!F49</f>
        <v>0</v>
      </c>
      <c r="C31" s="20">
        <f t="shared" ref="C31" si="6">B31*0.15</f>
        <v>0</v>
      </c>
      <c r="D31" s="20">
        <f t="shared" ref="D31" si="7">B31+C31</f>
        <v>0</v>
      </c>
    </row>
    <row r="32" spans="1:4" ht="20.100000000000001" customHeight="1" thickBot="1" x14ac:dyDescent="0.3">
      <c r="A32" s="31" t="s">
        <v>218</v>
      </c>
      <c r="B32" s="32"/>
      <c r="C32" s="32"/>
      <c r="D32" s="33"/>
    </row>
    <row r="33" spans="1:4" ht="20.100000000000001" customHeight="1" thickBot="1" x14ac:dyDescent="0.3">
      <c r="A33" s="25" t="s">
        <v>207</v>
      </c>
      <c r="B33" s="20">
        <f>'Table 3 - Service Type C'!F59</f>
        <v>0</v>
      </c>
      <c r="C33" s="20">
        <f t="shared" ref="C33:C38" si="8">B33*0.15</f>
        <v>0</v>
      </c>
      <c r="D33" s="20">
        <f t="shared" ref="D33:D38" si="9">B33+C33</f>
        <v>0</v>
      </c>
    </row>
    <row r="34" spans="1:4" ht="20.100000000000001" customHeight="1" thickBot="1" x14ac:dyDescent="0.3">
      <c r="A34" s="25" t="s">
        <v>208</v>
      </c>
      <c r="B34" s="20">
        <f>'Table 3 - Service Type C'!F63</f>
        <v>0</v>
      </c>
      <c r="C34" s="20">
        <f t="shared" si="8"/>
        <v>0</v>
      </c>
      <c r="D34" s="20">
        <f t="shared" si="9"/>
        <v>0</v>
      </c>
    </row>
    <row r="35" spans="1:4" ht="20.100000000000001" customHeight="1" thickBot="1" x14ac:dyDescent="0.3">
      <c r="A35" s="25" t="s">
        <v>209</v>
      </c>
      <c r="B35" s="20">
        <f>'Table 3 - Service Type C'!F67</f>
        <v>0</v>
      </c>
      <c r="C35" s="20">
        <f t="shared" si="8"/>
        <v>0</v>
      </c>
      <c r="D35" s="20">
        <f t="shared" si="9"/>
        <v>0</v>
      </c>
    </row>
    <row r="36" spans="1:4" ht="20.100000000000001" customHeight="1" thickBot="1" x14ac:dyDescent="0.3">
      <c r="A36" s="25" t="s">
        <v>210</v>
      </c>
      <c r="B36" s="20">
        <f>'Table 3 - Service Type C'!F71</f>
        <v>0</v>
      </c>
      <c r="C36" s="20">
        <f t="shared" si="8"/>
        <v>0</v>
      </c>
      <c r="D36" s="20">
        <f t="shared" si="9"/>
        <v>0</v>
      </c>
    </row>
    <row r="37" spans="1:4" ht="20.100000000000001" customHeight="1" thickBot="1" x14ac:dyDescent="0.3">
      <c r="A37" s="25" t="s">
        <v>211</v>
      </c>
      <c r="B37" s="20">
        <f>'Table 3 - Service Type C'!F75</f>
        <v>0</v>
      </c>
      <c r="C37" s="20">
        <f t="shared" si="8"/>
        <v>0</v>
      </c>
      <c r="D37" s="20">
        <f t="shared" si="9"/>
        <v>0</v>
      </c>
    </row>
    <row r="38" spans="1:4" ht="20.100000000000001" customHeight="1" thickBot="1" x14ac:dyDescent="0.3">
      <c r="A38" s="25" t="s">
        <v>212</v>
      </c>
      <c r="B38" s="20">
        <f>'Table 3 - Service Type C'!F79</f>
        <v>0</v>
      </c>
      <c r="C38" s="20">
        <f t="shared" si="8"/>
        <v>0</v>
      </c>
      <c r="D38" s="20">
        <f t="shared" si="9"/>
        <v>0</v>
      </c>
    </row>
    <row r="40" spans="1:4" ht="15.75" thickBot="1" x14ac:dyDescent="0.3"/>
    <row r="41" spans="1:4" ht="20.100000000000001" customHeight="1" thickBot="1" x14ac:dyDescent="0.3">
      <c r="A41" s="28" t="s">
        <v>219</v>
      </c>
      <c r="B41" s="29"/>
      <c r="C41" s="29"/>
      <c r="D41" s="30"/>
    </row>
    <row r="42" spans="1:4" ht="20.100000000000001" customHeight="1" thickBot="1" x14ac:dyDescent="0.3">
      <c r="A42" s="24" t="s">
        <v>201</v>
      </c>
      <c r="B42" s="13" t="s">
        <v>202</v>
      </c>
      <c r="C42" s="13" t="s">
        <v>203</v>
      </c>
      <c r="D42" s="13" t="s">
        <v>204</v>
      </c>
    </row>
    <row r="43" spans="1:4" ht="20.100000000000001" customHeight="1" thickBot="1" x14ac:dyDescent="0.3">
      <c r="A43" s="25" t="s">
        <v>229</v>
      </c>
      <c r="B43" s="20">
        <f>'Table 4- Service Type D'!F16</f>
        <v>0</v>
      </c>
      <c r="C43" s="20">
        <f t="shared" ref="C43" si="10">B43*0.15</f>
        <v>0</v>
      </c>
      <c r="D43" s="20">
        <f t="shared" ref="D43" si="11">B43+C43</f>
        <v>0</v>
      </c>
    </row>
    <row r="44" spans="1:4" ht="20.100000000000001" customHeight="1" thickBot="1" x14ac:dyDescent="0.3">
      <c r="A44" s="31" t="s">
        <v>220</v>
      </c>
      <c r="B44" s="32"/>
      <c r="C44" s="32"/>
      <c r="D44" s="33"/>
    </row>
    <row r="45" spans="1:4" ht="20.100000000000001" customHeight="1" thickBot="1" x14ac:dyDescent="0.3">
      <c r="A45" s="25" t="s">
        <v>207</v>
      </c>
      <c r="B45" s="20">
        <f>'Table 4- Service Type D'!F26</f>
        <v>0</v>
      </c>
      <c r="C45" s="20">
        <f t="shared" ref="C45:C50" si="12">B45*0.15</f>
        <v>0</v>
      </c>
      <c r="D45" s="20">
        <f t="shared" ref="D45:D50" si="13">B45+C45</f>
        <v>0</v>
      </c>
    </row>
    <row r="46" spans="1:4" ht="20.100000000000001" customHeight="1" thickBot="1" x14ac:dyDescent="0.3">
      <c r="A46" s="25" t="s">
        <v>208</v>
      </c>
      <c r="B46" s="20">
        <f>'Table 4- Service Type D'!F30</f>
        <v>0</v>
      </c>
      <c r="C46" s="20">
        <f t="shared" si="12"/>
        <v>0</v>
      </c>
      <c r="D46" s="20">
        <f t="shared" si="13"/>
        <v>0</v>
      </c>
    </row>
    <row r="47" spans="1:4" ht="20.100000000000001" customHeight="1" thickBot="1" x14ac:dyDescent="0.3">
      <c r="A47" s="25" t="s">
        <v>209</v>
      </c>
      <c r="B47" s="20">
        <f>'Table 4- Service Type D'!F34</f>
        <v>0</v>
      </c>
      <c r="C47" s="20">
        <f t="shared" si="12"/>
        <v>0</v>
      </c>
      <c r="D47" s="20">
        <f t="shared" si="13"/>
        <v>0</v>
      </c>
    </row>
    <row r="48" spans="1:4" ht="20.100000000000001" customHeight="1" thickBot="1" x14ac:dyDescent="0.3">
      <c r="A48" s="25" t="s">
        <v>210</v>
      </c>
      <c r="B48" s="20">
        <f>'Table 4- Service Type D'!F38</f>
        <v>0</v>
      </c>
      <c r="C48" s="20">
        <f t="shared" si="12"/>
        <v>0</v>
      </c>
      <c r="D48" s="20">
        <f t="shared" si="13"/>
        <v>0</v>
      </c>
    </row>
    <row r="49" spans="1:4" ht="20.100000000000001" customHeight="1" thickBot="1" x14ac:dyDescent="0.3">
      <c r="A49" s="25" t="s">
        <v>211</v>
      </c>
      <c r="B49" s="20">
        <f>'Table 4- Service Type D'!F42</f>
        <v>0</v>
      </c>
      <c r="C49" s="20">
        <f t="shared" si="12"/>
        <v>0</v>
      </c>
      <c r="D49" s="20">
        <f t="shared" si="13"/>
        <v>0</v>
      </c>
    </row>
    <row r="50" spans="1:4" ht="20.100000000000001" customHeight="1" thickBot="1" x14ac:dyDescent="0.3">
      <c r="A50" s="25" t="s">
        <v>212</v>
      </c>
      <c r="B50" s="20">
        <f>'Table 4- Service Type D'!F46</f>
        <v>0</v>
      </c>
      <c r="C50" s="20">
        <f t="shared" si="12"/>
        <v>0</v>
      </c>
      <c r="D50" s="20">
        <f t="shared" si="13"/>
        <v>0</v>
      </c>
    </row>
    <row r="52" spans="1:4" ht="15.75" thickBot="1" x14ac:dyDescent="0.3"/>
    <row r="53" spans="1:4" ht="20.100000000000001" customHeight="1" thickBot="1" x14ac:dyDescent="0.3">
      <c r="A53" s="28" t="s">
        <v>221</v>
      </c>
      <c r="B53" s="29"/>
      <c r="C53" s="29"/>
      <c r="D53" s="30"/>
    </row>
    <row r="54" spans="1:4" ht="20.100000000000001" customHeight="1" thickBot="1" x14ac:dyDescent="0.3">
      <c r="A54" s="24" t="s">
        <v>201</v>
      </c>
      <c r="B54" s="13" t="s">
        <v>202</v>
      </c>
      <c r="C54" s="13" t="s">
        <v>203</v>
      </c>
      <c r="D54" s="13" t="s">
        <v>204</v>
      </c>
    </row>
    <row r="55" spans="1:4" ht="20.100000000000001" customHeight="1" thickBot="1" x14ac:dyDescent="0.3">
      <c r="A55" s="25" t="s">
        <v>222</v>
      </c>
      <c r="B55" s="20">
        <f>'Table 5- K9'!F39</f>
        <v>0</v>
      </c>
      <c r="C55" s="20">
        <f t="shared" ref="C55" si="14">B55*0.15</f>
        <v>0</v>
      </c>
      <c r="D55" s="20">
        <f t="shared" ref="D55" si="15">B55+C55</f>
        <v>0</v>
      </c>
    </row>
    <row r="56" spans="1:4" ht="20.100000000000001" customHeight="1" thickBot="1" x14ac:dyDescent="0.3">
      <c r="A56" s="31" t="s">
        <v>223</v>
      </c>
      <c r="B56" s="32"/>
      <c r="C56" s="32"/>
      <c r="D56" s="33"/>
    </row>
    <row r="57" spans="1:4" ht="20.100000000000001" customHeight="1" thickBot="1" x14ac:dyDescent="0.3">
      <c r="A57" s="25" t="s">
        <v>207</v>
      </c>
      <c r="B57" s="20">
        <f>'Table 5- K9'!F49</f>
        <v>0</v>
      </c>
      <c r="C57" s="20">
        <f t="shared" ref="C57:C62" si="16">B57*0.15</f>
        <v>0</v>
      </c>
      <c r="D57" s="20">
        <f t="shared" ref="D57:D62" si="17">B57+C57</f>
        <v>0</v>
      </c>
    </row>
    <row r="58" spans="1:4" ht="20.100000000000001" customHeight="1" thickBot="1" x14ac:dyDescent="0.3">
      <c r="A58" s="25" t="s">
        <v>208</v>
      </c>
      <c r="B58" s="20">
        <f>'Table 5- K9'!F53</f>
        <v>0</v>
      </c>
      <c r="C58" s="20">
        <f t="shared" si="16"/>
        <v>0</v>
      </c>
      <c r="D58" s="20">
        <f t="shared" si="17"/>
        <v>0</v>
      </c>
    </row>
    <row r="59" spans="1:4" ht="20.100000000000001" customHeight="1" thickBot="1" x14ac:dyDescent="0.3">
      <c r="A59" s="25" t="s">
        <v>209</v>
      </c>
      <c r="B59" s="20">
        <f>'Table 5- K9'!F57</f>
        <v>0</v>
      </c>
      <c r="C59" s="20">
        <f t="shared" si="16"/>
        <v>0</v>
      </c>
      <c r="D59" s="20">
        <f t="shared" si="17"/>
        <v>0</v>
      </c>
    </row>
    <row r="60" spans="1:4" ht="20.100000000000001" customHeight="1" thickBot="1" x14ac:dyDescent="0.3">
      <c r="A60" s="25" t="s">
        <v>210</v>
      </c>
      <c r="B60" s="20">
        <f>'Table 5- K9'!F61</f>
        <v>0</v>
      </c>
      <c r="C60" s="20">
        <f t="shared" si="16"/>
        <v>0</v>
      </c>
      <c r="D60" s="20">
        <f t="shared" si="17"/>
        <v>0</v>
      </c>
    </row>
    <row r="61" spans="1:4" ht="20.100000000000001" customHeight="1" thickBot="1" x14ac:dyDescent="0.3">
      <c r="A61" s="25" t="s">
        <v>211</v>
      </c>
      <c r="B61" s="20">
        <f>'Table 5- K9'!F65</f>
        <v>0</v>
      </c>
      <c r="C61" s="20">
        <f t="shared" si="16"/>
        <v>0</v>
      </c>
      <c r="D61" s="20">
        <f t="shared" si="17"/>
        <v>0</v>
      </c>
    </row>
    <row r="62" spans="1:4" ht="20.100000000000001" customHeight="1" thickBot="1" x14ac:dyDescent="0.3">
      <c r="A62" s="25" t="s">
        <v>212</v>
      </c>
      <c r="B62" s="20">
        <f>'Table 5- K9'!F69</f>
        <v>0</v>
      </c>
      <c r="C62" s="20">
        <f t="shared" si="16"/>
        <v>0</v>
      </c>
      <c r="D62" s="20">
        <f t="shared" si="17"/>
        <v>0</v>
      </c>
    </row>
  </sheetData>
  <sheetProtection algorithmName="SHA-512" hashValue="JexOF+6J9F5j2VrGrIcpv0aOtyqXYPZExh5v2fc4OdXRGQ5Z2oea1qLpAXxybxrsLVYQJoCz1N0oXLm5C7sf8A==" saltValue="dWba6XKt3ROsPntoXnX7yg==" spinCount="100000" sheet="1" objects="1" scenarios="1"/>
  <mergeCells count="13">
    <mergeCell ref="A2:D2"/>
    <mergeCell ref="A3:D3"/>
    <mergeCell ref="F5:M14"/>
    <mergeCell ref="A41:D41"/>
    <mergeCell ref="A44:D44"/>
    <mergeCell ref="A53:D53"/>
    <mergeCell ref="A56:D56"/>
    <mergeCell ref="A5:D5"/>
    <mergeCell ref="A8:D8"/>
    <mergeCell ref="A17:D17"/>
    <mergeCell ref="A20:D20"/>
    <mergeCell ref="A29:D29"/>
    <mergeCell ref="A32:D3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405FB-7E57-4F5F-9DF6-FF5E21170AA2}">
  <dimension ref="A2:G87"/>
  <sheetViews>
    <sheetView topLeftCell="A34" zoomScaleNormal="100" workbookViewId="0">
      <selection activeCell="B57" sqref="B57:E57"/>
    </sheetView>
  </sheetViews>
  <sheetFormatPr defaultRowHeight="15" x14ac:dyDescent="0.25"/>
  <cols>
    <col min="1" max="1" width="6.7109375" customWidth="1"/>
    <col min="2" max="2" width="40.7109375" customWidth="1"/>
    <col min="3" max="3" width="10.7109375" customWidth="1"/>
    <col min="4" max="6" width="12.7109375" customWidth="1"/>
    <col min="7" max="7" width="21.28515625" customWidth="1"/>
  </cols>
  <sheetData>
    <row r="2" spans="1:7" ht="20.25" x14ac:dyDescent="0.25">
      <c r="A2" s="1" t="s">
        <v>227</v>
      </c>
    </row>
    <row r="3" spans="1:7" ht="18" customHeight="1" x14ac:dyDescent="0.25">
      <c r="A3" s="2" t="s">
        <v>0</v>
      </c>
    </row>
    <row r="4" spans="1:7" ht="49.9" customHeight="1" x14ac:dyDescent="0.25">
      <c r="A4" s="65" t="s">
        <v>1</v>
      </c>
      <c r="B4" s="66"/>
      <c r="C4" s="66"/>
      <c r="D4" s="66"/>
      <c r="E4" s="66"/>
      <c r="F4" s="66"/>
      <c r="G4" s="66"/>
    </row>
    <row r="5" spans="1:7" ht="15.75" thickBot="1" x14ac:dyDescent="0.3">
      <c r="A5" s="3"/>
    </row>
    <row r="6" spans="1:7" x14ac:dyDescent="0.25">
      <c r="A6" s="67" t="s">
        <v>10</v>
      </c>
      <c r="B6" s="70" t="s">
        <v>11</v>
      </c>
      <c r="C6" s="67" t="s">
        <v>12</v>
      </c>
      <c r="D6" s="4" t="s">
        <v>13</v>
      </c>
      <c r="E6" s="4" t="s">
        <v>16</v>
      </c>
      <c r="F6" s="4" t="s">
        <v>18</v>
      </c>
    </row>
    <row r="7" spans="1:7" x14ac:dyDescent="0.25">
      <c r="A7" s="68"/>
      <c r="B7" s="71"/>
      <c r="C7" s="68"/>
      <c r="D7" s="5" t="s">
        <v>14</v>
      </c>
      <c r="E7" s="7" t="s">
        <v>17</v>
      </c>
      <c r="F7" s="7" t="s">
        <v>19</v>
      </c>
    </row>
    <row r="8" spans="1:7" ht="15.75" thickBot="1" x14ac:dyDescent="0.3">
      <c r="A8" s="69"/>
      <c r="B8" s="72"/>
      <c r="C8" s="69"/>
      <c r="D8" s="6" t="s">
        <v>15</v>
      </c>
      <c r="E8" s="8"/>
      <c r="F8" s="8"/>
    </row>
    <row r="9" spans="1:7" ht="25.15" customHeight="1" thickBot="1" x14ac:dyDescent="0.3">
      <c r="A9" s="15">
        <v>1</v>
      </c>
      <c r="B9" s="40" t="s">
        <v>20</v>
      </c>
      <c r="C9" s="41"/>
      <c r="D9" s="41"/>
      <c r="E9" s="41"/>
      <c r="F9" s="42"/>
    </row>
    <row r="10" spans="1:7" ht="15" customHeight="1" x14ac:dyDescent="0.25">
      <c r="A10" s="53" t="s">
        <v>21</v>
      </c>
      <c r="B10" s="56" t="s">
        <v>22</v>
      </c>
      <c r="C10" s="57"/>
      <c r="D10" s="57"/>
      <c r="E10" s="57"/>
      <c r="F10" s="58"/>
    </row>
    <row r="11" spans="1:7" ht="15" customHeight="1" x14ac:dyDescent="0.25">
      <c r="A11" s="54"/>
      <c r="B11" s="59" t="s">
        <v>23</v>
      </c>
      <c r="C11" s="60"/>
      <c r="D11" s="60"/>
      <c r="E11" s="60"/>
      <c r="F11" s="61"/>
    </row>
    <row r="12" spans="1:7" ht="15" customHeight="1" x14ac:dyDescent="0.25">
      <c r="A12" s="54"/>
      <c r="B12" s="59" t="s">
        <v>24</v>
      </c>
      <c r="C12" s="60"/>
      <c r="D12" s="60"/>
      <c r="E12" s="60"/>
      <c r="F12" s="61"/>
    </row>
    <row r="13" spans="1:7" ht="15" customHeight="1" x14ac:dyDescent="0.25">
      <c r="A13" s="54"/>
      <c r="B13" s="59" t="s">
        <v>25</v>
      </c>
      <c r="C13" s="60"/>
      <c r="D13" s="60"/>
      <c r="E13" s="60"/>
      <c r="F13" s="61"/>
    </row>
    <row r="14" spans="1:7" ht="15" customHeight="1" thickBot="1" x14ac:dyDescent="0.3">
      <c r="A14" s="55"/>
      <c r="B14" s="62" t="s">
        <v>26</v>
      </c>
      <c r="C14" s="63"/>
      <c r="D14" s="63"/>
      <c r="E14" s="63"/>
      <c r="F14" s="64"/>
    </row>
    <row r="15" spans="1:7" ht="15" customHeight="1" thickBot="1" x14ac:dyDescent="0.3">
      <c r="A15" s="16" t="s">
        <v>27</v>
      </c>
      <c r="B15" s="9" t="s">
        <v>28</v>
      </c>
      <c r="C15" s="10" t="s">
        <v>29</v>
      </c>
      <c r="D15" s="10">
        <v>3</v>
      </c>
      <c r="E15" s="26">
        <v>0</v>
      </c>
      <c r="F15" s="20">
        <f>D15*E15</f>
        <v>0</v>
      </c>
    </row>
    <row r="16" spans="1:7" ht="15" customHeight="1" thickBot="1" x14ac:dyDescent="0.3">
      <c r="A16" s="16" t="s">
        <v>30</v>
      </c>
      <c r="B16" s="9" t="s">
        <v>31</v>
      </c>
      <c r="C16" s="10" t="s">
        <v>32</v>
      </c>
      <c r="D16" s="10">
        <v>3</v>
      </c>
      <c r="E16" s="26">
        <v>0</v>
      </c>
      <c r="F16" s="20">
        <f t="shared" ref="F16:F23" si="0">D16*E16</f>
        <v>0</v>
      </c>
    </row>
    <row r="17" spans="1:6" ht="15" customHeight="1" thickBot="1" x14ac:dyDescent="0.3">
      <c r="A17" s="16" t="s">
        <v>33</v>
      </c>
      <c r="B17" s="9" t="s">
        <v>34</v>
      </c>
      <c r="C17" s="10" t="s">
        <v>32</v>
      </c>
      <c r="D17" s="10">
        <v>3</v>
      </c>
      <c r="E17" s="26">
        <v>0</v>
      </c>
      <c r="F17" s="20">
        <f t="shared" si="0"/>
        <v>0</v>
      </c>
    </row>
    <row r="18" spans="1:6" ht="15" customHeight="1" thickBot="1" x14ac:dyDescent="0.3">
      <c r="A18" s="16" t="s">
        <v>35</v>
      </c>
      <c r="B18" s="9" t="s">
        <v>36</v>
      </c>
      <c r="C18" s="10" t="s">
        <v>32</v>
      </c>
      <c r="D18" s="10">
        <v>3</v>
      </c>
      <c r="E18" s="26">
        <v>0</v>
      </c>
      <c r="F18" s="20">
        <f t="shared" si="0"/>
        <v>0</v>
      </c>
    </row>
    <row r="19" spans="1:6" ht="15" customHeight="1" thickBot="1" x14ac:dyDescent="0.3">
      <c r="A19" s="16" t="s">
        <v>37</v>
      </c>
      <c r="B19" s="9" t="s">
        <v>38</v>
      </c>
      <c r="C19" s="10" t="s">
        <v>32</v>
      </c>
      <c r="D19" s="10">
        <v>3</v>
      </c>
      <c r="E19" s="26">
        <v>0</v>
      </c>
      <c r="F19" s="20">
        <f t="shared" si="0"/>
        <v>0</v>
      </c>
    </row>
    <row r="20" spans="1:6" ht="15" customHeight="1" thickBot="1" x14ac:dyDescent="0.3">
      <c r="A20" s="16" t="s">
        <v>39</v>
      </c>
      <c r="B20" s="9" t="s">
        <v>40</v>
      </c>
      <c r="C20" s="10" t="s">
        <v>32</v>
      </c>
      <c r="D20" s="10">
        <v>3</v>
      </c>
      <c r="E20" s="26">
        <v>0</v>
      </c>
      <c r="F20" s="20">
        <f t="shared" si="0"/>
        <v>0</v>
      </c>
    </row>
    <row r="21" spans="1:6" ht="15" customHeight="1" thickBot="1" x14ac:dyDescent="0.3">
      <c r="A21" s="16" t="s">
        <v>41</v>
      </c>
      <c r="B21" s="9" t="s">
        <v>42</v>
      </c>
      <c r="C21" s="10" t="s">
        <v>32</v>
      </c>
      <c r="D21" s="10">
        <v>3</v>
      </c>
      <c r="E21" s="26">
        <v>0</v>
      </c>
      <c r="F21" s="20">
        <f t="shared" si="0"/>
        <v>0</v>
      </c>
    </row>
    <row r="22" spans="1:6" ht="15" customHeight="1" thickBot="1" x14ac:dyDescent="0.3">
      <c r="A22" s="16" t="s">
        <v>43</v>
      </c>
      <c r="B22" s="9" t="s">
        <v>44</v>
      </c>
      <c r="C22" s="10" t="s">
        <v>32</v>
      </c>
      <c r="D22" s="10">
        <v>3</v>
      </c>
      <c r="E22" s="26">
        <v>0</v>
      </c>
      <c r="F22" s="20">
        <f t="shared" si="0"/>
        <v>0</v>
      </c>
    </row>
    <row r="23" spans="1:6" ht="15" customHeight="1" thickBot="1" x14ac:dyDescent="0.3">
      <c r="A23" s="16" t="s">
        <v>45</v>
      </c>
      <c r="B23" s="9" t="s">
        <v>46</v>
      </c>
      <c r="C23" s="10" t="s">
        <v>32</v>
      </c>
      <c r="D23" s="10">
        <v>3</v>
      </c>
      <c r="E23" s="26">
        <v>0</v>
      </c>
      <c r="F23" s="20">
        <f t="shared" si="0"/>
        <v>0</v>
      </c>
    </row>
    <row r="24" spans="1:6" ht="15" customHeight="1" x14ac:dyDescent="0.25">
      <c r="A24" s="53" t="s">
        <v>47</v>
      </c>
      <c r="B24" s="56" t="s">
        <v>48</v>
      </c>
      <c r="C24" s="57"/>
      <c r="D24" s="57"/>
      <c r="E24" s="57"/>
      <c r="F24" s="58"/>
    </row>
    <row r="25" spans="1:6" ht="15" customHeight="1" x14ac:dyDescent="0.25">
      <c r="A25" s="54"/>
      <c r="B25" s="59" t="s">
        <v>23</v>
      </c>
      <c r="C25" s="60"/>
      <c r="D25" s="60"/>
      <c r="E25" s="60"/>
      <c r="F25" s="61"/>
    </row>
    <row r="26" spans="1:6" ht="15" customHeight="1" x14ac:dyDescent="0.25">
      <c r="A26" s="54"/>
      <c r="B26" s="59" t="s">
        <v>24</v>
      </c>
      <c r="C26" s="60"/>
      <c r="D26" s="60"/>
      <c r="E26" s="60"/>
      <c r="F26" s="61"/>
    </row>
    <row r="27" spans="1:6" ht="15" customHeight="1" x14ac:dyDescent="0.25">
      <c r="A27" s="54"/>
      <c r="B27" s="59" t="s">
        <v>25</v>
      </c>
      <c r="C27" s="60"/>
      <c r="D27" s="60"/>
      <c r="E27" s="60"/>
      <c r="F27" s="61"/>
    </row>
    <row r="28" spans="1:6" ht="15" customHeight="1" thickBot="1" x14ac:dyDescent="0.3">
      <c r="A28" s="55"/>
      <c r="B28" s="62" t="s">
        <v>26</v>
      </c>
      <c r="C28" s="63"/>
      <c r="D28" s="63"/>
      <c r="E28" s="63"/>
      <c r="F28" s="64"/>
    </row>
    <row r="29" spans="1:6" ht="15" customHeight="1" thickBot="1" x14ac:dyDescent="0.3">
      <c r="A29" s="16" t="s">
        <v>49</v>
      </c>
      <c r="B29" s="9" t="s">
        <v>28</v>
      </c>
      <c r="C29" s="10" t="s">
        <v>32</v>
      </c>
      <c r="D29" s="10">
        <v>3</v>
      </c>
      <c r="E29" s="26">
        <v>0</v>
      </c>
      <c r="F29" s="20">
        <f t="shared" ref="F29:F37" si="1">D29*E29</f>
        <v>0</v>
      </c>
    </row>
    <row r="30" spans="1:6" ht="15" customHeight="1" thickBot="1" x14ac:dyDescent="0.3">
      <c r="A30" s="16" t="s">
        <v>50</v>
      </c>
      <c r="B30" s="9" t="s">
        <v>31</v>
      </c>
      <c r="C30" s="10" t="s">
        <v>32</v>
      </c>
      <c r="D30" s="10">
        <v>3</v>
      </c>
      <c r="E30" s="26">
        <v>0</v>
      </c>
      <c r="F30" s="20">
        <f t="shared" si="1"/>
        <v>0</v>
      </c>
    </row>
    <row r="31" spans="1:6" ht="15" customHeight="1" thickBot="1" x14ac:dyDescent="0.3">
      <c r="A31" s="16" t="s">
        <v>51</v>
      </c>
      <c r="B31" s="9" t="s">
        <v>34</v>
      </c>
      <c r="C31" s="10" t="s">
        <v>32</v>
      </c>
      <c r="D31" s="10">
        <v>3</v>
      </c>
      <c r="E31" s="26">
        <v>0</v>
      </c>
      <c r="F31" s="20">
        <f t="shared" si="1"/>
        <v>0</v>
      </c>
    </row>
    <row r="32" spans="1:6" ht="15" customHeight="1" thickBot="1" x14ac:dyDescent="0.3">
      <c r="A32" s="16" t="s">
        <v>52</v>
      </c>
      <c r="B32" s="9" t="s">
        <v>36</v>
      </c>
      <c r="C32" s="10" t="s">
        <v>32</v>
      </c>
      <c r="D32" s="10">
        <v>3</v>
      </c>
      <c r="E32" s="26">
        <v>0</v>
      </c>
      <c r="F32" s="20">
        <f t="shared" si="1"/>
        <v>0</v>
      </c>
    </row>
    <row r="33" spans="1:6" ht="15" customHeight="1" thickBot="1" x14ac:dyDescent="0.3">
      <c r="A33" s="16" t="s">
        <v>53</v>
      </c>
      <c r="B33" s="9" t="s">
        <v>38</v>
      </c>
      <c r="C33" s="10" t="s">
        <v>32</v>
      </c>
      <c r="D33" s="10">
        <v>3</v>
      </c>
      <c r="E33" s="26">
        <v>0</v>
      </c>
      <c r="F33" s="20">
        <f t="shared" si="1"/>
        <v>0</v>
      </c>
    </row>
    <row r="34" spans="1:6" ht="15" customHeight="1" thickBot="1" x14ac:dyDescent="0.3">
      <c r="A34" s="16" t="s">
        <v>54</v>
      </c>
      <c r="B34" s="9" t="s">
        <v>40</v>
      </c>
      <c r="C34" s="10" t="s">
        <v>32</v>
      </c>
      <c r="D34" s="10">
        <v>3</v>
      </c>
      <c r="E34" s="26">
        <v>0</v>
      </c>
      <c r="F34" s="20">
        <f t="shared" si="1"/>
        <v>0</v>
      </c>
    </row>
    <row r="35" spans="1:6" ht="15" customHeight="1" thickBot="1" x14ac:dyDescent="0.3">
      <c r="A35" s="16" t="s">
        <v>55</v>
      </c>
      <c r="B35" s="9" t="s">
        <v>42</v>
      </c>
      <c r="C35" s="10" t="s">
        <v>32</v>
      </c>
      <c r="D35" s="10">
        <v>3</v>
      </c>
      <c r="E35" s="26">
        <v>0</v>
      </c>
      <c r="F35" s="20">
        <f t="shared" si="1"/>
        <v>0</v>
      </c>
    </row>
    <row r="36" spans="1:6" ht="15" customHeight="1" thickBot="1" x14ac:dyDescent="0.3">
      <c r="A36" s="16" t="s">
        <v>56</v>
      </c>
      <c r="B36" s="9" t="s">
        <v>44</v>
      </c>
      <c r="C36" s="10" t="s">
        <v>32</v>
      </c>
      <c r="D36" s="10">
        <v>3</v>
      </c>
      <c r="E36" s="26">
        <v>0</v>
      </c>
      <c r="F36" s="20">
        <f t="shared" si="1"/>
        <v>0</v>
      </c>
    </row>
    <row r="37" spans="1:6" ht="15" customHeight="1" thickBot="1" x14ac:dyDescent="0.3">
      <c r="A37" s="16" t="s">
        <v>57</v>
      </c>
      <c r="B37" s="9" t="s">
        <v>46</v>
      </c>
      <c r="C37" s="10" t="s">
        <v>32</v>
      </c>
      <c r="D37" s="10">
        <v>3</v>
      </c>
      <c r="E37" s="26">
        <v>0</v>
      </c>
      <c r="F37" s="20">
        <f t="shared" si="1"/>
        <v>0</v>
      </c>
    </row>
    <row r="38" spans="1:6" ht="15" customHeight="1" x14ac:dyDescent="0.25">
      <c r="A38" s="53" t="s">
        <v>58</v>
      </c>
      <c r="B38" s="56" t="s">
        <v>59</v>
      </c>
      <c r="C38" s="57"/>
      <c r="D38" s="57"/>
      <c r="E38" s="57"/>
      <c r="F38" s="58"/>
    </row>
    <row r="39" spans="1:6" ht="15" customHeight="1" x14ac:dyDescent="0.25">
      <c r="A39" s="54"/>
      <c r="B39" s="59" t="s">
        <v>23</v>
      </c>
      <c r="C39" s="60"/>
      <c r="D39" s="60"/>
      <c r="E39" s="60"/>
      <c r="F39" s="61"/>
    </row>
    <row r="40" spans="1:6" ht="15" customHeight="1" x14ac:dyDescent="0.25">
      <c r="A40" s="54"/>
      <c r="B40" s="59" t="s">
        <v>24</v>
      </c>
      <c r="C40" s="60"/>
      <c r="D40" s="60"/>
      <c r="E40" s="60"/>
      <c r="F40" s="61"/>
    </row>
    <row r="41" spans="1:6" ht="15" customHeight="1" x14ac:dyDescent="0.25">
      <c r="A41" s="54"/>
      <c r="B41" s="59" t="s">
        <v>25</v>
      </c>
      <c r="C41" s="60"/>
      <c r="D41" s="60"/>
      <c r="E41" s="60"/>
      <c r="F41" s="61"/>
    </row>
    <row r="42" spans="1:6" ht="15" customHeight="1" thickBot="1" x14ac:dyDescent="0.3">
      <c r="A42" s="55"/>
      <c r="B42" s="62" t="s">
        <v>26</v>
      </c>
      <c r="C42" s="63"/>
      <c r="D42" s="63"/>
      <c r="E42" s="63"/>
      <c r="F42" s="64"/>
    </row>
    <row r="43" spans="1:6" ht="15" customHeight="1" thickBot="1" x14ac:dyDescent="0.3">
      <c r="A43" s="16" t="s">
        <v>60</v>
      </c>
      <c r="B43" s="9" t="s">
        <v>28</v>
      </c>
      <c r="C43" s="10" t="s">
        <v>32</v>
      </c>
      <c r="D43" s="10">
        <v>3</v>
      </c>
      <c r="E43" s="26">
        <v>0</v>
      </c>
      <c r="F43" s="20">
        <f t="shared" ref="F43:F51" si="2">D43*E43</f>
        <v>0</v>
      </c>
    </row>
    <row r="44" spans="1:6" ht="15" customHeight="1" thickBot="1" x14ac:dyDescent="0.3">
      <c r="A44" s="16" t="s">
        <v>61</v>
      </c>
      <c r="B44" s="9" t="s">
        <v>31</v>
      </c>
      <c r="C44" s="10" t="s">
        <v>32</v>
      </c>
      <c r="D44" s="10">
        <v>3</v>
      </c>
      <c r="E44" s="26">
        <v>0</v>
      </c>
      <c r="F44" s="20">
        <f t="shared" si="2"/>
        <v>0</v>
      </c>
    </row>
    <row r="45" spans="1:6" ht="15" customHeight="1" thickBot="1" x14ac:dyDescent="0.3">
      <c r="A45" s="16" t="s">
        <v>62</v>
      </c>
      <c r="B45" s="9" t="s">
        <v>34</v>
      </c>
      <c r="C45" s="10" t="s">
        <v>32</v>
      </c>
      <c r="D45" s="10">
        <v>3</v>
      </c>
      <c r="E45" s="26">
        <v>0</v>
      </c>
      <c r="F45" s="20">
        <f t="shared" si="2"/>
        <v>0</v>
      </c>
    </row>
    <row r="46" spans="1:6" ht="15" customHeight="1" thickBot="1" x14ac:dyDescent="0.3">
      <c r="A46" s="16" t="s">
        <v>63</v>
      </c>
      <c r="B46" s="9" t="s">
        <v>36</v>
      </c>
      <c r="C46" s="10" t="s">
        <v>32</v>
      </c>
      <c r="D46" s="10">
        <v>3</v>
      </c>
      <c r="E46" s="26">
        <v>0</v>
      </c>
      <c r="F46" s="20">
        <f t="shared" si="2"/>
        <v>0</v>
      </c>
    </row>
    <row r="47" spans="1:6" ht="15" customHeight="1" thickBot="1" x14ac:dyDescent="0.3">
      <c r="A47" s="16" t="s">
        <v>64</v>
      </c>
      <c r="B47" s="9" t="s">
        <v>38</v>
      </c>
      <c r="C47" s="10" t="s">
        <v>32</v>
      </c>
      <c r="D47" s="10">
        <v>3</v>
      </c>
      <c r="E47" s="26">
        <v>0</v>
      </c>
      <c r="F47" s="20">
        <f t="shared" si="2"/>
        <v>0</v>
      </c>
    </row>
    <row r="48" spans="1:6" ht="15" customHeight="1" thickBot="1" x14ac:dyDescent="0.3">
      <c r="A48" s="16" t="s">
        <v>65</v>
      </c>
      <c r="B48" s="9" t="s">
        <v>40</v>
      </c>
      <c r="C48" s="10" t="s">
        <v>32</v>
      </c>
      <c r="D48" s="10">
        <v>3</v>
      </c>
      <c r="E48" s="26">
        <v>0</v>
      </c>
      <c r="F48" s="20">
        <f t="shared" si="2"/>
        <v>0</v>
      </c>
    </row>
    <row r="49" spans="1:6" ht="15" customHeight="1" thickBot="1" x14ac:dyDescent="0.3">
      <c r="A49" s="16" t="s">
        <v>66</v>
      </c>
      <c r="B49" s="9" t="s">
        <v>42</v>
      </c>
      <c r="C49" s="10" t="s">
        <v>32</v>
      </c>
      <c r="D49" s="10">
        <v>3</v>
      </c>
      <c r="E49" s="26">
        <v>0</v>
      </c>
      <c r="F49" s="20">
        <f t="shared" si="2"/>
        <v>0</v>
      </c>
    </row>
    <row r="50" spans="1:6" ht="15" customHeight="1" thickBot="1" x14ac:dyDescent="0.3">
      <c r="A50" s="16" t="s">
        <v>67</v>
      </c>
      <c r="B50" s="9" t="s">
        <v>44</v>
      </c>
      <c r="C50" s="10" t="s">
        <v>32</v>
      </c>
      <c r="D50" s="10">
        <v>3</v>
      </c>
      <c r="E50" s="26">
        <v>0</v>
      </c>
      <c r="F50" s="20">
        <f t="shared" si="2"/>
        <v>0</v>
      </c>
    </row>
    <row r="51" spans="1:6" ht="15" customHeight="1" thickBot="1" x14ac:dyDescent="0.3">
      <c r="A51" s="16" t="s">
        <v>68</v>
      </c>
      <c r="B51" s="9" t="s">
        <v>46</v>
      </c>
      <c r="C51" s="10" t="s">
        <v>32</v>
      </c>
      <c r="D51" s="10">
        <v>3</v>
      </c>
      <c r="E51" s="26">
        <v>0</v>
      </c>
      <c r="F51" s="20">
        <f t="shared" si="2"/>
        <v>0</v>
      </c>
    </row>
    <row r="52" spans="1:6" ht="25.15" customHeight="1" thickBot="1" x14ac:dyDescent="0.3">
      <c r="A52" s="15">
        <v>2</v>
      </c>
      <c r="B52" s="40" t="s">
        <v>69</v>
      </c>
      <c r="C52" s="41"/>
      <c r="D52" s="41"/>
      <c r="E52" s="41"/>
      <c r="F52" s="42"/>
    </row>
    <row r="53" spans="1:6" ht="28.5" customHeight="1" thickBot="1" x14ac:dyDescent="0.3">
      <c r="A53" s="16" t="s">
        <v>70</v>
      </c>
      <c r="B53" s="43" t="s">
        <v>71</v>
      </c>
      <c r="C53" s="44"/>
      <c r="D53" s="44"/>
      <c r="E53" s="44"/>
      <c r="F53" s="45"/>
    </row>
    <row r="54" spans="1:6" ht="15" customHeight="1" thickBot="1" x14ac:dyDescent="0.3">
      <c r="A54" s="16" t="s">
        <v>72</v>
      </c>
      <c r="B54" s="9" t="s">
        <v>73</v>
      </c>
      <c r="C54" s="10" t="s">
        <v>32</v>
      </c>
      <c r="D54" s="10">
        <v>3</v>
      </c>
      <c r="E54" s="26">
        <v>0</v>
      </c>
      <c r="F54" s="20">
        <f t="shared" ref="F54:F56" si="3">D54*E54</f>
        <v>0</v>
      </c>
    </row>
    <row r="55" spans="1:6" ht="15" customHeight="1" thickBot="1" x14ac:dyDescent="0.3">
      <c r="A55" s="16" t="s">
        <v>74</v>
      </c>
      <c r="B55" s="9" t="s">
        <v>75</v>
      </c>
      <c r="C55" s="10" t="s">
        <v>32</v>
      </c>
      <c r="D55" s="10">
        <v>3</v>
      </c>
      <c r="E55" s="26">
        <v>0</v>
      </c>
      <c r="F55" s="20">
        <f t="shared" si="3"/>
        <v>0</v>
      </c>
    </row>
    <row r="56" spans="1:6" ht="15" customHeight="1" thickBot="1" x14ac:dyDescent="0.3">
      <c r="A56" s="16" t="s">
        <v>76</v>
      </c>
      <c r="B56" s="9" t="s">
        <v>77</v>
      </c>
      <c r="C56" s="10" t="s">
        <v>32</v>
      </c>
      <c r="D56" s="10">
        <v>3</v>
      </c>
      <c r="E56" s="26">
        <v>0</v>
      </c>
      <c r="F56" s="20">
        <f t="shared" si="3"/>
        <v>0</v>
      </c>
    </row>
    <row r="57" spans="1:6" ht="25.15" customHeight="1" thickBot="1" x14ac:dyDescent="0.3">
      <c r="A57" s="11"/>
      <c r="B57" s="46" t="s">
        <v>78</v>
      </c>
      <c r="C57" s="47"/>
      <c r="D57" s="47"/>
      <c r="E57" s="48"/>
      <c r="F57" s="21">
        <f>SUM(F15:F23,F29:F37,F43:F51,F54:F56)</f>
        <v>0</v>
      </c>
    </row>
    <row r="59" spans="1:6" ht="15.75" thickBot="1" x14ac:dyDescent="0.3"/>
    <row r="60" spans="1:6" ht="25.15" customHeight="1" thickBot="1" x14ac:dyDescent="0.3">
      <c r="A60" s="18">
        <v>3</v>
      </c>
      <c r="B60" s="40" t="s">
        <v>119</v>
      </c>
      <c r="C60" s="41"/>
      <c r="D60" s="41"/>
      <c r="E60" s="41"/>
      <c r="F60" s="42"/>
    </row>
    <row r="61" spans="1:6" ht="99" customHeight="1" thickBot="1" x14ac:dyDescent="0.3">
      <c r="A61" s="17"/>
      <c r="B61" s="43" t="s">
        <v>120</v>
      </c>
      <c r="C61" s="44"/>
      <c r="D61" s="44"/>
      <c r="E61" s="44"/>
      <c r="F61" s="45"/>
    </row>
    <row r="62" spans="1:6" ht="25.9" customHeight="1" x14ac:dyDescent="0.25">
      <c r="A62" s="49" t="s">
        <v>10</v>
      </c>
      <c r="B62" s="51" t="s">
        <v>121</v>
      </c>
      <c r="C62" s="49" t="s">
        <v>122</v>
      </c>
      <c r="D62" s="49" t="s">
        <v>123</v>
      </c>
      <c r="E62" s="49" t="s">
        <v>124</v>
      </c>
      <c r="F62" s="12" t="s">
        <v>125</v>
      </c>
    </row>
    <row r="63" spans="1:6" ht="25.15" customHeight="1" thickBot="1" x14ac:dyDescent="0.3">
      <c r="A63" s="50"/>
      <c r="B63" s="52"/>
      <c r="C63" s="50"/>
      <c r="D63" s="50"/>
      <c r="E63" s="50"/>
      <c r="F63" s="13" t="s">
        <v>126</v>
      </c>
    </row>
    <row r="64" spans="1:6" ht="25.15" customHeight="1" thickBot="1" x14ac:dyDescent="0.3">
      <c r="A64" s="19" t="s">
        <v>127</v>
      </c>
      <c r="B64" s="37" t="s">
        <v>128</v>
      </c>
      <c r="C64" s="38"/>
      <c r="D64" s="38"/>
      <c r="E64" s="38"/>
      <c r="F64" s="39"/>
    </row>
    <row r="65" spans="1:6" ht="25.15" customHeight="1" thickBot="1" x14ac:dyDescent="0.3">
      <c r="A65" s="16" t="s">
        <v>129</v>
      </c>
      <c r="B65" s="14" t="s">
        <v>130</v>
      </c>
      <c r="C65" s="10" t="s">
        <v>131</v>
      </c>
      <c r="D65" s="20">
        <f>F57</f>
        <v>0</v>
      </c>
      <c r="E65" s="27">
        <v>0</v>
      </c>
      <c r="F65" s="20">
        <f>D65*E65</f>
        <v>0</v>
      </c>
    </row>
    <row r="66" spans="1:6" ht="25.15" customHeight="1" thickBot="1" x14ac:dyDescent="0.3">
      <c r="A66" s="16" t="s">
        <v>132</v>
      </c>
      <c r="B66" s="14" t="s">
        <v>133</v>
      </c>
      <c r="C66" s="10" t="s">
        <v>131</v>
      </c>
      <c r="D66" s="20">
        <f>F57</f>
        <v>0</v>
      </c>
      <c r="E66" s="27">
        <v>0</v>
      </c>
      <c r="F66" s="20">
        <f>D66*E66</f>
        <v>0</v>
      </c>
    </row>
    <row r="67" spans="1:6" ht="25.15" customHeight="1" thickBot="1" x14ac:dyDescent="0.3">
      <c r="A67" s="34" t="s">
        <v>134</v>
      </c>
      <c r="B67" s="35"/>
      <c r="C67" s="35"/>
      <c r="D67" s="35"/>
      <c r="E67" s="36"/>
      <c r="F67" s="22">
        <f>SUM(F65:F66)</f>
        <v>0</v>
      </c>
    </row>
    <row r="68" spans="1:6" ht="25.15" customHeight="1" thickBot="1" x14ac:dyDescent="0.3">
      <c r="A68" s="19" t="s">
        <v>135</v>
      </c>
      <c r="B68" s="37" t="s">
        <v>136</v>
      </c>
      <c r="C68" s="38"/>
      <c r="D68" s="38"/>
      <c r="E68" s="38"/>
      <c r="F68" s="39"/>
    </row>
    <row r="69" spans="1:6" ht="39.950000000000003" customHeight="1" thickBot="1" x14ac:dyDescent="0.3">
      <c r="A69" s="16" t="s">
        <v>137</v>
      </c>
      <c r="B69" s="14" t="s">
        <v>138</v>
      </c>
      <c r="C69" s="10" t="s">
        <v>131</v>
      </c>
      <c r="D69" s="20">
        <f>F57</f>
        <v>0</v>
      </c>
      <c r="E69" s="27">
        <v>0</v>
      </c>
      <c r="F69" s="20">
        <f>D69*E69</f>
        <v>0</v>
      </c>
    </row>
    <row r="70" spans="1:6" ht="39.950000000000003" customHeight="1" thickBot="1" x14ac:dyDescent="0.3">
      <c r="A70" s="16" t="s">
        <v>139</v>
      </c>
      <c r="B70" s="14" t="s">
        <v>140</v>
      </c>
      <c r="C70" s="10" t="s">
        <v>131</v>
      </c>
      <c r="D70" s="20">
        <f>F57</f>
        <v>0</v>
      </c>
      <c r="E70" s="27">
        <v>0</v>
      </c>
      <c r="F70" s="20">
        <f>D70*E70</f>
        <v>0</v>
      </c>
    </row>
    <row r="71" spans="1:6" ht="25.15" customHeight="1" thickBot="1" x14ac:dyDescent="0.3">
      <c r="A71" s="34" t="s">
        <v>141</v>
      </c>
      <c r="B71" s="35"/>
      <c r="C71" s="35"/>
      <c r="D71" s="35"/>
      <c r="E71" s="36"/>
      <c r="F71" s="22">
        <f>SUM(F69:F70)</f>
        <v>0</v>
      </c>
    </row>
    <row r="72" spans="1:6" ht="25.15" customHeight="1" thickBot="1" x14ac:dyDescent="0.3">
      <c r="A72" s="19" t="s">
        <v>142</v>
      </c>
      <c r="B72" s="37" t="s">
        <v>143</v>
      </c>
      <c r="C72" s="38"/>
      <c r="D72" s="38"/>
      <c r="E72" s="38"/>
      <c r="F72" s="39"/>
    </row>
    <row r="73" spans="1:6" ht="25.15" customHeight="1" thickBot="1" x14ac:dyDescent="0.3">
      <c r="A73" s="16" t="s">
        <v>144</v>
      </c>
      <c r="B73" s="14" t="s">
        <v>145</v>
      </c>
      <c r="C73" s="10" t="s">
        <v>131</v>
      </c>
      <c r="D73" s="20">
        <f>F57</f>
        <v>0</v>
      </c>
      <c r="E73" s="27">
        <v>0</v>
      </c>
      <c r="F73" s="20">
        <f>D73*E73</f>
        <v>0</v>
      </c>
    </row>
    <row r="74" spans="1:6" ht="25.15" customHeight="1" thickBot="1" x14ac:dyDescent="0.3">
      <c r="A74" s="16" t="s">
        <v>146</v>
      </c>
      <c r="B74" s="14" t="s">
        <v>147</v>
      </c>
      <c r="C74" s="10" t="s">
        <v>131</v>
      </c>
      <c r="D74" s="20">
        <f>F57</f>
        <v>0</v>
      </c>
      <c r="E74" s="27">
        <v>0</v>
      </c>
      <c r="F74" s="20">
        <f>D74*E74</f>
        <v>0</v>
      </c>
    </row>
    <row r="75" spans="1:6" ht="25.15" customHeight="1" thickBot="1" x14ac:dyDescent="0.3">
      <c r="A75" s="34" t="s">
        <v>148</v>
      </c>
      <c r="B75" s="35"/>
      <c r="C75" s="35"/>
      <c r="D75" s="35"/>
      <c r="E75" s="36"/>
      <c r="F75" s="22">
        <f>SUM(F73:F74)</f>
        <v>0</v>
      </c>
    </row>
    <row r="76" spans="1:6" ht="25.15" customHeight="1" thickBot="1" x14ac:dyDescent="0.3">
      <c r="A76" s="19" t="s">
        <v>149</v>
      </c>
      <c r="B76" s="37" t="s">
        <v>150</v>
      </c>
      <c r="C76" s="38"/>
      <c r="D76" s="38"/>
      <c r="E76" s="38"/>
      <c r="F76" s="39"/>
    </row>
    <row r="77" spans="1:6" ht="25.15" customHeight="1" thickBot="1" x14ac:dyDescent="0.3">
      <c r="A77" s="16" t="s">
        <v>151</v>
      </c>
      <c r="B77" s="14" t="s">
        <v>152</v>
      </c>
      <c r="C77" s="10" t="s">
        <v>131</v>
      </c>
      <c r="D77" s="20">
        <f>F57</f>
        <v>0</v>
      </c>
      <c r="E77" s="27">
        <v>0</v>
      </c>
      <c r="F77" s="20">
        <f>D77*E77</f>
        <v>0</v>
      </c>
    </row>
    <row r="78" spans="1:6" ht="25.15" customHeight="1" thickBot="1" x14ac:dyDescent="0.3">
      <c r="A78" s="16" t="s">
        <v>153</v>
      </c>
      <c r="B78" s="14" t="s">
        <v>154</v>
      </c>
      <c r="C78" s="10" t="s">
        <v>131</v>
      </c>
      <c r="D78" s="20">
        <f>F57</f>
        <v>0</v>
      </c>
      <c r="E78" s="27">
        <v>0</v>
      </c>
      <c r="F78" s="20">
        <f>D78*E78</f>
        <v>0</v>
      </c>
    </row>
    <row r="79" spans="1:6" ht="25.15" customHeight="1" thickBot="1" x14ac:dyDescent="0.3">
      <c r="A79" s="34" t="s">
        <v>155</v>
      </c>
      <c r="B79" s="35"/>
      <c r="C79" s="35"/>
      <c r="D79" s="35"/>
      <c r="E79" s="36"/>
      <c r="F79" s="22">
        <f>SUM(F77:F78)</f>
        <v>0</v>
      </c>
    </row>
    <row r="80" spans="1:6" ht="25.15" customHeight="1" thickBot="1" x14ac:dyDescent="0.3">
      <c r="A80" s="19" t="s">
        <v>156</v>
      </c>
      <c r="B80" s="37" t="s">
        <v>157</v>
      </c>
      <c r="C80" s="38"/>
      <c r="D80" s="38"/>
      <c r="E80" s="38"/>
      <c r="F80" s="39"/>
    </row>
    <row r="81" spans="1:6" ht="25.15" customHeight="1" thickBot="1" x14ac:dyDescent="0.3">
      <c r="A81" s="16" t="s">
        <v>158</v>
      </c>
      <c r="B81" s="14" t="s">
        <v>159</v>
      </c>
      <c r="C81" s="10" t="s">
        <v>131</v>
      </c>
      <c r="D81" s="20">
        <f>F57</f>
        <v>0</v>
      </c>
      <c r="E81" s="27">
        <v>0</v>
      </c>
      <c r="F81" s="20">
        <f>D81*E81</f>
        <v>0</v>
      </c>
    </row>
    <row r="82" spans="1:6" ht="25.15" customHeight="1" thickBot="1" x14ac:dyDescent="0.3">
      <c r="A82" s="16" t="s">
        <v>160</v>
      </c>
      <c r="B82" s="14" t="s">
        <v>161</v>
      </c>
      <c r="C82" s="10" t="s">
        <v>131</v>
      </c>
      <c r="D82" s="20">
        <f>F57</f>
        <v>0</v>
      </c>
      <c r="E82" s="27">
        <v>0</v>
      </c>
      <c r="F82" s="20">
        <f>D82*E82</f>
        <v>0</v>
      </c>
    </row>
    <row r="83" spans="1:6" ht="25.15" customHeight="1" thickBot="1" x14ac:dyDescent="0.3">
      <c r="A83" s="34" t="s">
        <v>162</v>
      </c>
      <c r="B83" s="35"/>
      <c r="C83" s="35"/>
      <c r="D83" s="35"/>
      <c r="E83" s="36"/>
      <c r="F83" s="22">
        <f>SUM(F81:F82)</f>
        <v>0</v>
      </c>
    </row>
    <row r="84" spans="1:6" ht="25.15" customHeight="1" thickBot="1" x14ac:dyDescent="0.3">
      <c r="A84" s="19" t="s">
        <v>163</v>
      </c>
      <c r="B84" s="37" t="s">
        <v>164</v>
      </c>
      <c r="C84" s="38"/>
      <c r="D84" s="38"/>
      <c r="E84" s="38"/>
      <c r="F84" s="39"/>
    </row>
    <row r="85" spans="1:6" ht="25.15" customHeight="1" thickBot="1" x14ac:dyDescent="0.3">
      <c r="A85" s="16" t="s">
        <v>165</v>
      </c>
      <c r="B85" s="14" t="s">
        <v>166</v>
      </c>
      <c r="C85" s="10" t="s">
        <v>131</v>
      </c>
      <c r="D85" s="20">
        <f>F57</f>
        <v>0</v>
      </c>
      <c r="E85" s="27">
        <v>0</v>
      </c>
      <c r="F85" s="20">
        <f>D85*E85</f>
        <v>0</v>
      </c>
    </row>
    <row r="86" spans="1:6" ht="25.15" customHeight="1" thickBot="1" x14ac:dyDescent="0.3">
      <c r="A86" s="16" t="s">
        <v>167</v>
      </c>
      <c r="B86" s="14" t="s">
        <v>224</v>
      </c>
      <c r="C86" s="10" t="s">
        <v>131</v>
      </c>
      <c r="D86" s="20">
        <f>F57</f>
        <v>0</v>
      </c>
      <c r="E86" s="27">
        <v>0</v>
      </c>
      <c r="F86" s="20">
        <f>D86*E86</f>
        <v>0</v>
      </c>
    </row>
    <row r="87" spans="1:6" ht="25.15" customHeight="1" thickBot="1" x14ac:dyDescent="0.3">
      <c r="A87" s="34" t="s">
        <v>168</v>
      </c>
      <c r="B87" s="35"/>
      <c r="C87" s="35"/>
      <c r="D87" s="35"/>
      <c r="E87" s="36"/>
      <c r="F87" s="22">
        <f>SUM(F85:F86)</f>
        <v>0</v>
      </c>
    </row>
  </sheetData>
  <sheetProtection algorithmName="SHA-512" hashValue="6Nb2d8vIlxgz9xEJlQu/8o4jIp/untffGuDBDd7AWvcQs6lFkh2buSir35zzAqWzWngDLIdRhcvWvDGNMEBlXQ==" saltValue="QcEaYyFu7zD0kWH+06N8Tg==" spinCount="100000" sheet="1" objects="1" scenarios="1"/>
  <mergeCells count="45">
    <mergeCell ref="A4:G4"/>
    <mergeCell ref="A6:A8"/>
    <mergeCell ref="B6:B8"/>
    <mergeCell ref="C6:C8"/>
    <mergeCell ref="B9:F9"/>
    <mergeCell ref="B14:F14"/>
    <mergeCell ref="A24:A28"/>
    <mergeCell ref="B24:F24"/>
    <mergeCell ref="B25:F25"/>
    <mergeCell ref="B26:F26"/>
    <mergeCell ref="B27:F27"/>
    <mergeCell ref="B28:F28"/>
    <mergeCell ref="A10:A14"/>
    <mergeCell ref="B10:F10"/>
    <mergeCell ref="B11:F11"/>
    <mergeCell ref="B12:F12"/>
    <mergeCell ref="B13:F13"/>
    <mergeCell ref="A38:A42"/>
    <mergeCell ref="B38:F38"/>
    <mergeCell ref="B39:F39"/>
    <mergeCell ref="B40:F40"/>
    <mergeCell ref="B41:F41"/>
    <mergeCell ref="B42:F42"/>
    <mergeCell ref="A62:A63"/>
    <mergeCell ref="B62:B63"/>
    <mergeCell ref="C62:C63"/>
    <mergeCell ref="D62:D63"/>
    <mergeCell ref="E62:E63"/>
    <mergeCell ref="B52:F52"/>
    <mergeCell ref="B53:F53"/>
    <mergeCell ref="B57:E57"/>
    <mergeCell ref="B60:F60"/>
    <mergeCell ref="B61:F61"/>
    <mergeCell ref="A87:E87"/>
    <mergeCell ref="B64:F64"/>
    <mergeCell ref="A67:E67"/>
    <mergeCell ref="B68:F68"/>
    <mergeCell ref="A71:E71"/>
    <mergeCell ref="B72:F72"/>
    <mergeCell ref="A75:E75"/>
    <mergeCell ref="B76:F76"/>
    <mergeCell ref="A79:E79"/>
    <mergeCell ref="B80:F80"/>
    <mergeCell ref="A83:E83"/>
    <mergeCell ref="B84:F8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28122-B87D-40BF-81D0-CBCFCB82FB08}">
  <dimension ref="A2:G96"/>
  <sheetViews>
    <sheetView workbookViewId="0">
      <selection activeCell="A88" sqref="A88:E88"/>
    </sheetView>
  </sheetViews>
  <sheetFormatPr defaultRowHeight="15" x14ac:dyDescent="0.25"/>
  <cols>
    <col min="1" max="1" width="6.7109375" customWidth="1"/>
    <col min="2" max="2" width="40.7109375" customWidth="1"/>
    <col min="3" max="3" width="10.7109375" customWidth="1"/>
    <col min="4" max="6" width="12.7109375" customWidth="1"/>
    <col min="7" max="7" width="21.28515625" customWidth="1"/>
  </cols>
  <sheetData>
    <row r="2" spans="1:7" ht="20.25" x14ac:dyDescent="0.25">
      <c r="A2" s="1" t="s">
        <v>227</v>
      </c>
    </row>
    <row r="3" spans="1:7" ht="20.45" customHeight="1" x14ac:dyDescent="0.25">
      <c r="A3" s="2" t="s">
        <v>2</v>
      </c>
    </row>
    <row r="4" spans="1:7" ht="49.9" customHeight="1" x14ac:dyDescent="0.25">
      <c r="A4" s="65" t="s">
        <v>3</v>
      </c>
      <c r="B4" s="66"/>
      <c r="C4" s="66"/>
      <c r="D4" s="66"/>
      <c r="E4" s="66"/>
      <c r="F4" s="66"/>
      <c r="G4" s="66"/>
    </row>
    <row r="5" spans="1:7" ht="15.75" thickBot="1" x14ac:dyDescent="0.3">
      <c r="A5" s="3"/>
    </row>
    <row r="6" spans="1:7" x14ac:dyDescent="0.25">
      <c r="A6" s="67" t="s">
        <v>10</v>
      </c>
      <c r="B6" s="70" t="s">
        <v>11</v>
      </c>
      <c r="C6" s="67" t="s">
        <v>12</v>
      </c>
      <c r="D6" s="4" t="s">
        <v>13</v>
      </c>
      <c r="E6" s="4" t="s">
        <v>16</v>
      </c>
      <c r="F6" s="4" t="s">
        <v>18</v>
      </c>
    </row>
    <row r="7" spans="1:7" x14ac:dyDescent="0.25">
      <c r="A7" s="68"/>
      <c r="B7" s="71"/>
      <c r="C7" s="68"/>
      <c r="D7" s="5" t="s">
        <v>14</v>
      </c>
      <c r="E7" s="7" t="s">
        <v>17</v>
      </c>
      <c r="F7" s="7" t="s">
        <v>19</v>
      </c>
    </row>
    <row r="8" spans="1:7" ht="15.75" thickBot="1" x14ac:dyDescent="0.3">
      <c r="A8" s="69"/>
      <c r="B8" s="72"/>
      <c r="C8" s="69"/>
      <c r="D8" s="6" t="s">
        <v>15</v>
      </c>
      <c r="E8" s="8"/>
      <c r="F8" s="8"/>
    </row>
    <row r="9" spans="1:7" ht="25.15" customHeight="1" thickBot="1" x14ac:dyDescent="0.3">
      <c r="A9" s="15">
        <v>1</v>
      </c>
      <c r="B9" s="40" t="s">
        <v>20</v>
      </c>
      <c r="C9" s="41"/>
      <c r="D9" s="41"/>
      <c r="E9" s="41"/>
      <c r="F9" s="42"/>
    </row>
    <row r="10" spans="1:7" ht="15" customHeight="1" x14ac:dyDescent="0.25">
      <c r="A10" s="53" t="s">
        <v>21</v>
      </c>
      <c r="B10" s="56" t="s">
        <v>22</v>
      </c>
      <c r="C10" s="57"/>
      <c r="D10" s="57"/>
      <c r="E10" s="57"/>
      <c r="F10" s="58"/>
    </row>
    <row r="11" spans="1:7" ht="15" customHeight="1" x14ac:dyDescent="0.25">
      <c r="A11" s="54"/>
      <c r="B11" s="59" t="s">
        <v>23</v>
      </c>
      <c r="C11" s="60"/>
      <c r="D11" s="60"/>
      <c r="E11" s="60"/>
      <c r="F11" s="61"/>
    </row>
    <row r="12" spans="1:7" ht="15" customHeight="1" x14ac:dyDescent="0.25">
      <c r="A12" s="54"/>
      <c r="B12" s="59" t="s">
        <v>24</v>
      </c>
      <c r="C12" s="60"/>
      <c r="D12" s="60"/>
      <c r="E12" s="60"/>
      <c r="F12" s="61"/>
    </row>
    <row r="13" spans="1:7" ht="25.5" customHeight="1" x14ac:dyDescent="0.25">
      <c r="A13" s="54"/>
      <c r="B13" s="59" t="s">
        <v>79</v>
      </c>
      <c r="C13" s="60"/>
      <c r="D13" s="60"/>
      <c r="E13" s="60"/>
      <c r="F13" s="61"/>
    </row>
    <row r="14" spans="1:7" ht="15" customHeight="1" thickBot="1" x14ac:dyDescent="0.3">
      <c r="A14" s="55"/>
      <c r="B14" s="62" t="s">
        <v>80</v>
      </c>
      <c r="C14" s="63"/>
      <c r="D14" s="63"/>
      <c r="E14" s="63"/>
      <c r="F14" s="64"/>
    </row>
    <row r="15" spans="1:7" ht="15" customHeight="1" thickBot="1" x14ac:dyDescent="0.3">
      <c r="A15" s="16" t="s">
        <v>27</v>
      </c>
      <c r="B15" s="9" t="s">
        <v>28</v>
      </c>
      <c r="C15" s="10" t="s">
        <v>32</v>
      </c>
      <c r="D15" s="10">
        <v>3</v>
      </c>
      <c r="E15" s="26">
        <v>0</v>
      </c>
      <c r="F15" s="20">
        <f>D15*E15</f>
        <v>0</v>
      </c>
    </row>
    <row r="16" spans="1:7" ht="15" customHeight="1" thickBot="1" x14ac:dyDescent="0.3">
      <c r="A16" s="16" t="s">
        <v>30</v>
      </c>
      <c r="B16" s="9" t="s">
        <v>31</v>
      </c>
      <c r="C16" s="10" t="s">
        <v>32</v>
      </c>
      <c r="D16" s="10">
        <v>3</v>
      </c>
      <c r="E16" s="26">
        <v>0</v>
      </c>
      <c r="F16" s="20">
        <f t="shared" ref="F16:F26" si="0">D16*E16</f>
        <v>0</v>
      </c>
    </row>
    <row r="17" spans="1:6" ht="15" customHeight="1" thickBot="1" x14ac:dyDescent="0.3">
      <c r="A17" s="16" t="s">
        <v>33</v>
      </c>
      <c r="B17" s="9" t="s">
        <v>34</v>
      </c>
      <c r="C17" s="10" t="s">
        <v>32</v>
      </c>
      <c r="D17" s="10">
        <v>3</v>
      </c>
      <c r="E17" s="26">
        <v>0</v>
      </c>
      <c r="F17" s="20">
        <f t="shared" si="0"/>
        <v>0</v>
      </c>
    </row>
    <row r="18" spans="1:6" ht="15" customHeight="1" thickBot="1" x14ac:dyDescent="0.3">
      <c r="A18" s="16" t="s">
        <v>35</v>
      </c>
      <c r="B18" s="9" t="s">
        <v>81</v>
      </c>
      <c r="C18" s="10" t="s">
        <v>32</v>
      </c>
      <c r="D18" s="10">
        <v>3</v>
      </c>
      <c r="E18" s="26">
        <v>0</v>
      </c>
      <c r="F18" s="20">
        <f t="shared" si="0"/>
        <v>0</v>
      </c>
    </row>
    <row r="19" spans="1:6" ht="15" customHeight="1" thickBot="1" x14ac:dyDescent="0.3">
      <c r="A19" s="16" t="s">
        <v>37</v>
      </c>
      <c r="B19" s="9" t="s">
        <v>82</v>
      </c>
      <c r="C19" s="10" t="s">
        <v>32</v>
      </c>
      <c r="D19" s="10">
        <v>3</v>
      </c>
      <c r="E19" s="26">
        <v>0</v>
      </c>
      <c r="F19" s="20">
        <f t="shared" si="0"/>
        <v>0</v>
      </c>
    </row>
    <row r="20" spans="1:6" ht="15" customHeight="1" thickBot="1" x14ac:dyDescent="0.3">
      <c r="A20" s="16" t="s">
        <v>39</v>
      </c>
      <c r="B20" s="9" t="s">
        <v>83</v>
      </c>
      <c r="C20" s="10" t="s">
        <v>32</v>
      </c>
      <c r="D20" s="10">
        <v>3</v>
      </c>
      <c r="E20" s="26">
        <v>0</v>
      </c>
      <c r="F20" s="20">
        <f t="shared" si="0"/>
        <v>0</v>
      </c>
    </row>
    <row r="21" spans="1:6" ht="15" customHeight="1" thickBot="1" x14ac:dyDescent="0.3">
      <c r="A21" s="16" t="s">
        <v>41</v>
      </c>
      <c r="B21" s="9" t="s">
        <v>36</v>
      </c>
      <c r="C21" s="10" t="s">
        <v>32</v>
      </c>
      <c r="D21" s="10">
        <v>3</v>
      </c>
      <c r="E21" s="26">
        <v>0</v>
      </c>
      <c r="F21" s="20">
        <f t="shared" si="0"/>
        <v>0</v>
      </c>
    </row>
    <row r="22" spans="1:6" ht="15" customHeight="1" thickBot="1" x14ac:dyDescent="0.3">
      <c r="A22" s="16" t="s">
        <v>43</v>
      </c>
      <c r="B22" s="9" t="s">
        <v>38</v>
      </c>
      <c r="C22" s="10" t="s">
        <v>32</v>
      </c>
      <c r="D22" s="10">
        <v>3</v>
      </c>
      <c r="E22" s="26">
        <v>0</v>
      </c>
      <c r="F22" s="20">
        <f t="shared" si="0"/>
        <v>0</v>
      </c>
    </row>
    <row r="23" spans="1:6" ht="15" customHeight="1" thickBot="1" x14ac:dyDescent="0.3">
      <c r="A23" s="16" t="s">
        <v>45</v>
      </c>
      <c r="B23" s="9" t="s">
        <v>40</v>
      </c>
      <c r="C23" s="10" t="s">
        <v>32</v>
      </c>
      <c r="D23" s="10">
        <v>3</v>
      </c>
      <c r="E23" s="26">
        <v>0</v>
      </c>
      <c r="F23" s="20">
        <f t="shared" si="0"/>
        <v>0</v>
      </c>
    </row>
    <row r="24" spans="1:6" ht="15" customHeight="1" thickBot="1" x14ac:dyDescent="0.3">
      <c r="A24" s="16" t="s">
        <v>84</v>
      </c>
      <c r="B24" s="9" t="s">
        <v>42</v>
      </c>
      <c r="C24" s="10" t="s">
        <v>32</v>
      </c>
      <c r="D24" s="10">
        <v>3</v>
      </c>
      <c r="E24" s="26">
        <v>0</v>
      </c>
      <c r="F24" s="20">
        <f t="shared" si="0"/>
        <v>0</v>
      </c>
    </row>
    <row r="25" spans="1:6" ht="15" customHeight="1" thickBot="1" x14ac:dyDescent="0.3">
      <c r="A25" s="16" t="s">
        <v>85</v>
      </c>
      <c r="B25" s="9" t="s">
        <v>86</v>
      </c>
      <c r="C25" s="10" t="s">
        <v>32</v>
      </c>
      <c r="D25" s="10">
        <v>3</v>
      </c>
      <c r="E25" s="26">
        <v>0</v>
      </c>
      <c r="F25" s="20">
        <f t="shared" si="0"/>
        <v>0</v>
      </c>
    </row>
    <row r="26" spans="1:6" ht="15" customHeight="1" thickBot="1" x14ac:dyDescent="0.3">
      <c r="A26" s="16" t="s">
        <v>87</v>
      </c>
      <c r="B26" s="9" t="s">
        <v>88</v>
      </c>
      <c r="C26" s="10" t="s">
        <v>32</v>
      </c>
      <c r="D26" s="10">
        <v>3</v>
      </c>
      <c r="E26" s="26">
        <v>0</v>
      </c>
      <c r="F26" s="20">
        <f t="shared" si="0"/>
        <v>0</v>
      </c>
    </row>
    <row r="27" spans="1:6" ht="15" customHeight="1" x14ac:dyDescent="0.25">
      <c r="A27" s="53" t="s">
        <v>47</v>
      </c>
      <c r="B27" s="56" t="s">
        <v>48</v>
      </c>
      <c r="C27" s="57"/>
      <c r="D27" s="57"/>
      <c r="E27" s="57"/>
      <c r="F27" s="58"/>
    </row>
    <row r="28" spans="1:6" ht="15" customHeight="1" x14ac:dyDescent="0.25">
      <c r="A28" s="54"/>
      <c r="B28" s="59" t="s">
        <v>23</v>
      </c>
      <c r="C28" s="60"/>
      <c r="D28" s="60"/>
      <c r="E28" s="60"/>
      <c r="F28" s="61"/>
    </row>
    <row r="29" spans="1:6" ht="15" customHeight="1" x14ac:dyDescent="0.25">
      <c r="A29" s="54"/>
      <c r="B29" s="59" t="s">
        <v>24</v>
      </c>
      <c r="C29" s="60"/>
      <c r="D29" s="60"/>
      <c r="E29" s="60"/>
      <c r="F29" s="61"/>
    </row>
    <row r="30" spans="1:6" ht="22.5" customHeight="1" x14ac:dyDescent="0.25">
      <c r="A30" s="54"/>
      <c r="B30" s="59" t="s">
        <v>79</v>
      </c>
      <c r="C30" s="60"/>
      <c r="D30" s="60"/>
      <c r="E30" s="60"/>
      <c r="F30" s="61"/>
    </row>
    <row r="31" spans="1:6" ht="15" customHeight="1" thickBot="1" x14ac:dyDescent="0.3">
      <c r="A31" s="55"/>
      <c r="B31" s="62" t="s">
        <v>80</v>
      </c>
      <c r="C31" s="63"/>
      <c r="D31" s="63"/>
      <c r="E31" s="63"/>
      <c r="F31" s="64"/>
    </row>
    <row r="32" spans="1:6" ht="15" customHeight="1" thickBot="1" x14ac:dyDescent="0.3">
      <c r="A32" s="16" t="s">
        <v>49</v>
      </c>
      <c r="B32" s="9" t="s">
        <v>28</v>
      </c>
      <c r="C32" s="10" t="s">
        <v>32</v>
      </c>
      <c r="D32" s="10">
        <v>3</v>
      </c>
      <c r="E32" s="26">
        <v>0</v>
      </c>
      <c r="F32" s="20">
        <f t="shared" ref="F32:F43" si="1">D32*E32</f>
        <v>0</v>
      </c>
    </row>
    <row r="33" spans="1:6" ht="15" customHeight="1" thickBot="1" x14ac:dyDescent="0.3">
      <c r="A33" s="16" t="s">
        <v>50</v>
      </c>
      <c r="B33" s="9" t="s">
        <v>31</v>
      </c>
      <c r="C33" s="10" t="s">
        <v>32</v>
      </c>
      <c r="D33" s="10">
        <v>3</v>
      </c>
      <c r="E33" s="26">
        <v>0</v>
      </c>
      <c r="F33" s="20">
        <f t="shared" si="1"/>
        <v>0</v>
      </c>
    </row>
    <row r="34" spans="1:6" ht="15" customHeight="1" thickBot="1" x14ac:dyDescent="0.3">
      <c r="A34" s="16" t="s">
        <v>51</v>
      </c>
      <c r="B34" s="9" t="s">
        <v>34</v>
      </c>
      <c r="C34" s="10" t="s">
        <v>32</v>
      </c>
      <c r="D34" s="10">
        <v>3</v>
      </c>
      <c r="E34" s="26">
        <v>0</v>
      </c>
      <c r="F34" s="20">
        <f t="shared" si="1"/>
        <v>0</v>
      </c>
    </row>
    <row r="35" spans="1:6" ht="15" customHeight="1" thickBot="1" x14ac:dyDescent="0.3">
      <c r="A35" s="16" t="s">
        <v>52</v>
      </c>
      <c r="B35" s="9" t="s">
        <v>81</v>
      </c>
      <c r="C35" s="10" t="s">
        <v>32</v>
      </c>
      <c r="D35" s="10">
        <v>3</v>
      </c>
      <c r="E35" s="26">
        <v>0</v>
      </c>
      <c r="F35" s="20">
        <f t="shared" si="1"/>
        <v>0</v>
      </c>
    </row>
    <row r="36" spans="1:6" ht="15" customHeight="1" thickBot="1" x14ac:dyDescent="0.3">
      <c r="A36" s="16" t="s">
        <v>53</v>
      </c>
      <c r="B36" s="9" t="s">
        <v>82</v>
      </c>
      <c r="C36" s="10" t="s">
        <v>32</v>
      </c>
      <c r="D36" s="10">
        <v>3</v>
      </c>
      <c r="E36" s="26">
        <v>0</v>
      </c>
      <c r="F36" s="20">
        <f t="shared" si="1"/>
        <v>0</v>
      </c>
    </row>
    <row r="37" spans="1:6" ht="15" customHeight="1" thickBot="1" x14ac:dyDescent="0.3">
      <c r="A37" s="16" t="s">
        <v>54</v>
      </c>
      <c r="B37" s="9" t="s">
        <v>83</v>
      </c>
      <c r="C37" s="10" t="s">
        <v>32</v>
      </c>
      <c r="D37" s="10">
        <v>3</v>
      </c>
      <c r="E37" s="26">
        <v>0</v>
      </c>
      <c r="F37" s="20">
        <f t="shared" si="1"/>
        <v>0</v>
      </c>
    </row>
    <row r="38" spans="1:6" ht="15" customHeight="1" thickBot="1" x14ac:dyDescent="0.3">
      <c r="A38" s="16" t="s">
        <v>55</v>
      </c>
      <c r="B38" s="9" t="s">
        <v>36</v>
      </c>
      <c r="C38" s="10" t="s">
        <v>32</v>
      </c>
      <c r="D38" s="10">
        <v>3</v>
      </c>
      <c r="E38" s="26">
        <v>0</v>
      </c>
      <c r="F38" s="20">
        <f t="shared" si="1"/>
        <v>0</v>
      </c>
    </row>
    <row r="39" spans="1:6" ht="15" customHeight="1" thickBot="1" x14ac:dyDescent="0.3">
      <c r="A39" s="16" t="s">
        <v>56</v>
      </c>
      <c r="B39" s="9" t="s">
        <v>38</v>
      </c>
      <c r="C39" s="10" t="s">
        <v>32</v>
      </c>
      <c r="D39" s="10">
        <v>3</v>
      </c>
      <c r="E39" s="26">
        <v>0</v>
      </c>
      <c r="F39" s="20">
        <f t="shared" si="1"/>
        <v>0</v>
      </c>
    </row>
    <row r="40" spans="1:6" ht="15" customHeight="1" thickBot="1" x14ac:dyDescent="0.3">
      <c r="A40" s="16" t="s">
        <v>57</v>
      </c>
      <c r="B40" s="9" t="s">
        <v>40</v>
      </c>
      <c r="C40" s="10" t="s">
        <v>32</v>
      </c>
      <c r="D40" s="10">
        <v>3</v>
      </c>
      <c r="E40" s="26">
        <v>0</v>
      </c>
      <c r="F40" s="20">
        <f t="shared" si="1"/>
        <v>0</v>
      </c>
    </row>
    <row r="41" spans="1:6" ht="15" customHeight="1" thickBot="1" x14ac:dyDescent="0.3">
      <c r="A41" s="16" t="s">
        <v>89</v>
      </c>
      <c r="B41" s="9" t="s">
        <v>42</v>
      </c>
      <c r="C41" s="10" t="s">
        <v>32</v>
      </c>
      <c r="D41" s="10">
        <v>3</v>
      </c>
      <c r="E41" s="26">
        <v>0</v>
      </c>
      <c r="F41" s="20">
        <f t="shared" si="1"/>
        <v>0</v>
      </c>
    </row>
    <row r="42" spans="1:6" ht="15" customHeight="1" thickBot="1" x14ac:dyDescent="0.3">
      <c r="A42" s="16" t="s">
        <v>90</v>
      </c>
      <c r="B42" s="9" t="s">
        <v>86</v>
      </c>
      <c r="C42" s="10" t="s">
        <v>32</v>
      </c>
      <c r="D42" s="10">
        <v>3</v>
      </c>
      <c r="E42" s="26">
        <v>0</v>
      </c>
      <c r="F42" s="20">
        <f t="shared" si="1"/>
        <v>0</v>
      </c>
    </row>
    <row r="43" spans="1:6" ht="15" customHeight="1" thickBot="1" x14ac:dyDescent="0.3">
      <c r="A43" s="16" t="s">
        <v>91</v>
      </c>
      <c r="B43" s="9" t="s">
        <v>88</v>
      </c>
      <c r="C43" s="10" t="s">
        <v>32</v>
      </c>
      <c r="D43" s="10">
        <v>3</v>
      </c>
      <c r="E43" s="26">
        <v>0</v>
      </c>
      <c r="F43" s="20">
        <f t="shared" si="1"/>
        <v>0</v>
      </c>
    </row>
    <row r="44" spans="1:6" ht="15" customHeight="1" x14ac:dyDescent="0.25">
      <c r="A44" s="53" t="s">
        <v>58</v>
      </c>
      <c r="B44" s="56" t="s">
        <v>59</v>
      </c>
      <c r="C44" s="57"/>
      <c r="D44" s="57"/>
      <c r="E44" s="57"/>
      <c r="F44" s="58"/>
    </row>
    <row r="45" spans="1:6" ht="15" customHeight="1" x14ac:dyDescent="0.25">
      <c r="A45" s="54"/>
      <c r="B45" s="59" t="s">
        <v>23</v>
      </c>
      <c r="C45" s="60"/>
      <c r="D45" s="60"/>
      <c r="E45" s="60"/>
      <c r="F45" s="61"/>
    </row>
    <row r="46" spans="1:6" ht="15" customHeight="1" x14ac:dyDescent="0.25">
      <c r="A46" s="54"/>
      <c r="B46" s="59" t="s">
        <v>24</v>
      </c>
      <c r="C46" s="60"/>
      <c r="D46" s="60"/>
      <c r="E46" s="60"/>
      <c r="F46" s="61"/>
    </row>
    <row r="47" spans="1:6" ht="24.75" customHeight="1" x14ac:dyDescent="0.25">
      <c r="A47" s="54"/>
      <c r="B47" s="59" t="s">
        <v>79</v>
      </c>
      <c r="C47" s="60"/>
      <c r="D47" s="60"/>
      <c r="E47" s="60"/>
      <c r="F47" s="61"/>
    </row>
    <row r="48" spans="1:6" ht="15" customHeight="1" thickBot="1" x14ac:dyDescent="0.3">
      <c r="A48" s="55"/>
      <c r="B48" s="62" t="s">
        <v>80</v>
      </c>
      <c r="C48" s="63"/>
      <c r="D48" s="63"/>
      <c r="E48" s="63"/>
      <c r="F48" s="64"/>
    </row>
    <row r="49" spans="1:6" ht="15" customHeight="1" thickBot="1" x14ac:dyDescent="0.3">
      <c r="A49" s="16" t="s">
        <v>60</v>
      </c>
      <c r="B49" s="9" t="s">
        <v>28</v>
      </c>
      <c r="C49" s="10" t="s">
        <v>32</v>
      </c>
      <c r="D49" s="10">
        <v>3</v>
      </c>
      <c r="E49" s="26">
        <v>0</v>
      </c>
      <c r="F49" s="20">
        <f t="shared" ref="F49:F60" si="2">D49*E49</f>
        <v>0</v>
      </c>
    </row>
    <row r="50" spans="1:6" ht="15" customHeight="1" thickBot="1" x14ac:dyDescent="0.3">
      <c r="A50" s="16" t="s">
        <v>61</v>
      </c>
      <c r="B50" s="9" t="s">
        <v>31</v>
      </c>
      <c r="C50" s="10" t="s">
        <v>32</v>
      </c>
      <c r="D50" s="10">
        <v>3</v>
      </c>
      <c r="E50" s="26">
        <v>0</v>
      </c>
      <c r="F50" s="20">
        <f t="shared" si="2"/>
        <v>0</v>
      </c>
    </row>
    <row r="51" spans="1:6" ht="15" customHeight="1" thickBot="1" x14ac:dyDescent="0.3">
      <c r="A51" s="16" t="s">
        <v>62</v>
      </c>
      <c r="B51" s="9" t="s">
        <v>34</v>
      </c>
      <c r="C51" s="10" t="s">
        <v>32</v>
      </c>
      <c r="D51" s="10">
        <v>3</v>
      </c>
      <c r="E51" s="26">
        <v>0</v>
      </c>
      <c r="F51" s="20">
        <f t="shared" si="2"/>
        <v>0</v>
      </c>
    </row>
    <row r="52" spans="1:6" ht="15" customHeight="1" thickBot="1" x14ac:dyDescent="0.3">
      <c r="A52" s="16" t="s">
        <v>63</v>
      </c>
      <c r="B52" s="9" t="s">
        <v>81</v>
      </c>
      <c r="C52" s="10" t="s">
        <v>32</v>
      </c>
      <c r="D52" s="10">
        <v>3</v>
      </c>
      <c r="E52" s="26">
        <v>0</v>
      </c>
      <c r="F52" s="20">
        <f t="shared" si="2"/>
        <v>0</v>
      </c>
    </row>
    <row r="53" spans="1:6" ht="15" customHeight="1" thickBot="1" x14ac:dyDescent="0.3">
      <c r="A53" s="16" t="s">
        <v>64</v>
      </c>
      <c r="B53" s="9" t="s">
        <v>82</v>
      </c>
      <c r="C53" s="10" t="s">
        <v>32</v>
      </c>
      <c r="D53" s="10">
        <v>3</v>
      </c>
      <c r="E53" s="26">
        <v>0</v>
      </c>
      <c r="F53" s="20">
        <f t="shared" si="2"/>
        <v>0</v>
      </c>
    </row>
    <row r="54" spans="1:6" ht="15" customHeight="1" thickBot="1" x14ac:dyDescent="0.3">
      <c r="A54" s="16" t="s">
        <v>65</v>
      </c>
      <c r="B54" s="9" t="s">
        <v>83</v>
      </c>
      <c r="C54" s="10" t="s">
        <v>32</v>
      </c>
      <c r="D54" s="10">
        <v>3</v>
      </c>
      <c r="E54" s="26">
        <v>0</v>
      </c>
      <c r="F54" s="20">
        <f t="shared" si="2"/>
        <v>0</v>
      </c>
    </row>
    <row r="55" spans="1:6" ht="15" customHeight="1" thickBot="1" x14ac:dyDescent="0.3">
      <c r="A55" s="16" t="s">
        <v>66</v>
      </c>
      <c r="B55" s="9" t="s">
        <v>36</v>
      </c>
      <c r="C55" s="10" t="s">
        <v>32</v>
      </c>
      <c r="D55" s="10">
        <v>3</v>
      </c>
      <c r="E55" s="26">
        <v>0</v>
      </c>
      <c r="F55" s="20">
        <f t="shared" si="2"/>
        <v>0</v>
      </c>
    </row>
    <row r="56" spans="1:6" ht="15" customHeight="1" thickBot="1" x14ac:dyDescent="0.3">
      <c r="A56" s="16" t="s">
        <v>67</v>
      </c>
      <c r="B56" s="9" t="s">
        <v>38</v>
      </c>
      <c r="C56" s="10" t="s">
        <v>32</v>
      </c>
      <c r="D56" s="10">
        <v>3</v>
      </c>
      <c r="E56" s="26">
        <v>0</v>
      </c>
      <c r="F56" s="20">
        <f t="shared" si="2"/>
        <v>0</v>
      </c>
    </row>
    <row r="57" spans="1:6" ht="15" customHeight="1" thickBot="1" x14ac:dyDescent="0.3">
      <c r="A57" s="16" t="s">
        <v>68</v>
      </c>
      <c r="B57" s="9" t="s">
        <v>40</v>
      </c>
      <c r="C57" s="10" t="s">
        <v>32</v>
      </c>
      <c r="D57" s="10">
        <v>3</v>
      </c>
      <c r="E57" s="26">
        <v>0</v>
      </c>
      <c r="F57" s="20">
        <f t="shared" si="2"/>
        <v>0</v>
      </c>
    </row>
    <row r="58" spans="1:6" ht="15" customHeight="1" thickBot="1" x14ac:dyDescent="0.3">
      <c r="A58" s="16" t="s">
        <v>92</v>
      </c>
      <c r="B58" s="9" t="s">
        <v>42</v>
      </c>
      <c r="C58" s="10" t="s">
        <v>32</v>
      </c>
      <c r="D58" s="10">
        <v>3</v>
      </c>
      <c r="E58" s="26">
        <v>0</v>
      </c>
      <c r="F58" s="20">
        <f t="shared" si="2"/>
        <v>0</v>
      </c>
    </row>
    <row r="59" spans="1:6" ht="15" customHeight="1" thickBot="1" x14ac:dyDescent="0.3">
      <c r="A59" s="16" t="s">
        <v>93</v>
      </c>
      <c r="B59" s="9" t="s">
        <v>86</v>
      </c>
      <c r="C59" s="10" t="s">
        <v>32</v>
      </c>
      <c r="D59" s="10">
        <v>3</v>
      </c>
      <c r="E59" s="26">
        <v>0</v>
      </c>
      <c r="F59" s="20">
        <f t="shared" si="2"/>
        <v>0</v>
      </c>
    </row>
    <row r="60" spans="1:6" ht="15" customHeight="1" thickBot="1" x14ac:dyDescent="0.3">
      <c r="A60" s="16" t="s">
        <v>94</v>
      </c>
      <c r="B60" s="9" t="s">
        <v>88</v>
      </c>
      <c r="C60" s="10" t="s">
        <v>32</v>
      </c>
      <c r="D60" s="10">
        <v>3</v>
      </c>
      <c r="E60" s="26">
        <v>0</v>
      </c>
      <c r="F60" s="20">
        <f t="shared" si="2"/>
        <v>0</v>
      </c>
    </row>
    <row r="61" spans="1:6" ht="25.15" customHeight="1" thickBot="1" x14ac:dyDescent="0.3">
      <c r="A61" s="15">
        <v>2</v>
      </c>
      <c r="B61" s="40" t="s">
        <v>69</v>
      </c>
      <c r="C61" s="41"/>
      <c r="D61" s="41"/>
      <c r="E61" s="41"/>
      <c r="F61" s="42"/>
    </row>
    <row r="62" spans="1:6" ht="27" customHeight="1" thickBot="1" x14ac:dyDescent="0.3">
      <c r="A62" s="16" t="s">
        <v>70</v>
      </c>
      <c r="B62" s="43" t="s">
        <v>71</v>
      </c>
      <c r="C62" s="44"/>
      <c r="D62" s="44"/>
      <c r="E62" s="44"/>
      <c r="F62" s="45"/>
    </row>
    <row r="63" spans="1:6" ht="15" customHeight="1" thickBot="1" x14ac:dyDescent="0.3">
      <c r="A63" s="16" t="s">
        <v>72</v>
      </c>
      <c r="B63" s="9" t="s">
        <v>95</v>
      </c>
      <c r="C63" s="10" t="s">
        <v>32</v>
      </c>
      <c r="D63" s="10">
        <v>3</v>
      </c>
      <c r="E63" s="26">
        <v>0</v>
      </c>
      <c r="F63" s="20">
        <f t="shared" ref="F63:F65" si="3">D63*E63</f>
        <v>0</v>
      </c>
    </row>
    <row r="64" spans="1:6" ht="15" customHeight="1" thickBot="1" x14ac:dyDescent="0.3">
      <c r="A64" s="16" t="s">
        <v>74</v>
      </c>
      <c r="B64" s="9" t="s">
        <v>75</v>
      </c>
      <c r="C64" s="10" t="s">
        <v>32</v>
      </c>
      <c r="D64" s="10">
        <v>3</v>
      </c>
      <c r="E64" s="26">
        <v>0</v>
      </c>
      <c r="F64" s="20">
        <f t="shared" si="3"/>
        <v>0</v>
      </c>
    </row>
    <row r="65" spans="1:6" ht="15" customHeight="1" thickBot="1" x14ac:dyDescent="0.3">
      <c r="A65" s="16" t="s">
        <v>76</v>
      </c>
      <c r="B65" s="9" t="s">
        <v>77</v>
      </c>
      <c r="C65" s="10" t="s">
        <v>32</v>
      </c>
      <c r="D65" s="10">
        <v>3</v>
      </c>
      <c r="E65" s="26">
        <v>0</v>
      </c>
      <c r="F65" s="20">
        <f t="shared" si="3"/>
        <v>0</v>
      </c>
    </row>
    <row r="66" spans="1:6" ht="22.9" customHeight="1" thickBot="1" x14ac:dyDescent="0.3">
      <c r="A66" s="11"/>
      <c r="B66" s="46" t="s">
        <v>96</v>
      </c>
      <c r="C66" s="47"/>
      <c r="D66" s="47"/>
      <c r="E66" s="48"/>
      <c r="F66" s="22">
        <f>SUM(F15:F26,F32:F43,F49:F60,F63:F65)</f>
        <v>0</v>
      </c>
    </row>
    <row r="68" spans="1:6" ht="15.75" thickBot="1" x14ac:dyDescent="0.3"/>
    <row r="69" spans="1:6" ht="25.15" customHeight="1" thickBot="1" x14ac:dyDescent="0.3">
      <c r="A69" s="18">
        <v>3</v>
      </c>
      <c r="B69" s="40" t="s">
        <v>169</v>
      </c>
      <c r="C69" s="41"/>
      <c r="D69" s="41"/>
      <c r="E69" s="41"/>
      <c r="F69" s="42"/>
    </row>
    <row r="70" spans="1:6" ht="97.5" customHeight="1" thickBot="1" x14ac:dyDescent="0.3">
      <c r="A70" s="17"/>
      <c r="B70" s="43" t="s">
        <v>170</v>
      </c>
      <c r="C70" s="44"/>
      <c r="D70" s="44"/>
      <c r="E70" s="44"/>
      <c r="F70" s="45"/>
    </row>
    <row r="71" spans="1:6" ht="25.9" customHeight="1" x14ac:dyDescent="0.25">
      <c r="A71" s="49" t="s">
        <v>10</v>
      </c>
      <c r="B71" s="51" t="s">
        <v>121</v>
      </c>
      <c r="C71" s="49" t="s">
        <v>122</v>
      </c>
      <c r="D71" s="49" t="s">
        <v>171</v>
      </c>
      <c r="E71" s="49" t="s">
        <v>124</v>
      </c>
      <c r="F71" s="12" t="s">
        <v>125</v>
      </c>
    </row>
    <row r="72" spans="1:6" ht="27" customHeight="1" thickBot="1" x14ac:dyDescent="0.3">
      <c r="A72" s="50"/>
      <c r="B72" s="52"/>
      <c r="C72" s="50"/>
      <c r="D72" s="50"/>
      <c r="E72" s="50"/>
      <c r="F72" s="13" t="s">
        <v>172</v>
      </c>
    </row>
    <row r="73" spans="1:6" ht="25.15" customHeight="1" thickBot="1" x14ac:dyDescent="0.3">
      <c r="A73" s="19" t="s">
        <v>127</v>
      </c>
      <c r="B73" s="37" t="s">
        <v>128</v>
      </c>
      <c r="C73" s="38"/>
      <c r="D73" s="38"/>
      <c r="E73" s="38"/>
      <c r="F73" s="39"/>
    </row>
    <row r="74" spans="1:6" ht="25.15" customHeight="1" thickBot="1" x14ac:dyDescent="0.3">
      <c r="A74" s="16" t="s">
        <v>129</v>
      </c>
      <c r="B74" s="14" t="s">
        <v>130</v>
      </c>
      <c r="C74" s="10" t="s">
        <v>131</v>
      </c>
      <c r="D74" s="20">
        <f>F66</f>
        <v>0</v>
      </c>
      <c r="E74" s="27">
        <v>0</v>
      </c>
      <c r="F74" s="20">
        <f>D74*E74</f>
        <v>0</v>
      </c>
    </row>
    <row r="75" spans="1:6" ht="25.15" customHeight="1" thickBot="1" x14ac:dyDescent="0.3">
      <c r="A75" s="16" t="s">
        <v>132</v>
      </c>
      <c r="B75" s="14" t="s">
        <v>133</v>
      </c>
      <c r="C75" s="10" t="s">
        <v>131</v>
      </c>
      <c r="D75" s="20">
        <f>F66</f>
        <v>0</v>
      </c>
      <c r="E75" s="27">
        <v>0</v>
      </c>
      <c r="F75" s="20">
        <f>D75*E75</f>
        <v>0</v>
      </c>
    </row>
    <row r="76" spans="1:6" ht="25.15" customHeight="1" thickBot="1" x14ac:dyDescent="0.3">
      <c r="A76" s="34" t="s">
        <v>134</v>
      </c>
      <c r="B76" s="35"/>
      <c r="C76" s="35"/>
      <c r="D76" s="35"/>
      <c r="E76" s="36"/>
      <c r="F76" s="22">
        <f>SUM(F74:F75)</f>
        <v>0</v>
      </c>
    </row>
    <row r="77" spans="1:6" ht="25.15" customHeight="1" thickBot="1" x14ac:dyDescent="0.3">
      <c r="A77" s="19" t="s">
        <v>135</v>
      </c>
      <c r="B77" s="37" t="s">
        <v>136</v>
      </c>
      <c r="C77" s="38"/>
      <c r="D77" s="38"/>
      <c r="E77" s="38"/>
      <c r="F77" s="39"/>
    </row>
    <row r="78" spans="1:6" ht="39.950000000000003" customHeight="1" thickBot="1" x14ac:dyDescent="0.3">
      <c r="A78" s="16" t="s">
        <v>137</v>
      </c>
      <c r="B78" s="14" t="s">
        <v>138</v>
      </c>
      <c r="C78" s="10" t="s">
        <v>131</v>
      </c>
      <c r="D78" s="20">
        <f>F66</f>
        <v>0</v>
      </c>
      <c r="E78" s="27">
        <v>0</v>
      </c>
      <c r="F78" s="20">
        <f>D78*E78</f>
        <v>0</v>
      </c>
    </row>
    <row r="79" spans="1:6" ht="39.950000000000003" customHeight="1" thickBot="1" x14ac:dyDescent="0.3">
      <c r="A79" s="16" t="s">
        <v>139</v>
      </c>
      <c r="B79" s="14" t="s">
        <v>140</v>
      </c>
      <c r="C79" s="10" t="s">
        <v>131</v>
      </c>
      <c r="D79" s="20">
        <f>F66</f>
        <v>0</v>
      </c>
      <c r="E79" s="27">
        <v>0</v>
      </c>
      <c r="F79" s="20">
        <f>D79*E79</f>
        <v>0</v>
      </c>
    </row>
    <row r="80" spans="1:6" ht="25.15" customHeight="1" thickBot="1" x14ac:dyDescent="0.3">
      <c r="A80" s="34" t="s">
        <v>141</v>
      </c>
      <c r="B80" s="35"/>
      <c r="C80" s="35"/>
      <c r="D80" s="35"/>
      <c r="E80" s="36"/>
      <c r="F80" s="22">
        <f>SUM(F78:F79)</f>
        <v>0</v>
      </c>
    </row>
    <row r="81" spans="1:6" ht="25.15" customHeight="1" thickBot="1" x14ac:dyDescent="0.3">
      <c r="A81" s="19" t="s">
        <v>142</v>
      </c>
      <c r="B81" s="37" t="s">
        <v>143</v>
      </c>
      <c r="C81" s="38"/>
      <c r="D81" s="38"/>
      <c r="E81" s="38"/>
      <c r="F81" s="39"/>
    </row>
    <row r="82" spans="1:6" ht="25.15" customHeight="1" thickBot="1" x14ac:dyDescent="0.3">
      <c r="A82" s="16" t="s">
        <v>144</v>
      </c>
      <c r="B82" s="14" t="s">
        <v>145</v>
      </c>
      <c r="C82" s="10" t="s">
        <v>131</v>
      </c>
      <c r="D82" s="20">
        <f>F66</f>
        <v>0</v>
      </c>
      <c r="E82" s="27">
        <v>0</v>
      </c>
      <c r="F82" s="20">
        <f>D82*E82</f>
        <v>0</v>
      </c>
    </row>
    <row r="83" spans="1:6" ht="25.15" customHeight="1" thickBot="1" x14ac:dyDescent="0.3">
      <c r="A83" s="16" t="s">
        <v>146</v>
      </c>
      <c r="B83" s="14" t="s">
        <v>147</v>
      </c>
      <c r="C83" s="10" t="s">
        <v>131</v>
      </c>
      <c r="D83" s="20">
        <f>F66</f>
        <v>0</v>
      </c>
      <c r="E83" s="27">
        <v>0</v>
      </c>
      <c r="F83" s="20">
        <f>D83*E83</f>
        <v>0</v>
      </c>
    </row>
    <row r="84" spans="1:6" ht="25.15" customHeight="1" thickBot="1" x14ac:dyDescent="0.3">
      <c r="A84" s="34" t="s">
        <v>148</v>
      </c>
      <c r="B84" s="35"/>
      <c r="C84" s="35"/>
      <c r="D84" s="35"/>
      <c r="E84" s="36"/>
      <c r="F84" s="22">
        <f>SUM(F82:F83)</f>
        <v>0</v>
      </c>
    </row>
    <row r="85" spans="1:6" ht="25.15" customHeight="1" thickBot="1" x14ac:dyDescent="0.3">
      <c r="A85" s="19" t="s">
        <v>149</v>
      </c>
      <c r="B85" s="37" t="s">
        <v>150</v>
      </c>
      <c r="C85" s="38"/>
      <c r="D85" s="38"/>
      <c r="E85" s="38"/>
      <c r="F85" s="39"/>
    </row>
    <row r="86" spans="1:6" ht="25.15" customHeight="1" thickBot="1" x14ac:dyDescent="0.3">
      <c r="A86" s="16" t="s">
        <v>151</v>
      </c>
      <c r="B86" s="14" t="s">
        <v>152</v>
      </c>
      <c r="C86" s="10" t="s">
        <v>131</v>
      </c>
      <c r="D86" s="20">
        <f>F66</f>
        <v>0</v>
      </c>
      <c r="E86" s="27">
        <v>0</v>
      </c>
      <c r="F86" s="20">
        <f>D86*E86</f>
        <v>0</v>
      </c>
    </row>
    <row r="87" spans="1:6" ht="25.15" customHeight="1" thickBot="1" x14ac:dyDescent="0.3">
      <c r="A87" s="16" t="s">
        <v>153</v>
      </c>
      <c r="B87" s="14" t="s">
        <v>154</v>
      </c>
      <c r="C87" s="10" t="s">
        <v>131</v>
      </c>
      <c r="D87" s="20">
        <f>F66</f>
        <v>0</v>
      </c>
      <c r="E87" s="27">
        <v>0</v>
      </c>
      <c r="F87" s="20">
        <f>D87*E87</f>
        <v>0</v>
      </c>
    </row>
    <row r="88" spans="1:6" ht="25.15" customHeight="1" thickBot="1" x14ac:dyDescent="0.3">
      <c r="A88" s="34" t="s">
        <v>155</v>
      </c>
      <c r="B88" s="35"/>
      <c r="C88" s="35"/>
      <c r="D88" s="35"/>
      <c r="E88" s="36"/>
      <c r="F88" s="22">
        <f>SUM(F86:F87)</f>
        <v>0</v>
      </c>
    </row>
    <row r="89" spans="1:6" ht="25.15" customHeight="1" thickBot="1" x14ac:dyDescent="0.3">
      <c r="A89" s="19" t="s">
        <v>156</v>
      </c>
      <c r="B89" s="37" t="s">
        <v>157</v>
      </c>
      <c r="C89" s="38"/>
      <c r="D89" s="38"/>
      <c r="E89" s="38"/>
      <c r="F89" s="39"/>
    </row>
    <row r="90" spans="1:6" ht="25.15" customHeight="1" thickBot="1" x14ac:dyDescent="0.3">
      <c r="A90" s="16" t="s">
        <v>158</v>
      </c>
      <c r="B90" s="14" t="s">
        <v>159</v>
      </c>
      <c r="C90" s="10" t="s">
        <v>131</v>
      </c>
      <c r="D90" s="20">
        <f>F66</f>
        <v>0</v>
      </c>
      <c r="E90" s="27">
        <v>0</v>
      </c>
      <c r="F90" s="20">
        <f>D90*E90</f>
        <v>0</v>
      </c>
    </row>
    <row r="91" spans="1:6" ht="25.15" customHeight="1" thickBot="1" x14ac:dyDescent="0.3">
      <c r="A91" s="16" t="s">
        <v>160</v>
      </c>
      <c r="B91" s="14" t="s">
        <v>161</v>
      </c>
      <c r="C91" s="10" t="s">
        <v>131</v>
      </c>
      <c r="D91" s="20">
        <f>F66</f>
        <v>0</v>
      </c>
      <c r="E91" s="27">
        <v>0</v>
      </c>
      <c r="F91" s="20">
        <f>D91*E91</f>
        <v>0</v>
      </c>
    </row>
    <row r="92" spans="1:6" ht="25.15" customHeight="1" thickBot="1" x14ac:dyDescent="0.3">
      <c r="A92" s="34" t="s">
        <v>162</v>
      </c>
      <c r="B92" s="35"/>
      <c r="C92" s="35"/>
      <c r="D92" s="35"/>
      <c r="E92" s="36"/>
      <c r="F92" s="22">
        <f>SUM(F90:F91)</f>
        <v>0</v>
      </c>
    </row>
    <row r="93" spans="1:6" ht="25.15" customHeight="1" thickBot="1" x14ac:dyDescent="0.3">
      <c r="A93" s="19" t="s">
        <v>163</v>
      </c>
      <c r="B93" s="37" t="s">
        <v>164</v>
      </c>
      <c r="C93" s="38"/>
      <c r="D93" s="38"/>
      <c r="E93" s="38"/>
      <c r="F93" s="39"/>
    </row>
    <row r="94" spans="1:6" ht="25.15" customHeight="1" thickBot="1" x14ac:dyDescent="0.3">
      <c r="A94" s="16" t="s">
        <v>165</v>
      </c>
      <c r="B94" s="14" t="s">
        <v>166</v>
      </c>
      <c r="C94" s="10" t="s">
        <v>131</v>
      </c>
      <c r="D94" s="20">
        <f>F66</f>
        <v>0</v>
      </c>
      <c r="E94" s="27">
        <v>0</v>
      </c>
      <c r="F94" s="20">
        <f>D94*E94</f>
        <v>0</v>
      </c>
    </row>
    <row r="95" spans="1:6" ht="25.15" customHeight="1" thickBot="1" x14ac:dyDescent="0.3">
      <c r="A95" s="16" t="s">
        <v>167</v>
      </c>
      <c r="B95" s="14" t="s">
        <v>224</v>
      </c>
      <c r="C95" s="10" t="s">
        <v>131</v>
      </c>
      <c r="D95" s="20">
        <f>F66</f>
        <v>0</v>
      </c>
      <c r="E95" s="27">
        <v>0</v>
      </c>
      <c r="F95" s="20">
        <f>D95*E95</f>
        <v>0</v>
      </c>
    </row>
    <row r="96" spans="1:6" ht="25.15" customHeight="1" thickBot="1" x14ac:dyDescent="0.3">
      <c r="A96" s="34" t="s">
        <v>168</v>
      </c>
      <c r="B96" s="35"/>
      <c r="C96" s="35"/>
      <c r="D96" s="35"/>
      <c r="E96" s="36"/>
      <c r="F96" s="22">
        <f>SUM(F94:F95)</f>
        <v>0</v>
      </c>
    </row>
  </sheetData>
  <sheetProtection algorithmName="SHA-512" hashValue="6+jgKOvezwRCNIvJnDRdr+BOpu2ISTZm712glzGNz8TkvSTtcysne8UXcQcdezNjCot0PAdslEpVBRnQJW9HfQ==" saltValue="kf2PmOfc7vLjUOlbnV+vBQ==" spinCount="100000" sheet="1" objects="1" scenarios="1"/>
  <mergeCells count="45">
    <mergeCell ref="A4:G4"/>
    <mergeCell ref="A6:A8"/>
    <mergeCell ref="B6:B8"/>
    <mergeCell ref="C6:C8"/>
    <mergeCell ref="B9:F9"/>
    <mergeCell ref="B14:F14"/>
    <mergeCell ref="A27:A31"/>
    <mergeCell ref="B27:F27"/>
    <mergeCell ref="B28:F28"/>
    <mergeCell ref="B29:F29"/>
    <mergeCell ref="B30:F30"/>
    <mergeCell ref="B31:F31"/>
    <mergeCell ref="A10:A14"/>
    <mergeCell ref="B10:F10"/>
    <mergeCell ref="B11:F11"/>
    <mergeCell ref="B12:F12"/>
    <mergeCell ref="B13:F13"/>
    <mergeCell ref="A44:A48"/>
    <mergeCell ref="B44:F44"/>
    <mergeCell ref="B45:F45"/>
    <mergeCell ref="B46:F46"/>
    <mergeCell ref="B47:F47"/>
    <mergeCell ref="B48:F48"/>
    <mergeCell ref="A71:A72"/>
    <mergeCell ref="B71:B72"/>
    <mergeCell ref="C71:C72"/>
    <mergeCell ref="D71:D72"/>
    <mergeCell ref="E71:E72"/>
    <mergeCell ref="B61:F61"/>
    <mergeCell ref="B62:F62"/>
    <mergeCell ref="B66:E66"/>
    <mergeCell ref="B69:F69"/>
    <mergeCell ref="B70:F70"/>
    <mergeCell ref="A96:E96"/>
    <mergeCell ref="B73:F73"/>
    <mergeCell ref="A76:E76"/>
    <mergeCell ref="B77:F77"/>
    <mergeCell ref="A80:E80"/>
    <mergeCell ref="B81:F81"/>
    <mergeCell ref="A84:E84"/>
    <mergeCell ref="B85:F85"/>
    <mergeCell ref="A88:E88"/>
    <mergeCell ref="B89:F89"/>
    <mergeCell ref="A92:E92"/>
    <mergeCell ref="B93:F9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CC14A-9F57-43F7-974C-740A184BB544}">
  <dimension ref="A2:G79"/>
  <sheetViews>
    <sheetView workbookViewId="0">
      <selection activeCell="E22" sqref="E22"/>
    </sheetView>
  </sheetViews>
  <sheetFormatPr defaultRowHeight="15" x14ac:dyDescent="0.25"/>
  <cols>
    <col min="1" max="1" width="6.7109375" customWidth="1"/>
    <col min="2" max="2" width="40.7109375" customWidth="1"/>
    <col min="3" max="3" width="10.7109375" customWidth="1"/>
    <col min="4" max="6" width="12.7109375" customWidth="1"/>
    <col min="7" max="7" width="21.28515625" customWidth="1"/>
  </cols>
  <sheetData>
    <row r="2" spans="1:7" ht="20.25" x14ac:dyDescent="0.25">
      <c r="A2" s="1" t="s">
        <v>227</v>
      </c>
    </row>
    <row r="3" spans="1:7" ht="20.45" customHeight="1" x14ac:dyDescent="0.25">
      <c r="A3" s="2" t="s">
        <v>4</v>
      </c>
    </row>
    <row r="4" spans="1:7" ht="49.9" customHeight="1" x14ac:dyDescent="0.25">
      <c r="A4" s="65" t="s">
        <v>5</v>
      </c>
      <c r="B4" s="66"/>
      <c r="C4" s="66"/>
      <c r="D4" s="66"/>
      <c r="E4" s="66"/>
      <c r="F4" s="66"/>
      <c r="G4" s="66"/>
    </row>
    <row r="5" spans="1:7" ht="15.75" thickBot="1" x14ac:dyDescent="0.3">
      <c r="A5" s="3"/>
    </row>
    <row r="6" spans="1:7" x14ac:dyDescent="0.25">
      <c r="A6" s="67" t="s">
        <v>10</v>
      </c>
      <c r="B6" s="70" t="s">
        <v>11</v>
      </c>
      <c r="C6" s="67" t="s">
        <v>12</v>
      </c>
      <c r="D6" s="4" t="s">
        <v>13</v>
      </c>
      <c r="E6" s="4" t="s">
        <v>16</v>
      </c>
      <c r="F6" s="4" t="s">
        <v>18</v>
      </c>
    </row>
    <row r="7" spans="1:7" x14ac:dyDescent="0.25">
      <c r="A7" s="68"/>
      <c r="B7" s="71"/>
      <c r="C7" s="68"/>
      <c r="D7" s="5" t="s">
        <v>14</v>
      </c>
      <c r="E7" s="7" t="s">
        <v>17</v>
      </c>
      <c r="F7" s="7" t="s">
        <v>19</v>
      </c>
    </row>
    <row r="8" spans="1:7" ht="15.75" thickBot="1" x14ac:dyDescent="0.3">
      <c r="A8" s="69"/>
      <c r="B8" s="72"/>
      <c r="C8" s="69"/>
      <c r="D8" s="6" t="s">
        <v>15</v>
      </c>
      <c r="E8" s="8"/>
      <c r="F8" s="8"/>
    </row>
    <row r="9" spans="1:7" ht="25.15" customHeight="1" thickBot="1" x14ac:dyDescent="0.3">
      <c r="A9" s="15">
        <v>1</v>
      </c>
      <c r="B9" s="40" t="s">
        <v>20</v>
      </c>
      <c r="C9" s="41"/>
      <c r="D9" s="41"/>
      <c r="E9" s="41"/>
      <c r="F9" s="42"/>
    </row>
    <row r="10" spans="1:7" ht="15" customHeight="1" x14ac:dyDescent="0.25">
      <c r="A10" s="53" t="s">
        <v>21</v>
      </c>
      <c r="B10" s="56" t="s">
        <v>97</v>
      </c>
      <c r="C10" s="57"/>
      <c r="D10" s="57"/>
      <c r="E10" s="57"/>
      <c r="F10" s="58"/>
    </row>
    <row r="11" spans="1:7" ht="15" customHeight="1" x14ac:dyDescent="0.25">
      <c r="A11" s="54"/>
      <c r="B11" s="59" t="s">
        <v>23</v>
      </c>
      <c r="C11" s="60"/>
      <c r="D11" s="60"/>
      <c r="E11" s="60"/>
      <c r="F11" s="61"/>
    </row>
    <row r="12" spans="1:7" ht="15" customHeight="1" x14ac:dyDescent="0.25">
      <c r="A12" s="54"/>
      <c r="B12" s="59" t="s">
        <v>24</v>
      </c>
      <c r="C12" s="60"/>
      <c r="D12" s="60"/>
      <c r="E12" s="60"/>
      <c r="F12" s="61"/>
    </row>
    <row r="13" spans="1:7" ht="24.75" customHeight="1" x14ac:dyDescent="0.25">
      <c r="A13" s="54"/>
      <c r="B13" s="59" t="s">
        <v>79</v>
      </c>
      <c r="C13" s="60"/>
      <c r="D13" s="60"/>
      <c r="E13" s="60"/>
      <c r="F13" s="61"/>
    </row>
    <row r="14" spans="1:7" ht="15" customHeight="1" thickBot="1" x14ac:dyDescent="0.3">
      <c r="A14" s="55"/>
      <c r="B14" s="62" t="s">
        <v>80</v>
      </c>
      <c r="C14" s="63"/>
      <c r="D14" s="63"/>
      <c r="E14" s="63"/>
      <c r="F14" s="64"/>
    </row>
    <row r="15" spans="1:7" ht="15" customHeight="1" thickBot="1" x14ac:dyDescent="0.3">
      <c r="A15" s="16" t="s">
        <v>27</v>
      </c>
      <c r="B15" s="9" t="s">
        <v>28</v>
      </c>
      <c r="C15" s="10" t="s">
        <v>98</v>
      </c>
      <c r="D15" s="10">
        <v>10</v>
      </c>
      <c r="E15" s="26">
        <v>0</v>
      </c>
      <c r="F15" s="20">
        <f>D15*E15</f>
        <v>0</v>
      </c>
    </row>
    <row r="16" spans="1:7" ht="15" customHeight="1" thickBot="1" x14ac:dyDescent="0.3">
      <c r="A16" s="16" t="s">
        <v>30</v>
      </c>
      <c r="B16" s="9" t="s">
        <v>31</v>
      </c>
      <c r="C16" s="10" t="s">
        <v>98</v>
      </c>
      <c r="D16" s="10">
        <v>10</v>
      </c>
      <c r="E16" s="26">
        <v>0</v>
      </c>
      <c r="F16" s="20">
        <f t="shared" ref="F16:F26" si="0">D16*E16</f>
        <v>0</v>
      </c>
    </row>
    <row r="17" spans="1:6" ht="15" customHeight="1" thickBot="1" x14ac:dyDescent="0.3">
      <c r="A17" s="16" t="s">
        <v>33</v>
      </c>
      <c r="B17" s="9" t="s">
        <v>34</v>
      </c>
      <c r="C17" s="10" t="s">
        <v>98</v>
      </c>
      <c r="D17" s="10">
        <v>10</v>
      </c>
      <c r="E17" s="26">
        <v>0</v>
      </c>
      <c r="F17" s="20">
        <f t="shared" si="0"/>
        <v>0</v>
      </c>
    </row>
    <row r="18" spans="1:6" ht="15" customHeight="1" thickBot="1" x14ac:dyDescent="0.3">
      <c r="A18" s="16" t="s">
        <v>35</v>
      </c>
      <c r="B18" s="9" t="s">
        <v>81</v>
      </c>
      <c r="C18" s="10" t="s">
        <v>98</v>
      </c>
      <c r="D18" s="10">
        <v>10</v>
      </c>
      <c r="E18" s="26">
        <v>0</v>
      </c>
      <c r="F18" s="20">
        <f t="shared" si="0"/>
        <v>0</v>
      </c>
    </row>
    <row r="19" spans="1:6" ht="15" customHeight="1" thickBot="1" x14ac:dyDescent="0.3">
      <c r="A19" s="16" t="s">
        <v>37</v>
      </c>
      <c r="B19" s="9" t="s">
        <v>82</v>
      </c>
      <c r="C19" s="10" t="s">
        <v>98</v>
      </c>
      <c r="D19" s="10">
        <v>10</v>
      </c>
      <c r="E19" s="26">
        <v>0</v>
      </c>
      <c r="F19" s="20">
        <f t="shared" si="0"/>
        <v>0</v>
      </c>
    </row>
    <row r="20" spans="1:6" ht="15" customHeight="1" thickBot="1" x14ac:dyDescent="0.3">
      <c r="A20" s="16" t="s">
        <v>39</v>
      </c>
      <c r="B20" s="9" t="s">
        <v>83</v>
      </c>
      <c r="C20" s="10" t="s">
        <v>98</v>
      </c>
      <c r="D20" s="10">
        <v>10</v>
      </c>
      <c r="E20" s="26">
        <v>0</v>
      </c>
      <c r="F20" s="20">
        <f t="shared" si="0"/>
        <v>0</v>
      </c>
    </row>
    <row r="21" spans="1:6" ht="15" customHeight="1" thickBot="1" x14ac:dyDescent="0.3">
      <c r="A21" s="16" t="s">
        <v>41</v>
      </c>
      <c r="B21" s="9" t="s">
        <v>36</v>
      </c>
      <c r="C21" s="10" t="s">
        <v>98</v>
      </c>
      <c r="D21" s="10">
        <v>10</v>
      </c>
      <c r="E21" s="26">
        <v>0</v>
      </c>
      <c r="F21" s="20">
        <f t="shared" si="0"/>
        <v>0</v>
      </c>
    </row>
    <row r="22" spans="1:6" ht="15" customHeight="1" thickBot="1" x14ac:dyDescent="0.3">
      <c r="A22" s="16" t="s">
        <v>43</v>
      </c>
      <c r="B22" s="9" t="s">
        <v>38</v>
      </c>
      <c r="C22" s="10" t="s">
        <v>98</v>
      </c>
      <c r="D22" s="10">
        <v>10</v>
      </c>
      <c r="E22" s="26">
        <v>0</v>
      </c>
      <c r="F22" s="20">
        <f t="shared" si="0"/>
        <v>0</v>
      </c>
    </row>
    <row r="23" spans="1:6" ht="15" customHeight="1" thickBot="1" x14ac:dyDescent="0.3">
      <c r="A23" s="16" t="s">
        <v>45</v>
      </c>
      <c r="B23" s="9" t="s">
        <v>40</v>
      </c>
      <c r="C23" s="10" t="s">
        <v>98</v>
      </c>
      <c r="D23" s="10">
        <v>10</v>
      </c>
      <c r="E23" s="26">
        <v>0</v>
      </c>
      <c r="F23" s="20">
        <f t="shared" si="0"/>
        <v>0</v>
      </c>
    </row>
    <row r="24" spans="1:6" ht="15" customHeight="1" thickBot="1" x14ac:dyDescent="0.3">
      <c r="A24" s="16" t="s">
        <v>84</v>
      </c>
      <c r="B24" s="9" t="s">
        <v>42</v>
      </c>
      <c r="C24" s="10" t="s">
        <v>98</v>
      </c>
      <c r="D24" s="10">
        <v>10</v>
      </c>
      <c r="E24" s="26">
        <v>0</v>
      </c>
      <c r="F24" s="20">
        <f t="shared" si="0"/>
        <v>0</v>
      </c>
    </row>
    <row r="25" spans="1:6" ht="15" customHeight="1" thickBot="1" x14ac:dyDescent="0.3">
      <c r="A25" s="16" t="s">
        <v>85</v>
      </c>
      <c r="B25" s="9" t="s">
        <v>86</v>
      </c>
      <c r="C25" s="10" t="s">
        <v>98</v>
      </c>
      <c r="D25" s="10">
        <v>10</v>
      </c>
      <c r="E25" s="26">
        <v>0</v>
      </c>
      <c r="F25" s="20">
        <f t="shared" si="0"/>
        <v>0</v>
      </c>
    </row>
    <row r="26" spans="1:6" ht="15" customHeight="1" thickBot="1" x14ac:dyDescent="0.3">
      <c r="A26" s="16" t="s">
        <v>87</v>
      </c>
      <c r="B26" s="9" t="s">
        <v>88</v>
      </c>
      <c r="C26" s="10" t="s">
        <v>98</v>
      </c>
      <c r="D26" s="10">
        <v>10</v>
      </c>
      <c r="E26" s="26">
        <v>0</v>
      </c>
      <c r="F26" s="20">
        <f t="shared" si="0"/>
        <v>0</v>
      </c>
    </row>
    <row r="27" spans="1:6" ht="15" customHeight="1" x14ac:dyDescent="0.25">
      <c r="A27" s="53" t="s">
        <v>47</v>
      </c>
      <c r="B27" s="56" t="s">
        <v>99</v>
      </c>
      <c r="C27" s="57"/>
      <c r="D27" s="57"/>
      <c r="E27" s="57"/>
      <c r="F27" s="58"/>
    </row>
    <row r="28" spans="1:6" ht="15" customHeight="1" x14ac:dyDescent="0.25">
      <c r="A28" s="54"/>
      <c r="B28" s="59" t="s">
        <v>23</v>
      </c>
      <c r="C28" s="60"/>
      <c r="D28" s="60"/>
      <c r="E28" s="60"/>
      <c r="F28" s="61"/>
    </row>
    <row r="29" spans="1:6" ht="15" customHeight="1" x14ac:dyDescent="0.25">
      <c r="A29" s="54"/>
      <c r="B29" s="59" t="s">
        <v>24</v>
      </c>
      <c r="C29" s="60"/>
      <c r="D29" s="60"/>
      <c r="E29" s="60"/>
      <c r="F29" s="61"/>
    </row>
    <row r="30" spans="1:6" ht="26.25" customHeight="1" x14ac:dyDescent="0.25">
      <c r="A30" s="54"/>
      <c r="B30" s="59" t="s">
        <v>79</v>
      </c>
      <c r="C30" s="60"/>
      <c r="D30" s="60"/>
      <c r="E30" s="60"/>
      <c r="F30" s="61"/>
    </row>
    <row r="31" spans="1:6" ht="15" customHeight="1" thickBot="1" x14ac:dyDescent="0.3">
      <c r="A31" s="55"/>
      <c r="B31" s="62" t="s">
        <v>80</v>
      </c>
      <c r="C31" s="63"/>
      <c r="D31" s="63"/>
      <c r="E31" s="63"/>
      <c r="F31" s="64"/>
    </row>
    <row r="32" spans="1:6" ht="15" customHeight="1" thickBot="1" x14ac:dyDescent="0.3">
      <c r="A32" s="16" t="s">
        <v>49</v>
      </c>
      <c r="B32" s="9" t="s">
        <v>28</v>
      </c>
      <c r="C32" s="10" t="s">
        <v>98</v>
      </c>
      <c r="D32" s="10">
        <v>10</v>
      </c>
      <c r="E32" s="26">
        <v>0</v>
      </c>
      <c r="F32" s="20">
        <f t="shared" ref="F32:F43" si="1">D32*E32</f>
        <v>0</v>
      </c>
    </row>
    <row r="33" spans="1:6" ht="15" customHeight="1" thickBot="1" x14ac:dyDescent="0.3">
      <c r="A33" s="16" t="s">
        <v>50</v>
      </c>
      <c r="B33" s="9" t="s">
        <v>31</v>
      </c>
      <c r="C33" s="10" t="s">
        <v>98</v>
      </c>
      <c r="D33" s="10">
        <v>10</v>
      </c>
      <c r="E33" s="26">
        <v>0</v>
      </c>
      <c r="F33" s="20">
        <f t="shared" si="1"/>
        <v>0</v>
      </c>
    </row>
    <row r="34" spans="1:6" ht="15" customHeight="1" thickBot="1" x14ac:dyDescent="0.3">
      <c r="A34" s="16" t="s">
        <v>51</v>
      </c>
      <c r="B34" s="9" t="s">
        <v>34</v>
      </c>
      <c r="C34" s="10" t="s">
        <v>98</v>
      </c>
      <c r="D34" s="10">
        <v>10</v>
      </c>
      <c r="E34" s="26">
        <v>0</v>
      </c>
      <c r="F34" s="20">
        <f t="shared" si="1"/>
        <v>0</v>
      </c>
    </row>
    <row r="35" spans="1:6" ht="15" customHeight="1" thickBot="1" x14ac:dyDescent="0.3">
      <c r="A35" s="16" t="s">
        <v>52</v>
      </c>
      <c r="B35" s="9" t="s">
        <v>81</v>
      </c>
      <c r="C35" s="10" t="s">
        <v>98</v>
      </c>
      <c r="D35" s="10">
        <v>10</v>
      </c>
      <c r="E35" s="26">
        <v>0</v>
      </c>
      <c r="F35" s="20">
        <f t="shared" si="1"/>
        <v>0</v>
      </c>
    </row>
    <row r="36" spans="1:6" ht="15" customHeight="1" thickBot="1" x14ac:dyDescent="0.3">
      <c r="A36" s="16" t="s">
        <v>53</v>
      </c>
      <c r="B36" s="9" t="s">
        <v>82</v>
      </c>
      <c r="C36" s="10" t="s">
        <v>98</v>
      </c>
      <c r="D36" s="10">
        <v>10</v>
      </c>
      <c r="E36" s="26">
        <v>0</v>
      </c>
      <c r="F36" s="20">
        <f t="shared" si="1"/>
        <v>0</v>
      </c>
    </row>
    <row r="37" spans="1:6" ht="15" customHeight="1" thickBot="1" x14ac:dyDescent="0.3">
      <c r="A37" s="16" t="s">
        <v>54</v>
      </c>
      <c r="B37" s="9" t="s">
        <v>83</v>
      </c>
      <c r="C37" s="10" t="s">
        <v>98</v>
      </c>
      <c r="D37" s="10">
        <v>10</v>
      </c>
      <c r="E37" s="26">
        <v>0</v>
      </c>
      <c r="F37" s="20">
        <f t="shared" si="1"/>
        <v>0</v>
      </c>
    </row>
    <row r="38" spans="1:6" ht="15" customHeight="1" thickBot="1" x14ac:dyDescent="0.3">
      <c r="A38" s="16" t="s">
        <v>55</v>
      </c>
      <c r="B38" s="9" t="s">
        <v>36</v>
      </c>
      <c r="C38" s="10" t="s">
        <v>98</v>
      </c>
      <c r="D38" s="10">
        <v>10</v>
      </c>
      <c r="E38" s="26">
        <v>0</v>
      </c>
      <c r="F38" s="20">
        <f t="shared" si="1"/>
        <v>0</v>
      </c>
    </row>
    <row r="39" spans="1:6" ht="15" customHeight="1" thickBot="1" x14ac:dyDescent="0.3">
      <c r="A39" s="16" t="s">
        <v>56</v>
      </c>
      <c r="B39" s="9" t="s">
        <v>38</v>
      </c>
      <c r="C39" s="10" t="s">
        <v>98</v>
      </c>
      <c r="D39" s="10">
        <v>10</v>
      </c>
      <c r="E39" s="26">
        <v>0</v>
      </c>
      <c r="F39" s="20">
        <f t="shared" si="1"/>
        <v>0</v>
      </c>
    </row>
    <row r="40" spans="1:6" ht="15" customHeight="1" thickBot="1" x14ac:dyDescent="0.3">
      <c r="A40" s="16" t="s">
        <v>57</v>
      </c>
      <c r="B40" s="9" t="s">
        <v>40</v>
      </c>
      <c r="C40" s="10" t="s">
        <v>98</v>
      </c>
      <c r="D40" s="10">
        <v>10</v>
      </c>
      <c r="E40" s="26">
        <v>0</v>
      </c>
      <c r="F40" s="20">
        <f t="shared" si="1"/>
        <v>0</v>
      </c>
    </row>
    <row r="41" spans="1:6" ht="15" customHeight="1" thickBot="1" x14ac:dyDescent="0.3">
      <c r="A41" s="16" t="s">
        <v>89</v>
      </c>
      <c r="B41" s="9" t="s">
        <v>42</v>
      </c>
      <c r="C41" s="10" t="s">
        <v>98</v>
      </c>
      <c r="D41" s="10">
        <v>10</v>
      </c>
      <c r="E41" s="26">
        <v>0</v>
      </c>
      <c r="F41" s="20">
        <f t="shared" si="1"/>
        <v>0</v>
      </c>
    </row>
    <row r="42" spans="1:6" ht="15" customHeight="1" thickBot="1" x14ac:dyDescent="0.3">
      <c r="A42" s="16" t="s">
        <v>90</v>
      </c>
      <c r="B42" s="9" t="s">
        <v>86</v>
      </c>
      <c r="C42" s="10" t="s">
        <v>98</v>
      </c>
      <c r="D42" s="10">
        <v>10</v>
      </c>
      <c r="E42" s="26">
        <v>0</v>
      </c>
      <c r="F42" s="20">
        <f t="shared" si="1"/>
        <v>0</v>
      </c>
    </row>
    <row r="43" spans="1:6" ht="15" customHeight="1" thickBot="1" x14ac:dyDescent="0.3">
      <c r="A43" s="16" t="s">
        <v>91</v>
      </c>
      <c r="B43" s="9" t="s">
        <v>88</v>
      </c>
      <c r="C43" s="10" t="s">
        <v>98</v>
      </c>
      <c r="D43" s="10">
        <v>10</v>
      </c>
      <c r="E43" s="26">
        <v>0</v>
      </c>
      <c r="F43" s="20">
        <f t="shared" si="1"/>
        <v>0</v>
      </c>
    </row>
    <row r="44" spans="1:6" ht="25.15" customHeight="1" thickBot="1" x14ac:dyDescent="0.3">
      <c r="A44" s="15">
        <v>2</v>
      </c>
      <c r="B44" s="40" t="s">
        <v>69</v>
      </c>
      <c r="C44" s="41"/>
      <c r="D44" s="41"/>
      <c r="E44" s="41"/>
      <c r="F44" s="42"/>
    </row>
    <row r="45" spans="1:6" ht="27.75" customHeight="1" thickBot="1" x14ac:dyDescent="0.3">
      <c r="A45" s="16" t="s">
        <v>70</v>
      </c>
      <c r="B45" s="43" t="s">
        <v>100</v>
      </c>
      <c r="C45" s="44"/>
      <c r="D45" s="44"/>
      <c r="E45" s="44"/>
      <c r="F45" s="45"/>
    </row>
    <row r="46" spans="1:6" ht="15" customHeight="1" thickBot="1" x14ac:dyDescent="0.3">
      <c r="A46" s="16" t="s">
        <v>72</v>
      </c>
      <c r="B46" s="9" t="s">
        <v>73</v>
      </c>
      <c r="C46" s="10" t="s">
        <v>98</v>
      </c>
      <c r="D46" s="10">
        <v>10</v>
      </c>
      <c r="E46" s="26">
        <v>0</v>
      </c>
      <c r="F46" s="20">
        <f t="shared" ref="F46:F48" si="2">D46*E46</f>
        <v>0</v>
      </c>
    </row>
    <row r="47" spans="1:6" ht="15" customHeight="1" thickBot="1" x14ac:dyDescent="0.3">
      <c r="A47" s="16" t="s">
        <v>74</v>
      </c>
      <c r="B47" s="9" t="s">
        <v>75</v>
      </c>
      <c r="C47" s="10" t="s">
        <v>98</v>
      </c>
      <c r="D47" s="10">
        <v>10</v>
      </c>
      <c r="E47" s="26">
        <v>0</v>
      </c>
      <c r="F47" s="20">
        <f t="shared" si="2"/>
        <v>0</v>
      </c>
    </row>
    <row r="48" spans="1:6" ht="15" customHeight="1" thickBot="1" x14ac:dyDescent="0.3">
      <c r="A48" s="16" t="s">
        <v>76</v>
      </c>
      <c r="B48" s="9" t="s">
        <v>77</v>
      </c>
      <c r="C48" s="10" t="s">
        <v>98</v>
      </c>
      <c r="D48" s="10">
        <v>10</v>
      </c>
      <c r="E48" s="26">
        <v>0</v>
      </c>
      <c r="F48" s="20">
        <f t="shared" si="2"/>
        <v>0</v>
      </c>
    </row>
    <row r="49" spans="1:6" ht="25.15" customHeight="1" thickBot="1" x14ac:dyDescent="0.3">
      <c r="A49" s="11"/>
      <c r="B49" s="46" t="s">
        <v>101</v>
      </c>
      <c r="C49" s="47"/>
      <c r="D49" s="47"/>
      <c r="E49" s="48"/>
      <c r="F49" s="21">
        <f>SUM(F15:F26,F32:F43,F46:F48)</f>
        <v>0</v>
      </c>
    </row>
    <row r="51" spans="1:6" ht="15.75" thickBot="1" x14ac:dyDescent="0.3"/>
    <row r="52" spans="1:6" ht="25.15" customHeight="1" thickBot="1" x14ac:dyDescent="0.3">
      <c r="A52" s="18">
        <v>3</v>
      </c>
      <c r="B52" s="40" t="s">
        <v>173</v>
      </c>
      <c r="C52" s="41"/>
      <c r="D52" s="41"/>
      <c r="E52" s="41"/>
      <c r="F52" s="42"/>
    </row>
    <row r="53" spans="1:6" ht="99.75" customHeight="1" thickBot="1" x14ac:dyDescent="0.3">
      <c r="A53" s="17"/>
      <c r="B53" s="43" t="s">
        <v>174</v>
      </c>
      <c r="C53" s="44"/>
      <c r="D53" s="44"/>
      <c r="E53" s="44"/>
      <c r="F53" s="45"/>
    </row>
    <row r="54" spans="1:6" ht="25.9" customHeight="1" x14ac:dyDescent="0.25">
      <c r="A54" s="49" t="s">
        <v>10</v>
      </c>
      <c r="B54" s="51" t="s">
        <v>121</v>
      </c>
      <c r="C54" s="49" t="s">
        <v>122</v>
      </c>
      <c r="D54" s="49" t="s">
        <v>175</v>
      </c>
      <c r="E54" s="49" t="s">
        <v>124</v>
      </c>
      <c r="F54" s="12" t="s">
        <v>125</v>
      </c>
    </row>
    <row r="55" spans="1:6" ht="27" customHeight="1" thickBot="1" x14ac:dyDescent="0.3">
      <c r="A55" s="50"/>
      <c r="B55" s="52"/>
      <c r="C55" s="50"/>
      <c r="D55" s="50"/>
      <c r="E55" s="50"/>
      <c r="F55" s="13" t="s">
        <v>176</v>
      </c>
    </row>
    <row r="56" spans="1:6" ht="25.15" customHeight="1" thickBot="1" x14ac:dyDescent="0.3">
      <c r="A56" s="19" t="s">
        <v>127</v>
      </c>
      <c r="B56" s="37" t="s">
        <v>128</v>
      </c>
      <c r="C56" s="38"/>
      <c r="D56" s="38"/>
      <c r="E56" s="38"/>
      <c r="F56" s="39"/>
    </row>
    <row r="57" spans="1:6" ht="25.15" customHeight="1" thickBot="1" x14ac:dyDescent="0.3">
      <c r="A57" s="16" t="s">
        <v>129</v>
      </c>
      <c r="B57" s="14" t="s">
        <v>130</v>
      </c>
      <c r="C57" s="10" t="s">
        <v>131</v>
      </c>
      <c r="D57" s="20">
        <f>F49</f>
        <v>0</v>
      </c>
      <c r="E57" s="27">
        <v>0</v>
      </c>
      <c r="F57" s="20">
        <f t="shared" ref="F57:F58" si="3">D57*E57</f>
        <v>0</v>
      </c>
    </row>
    <row r="58" spans="1:6" ht="25.15" customHeight="1" thickBot="1" x14ac:dyDescent="0.3">
      <c r="A58" s="16" t="s">
        <v>132</v>
      </c>
      <c r="B58" s="14" t="s">
        <v>133</v>
      </c>
      <c r="C58" s="10" t="s">
        <v>131</v>
      </c>
      <c r="D58" s="20">
        <f>F49</f>
        <v>0</v>
      </c>
      <c r="E58" s="27">
        <v>0</v>
      </c>
      <c r="F58" s="20">
        <f t="shared" si="3"/>
        <v>0</v>
      </c>
    </row>
    <row r="59" spans="1:6" ht="25.15" customHeight="1" thickBot="1" x14ac:dyDescent="0.3">
      <c r="A59" s="34" t="s">
        <v>134</v>
      </c>
      <c r="B59" s="35"/>
      <c r="C59" s="35"/>
      <c r="D59" s="35"/>
      <c r="E59" s="36"/>
      <c r="F59" s="22">
        <f>SUM(F57:F58)</f>
        <v>0</v>
      </c>
    </row>
    <row r="60" spans="1:6" ht="25.15" customHeight="1" thickBot="1" x14ac:dyDescent="0.3">
      <c r="A60" s="19" t="s">
        <v>135</v>
      </c>
      <c r="B60" s="37" t="s">
        <v>136</v>
      </c>
      <c r="C60" s="38"/>
      <c r="D60" s="38"/>
      <c r="E60" s="38"/>
      <c r="F60" s="39"/>
    </row>
    <row r="61" spans="1:6" ht="39.950000000000003" customHeight="1" thickBot="1" x14ac:dyDescent="0.3">
      <c r="A61" s="16" t="s">
        <v>137</v>
      </c>
      <c r="B61" s="14" t="s">
        <v>138</v>
      </c>
      <c r="C61" s="10" t="s">
        <v>131</v>
      </c>
      <c r="D61" s="20">
        <f>F49</f>
        <v>0</v>
      </c>
      <c r="E61" s="27">
        <v>0</v>
      </c>
      <c r="F61" s="20">
        <f t="shared" ref="F61:F62" si="4">D61*E61</f>
        <v>0</v>
      </c>
    </row>
    <row r="62" spans="1:6" ht="39.950000000000003" customHeight="1" thickBot="1" x14ac:dyDescent="0.3">
      <c r="A62" s="16" t="s">
        <v>139</v>
      </c>
      <c r="B62" s="14" t="s">
        <v>140</v>
      </c>
      <c r="C62" s="10" t="s">
        <v>131</v>
      </c>
      <c r="D62" s="20">
        <f>F49</f>
        <v>0</v>
      </c>
      <c r="E62" s="27">
        <v>0</v>
      </c>
      <c r="F62" s="20">
        <f t="shared" si="4"/>
        <v>0</v>
      </c>
    </row>
    <row r="63" spans="1:6" ht="25.15" customHeight="1" thickBot="1" x14ac:dyDescent="0.3">
      <c r="A63" s="34" t="s">
        <v>141</v>
      </c>
      <c r="B63" s="35"/>
      <c r="C63" s="35"/>
      <c r="D63" s="35"/>
      <c r="E63" s="36"/>
      <c r="F63" s="22">
        <f>SUM(F61:F62)</f>
        <v>0</v>
      </c>
    </row>
    <row r="64" spans="1:6" ht="25.15" customHeight="1" thickBot="1" x14ac:dyDescent="0.3">
      <c r="A64" s="19" t="s">
        <v>142</v>
      </c>
      <c r="B64" s="37" t="s">
        <v>143</v>
      </c>
      <c r="C64" s="38"/>
      <c r="D64" s="38"/>
      <c r="E64" s="38"/>
      <c r="F64" s="39"/>
    </row>
    <row r="65" spans="1:6" ht="25.15" customHeight="1" thickBot="1" x14ac:dyDescent="0.3">
      <c r="A65" s="16" t="s">
        <v>144</v>
      </c>
      <c r="B65" s="14" t="s">
        <v>145</v>
      </c>
      <c r="C65" s="10" t="s">
        <v>131</v>
      </c>
      <c r="D65" s="20">
        <f>F49</f>
        <v>0</v>
      </c>
      <c r="E65" s="27">
        <v>0</v>
      </c>
      <c r="F65" s="20">
        <f t="shared" ref="F65:F66" si="5">D65*E65</f>
        <v>0</v>
      </c>
    </row>
    <row r="66" spans="1:6" ht="25.15" customHeight="1" thickBot="1" x14ac:dyDescent="0.3">
      <c r="A66" s="16" t="s">
        <v>146</v>
      </c>
      <c r="B66" s="14" t="s">
        <v>147</v>
      </c>
      <c r="C66" s="10" t="s">
        <v>131</v>
      </c>
      <c r="D66" s="20">
        <f>F49</f>
        <v>0</v>
      </c>
      <c r="E66" s="27">
        <v>0</v>
      </c>
      <c r="F66" s="20">
        <f t="shared" si="5"/>
        <v>0</v>
      </c>
    </row>
    <row r="67" spans="1:6" ht="25.15" customHeight="1" thickBot="1" x14ac:dyDescent="0.3">
      <c r="A67" s="34" t="s">
        <v>148</v>
      </c>
      <c r="B67" s="35"/>
      <c r="C67" s="35"/>
      <c r="D67" s="35"/>
      <c r="E67" s="36"/>
      <c r="F67" s="22">
        <f>SUM(F65:F66)</f>
        <v>0</v>
      </c>
    </row>
    <row r="68" spans="1:6" ht="25.15" customHeight="1" thickBot="1" x14ac:dyDescent="0.3">
      <c r="A68" s="19" t="s">
        <v>149</v>
      </c>
      <c r="B68" s="37" t="s">
        <v>150</v>
      </c>
      <c r="C68" s="38"/>
      <c r="D68" s="38"/>
      <c r="E68" s="38"/>
      <c r="F68" s="39"/>
    </row>
    <row r="69" spans="1:6" ht="25.15" customHeight="1" thickBot="1" x14ac:dyDescent="0.3">
      <c r="A69" s="16" t="s">
        <v>151</v>
      </c>
      <c r="B69" s="14" t="s">
        <v>152</v>
      </c>
      <c r="C69" s="10" t="s">
        <v>131</v>
      </c>
      <c r="D69" s="20">
        <f>F49</f>
        <v>0</v>
      </c>
      <c r="E69" s="27">
        <v>0</v>
      </c>
      <c r="F69" s="20">
        <f t="shared" ref="F69:F70" si="6">D69*E69</f>
        <v>0</v>
      </c>
    </row>
    <row r="70" spans="1:6" ht="25.15" customHeight="1" thickBot="1" x14ac:dyDescent="0.3">
      <c r="A70" s="16" t="s">
        <v>153</v>
      </c>
      <c r="B70" s="14" t="s">
        <v>154</v>
      </c>
      <c r="C70" s="10" t="s">
        <v>131</v>
      </c>
      <c r="D70" s="20">
        <f>F49</f>
        <v>0</v>
      </c>
      <c r="E70" s="27">
        <v>0</v>
      </c>
      <c r="F70" s="20">
        <f t="shared" si="6"/>
        <v>0</v>
      </c>
    </row>
    <row r="71" spans="1:6" ht="25.15" customHeight="1" thickBot="1" x14ac:dyDescent="0.3">
      <c r="A71" s="34" t="s">
        <v>155</v>
      </c>
      <c r="B71" s="35"/>
      <c r="C71" s="35"/>
      <c r="D71" s="35"/>
      <c r="E71" s="36"/>
      <c r="F71" s="22">
        <f>SUM(F69:F70)</f>
        <v>0</v>
      </c>
    </row>
    <row r="72" spans="1:6" ht="25.15" customHeight="1" thickBot="1" x14ac:dyDescent="0.3">
      <c r="A72" s="19" t="s">
        <v>156</v>
      </c>
      <c r="B72" s="37" t="s">
        <v>157</v>
      </c>
      <c r="C72" s="38"/>
      <c r="D72" s="38"/>
      <c r="E72" s="38"/>
      <c r="F72" s="39"/>
    </row>
    <row r="73" spans="1:6" ht="25.15" customHeight="1" thickBot="1" x14ac:dyDescent="0.3">
      <c r="A73" s="16" t="s">
        <v>158</v>
      </c>
      <c r="B73" s="14" t="s">
        <v>159</v>
      </c>
      <c r="C73" s="10" t="s">
        <v>131</v>
      </c>
      <c r="D73" s="20">
        <f>F49</f>
        <v>0</v>
      </c>
      <c r="E73" s="27">
        <v>0</v>
      </c>
      <c r="F73" s="20">
        <f t="shared" ref="F73:F74" si="7">D73*E73</f>
        <v>0</v>
      </c>
    </row>
    <row r="74" spans="1:6" ht="25.15" customHeight="1" thickBot="1" x14ac:dyDescent="0.3">
      <c r="A74" s="16" t="s">
        <v>160</v>
      </c>
      <c r="B74" s="14" t="s">
        <v>161</v>
      </c>
      <c r="C74" s="10" t="s">
        <v>131</v>
      </c>
      <c r="D74" s="20">
        <f>F49</f>
        <v>0</v>
      </c>
      <c r="E74" s="27">
        <v>0</v>
      </c>
      <c r="F74" s="20">
        <f t="shared" si="7"/>
        <v>0</v>
      </c>
    </row>
    <row r="75" spans="1:6" ht="25.15" customHeight="1" thickBot="1" x14ac:dyDescent="0.3">
      <c r="A75" s="34" t="s">
        <v>162</v>
      </c>
      <c r="B75" s="35"/>
      <c r="C75" s="35"/>
      <c r="D75" s="35"/>
      <c r="E75" s="36"/>
      <c r="F75" s="22">
        <f>SUM(F73:F74)</f>
        <v>0</v>
      </c>
    </row>
    <row r="76" spans="1:6" ht="25.15" customHeight="1" thickBot="1" x14ac:dyDescent="0.3">
      <c r="A76" s="19" t="s">
        <v>163</v>
      </c>
      <c r="B76" s="37" t="s">
        <v>164</v>
      </c>
      <c r="C76" s="38"/>
      <c r="D76" s="38"/>
      <c r="E76" s="38"/>
      <c r="F76" s="39"/>
    </row>
    <row r="77" spans="1:6" ht="25.15" customHeight="1" thickBot="1" x14ac:dyDescent="0.3">
      <c r="A77" s="16" t="s">
        <v>165</v>
      </c>
      <c r="B77" s="14" t="s">
        <v>166</v>
      </c>
      <c r="C77" s="10" t="s">
        <v>131</v>
      </c>
      <c r="D77" s="20">
        <f>F49</f>
        <v>0</v>
      </c>
      <c r="E77" s="27">
        <v>0</v>
      </c>
      <c r="F77" s="20">
        <f t="shared" ref="F77:F78" si="8">D77*E77</f>
        <v>0</v>
      </c>
    </row>
    <row r="78" spans="1:6" ht="25.15" customHeight="1" thickBot="1" x14ac:dyDescent="0.3">
      <c r="A78" s="16" t="s">
        <v>167</v>
      </c>
      <c r="B78" s="14" t="s">
        <v>224</v>
      </c>
      <c r="C78" s="10" t="s">
        <v>131</v>
      </c>
      <c r="D78" s="20">
        <f>F49</f>
        <v>0</v>
      </c>
      <c r="E78" s="27">
        <v>0</v>
      </c>
      <c r="F78" s="20">
        <f t="shared" si="8"/>
        <v>0</v>
      </c>
    </row>
    <row r="79" spans="1:6" ht="25.15" customHeight="1" thickBot="1" x14ac:dyDescent="0.3">
      <c r="A79" s="34" t="s">
        <v>168</v>
      </c>
      <c r="B79" s="35"/>
      <c r="C79" s="35"/>
      <c r="D79" s="35"/>
      <c r="E79" s="36"/>
      <c r="F79" s="22">
        <f>SUM(F77:F78)</f>
        <v>0</v>
      </c>
    </row>
  </sheetData>
  <sheetProtection algorithmName="SHA-512" hashValue="nx8W7jNyqiRabbav6+MybpD3r2VyrV1WE8TVr3q/Gu0VSz4zT+VdlO0rmv1N55zIdUh85VJOvxPbdw8PX/bQqg==" saltValue="EelgKQqAMEVimVMYr8LGUg==" spinCount="100000" sheet="1" objects="1" scenarios="1"/>
  <mergeCells count="39">
    <mergeCell ref="A4:G4"/>
    <mergeCell ref="A6:A8"/>
    <mergeCell ref="B6:B8"/>
    <mergeCell ref="C6:C8"/>
    <mergeCell ref="B9:F9"/>
    <mergeCell ref="B14:F14"/>
    <mergeCell ref="A27:A31"/>
    <mergeCell ref="B27:F27"/>
    <mergeCell ref="B28:F28"/>
    <mergeCell ref="B29:F29"/>
    <mergeCell ref="B30:F30"/>
    <mergeCell ref="B31:F31"/>
    <mergeCell ref="A10:A14"/>
    <mergeCell ref="B10:F10"/>
    <mergeCell ref="B11:F11"/>
    <mergeCell ref="B12:F12"/>
    <mergeCell ref="B13:F13"/>
    <mergeCell ref="A54:A55"/>
    <mergeCell ref="B54:B55"/>
    <mergeCell ref="C54:C55"/>
    <mergeCell ref="D54:D55"/>
    <mergeCell ref="E54:E55"/>
    <mergeCell ref="B44:F44"/>
    <mergeCell ref="B45:F45"/>
    <mergeCell ref="B49:E49"/>
    <mergeCell ref="B52:F52"/>
    <mergeCell ref="B53:F53"/>
    <mergeCell ref="A79:E79"/>
    <mergeCell ref="B56:F56"/>
    <mergeCell ref="A59:E59"/>
    <mergeCell ref="B60:F60"/>
    <mergeCell ref="A63:E63"/>
    <mergeCell ref="B64:F64"/>
    <mergeCell ref="A67:E67"/>
    <mergeCell ref="B68:F68"/>
    <mergeCell ref="A71:E71"/>
    <mergeCell ref="B72:F72"/>
    <mergeCell ref="A75:E75"/>
    <mergeCell ref="B76:F7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688BF-2BFD-4D06-9CAF-7A39B9AD7B18}">
  <dimension ref="A2:G47"/>
  <sheetViews>
    <sheetView workbookViewId="0">
      <selection activeCell="A42" sqref="A42:E42"/>
    </sheetView>
  </sheetViews>
  <sheetFormatPr defaultRowHeight="15" x14ac:dyDescent="0.25"/>
  <cols>
    <col min="1" max="1" width="6.7109375" customWidth="1"/>
    <col min="2" max="2" width="40.7109375" customWidth="1"/>
    <col min="3" max="3" width="10.7109375" customWidth="1"/>
    <col min="4" max="6" width="12.7109375" customWidth="1"/>
    <col min="7" max="7" width="21.28515625" customWidth="1"/>
  </cols>
  <sheetData>
    <row r="2" spans="1:7" ht="20.25" x14ac:dyDescent="0.25">
      <c r="A2" s="1" t="s">
        <v>227</v>
      </c>
    </row>
    <row r="3" spans="1:7" ht="20.45" customHeight="1" x14ac:dyDescent="0.25">
      <c r="A3" s="2" t="s">
        <v>6</v>
      </c>
    </row>
    <row r="4" spans="1:7" ht="49.9" customHeight="1" x14ac:dyDescent="0.25">
      <c r="A4" s="65" t="s">
        <v>7</v>
      </c>
      <c r="B4" s="66"/>
      <c r="C4" s="66"/>
      <c r="D4" s="66"/>
      <c r="E4" s="66"/>
      <c r="F4" s="66"/>
      <c r="G4" s="66"/>
    </row>
    <row r="5" spans="1:7" ht="15.75" thickBot="1" x14ac:dyDescent="0.3">
      <c r="A5" s="3"/>
    </row>
    <row r="6" spans="1:7" x14ac:dyDescent="0.25">
      <c r="A6" s="67" t="s">
        <v>10</v>
      </c>
      <c r="B6" s="70" t="s">
        <v>11</v>
      </c>
      <c r="C6" s="67" t="s">
        <v>12</v>
      </c>
      <c r="D6" s="4" t="s">
        <v>13</v>
      </c>
      <c r="E6" s="4" t="s">
        <v>16</v>
      </c>
      <c r="F6" s="4" t="s">
        <v>18</v>
      </c>
    </row>
    <row r="7" spans="1:7" x14ac:dyDescent="0.25">
      <c r="A7" s="68"/>
      <c r="B7" s="71"/>
      <c r="C7" s="68"/>
      <c r="D7" s="5" t="s">
        <v>14</v>
      </c>
      <c r="E7" s="7" t="s">
        <v>17</v>
      </c>
      <c r="F7" s="7" t="s">
        <v>19</v>
      </c>
    </row>
    <row r="8" spans="1:7" ht="15.75" thickBot="1" x14ac:dyDescent="0.3">
      <c r="A8" s="69"/>
      <c r="B8" s="72"/>
      <c r="C8" s="69"/>
      <c r="D8" s="6" t="s">
        <v>15</v>
      </c>
      <c r="E8" s="8"/>
      <c r="F8" s="8"/>
    </row>
    <row r="9" spans="1:7" ht="25.15" customHeight="1" thickBot="1" x14ac:dyDescent="0.3">
      <c r="A9" s="15">
        <v>1</v>
      </c>
      <c r="B9" s="40" t="s">
        <v>20</v>
      </c>
      <c r="C9" s="41"/>
      <c r="D9" s="41"/>
      <c r="E9" s="41"/>
      <c r="F9" s="42"/>
    </row>
    <row r="10" spans="1:7" ht="15" customHeight="1" x14ac:dyDescent="0.25">
      <c r="A10" s="53" t="s">
        <v>21</v>
      </c>
      <c r="B10" s="56" t="s">
        <v>102</v>
      </c>
      <c r="C10" s="57"/>
      <c r="D10" s="57"/>
      <c r="E10" s="57"/>
      <c r="F10" s="58"/>
    </row>
    <row r="11" spans="1:7" ht="15" customHeight="1" x14ac:dyDescent="0.25">
      <c r="A11" s="54"/>
      <c r="B11" s="59" t="s">
        <v>23</v>
      </c>
      <c r="C11" s="60"/>
      <c r="D11" s="60"/>
      <c r="E11" s="60"/>
      <c r="F11" s="61"/>
    </row>
    <row r="12" spans="1:7" ht="15" customHeight="1" x14ac:dyDescent="0.25">
      <c r="A12" s="54"/>
      <c r="B12" s="59" t="s">
        <v>24</v>
      </c>
      <c r="C12" s="60"/>
      <c r="D12" s="60"/>
      <c r="E12" s="60"/>
      <c r="F12" s="61"/>
    </row>
    <row r="13" spans="1:7" ht="24.75" customHeight="1" x14ac:dyDescent="0.25">
      <c r="A13" s="54"/>
      <c r="B13" s="59" t="s">
        <v>79</v>
      </c>
      <c r="C13" s="60"/>
      <c r="D13" s="60"/>
      <c r="E13" s="60"/>
      <c r="F13" s="61"/>
    </row>
    <row r="14" spans="1:7" ht="15" customHeight="1" thickBot="1" x14ac:dyDescent="0.3">
      <c r="A14" s="55"/>
      <c r="B14" s="62" t="s">
        <v>80</v>
      </c>
      <c r="C14" s="63"/>
      <c r="D14" s="63"/>
      <c r="E14" s="63"/>
      <c r="F14" s="64"/>
    </row>
    <row r="15" spans="1:7" ht="57" customHeight="1" thickBot="1" x14ac:dyDescent="0.3">
      <c r="A15" s="16" t="s">
        <v>27</v>
      </c>
      <c r="B15" s="9" t="s">
        <v>103</v>
      </c>
      <c r="C15" s="10" t="s">
        <v>32</v>
      </c>
      <c r="D15" s="10">
        <v>3</v>
      </c>
      <c r="E15" s="26">
        <v>0</v>
      </c>
      <c r="F15" s="20">
        <f>D15*E15</f>
        <v>0</v>
      </c>
    </row>
    <row r="16" spans="1:7" ht="25.15" customHeight="1" thickBot="1" x14ac:dyDescent="0.3">
      <c r="A16" s="11"/>
      <c r="B16" s="46" t="s">
        <v>104</v>
      </c>
      <c r="C16" s="47"/>
      <c r="D16" s="47"/>
      <c r="E16" s="48"/>
      <c r="F16" s="21">
        <f>F15</f>
        <v>0</v>
      </c>
    </row>
    <row r="18" spans="1:6" ht="15.75" thickBot="1" x14ac:dyDescent="0.3"/>
    <row r="19" spans="1:6" ht="25.15" customHeight="1" thickBot="1" x14ac:dyDescent="0.3">
      <c r="A19" s="18">
        <v>2</v>
      </c>
      <c r="B19" s="40" t="s">
        <v>177</v>
      </c>
      <c r="C19" s="41"/>
      <c r="D19" s="41"/>
      <c r="E19" s="41"/>
      <c r="F19" s="42"/>
    </row>
    <row r="20" spans="1:6" ht="99" customHeight="1" thickBot="1" x14ac:dyDescent="0.3">
      <c r="A20" s="17"/>
      <c r="B20" s="43" t="s">
        <v>178</v>
      </c>
      <c r="C20" s="44"/>
      <c r="D20" s="44"/>
      <c r="E20" s="44"/>
      <c r="F20" s="45"/>
    </row>
    <row r="21" spans="1:6" ht="25.9" customHeight="1" x14ac:dyDescent="0.25">
      <c r="A21" s="49" t="s">
        <v>10</v>
      </c>
      <c r="B21" s="51" t="s">
        <v>121</v>
      </c>
      <c r="C21" s="49" t="s">
        <v>122</v>
      </c>
      <c r="D21" s="49" t="s">
        <v>179</v>
      </c>
      <c r="E21" s="49" t="s">
        <v>124</v>
      </c>
      <c r="F21" s="12" t="s">
        <v>125</v>
      </c>
    </row>
    <row r="22" spans="1:6" ht="24.6" customHeight="1" thickBot="1" x14ac:dyDescent="0.3">
      <c r="A22" s="50"/>
      <c r="B22" s="52"/>
      <c r="C22" s="50"/>
      <c r="D22" s="50"/>
      <c r="E22" s="50"/>
      <c r="F22" s="13" t="s">
        <v>180</v>
      </c>
    </row>
    <row r="23" spans="1:6" ht="25.15" customHeight="1" thickBot="1" x14ac:dyDescent="0.3">
      <c r="A23" s="19" t="s">
        <v>70</v>
      </c>
      <c r="B23" s="37" t="s">
        <v>128</v>
      </c>
      <c r="C23" s="38"/>
      <c r="D23" s="38"/>
      <c r="E23" s="38"/>
      <c r="F23" s="39"/>
    </row>
    <row r="24" spans="1:6" ht="25.15" customHeight="1" thickBot="1" x14ac:dyDescent="0.3">
      <c r="A24" s="16" t="s">
        <v>72</v>
      </c>
      <c r="B24" s="14" t="s">
        <v>130</v>
      </c>
      <c r="C24" s="10" t="s">
        <v>131</v>
      </c>
      <c r="D24" s="20">
        <f>F16</f>
        <v>0</v>
      </c>
      <c r="E24" s="27">
        <v>0</v>
      </c>
      <c r="F24" s="20">
        <f>D24*E24</f>
        <v>0</v>
      </c>
    </row>
    <row r="25" spans="1:6" ht="25.15" customHeight="1" thickBot="1" x14ac:dyDescent="0.3">
      <c r="A25" s="16" t="s">
        <v>74</v>
      </c>
      <c r="B25" s="14" t="s">
        <v>133</v>
      </c>
      <c r="C25" s="10" t="s">
        <v>131</v>
      </c>
      <c r="D25" s="20">
        <f>F16</f>
        <v>0</v>
      </c>
      <c r="E25" s="27">
        <v>0</v>
      </c>
      <c r="F25" s="20">
        <f>D25*E25</f>
        <v>0</v>
      </c>
    </row>
    <row r="26" spans="1:6" ht="25.15" customHeight="1" thickBot="1" x14ac:dyDescent="0.3">
      <c r="A26" s="34" t="s">
        <v>134</v>
      </c>
      <c r="B26" s="35"/>
      <c r="C26" s="35"/>
      <c r="D26" s="35"/>
      <c r="E26" s="36"/>
      <c r="F26" s="22">
        <f>SUM(F24:F25)</f>
        <v>0</v>
      </c>
    </row>
    <row r="27" spans="1:6" ht="25.15" customHeight="1" thickBot="1" x14ac:dyDescent="0.3">
      <c r="A27" s="19" t="s">
        <v>181</v>
      </c>
      <c r="B27" s="37" t="s">
        <v>136</v>
      </c>
      <c r="C27" s="38"/>
      <c r="D27" s="38"/>
      <c r="E27" s="38"/>
      <c r="F27" s="39"/>
    </row>
    <row r="28" spans="1:6" ht="39.950000000000003" customHeight="1" thickBot="1" x14ac:dyDescent="0.3">
      <c r="A28" s="16" t="s">
        <v>182</v>
      </c>
      <c r="B28" s="14" t="s">
        <v>138</v>
      </c>
      <c r="C28" s="10" t="s">
        <v>131</v>
      </c>
      <c r="D28" s="20">
        <f>F16</f>
        <v>0</v>
      </c>
      <c r="E28" s="27">
        <v>0</v>
      </c>
      <c r="F28" s="20">
        <f>D28*E28</f>
        <v>0</v>
      </c>
    </row>
    <row r="29" spans="1:6" ht="39.950000000000003" customHeight="1" thickBot="1" x14ac:dyDescent="0.3">
      <c r="A29" s="16" t="s">
        <v>183</v>
      </c>
      <c r="B29" s="14" t="s">
        <v>140</v>
      </c>
      <c r="C29" s="10" t="s">
        <v>131</v>
      </c>
      <c r="D29" s="20">
        <f>F16</f>
        <v>0</v>
      </c>
      <c r="E29" s="27">
        <v>0</v>
      </c>
      <c r="F29" s="20">
        <f>D29*E29</f>
        <v>0</v>
      </c>
    </row>
    <row r="30" spans="1:6" ht="25.15" customHeight="1" thickBot="1" x14ac:dyDescent="0.3">
      <c r="A30" s="34" t="s">
        <v>141</v>
      </c>
      <c r="B30" s="35"/>
      <c r="C30" s="35"/>
      <c r="D30" s="35"/>
      <c r="E30" s="36"/>
      <c r="F30" s="22">
        <f>SUM(F28:F29)</f>
        <v>0</v>
      </c>
    </row>
    <row r="31" spans="1:6" ht="25.15" customHeight="1" thickBot="1" x14ac:dyDescent="0.3">
      <c r="A31" s="19" t="s">
        <v>184</v>
      </c>
      <c r="B31" s="37" t="s">
        <v>143</v>
      </c>
      <c r="C31" s="38"/>
      <c r="D31" s="38"/>
      <c r="E31" s="38"/>
      <c r="F31" s="39"/>
    </row>
    <row r="32" spans="1:6" ht="25.15" customHeight="1" thickBot="1" x14ac:dyDescent="0.3">
      <c r="A32" s="16" t="s">
        <v>185</v>
      </c>
      <c r="B32" s="14" t="s">
        <v>145</v>
      </c>
      <c r="C32" s="10" t="s">
        <v>131</v>
      </c>
      <c r="D32" s="20">
        <f>F16</f>
        <v>0</v>
      </c>
      <c r="E32" s="27">
        <v>0</v>
      </c>
      <c r="F32" s="20">
        <f>D32*E32</f>
        <v>0</v>
      </c>
    </row>
    <row r="33" spans="1:6" ht="25.15" customHeight="1" thickBot="1" x14ac:dyDescent="0.3">
      <c r="A33" s="16" t="s">
        <v>186</v>
      </c>
      <c r="B33" s="14" t="s">
        <v>147</v>
      </c>
      <c r="C33" s="10" t="s">
        <v>131</v>
      </c>
      <c r="D33" s="20">
        <f>F16</f>
        <v>0</v>
      </c>
      <c r="E33" s="27">
        <v>0</v>
      </c>
      <c r="F33" s="20">
        <f>D33*E33</f>
        <v>0</v>
      </c>
    </row>
    <row r="34" spans="1:6" ht="25.15" customHeight="1" thickBot="1" x14ac:dyDescent="0.3">
      <c r="A34" s="34" t="s">
        <v>148</v>
      </c>
      <c r="B34" s="35"/>
      <c r="C34" s="35"/>
      <c r="D34" s="35"/>
      <c r="E34" s="36"/>
      <c r="F34" s="22">
        <f>SUM(F32:F33)</f>
        <v>0</v>
      </c>
    </row>
    <row r="35" spans="1:6" ht="25.15" customHeight="1" thickBot="1" x14ac:dyDescent="0.3">
      <c r="A35" s="19" t="s">
        <v>187</v>
      </c>
      <c r="B35" s="37" t="s">
        <v>150</v>
      </c>
      <c r="C35" s="38"/>
      <c r="D35" s="38"/>
      <c r="E35" s="38"/>
      <c r="F35" s="39"/>
    </row>
    <row r="36" spans="1:6" ht="25.15" customHeight="1" thickBot="1" x14ac:dyDescent="0.3">
      <c r="A36" s="16" t="s">
        <v>188</v>
      </c>
      <c r="B36" s="14" t="s">
        <v>152</v>
      </c>
      <c r="C36" s="10" t="s">
        <v>131</v>
      </c>
      <c r="D36" s="20">
        <f>F16</f>
        <v>0</v>
      </c>
      <c r="E36" s="27">
        <v>0</v>
      </c>
      <c r="F36" s="20">
        <f>D36*E36</f>
        <v>0</v>
      </c>
    </row>
    <row r="37" spans="1:6" ht="25.15" customHeight="1" thickBot="1" x14ac:dyDescent="0.3">
      <c r="A37" s="16" t="s">
        <v>189</v>
      </c>
      <c r="B37" s="14" t="s">
        <v>154</v>
      </c>
      <c r="C37" s="10" t="s">
        <v>131</v>
      </c>
      <c r="D37" s="20">
        <f>F16</f>
        <v>0</v>
      </c>
      <c r="E37" s="27">
        <v>0</v>
      </c>
      <c r="F37" s="20">
        <f>D37*E37</f>
        <v>0</v>
      </c>
    </row>
    <row r="38" spans="1:6" ht="25.15" customHeight="1" thickBot="1" x14ac:dyDescent="0.3">
      <c r="A38" s="34" t="s">
        <v>155</v>
      </c>
      <c r="B38" s="35"/>
      <c r="C38" s="35"/>
      <c r="D38" s="35"/>
      <c r="E38" s="36"/>
      <c r="F38" s="22">
        <f>SUM(F36:F37)</f>
        <v>0</v>
      </c>
    </row>
    <row r="39" spans="1:6" ht="25.15" customHeight="1" thickBot="1" x14ac:dyDescent="0.3">
      <c r="A39" s="19" t="s">
        <v>190</v>
      </c>
      <c r="B39" s="37" t="s">
        <v>157</v>
      </c>
      <c r="C39" s="38"/>
      <c r="D39" s="38"/>
      <c r="E39" s="38"/>
      <c r="F39" s="39"/>
    </row>
    <row r="40" spans="1:6" ht="25.15" customHeight="1" thickBot="1" x14ac:dyDescent="0.3">
      <c r="A40" s="16" t="s">
        <v>191</v>
      </c>
      <c r="B40" s="14" t="s">
        <v>159</v>
      </c>
      <c r="C40" s="10" t="s">
        <v>131</v>
      </c>
      <c r="D40" s="20">
        <f>F16</f>
        <v>0</v>
      </c>
      <c r="E40" s="27">
        <v>0</v>
      </c>
      <c r="F40" s="20">
        <f>D40*E40</f>
        <v>0</v>
      </c>
    </row>
    <row r="41" spans="1:6" ht="25.15" customHeight="1" thickBot="1" x14ac:dyDescent="0.3">
      <c r="A41" s="16" t="s">
        <v>192</v>
      </c>
      <c r="B41" s="14" t="s">
        <v>161</v>
      </c>
      <c r="C41" s="10" t="s">
        <v>131</v>
      </c>
      <c r="D41" s="20">
        <f>F16</f>
        <v>0</v>
      </c>
      <c r="E41" s="27">
        <v>0</v>
      </c>
      <c r="F41" s="20">
        <f>D41*E41</f>
        <v>0</v>
      </c>
    </row>
    <row r="42" spans="1:6" ht="25.15" customHeight="1" thickBot="1" x14ac:dyDescent="0.3">
      <c r="A42" s="34" t="s">
        <v>162</v>
      </c>
      <c r="B42" s="35"/>
      <c r="C42" s="35"/>
      <c r="D42" s="35"/>
      <c r="E42" s="36"/>
      <c r="F42" s="22">
        <f>SUM(F40:F41)</f>
        <v>0</v>
      </c>
    </row>
    <row r="43" spans="1:6" ht="25.15" customHeight="1" thickBot="1" x14ac:dyDescent="0.3">
      <c r="A43" s="19" t="s">
        <v>193</v>
      </c>
      <c r="B43" s="37" t="s">
        <v>164</v>
      </c>
      <c r="C43" s="38"/>
      <c r="D43" s="38"/>
      <c r="E43" s="38"/>
      <c r="F43" s="39"/>
    </row>
    <row r="44" spans="1:6" ht="25.15" customHeight="1" thickBot="1" x14ac:dyDescent="0.3">
      <c r="A44" s="16" t="s">
        <v>194</v>
      </c>
      <c r="B44" s="14" t="s">
        <v>166</v>
      </c>
      <c r="C44" s="10" t="s">
        <v>131</v>
      </c>
      <c r="D44" s="20">
        <f>F16</f>
        <v>0</v>
      </c>
      <c r="E44" s="27">
        <v>0</v>
      </c>
      <c r="F44" s="20">
        <f>D44*E44</f>
        <v>0</v>
      </c>
    </row>
    <row r="45" spans="1:6" ht="25.15" customHeight="1" thickBot="1" x14ac:dyDescent="0.3">
      <c r="A45" s="16" t="s">
        <v>195</v>
      </c>
      <c r="B45" s="14" t="s">
        <v>224</v>
      </c>
      <c r="C45" s="10" t="s">
        <v>131</v>
      </c>
      <c r="D45" s="20">
        <f>F16</f>
        <v>0</v>
      </c>
      <c r="E45" s="27">
        <v>0</v>
      </c>
      <c r="F45" s="20">
        <f>D45*E45</f>
        <v>0</v>
      </c>
    </row>
    <row r="46" spans="1:6" ht="25.15" customHeight="1" thickBot="1" x14ac:dyDescent="0.3">
      <c r="A46" s="34" t="s">
        <v>168</v>
      </c>
      <c r="B46" s="35"/>
      <c r="C46" s="35"/>
      <c r="D46" s="35"/>
      <c r="E46" s="36"/>
      <c r="F46" s="22">
        <f>SUM(F44:F45)</f>
        <v>0</v>
      </c>
    </row>
    <row r="47" spans="1:6" x14ac:dyDescent="0.25">
      <c r="F47" s="23"/>
    </row>
  </sheetData>
  <sheetProtection algorithmName="SHA-512" hashValue="hFQmdQkF/2UhXPhR5LsMVLKLL8qxxyynqVRFeTj3fUdYtHNkDOPRcHthajETjzeSyPiTeBF/j6u1o+xivXsidg==" saltValue="3NLuYhMgNXd+rh/QmmlL2g==" spinCount="100000" sheet="1" objects="1" scenarios="1"/>
  <mergeCells count="31">
    <mergeCell ref="A4:G4"/>
    <mergeCell ref="A6:A8"/>
    <mergeCell ref="B6:B8"/>
    <mergeCell ref="C6:C8"/>
    <mergeCell ref="B9:F9"/>
    <mergeCell ref="B14:F14"/>
    <mergeCell ref="B16:E16"/>
    <mergeCell ref="B19:F19"/>
    <mergeCell ref="B20:F20"/>
    <mergeCell ref="A21:A22"/>
    <mergeCell ref="B21:B22"/>
    <mergeCell ref="C21:C22"/>
    <mergeCell ref="D21:D22"/>
    <mergeCell ref="E21:E22"/>
    <mergeCell ref="A10:A14"/>
    <mergeCell ref="B10:F10"/>
    <mergeCell ref="B11:F11"/>
    <mergeCell ref="B12:F12"/>
    <mergeCell ref="B13:F13"/>
    <mergeCell ref="A46:E46"/>
    <mergeCell ref="B23:F23"/>
    <mergeCell ref="A26:E26"/>
    <mergeCell ref="B27:F27"/>
    <mergeCell ref="A30:E30"/>
    <mergeCell ref="B31:F31"/>
    <mergeCell ref="A34:E34"/>
    <mergeCell ref="B35:F35"/>
    <mergeCell ref="A38:E38"/>
    <mergeCell ref="B39:F39"/>
    <mergeCell ref="A42:E42"/>
    <mergeCell ref="B43:F4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6E3F0-C1B2-4AE2-8B45-6CB6A73F1B46}">
  <dimension ref="A2:G69"/>
  <sheetViews>
    <sheetView topLeftCell="A58" workbookViewId="0">
      <selection activeCell="A69" sqref="A69:E69"/>
    </sheetView>
  </sheetViews>
  <sheetFormatPr defaultRowHeight="15" x14ac:dyDescent="0.25"/>
  <cols>
    <col min="1" max="1" width="6.7109375" customWidth="1"/>
    <col min="2" max="2" width="40.7109375" customWidth="1"/>
    <col min="3" max="3" width="10.7109375" customWidth="1"/>
    <col min="4" max="6" width="12.7109375" customWidth="1"/>
    <col min="7" max="7" width="21.28515625" customWidth="1"/>
  </cols>
  <sheetData>
    <row r="2" spans="1:7" ht="20.25" x14ac:dyDescent="0.25">
      <c r="A2" s="1" t="s">
        <v>227</v>
      </c>
    </row>
    <row r="3" spans="1:7" ht="20.45" customHeight="1" x14ac:dyDescent="0.25">
      <c r="A3" s="2" t="s">
        <v>8</v>
      </c>
    </row>
    <row r="4" spans="1:7" ht="49.9" customHeight="1" x14ac:dyDescent="0.25">
      <c r="A4" s="65" t="s">
        <v>9</v>
      </c>
      <c r="B4" s="66"/>
      <c r="C4" s="66"/>
      <c r="D4" s="66"/>
      <c r="E4" s="66"/>
      <c r="F4" s="66"/>
      <c r="G4" s="66"/>
    </row>
    <row r="5" spans="1:7" ht="15.75" thickBot="1" x14ac:dyDescent="0.3">
      <c r="A5" s="3"/>
    </row>
    <row r="6" spans="1:7" x14ac:dyDescent="0.25">
      <c r="A6" s="67" t="s">
        <v>10</v>
      </c>
      <c r="B6" s="70" t="s">
        <v>11</v>
      </c>
      <c r="C6" s="67" t="s">
        <v>12</v>
      </c>
      <c r="D6" s="4" t="s">
        <v>13</v>
      </c>
      <c r="E6" s="4" t="s">
        <v>16</v>
      </c>
      <c r="F6" s="4" t="s">
        <v>18</v>
      </c>
    </row>
    <row r="7" spans="1:7" x14ac:dyDescent="0.25">
      <c r="A7" s="68"/>
      <c r="B7" s="71"/>
      <c r="C7" s="68"/>
      <c r="D7" s="5" t="s">
        <v>14</v>
      </c>
      <c r="E7" s="7" t="s">
        <v>17</v>
      </c>
      <c r="F7" s="7" t="s">
        <v>19</v>
      </c>
    </row>
    <row r="8" spans="1:7" ht="15.75" thickBot="1" x14ac:dyDescent="0.3">
      <c r="A8" s="69"/>
      <c r="B8" s="72"/>
      <c r="C8" s="69"/>
      <c r="D8" s="6" t="s">
        <v>15</v>
      </c>
      <c r="E8" s="8"/>
      <c r="F8" s="8"/>
    </row>
    <row r="9" spans="1:7" ht="25.15" customHeight="1" thickBot="1" x14ac:dyDescent="0.3">
      <c r="A9" s="15">
        <v>1</v>
      </c>
      <c r="B9" s="40" t="s">
        <v>105</v>
      </c>
      <c r="C9" s="41"/>
      <c r="D9" s="41"/>
      <c r="E9" s="41"/>
      <c r="F9" s="42"/>
    </row>
    <row r="10" spans="1:7" ht="24.75" customHeight="1" x14ac:dyDescent="0.25">
      <c r="A10" s="53" t="s">
        <v>21</v>
      </c>
      <c r="B10" s="56" t="s">
        <v>106</v>
      </c>
      <c r="C10" s="57"/>
      <c r="D10" s="57"/>
      <c r="E10" s="57"/>
      <c r="F10" s="58"/>
    </row>
    <row r="11" spans="1:7" ht="15" customHeight="1" x14ac:dyDescent="0.25">
      <c r="A11" s="54"/>
      <c r="B11" s="59" t="s">
        <v>23</v>
      </c>
      <c r="C11" s="60"/>
      <c r="D11" s="60"/>
      <c r="E11" s="60"/>
      <c r="F11" s="61"/>
    </row>
    <row r="12" spans="1:7" ht="15" customHeight="1" x14ac:dyDescent="0.25">
      <c r="A12" s="54"/>
      <c r="B12" s="59" t="s">
        <v>24</v>
      </c>
      <c r="C12" s="60"/>
      <c r="D12" s="60"/>
      <c r="E12" s="60"/>
      <c r="F12" s="61"/>
    </row>
    <row r="13" spans="1:7" ht="24" customHeight="1" x14ac:dyDescent="0.25">
      <c r="A13" s="54"/>
      <c r="B13" s="59" t="s">
        <v>107</v>
      </c>
      <c r="C13" s="60"/>
      <c r="D13" s="60"/>
      <c r="E13" s="60"/>
      <c r="F13" s="61"/>
    </row>
    <row r="14" spans="1:7" ht="15" customHeight="1" thickBot="1" x14ac:dyDescent="0.3">
      <c r="A14" s="55"/>
      <c r="B14" s="62" t="s">
        <v>80</v>
      </c>
      <c r="C14" s="63"/>
      <c r="D14" s="63"/>
      <c r="E14" s="63"/>
      <c r="F14" s="64"/>
    </row>
    <row r="15" spans="1:7" ht="15" customHeight="1" thickBot="1" x14ac:dyDescent="0.3">
      <c r="A15" s="16" t="s">
        <v>27</v>
      </c>
      <c r="B15" s="9" t="s">
        <v>108</v>
      </c>
      <c r="C15" s="10" t="s">
        <v>32</v>
      </c>
      <c r="D15" s="10">
        <v>3</v>
      </c>
      <c r="E15" s="26">
        <v>0</v>
      </c>
      <c r="F15" s="20">
        <f>D15*E15</f>
        <v>0</v>
      </c>
    </row>
    <row r="16" spans="1:7" ht="15" customHeight="1" thickBot="1" x14ac:dyDescent="0.3">
      <c r="A16" s="16" t="s">
        <v>30</v>
      </c>
      <c r="B16" s="9" t="s">
        <v>109</v>
      </c>
      <c r="C16" s="10" t="s">
        <v>32</v>
      </c>
      <c r="D16" s="10">
        <v>3</v>
      </c>
      <c r="E16" s="26">
        <v>0</v>
      </c>
      <c r="F16" s="20">
        <f t="shared" ref="F16:F22" si="0">D16*E16</f>
        <v>0</v>
      </c>
    </row>
    <row r="17" spans="1:6" ht="15" customHeight="1" thickBot="1" x14ac:dyDescent="0.3">
      <c r="A17" s="16" t="s">
        <v>33</v>
      </c>
      <c r="B17" s="9" t="s">
        <v>110</v>
      </c>
      <c r="C17" s="10" t="s">
        <v>32</v>
      </c>
      <c r="D17" s="10">
        <v>3</v>
      </c>
      <c r="E17" s="26">
        <v>0</v>
      </c>
      <c r="F17" s="20">
        <f t="shared" si="0"/>
        <v>0</v>
      </c>
    </row>
    <row r="18" spans="1:6" ht="15" customHeight="1" thickBot="1" x14ac:dyDescent="0.3">
      <c r="A18" s="16" t="s">
        <v>35</v>
      </c>
      <c r="B18" s="9" t="s">
        <v>111</v>
      </c>
      <c r="C18" s="10" t="s">
        <v>32</v>
      </c>
      <c r="D18" s="10">
        <v>3</v>
      </c>
      <c r="E18" s="26">
        <v>0</v>
      </c>
      <c r="F18" s="20">
        <f t="shared" si="0"/>
        <v>0</v>
      </c>
    </row>
    <row r="19" spans="1:6" ht="15" customHeight="1" thickBot="1" x14ac:dyDescent="0.3">
      <c r="A19" s="16" t="s">
        <v>37</v>
      </c>
      <c r="B19" s="9" t="s">
        <v>112</v>
      </c>
      <c r="C19" s="10" t="s">
        <v>32</v>
      </c>
      <c r="D19" s="10">
        <v>3</v>
      </c>
      <c r="E19" s="26">
        <v>0</v>
      </c>
      <c r="F19" s="20">
        <f t="shared" si="0"/>
        <v>0</v>
      </c>
    </row>
    <row r="20" spans="1:6" ht="15" customHeight="1" thickBot="1" x14ac:dyDescent="0.3">
      <c r="A20" s="16" t="s">
        <v>39</v>
      </c>
      <c r="B20" s="9" t="s">
        <v>113</v>
      </c>
      <c r="C20" s="10" t="s">
        <v>32</v>
      </c>
      <c r="D20" s="10">
        <v>3</v>
      </c>
      <c r="E20" s="26">
        <v>0</v>
      </c>
      <c r="F20" s="20">
        <f t="shared" si="0"/>
        <v>0</v>
      </c>
    </row>
    <row r="21" spans="1:6" ht="15" customHeight="1" thickBot="1" x14ac:dyDescent="0.3">
      <c r="A21" s="16" t="s">
        <v>41</v>
      </c>
      <c r="B21" s="9" t="s">
        <v>114</v>
      </c>
      <c r="C21" s="10" t="s">
        <v>32</v>
      </c>
      <c r="D21" s="10">
        <v>3</v>
      </c>
      <c r="E21" s="26">
        <v>0</v>
      </c>
      <c r="F21" s="20">
        <f t="shared" si="0"/>
        <v>0</v>
      </c>
    </row>
    <row r="22" spans="1:6" ht="15" customHeight="1" thickBot="1" x14ac:dyDescent="0.3">
      <c r="A22" s="16" t="s">
        <v>43</v>
      </c>
      <c r="B22" s="9" t="s">
        <v>115</v>
      </c>
      <c r="C22" s="10" t="s">
        <v>32</v>
      </c>
      <c r="D22" s="10">
        <v>3</v>
      </c>
      <c r="E22" s="26">
        <v>0</v>
      </c>
      <c r="F22" s="20">
        <f t="shared" si="0"/>
        <v>0</v>
      </c>
    </row>
    <row r="23" spans="1:6" ht="27.75" customHeight="1" x14ac:dyDescent="0.25">
      <c r="A23" s="53" t="s">
        <v>47</v>
      </c>
      <c r="B23" s="56" t="s">
        <v>116</v>
      </c>
      <c r="C23" s="57"/>
      <c r="D23" s="57"/>
      <c r="E23" s="57"/>
      <c r="F23" s="58"/>
    </row>
    <row r="24" spans="1:6" ht="15" customHeight="1" x14ac:dyDescent="0.25">
      <c r="A24" s="54"/>
      <c r="B24" s="59" t="s">
        <v>23</v>
      </c>
      <c r="C24" s="60"/>
      <c r="D24" s="60"/>
      <c r="E24" s="60"/>
      <c r="F24" s="61"/>
    </row>
    <row r="25" spans="1:6" ht="15" customHeight="1" x14ac:dyDescent="0.25">
      <c r="A25" s="54"/>
      <c r="B25" s="59" t="s">
        <v>24</v>
      </c>
      <c r="C25" s="60"/>
      <c r="D25" s="60"/>
      <c r="E25" s="60"/>
      <c r="F25" s="61"/>
    </row>
    <row r="26" spans="1:6" ht="23.45" customHeight="1" x14ac:dyDescent="0.25">
      <c r="A26" s="54"/>
      <c r="B26" s="59" t="s">
        <v>107</v>
      </c>
      <c r="C26" s="60"/>
      <c r="D26" s="60"/>
      <c r="E26" s="60"/>
      <c r="F26" s="61"/>
    </row>
    <row r="27" spans="1:6" ht="15" customHeight="1" thickBot="1" x14ac:dyDescent="0.3">
      <c r="A27" s="55"/>
      <c r="B27" s="62" t="s">
        <v>80</v>
      </c>
      <c r="C27" s="63"/>
      <c r="D27" s="63"/>
      <c r="E27" s="63"/>
      <c r="F27" s="64"/>
    </row>
    <row r="28" spans="1:6" ht="15" customHeight="1" thickBot="1" x14ac:dyDescent="0.3">
      <c r="A28" s="16" t="s">
        <v>49</v>
      </c>
      <c r="B28" s="9" t="s">
        <v>108</v>
      </c>
      <c r="C28" s="10" t="s">
        <v>32</v>
      </c>
      <c r="D28" s="10">
        <v>3</v>
      </c>
      <c r="E28" s="26">
        <v>0</v>
      </c>
      <c r="F28" s="20">
        <f t="shared" ref="F28:F35" si="1">D28*E28</f>
        <v>0</v>
      </c>
    </row>
    <row r="29" spans="1:6" ht="15" customHeight="1" thickBot="1" x14ac:dyDescent="0.3">
      <c r="A29" s="16" t="s">
        <v>50</v>
      </c>
      <c r="B29" s="9" t="s">
        <v>109</v>
      </c>
      <c r="C29" s="10" t="s">
        <v>32</v>
      </c>
      <c r="D29" s="10">
        <v>3</v>
      </c>
      <c r="E29" s="26">
        <v>0</v>
      </c>
      <c r="F29" s="20">
        <f t="shared" si="1"/>
        <v>0</v>
      </c>
    </row>
    <row r="30" spans="1:6" ht="15" customHeight="1" thickBot="1" x14ac:dyDescent="0.3">
      <c r="A30" s="16" t="s">
        <v>51</v>
      </c>
      <c r="B30" s="9" t="s">
        <v>110</v>
      </c>
      <c r="C30" s="10" t="s">
        <v>32</v>
      </c>
      <c r="D30" s="10">
        <v>3</v>
      </c>
      <c r="E30" s="26">
        <v>0</v>
      </c>
      <c r="F30" s="20">
        <f t="shared" si="1"/>
        <v>0</v>
      </c>
    </row>
    <row r="31" spans="1:6" ht="15" customHeight="1" thickBot="1" x14ac:dyDescent="0.3">
      <c r="A31" s="16" t="s">
        <v>52</v>
      </c>
      <c r="B31" s="9" t="s">
        <v>111</v>
      </c>
      <c r="C31" s="10" t="s">
        <v>32</v>
      </c>
      <c r="D31" s="10">
        <v>3</v>
      </c>
      <c r="E31" s="26">
        <v>0</v>
      </c>
      <c r="F31" s="20">
        <f t="shared" si="1"/>
        <v>0</v>
      </c>
    </row>
    <row r="32" spans="1:6" ht="15" customHeight="1" thickBot="1" x14ac:dyDescent="0.3">
      <c r="A32" s="16" t="s">
        <v>53</v>
      </c>
      <c r="B32" s="9" t="s">
        <v>112</v>
      </c>
      <c r="C32" s="10" t="s">
        <v>32</v>
      </c>
      <c r="D32" s="10">
        <v>3</v>
      </c>
      <c r="E32" s="26">
        <v>0</v>
      </c>
      <c r="F32" s="20">
        <f t="shared" si="1"/>
        <v>0</v>
      </c>
    </row>
    <row r="33" spans="1:6" ht="15" customHeight="1" thickBot="1" x14ac:dyDescent="0.3">
      <c r="A33" s="16" t="s">
        <v>54</v>
      </c>
      <c r="B33" s="9" t="s">
        <v>113</v>
      </c>
      <c r="C33" s="10" t="s">
        <v>32</v>
      </c>
      <c r="D33" s="10">
        <v>3</v>
      </c>
      <c r="E33" s="26">
        <v>0</v>
      </c>
      <c r="F33" s="20">
        <f t="shared" si="1"/>
        <v>0</v>
      </c>
    </row>
    <row r="34" spans="1:6" ht="15" customHeight="1" thickBot="1" x14ac:dyDescent="0.3">
      <c r="A34" s="16" t="s">
        <v>55</v>
      </c>
      <c r="B34" s="9" t="s">
        <v>114</v>
      </c>
      <c r="C34" s="10" t="s">
        <v>32</v>
      </c>
      <c r="D34" s="10">
        <v>3</v>
      </c>
      <c r="E34" s="26">
        <v>0</v>
      </c>
      <c r="F34" s="20">
        <f t="shared" si="1"/>
        <v>0</v>
      </c>
    </row>
    <row r="35" spans="1:6" ht="15" customHeight="1" thickBot="1" x14ac:dyDescent="0.3">
      <c r="A35" s="16" t="s">
        <v>56</v>
      </c>
      <c r="B35" s="9" t="s">
        <v>115</v>
      </c>
      <c r="C35" s="10" t="s">
        <v>32</v>
      </c>
      <c r="D35" s="10">
        <v>3</v>
      </c>
      <c r="E35" s="26">
        <v>0</v>
      </c>
      <c r="F35" s="20">
        <f t="shared" si="1"/>
        <v>0</v>
      </c>
    </row>
    <row r="36" spans="1:6" ht="25.15" customHeight="1" thickBot="1" x14ac:dyDescent="0.3">
      <c r="A36" s="15">
        <v>2</v>
      </c>
      <c r="B36" s="40" t="s">
        <v>69</v>
      </c>
      <c r="C36" s="41"/>
      <c r="D36" s="41"/>
      <c r="E36" s="41"/>
      <c r="F36" s="42"/>
    </row>
    <row r="37" spans="1:6" ht="30.75" customHeight="1" thickBot="1" x14ac:dyDescent="0.3">
      <c r="A37" s="16" t="s">
        <v>70</v>
      </c>
      <c r="B37" s="43" t="s">
        <v>71</v>
      </c>
      <c r="C37" s="44"/>
      <c r="D37" s="44"/>
      <c r="E37" s="44"/>
      <c r="F37" s="45"/>
    </row>
    <row r="38" spans="1:6" ht="15" customHeight="1" thickBot="1" x14ac:dyDescent="0.3">
      <c r="A38" s="16" t="s">
        <v>72</v>
      </c>
      <c r="B38" s="9" t="s">
        <v>117</v>
      </c>
      <c r="C38" s="10" t="s">
        <v>32</v>
      </c>
      <c r="D38" s="10">
        <v>3</v>
      </c>
      <c r="E38" s="26">
        <v>0</v>
      </c>
      <c r="F38" s="20">
        <f t="shared" ref="F38" si="2">D38*E38</f>
        <v>0</v>
      </c>
    </row>
    <row r="39" spans="1:6" ht="25.15" customHeight="1" thickBot="1" x14ac:dyDescent="0.3">
      <c r="A39" s="11"/>
      <c r="B39" s="46" t="s">
        <v>118</v>
      </c>
      <c r="C39" s="47"/>
      <c r="D39" s="47"/>
      <c r="E39" s="48"/>
      <c r="F39" s="21">
        <f>SUM(F15:F22,F28:F35,F38)</f>
        <v>0</v>
      </c>
    </row>
    <row r="41" spans="1:6" ht="15.75" thickBot="1" x14ac:dyDescent="0.3"/>
    <row r="42" spans="1:6" ht="25.15" customHeight="1" thickBot="1" x14ac:dyDescent="0.3">
      <c r="A42" s="18">
        <v>3</v>
      </c>
      <c r="B42" s="40" t="s">
        <v>196</v>
      </c>
      <c r="C42" s="41"/>
      <c r="D42" s="41"/>
      <c r="E42" s="41"/>
      <c r="F42" s="42"/>
    </row>
    <row r="43" spans="1:6" ht="100.5" customHeight="1" thickBot="1" x14ac:dyDescent="0.3">
      <c r="A43" s="17"/>
      <c r="B43" s="43" t="s">
        <v>197</v>
      </c>
      <c r="C43" s="44"/>
      <c r="D43" s="44"/>
      <c r="E43" s="44"/>
      <c r="F43" s="45"/>
    </row>
    <row r="44" spans="1:6" ht="25.9" customHeight="1" x14ac:dyDescent="0.25">
      <c r="A44" s="49" t="s">
        <v>10</v>
      </c>
      <c r="B44" s="51" t="s">
        <v>121</v>
      </c>
      <c r="C44" s="49" t="s">
        <v>122</v>
      </c>
      <c r="D44" s="49" t="s">
        <v>198</v>
      </c>
      <c r="E44" s="49" t="s">
        <v>124</v>
      </c>
      <c r="F44" s="12" t="s">
        <v>125</v>
      </c>
    </row>
    <row r="45" spans="1:6" ht="24" customHeight="1" thickBot="1" x14ac:dyDescent="0.3">
      <c r="A45" s="50"/>
      <c r="B45" s="52"/>
      <c r="C45" s="50"/>
      <c r="D45" s="50"/>
      <c r="E45" s="50"/>
      <c r="F45" s="13" t="s">
        <v>199</v>
      </c>
    </row>
    <row r="46" spans="1:6" ht="25.15" customHeight="1" thickBot="1" x14ac:dyDescent="0.3">
      <c r="A46" s="19" t="s">
        <v>127</v>
      </c>
      <c r="B46" s="37" t="s">
        <v>128</v>
      </c>
      <c r="C46" s="38"/>
      <c r="D46" s="38"/>
      <c r="E46" s="38"/>
      <c r="F46" s="39"/>
    </row>
    <row r="47" spans="1:6" ht="25.15" customHeight="1" thickBot="1" x14ac:dyDescent="0.3">
      <c r="A47" s="16" t="s">
        <v>129</v>
      </c>
      <c r="B47" s="14" t="s">
        <v>130</v>
      </c>
      <c r="C47" s="10" t="s">
        <v>131</v>
      </c>
      <c r="D47" s="20">
        <f>F39</f>
        <v>0</v>
      </c>
      <c r="E47" s="27">
        <v>0</v>
      </c>
      <c r="F47" s="20">
        <f t="shared" ref="F47:F48" si="3">D47*E47</f>
        <v>0</v>
      </c>
    </row>
    <row r="48" spans="1:6" ht="25.15" customHeight="1" thickBot="1" x14ac:dyDescent="0.3">
      <c r="A48" s="16" t="s">
        <v>132</v>
      </c>
      <c r="B48" s="14" t="s">
        <v>133</v>
      </c>
      <c r="C48" s="10" t="s">
        <v>131</v>
      </c>
      <c r="D48" s="20">
        <f>F39</f>
        <v>0</v>
      </c>
      <c r="E48" s="27">
        <v>0</v>
      </c>
      <c r="F48" s="20">
        <f t="shared" si="3"/>
        <v>0</v>
      </c>
    </row>
    <row r="49" spans="1:6" ht="25.15" customHeight="1" thickBot="1" x14ac:dyDescent="0.3">
      <c r="A49" s="34" t="s">
        <v>134</v>
      </c>
      <c r="B49" s="35"/>
      <c r="C49" s="35"/>
      <c r="D49" s="35"/>
      <c r="E49" s="36"/>
      <c r="F49" s="22">
        <f>SUM(F47:F48)</f>
        <v>0</v>
      </c>
    </row>
    <row r="50" spans="1:6" ht="25.15" customHeight="1" thickBot="1" x14ac:dyDescent="0.3">
      <c r="A50" s="19" t="s">
        <v>135</v>
      </c>
      <c r="B50" s="37" t="s">
        <v>136</v>
      </c>
      <c r="C50" s="38"/>
      <c r="D50" s="38"/>
      <c r="E50" s="38"/>
      <c r="F50" s="39"/>
    </row>
    <row r="51" spans="1:6" ht="39.950000000000003" customHeight="1" thickBot="1" x14ac:dyDescent="0.3">
      <c r="A51" s="16" t="s">
        <v>137</v>
      </c>
      <c r="B51" s="14" t="s">
        <v>138</v>
      </c>
      <c r="C51" s="10" t="s">
        <v>131</v>
      </c>
      <c r="D51" s="20">
        <f>F39</f>
        <v>0</v>
      </c>
      <c r="E51" s="27">
        <v>0</v>
      </c>
      <c r="F51" s="20">
        <f t="shared" ref="F51:F52" si="4">D51*E51</f>
        <v>0</v>
      </c>
    </row>
    <row r="52" spans="1:6" ht="39.950000000000003" customHeight="1" thickBot="1" x14ac:dyDescent="0.3">
      <c r="A52" s="16" t="s">
        <v>139</v>
      </c>
      <c r="B52" s="14" t="s">
        <v>140</v>
      </c>
      <c r="C52" s="10" t="s">
        <v>131</v>
      </c>
      <c r="D52" s="20">
        <f>F39</f>
        <v>0</v>
      </c>
      <c r="E52" s="27">
        <v>0</v>
      </c>
      <c r="F52" s="20">
        <f t="shared" si="4"/>
        <v>0</v>
      </c>
    </row>
    <row r="53" spans="1:6" ht="25.15" customHeight="1" thickBot="1" x14ac:dyDescent="0.3">
      <c r="A53" s="34" t="s">
        <v>141</v>
      </c>
      <c r="B53" s="35"/>
      <c r="C53" s="35"/>
      <c r="D53" s="35"/>
      <c r="E53" s="36"/>
      <c r="F53" s="22">
        <f>SUM(F51:F52)</f>
        <v>0</v>
      </c>
    </row>
    <row r="54" spans="1:6" ht="25.15" customHeight="1" thickBot="1" x14ac:dyDescent="0.3">
      <c r="A54" s="19" t="s">
        <v>142</v>
      </c>
      <c r="B54" s="37" t="s">
        <v>143</v>
      </c>
      <c r="C54" s="38"/>
      <c r="D54" s="38"/>
      <c r="E54" s="38"/>
      <c r="F54" s="39"/>
    </row>
    <row r="55" spans="1:6" ht="25.15" customHeight="1" thickBot="1" x14ac:dyDescent="0.3">
      <c r="A55" s="16" t="s">
        <v>144</v>
      </c>
      <c r="B55" s="14" t="s">
        <v>145</v>
      </c>
      <c r="C55" s="10" t="s">
        <v>131</v>
      </c>
      <c r="D55" s="20">
        <f>F39</f>
        <v>0</v>
      </c>
      <c r="E55" s="27">
        <v>0</v>
      </c>
      <c r="F55" s="20">
        <f t="shared" ref="F55:F56" si="5">D55*E55</f>
        <v>0</v>
      </c>
    </row>
    <row r="56" spans="1:6" ht="25.15" customHeight="1" thickBot="1" x14ac:dyDescent="0.3">
      <c r="A56" s="16" t="s">
        <v>146</v>
      </c>
      <c r="B56" s="14" t="s">
        <v>147</v>
      </c>
      <c r="C56" s="10" t="s">
        <v>131</v>
      </c>
      <c r="D56" s="20">
        <f>F39</f>
        <v>0</v>
      </c>
      <c r="E56" s="27">
        <v>0</v>
      </c>
      <c r="F56" s="20">
        <f t="shared" si="5"/>
        <v>0</v>
      </c>
    </row>
    <row r="57" spans="1:6" ht="25.15" customHeight="1" thickBot="1" x14ac:dyDescent="0.3">
      <c r="A57" s="34" t="s">
        <v>148</v>
      </c>
      <c r="B57" s="35"/>
      <c r="C57" s="35"/>
      <c r="D57" s="35"/>
      <c r="E57" s="36"/>
      <c r="F57" s="22">
        <f>SUM(F55:F56)</f>
        <v>0</v>
      </c>
    </row>
    <row r="58" spans="1:6" ht="25.15" customHeight="1" thickBot="1" x14ac:dyDescent="0.3">
      <c r="A58" s="19" t="s">
        <v>149</v>
      </c>
      <c r="B58" s="37" t="s">
        <v>150</v>
      </c>
      <c r="C58" s="38"/>
      <c r="D58" s="38"/>
      <c r="E58" s="38"/>
      <c r="F58" s="39"/>
    </row>
    <row r="59" spans="1:6" ht="25.15" customHeight="1" thickBot="1" x14ac:dyDescent="0.3">
      <c r="A59" s="16" t="s">
        <v>151</v>
      </c>
      <c r="B59" s="14" t="s">
        <v>152</v>
      </c>
      <c r="C59" s="10" t="s">
        <v>131</v>
      </c>
      <c r="D59" s="20">
        <f>F39</f>
        <v>0</v>
      </c>
      <c r="E59" s="27">
        <v>0</v>
      </c>
      <c r="F59" s="20">
        <f t="shared" ref="F59:F60" si="6">D59*E59</f>
        <v>0</v>
      </c>
    </row>
    <row r="60" spans="1:6" ht="25.15" customHeight="1" thickBot="1" x14ac:dyDescent="0.3">
      <c r="A60" s="16" t="s">
        <v>153</v>
      </c>
      <c r="B60" s="14" t="s">
        <v>154</v>
      </c>
      <c r="C60" s="10" t="s">
        <v>131</v>
      </c>
      <c r="D60" s="20">
        <f>F39</f>
        <v>0</v>
      </c>
      <c r="E60" s="27">
        <v>0</v>
      </c>
      <c r="F60" s="20">
        <f t="shared" si="6"/>
        <v>0</v>
      </c>
    </row>
    <row r="61" spans="1:6" ht="25.15" customHeight="1" thickBot="1" x14ac:dyDescent="0.3">
      <c r="A61" s="34" t="s">
        <v>155</v>
      </c>
      <c r="B61" s="35"/>
      <c r="C61" s="35"/>
      <c r="D61" s="35"/>
      <c r="E61" s="36"/>
      <c r="F61" s="22">
        <f>SUM(F59:F60)</f>
        <v>0</v>
      </c>
    </row>
    <row r="62" spans="1:6" ht="25.15" customHeight="1" thickBot="1" x14ac:dyDescent="0.3">
      <c r="A62" s="19" t="s">
        <v>156</v>
      </c>
      <c r="B62" s="37" t="s">
        <v>157</v>
      </c>
      <c r="C62" s="38"/>
      <c r="D62" s="38"/>
      <c r="E62" s="38"/>
      <c r="F62" s="39"/>
    </row>
    <row r="63" spans="1:6" ht="25.15" customHeight="1" thickBot="1" x14ac:dyDescent="0.3">
      <c r="A63" s="16" t="s">
        <v>158</v>
      </c>
      <c r="B63" s="14" t="s">
        <v>159</v>
      </c>
      <c r="C63" s="10" t="s">
        <v>131</v>
      </c>
      <c r="D63" s="20">
        <f>F39</f>
        <v>0</v>
      </c>
      <c r="E63" s="27">
        <v>0</v>
      </c>
      <c r="F63" s="20">
        <f t="shared" ref="F63:F64" si="7">D63*E63</f>
        <v>0</v>
      </c>
    </row>
    <row r="64" spans="1:6" ht="25.15" customHeight="1" thickBot="1" x14ac:dyDescent="0.3">
      <c r="A64" s="16" t="s">
        <v>160</v>
      </c>
      <c r="B64" s="14" t="s">
        <v>161</v>
      </c>
      <c r="C64" s="10" t="s">
        <v>131</v>
      </c>
      <c r="D64" s="20">
        <f>F39</f>
        <v>0</v>
      </c>
      <c r="E64" s="27">
        <v>0</v>
      </c>
      <c r="F64" s="20">
        <f t="shared" si="7"/>
        <v>0</v>
      </c>
    </row>
    <row r="65" spans="1:6" ht="25.15" customHeight="1" thickBot="1" x14ac:dyDescent="0.3">
      <c r="A65" s="34" t="s">
        <v>162</v>
      </c>
      <c r="B65" s="35"/>
      <c r="C65" s="35"/>
      <c r="D65" s="35"/>
      <c r="E65" s="36"/>
      <c r="F65" s="22">
        <f>SUM(F63:F64)</f>
        <v>0</v>
      </c>
    </row>
    <row r="66" spans="1:6" ht="25.15" customHeight="1" thickBot="1" x14ac:dyDescent="0.3">
      <c r="A66" s="19" t="s">
        <v>163</v>
      </c>
      <c r="B66" s="37" t="s">
        <v>164</v>
      </c>
      <c r="C66" s="38"/>
      <c r="D66" s="38"/>
      <c r="E66" s="38"/>
      <c r="F66" s="39"/>
    </row>
    <row r="67" spans="1:6" ht="25.15" customHeight="1" thickBot="1" x14ac:dyDescent="0.3">
      <c r="A67" s="16" t="s">
        <v>165</v>
      </c>
      <c r="B67" s="14" t="s">
        <v>166</v>
      </c>
      <c r="C67" s="10" t="s">
        <v>131</v>
      </c>
      <c r="D67" s="20">
        <f>F39</f>
        <v>0</v>
      </c>
      <c r="E67" s="27">
        <v>0</v>
      </c>
      <c r="F67" s="20">
        <f t="shared" ref="F67:F68" si="8">D67*E67</f>
        <v>0</v>
      </c>
    </row>
    <row r="68" spans="1:6" ht="25.15" customHeight="1" thickBot="1" x14ac:dyDescent="0.3">
      <c r="A68" s="16" t="s">
        <v>167</v>
      </c>
      <c r="B68" s="14" t="s">
        <v>224</v>
      </c>
      <c r="C68" s="10" t="s">
        <v>131</v>
      </c>
      <c r="D68" s="20">
        <f>F39</f>
        <v>0</v>
      </c>
      <c r="E68" s="27">
        <v>0</v>
      </c>
      <c r="F68" s="20">
        <f t="shared" si="8"/>
        <v>0</v>
      </c>
    </row>
    <row r="69" spans="1:6" ht="25.15" customHeight="1" thickBot="1" x14ac:dyDescent="0.3">
      <c r="A69" s="34" t="s">
        <v>168</v>
      </c>
      <c r="B69" s="35"/>
      <c r="C69" s="35"/>
      <c r="D69" s="35"/>
      <c r="E69" s="36"/>
      <c r="F69" s="22">
        <f>SUM(F67:F68)</f>
        <v>0</v>
      </c>
    </row>
  </sheetData>
  <sheetProtection algorithmName="SHA-512" hashValue="3cCP12RSs31C3ZA6V8mHBgW2XL7lhQGjOjs/K4WjzRU+utxRc0itE7gSHscW23CRmg+wd+kwQDWKzq+MvTEFqQ==" saltValue="AExOLHfmAXlJGwCAZ5yg1w==" spinCount="100000" sheet="1" objects="1" scenarios="1"/>
  <mergeCells count="39">
    <mergeCell ref="A4:G4"/>
    <mergeCell ref="A6:A8"/>
    <mergeCell ref="B6:B8"/>
    <mergeCell ref="C6:C8"/>
    <mergeCell ref="B9:F9"/>
    <mergeCell ref="B14:F14"/>
    <mergeCell ref="A23:A27"/>
    <mergeCell ref="B23:F23"/>
    <mergeCell ref="B24:F24"/>
    <mergeCell ref="B25:F25"/>
    <mergeCell ref="B26:F26"/>
    <mergeCell ref="B27:F27"/>
    <mergeCell ref="A10:A14"/>
    <mergeCell ref="B10:F10"/>
    <mergeCell ref="B11:F11"/>
    <mergeCell ref="B12:F12"/>
    <mergeCell ref="B13:F13"/>
    <mergeCell ref="A44:A45"/>
    <mergeCell ref="B44:B45"/>
    <mergeCell ref="C44:C45"/>
    <mergeCell ref="D44:D45"/>
    <mergeCell ref="E44:E45"/>
    <mergeCell ref="B36:F36"/>
    <mergeCell ref="B37:F37"/>
    <mergeCell ref="B39:E39"/>
    <mergeCell ref="B42:F42"/>
    <mergeCell ref="B43:F43"/>
    <mergeCell ref="A69:E69"/>
    <mergeCell ref="B46:F46"/>
    <mergeCell ref="A49:E49"/>
    <mergeCell ref="B50:F50"/>
    <mergeCell ref="A53:E53"/>
    <mergeCell ref="B54:F54"/>
    <mergeCell ref="A57:E57"/>
    <mergeCell ref="B58:F58"/>
    <mergeCell ref="A61:E61"/>
    <mergeCell ref="B62:F62"/>
    <mergeCell ref="A65:E65"/>
    <mergeCell ref="B66:F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13</vt:i4>
      </vt:variant>
    </vt:vector>
  </HeadingPairs>
  <TitlesOfParts>
    <vt:vector size="19" baseType="lpstr">
      <vt:lpstr>Pricing Summary</vt:lpstr>
      <vt:lpstr>Table 1 - Service Type A</vt:lpstr>
      <vt:lpstr>Table 2 - Service Type B</vt:lpstr>
      <vt:lpstr>Table 3 - Service Type C</vt:lpstr>
      <vt:lpstr>Table 4- Service Type D</vt:lpstr>
      <vt:lpstr>Table 5- K9</vt:lpstr>
      <vt:lpstr>'Table 1 - Service Type A'!_Hlk216879692</vt:lpstr>
      <vt:lpstr>'Table 2 - Service Type B'!_Hlk216879692</vt:lpstr>
      <vt:lpstr>'Table 3 - Service Type C'!_Hlk216879692</vt:lpstr>
      <vt:lpstr>'Table 4- Service Type D'!_Hlk216879692</vt:lpstr>
      <vt:lpstr>'Table 5- K9'!_Hlk216879692</vt:lpstr>
      <vt:lpstr>'Table 1 - Service Type A'!_Hlk217296480</vt:lpstr>
      <vt:lpstr>'Table 2 - Service Type B'!_Hlk217296480</vt:lpstr>
      <vt:lpstr>'Table 3 - Service Type C'!_Hlk217296480</vt:lpstr>
      <vt:lpstr>'Table 4- Service Type D'!_Hlk217296480</vt:lpstr>
      <vt:lpstr>'Table 5- K9'!_Hlk217296480</vt:lpstr>
      <vt:lpstr>'Table 1 - Service Type A'!_Hlk217298992</vt:lpstr>
      <vt:lpstr>'Table 1 - Service Type A'!_Hlk217301583</vt:lpstr>
      <vt:lpstr>'Pricing Summary'!_Hlk217319424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Janse van Rensburg</dc:creator>
  <cp:lastModifiedBy>Jan van Rensburg</cp:lastModifiedBy>
  <dcterms:created xsi:type="dcterms:W3CDTF">2026-02-10T09:17:42Z</dcterms:created>
  <dcterms:modified xsi:type="dcterms:W3CDTF">2026-02-11T10:04:18Z</dcterms:modified>
</cp:coreProperties>
</file>