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10MVA\"/>
    </mc:Choice>
  </mc:AlternateContent>
  <xr:revisionPtr revIDLastSave="0" documentId="13_ncr:1_{93ED7293-228C-4BC7-A586-6B67164ABEF2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3" i="1" l="1"/>
  <c r="E146" i="1" l="1"/>
  <c r="E155" i="1" l="1"/>
  <c r="E137" i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<sst xmlns="http://schemas.openxmlformats.org/spreadsheetml/2006/main" count="947" uniqueCount="446">
  <si>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</si>
  <si>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</si>
  <si>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</si>
  <si>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</si>
  <si>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</si>
  <si>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</si>
  <si>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</si>
  <si>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</si>
  <si>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</si>
  <si>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</si>
  <si>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</si>
  <si>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</si>
  <si>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</si>
  <si>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</si>
  <si>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</si>
  <si>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</si>
  <si>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</si>
  <si>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</si>
  <si>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</si>
  <si>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</si>
  <si>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</si>
  <si>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</si>
  <si>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</si>
  <si>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</si>
  <si>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</si>
  <si>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</si>
  <si>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</si>
  <si>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</si>
  <si>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</si>
  <si>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</si>
  <si>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</si>
  <si>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</si>
  <si>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</si>
  <si>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</si>
  <si>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</si>
  <si>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</si>
  <si>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</si>
  <si>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</si>
  <si>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</si>
  <si>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</si>
  <si>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</si>
  <si>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</si>
  <si>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</si>
  <si>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</si>
  <si>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</si>
  <si>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</si>
  <si>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</si>
  <si>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</si>
  <si>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</si>
  <si>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</si>
  <si>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</si>
  <si>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</si>
  <si>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</si>
  <si>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</si>
  <si>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</si>
  <si>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</si>
  <si>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</si>
  <si>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</si>
  <si>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</si>
  <si>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</si>
  <si>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</si>
  <si>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</si>
  <si>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</si>
  <si>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</si>
  <si>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</si>
  <si>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</si>
  <si>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</si>
  <si>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</si>
  <si>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</si>
  <si>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</si>
  <si>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</si>
  <si>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</si>
  <si>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</si>
  <si>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</si>
  <si>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</si>
  <si>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</si>
  <si>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</si>
  <si>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</si>
  <si>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</si>
  <si>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</si>
  <si>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</si>
  <si>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</si>
  <si>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</si>
  <si>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</si>
  <si>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</si>
  <si>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</si>
  <si>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</si>
  <si>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</si>
  <si>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</si>
  <si>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</si>
  <si>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</si>
  <si>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</si>
  <si>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</si>
  <si>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</si>
  <si>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</si>
  <si>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</si>
  <si>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</si>
  <si>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</si>
  <si>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</si>
  <si>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</si>
  <si>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</si>
  <si>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</si>
  <si>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</si>
  <si>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</si>
  <si>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</si>
  <si>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</si>
  <si>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</si>
  <si>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</si>
  <si>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</si>
  <si>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</si>
  <si>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</si>
  <si>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</si>
  <si>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</si>
  <si>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</si>
  <si>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</si>
  <si>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</si>
  <si>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</si>
  <si>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</si>
  <si>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</si>
  <si>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</si>
  <si>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</si>
  <si>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</si>
  <si>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</si>
  <si>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</si>
  <si>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</si>
  <si>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</si>
  <si>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</si>
  <si>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</si>
  <si>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</si>
  <si>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</si>
  <si>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</si>
  <si>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</si>
  <si>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</si>
  <si>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</si>
  <si>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</si>
  <si>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</si>
  <si>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</si>
  <si>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</si>
  <si>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</si>
  <si>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</si>
  <si>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</si>
  <si>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</si>
  <si>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</si>
  <si>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</si>
  <si>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</si>
  <si>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</si>
  <si>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</si>
  <si>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</si>
  <si>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</si>
  <si>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</si>
  <si>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</si>
  <si>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</si>
  <si>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</si>
  <si>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</si>
  <si>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</si>
  <si>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</si>
  <si>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</si>
  <si>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</si>
  <si>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</si>
  <si>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</si>
  <si>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</si>
  <si>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</si>
  <si>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</si>
  <si>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</si>
  <si>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</si>
  <si>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</si>
  <si>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</si>
  <si>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</si>
  <si>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</si>
  <si>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</si>
  <si>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</si>
  <si>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</si>
  <si>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</si>
  <si>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</si>
  <si>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</si>
  <si>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</si>
  <si>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</si>
  <si>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</si>
  <si>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</si>
  <si>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</si>
  <si>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</si>
  <si>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</si>
  <si>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</si>
  <si>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</si>
  <si>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</si>
  <si>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</si>
  <si>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</si>
  <si>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</si>
  <si>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</si>
  <si>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</si>
  <si>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</si>
  <si>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</si>
  <si>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</si>
  <si>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</si>
  <si>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</si>
  <si>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</si>
  <si>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</si>
  <si>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</si>
  <si>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</si>
  <si>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</si>
  <si>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</si>
  <si>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</si>
  <si>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</si>
  <si>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</si>
  <si>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</si>
  <si>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</si>
  <si>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</si>
  <si>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</si>
  <si>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</si>
  <si>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</si>
  <si>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</si>
  <si>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</si>
  <si>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</si>
  <si>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</si>
  <si>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</si>
  <si>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</si>
  <si>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</si>
  <si>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</si>
  <si>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</si>
  <si>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</si>
  <si>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</si>
  <si>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</si>
  <si>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</si>
  <si>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</si>
  <si>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</si>
  <si>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</si>
  <si>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</si>
  <si>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</si>
  <si>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</si>
  <si>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</si>
  <si>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</si>
  <si>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</si>
  <si>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</si>
  <si>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</si>
  <si>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</si>
  <si>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</si>
  <si>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</si>
  <si>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</si>
  <si>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</si>
  <si>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</si>
  <si>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</si>
  <si>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</si>
  <si>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</si>
  <si>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</si>
  <si>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</si>
  <si>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</si>
  <si>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</si>
  <si>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</si>
  <si>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</si>
  <si>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</si>
  <si>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</si>
  <si>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</si>
  <si>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</si>
  <si>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</si>
  <si>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</si>
  <si>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</si>
  <si>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</si>
  <si>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</si>
  <si>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</si>
  <si>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</si>
  <si>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</si>
  <si>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</si>
  <si>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</si>
  <si>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</si>
  <si>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</si>
  <si>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</si>
  <si>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</si>
  <si>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</si>
  <si>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</si>
  <si>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</si>
  <si>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</si>
  <si>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</si>
  <si>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</si>
  <si>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</si>
  <si>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</si>
  <si>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</si>
  <si>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</si>
  <si>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</si>
  <si>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</si>
  <si>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</si>
  <si>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</si>
  <si>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</si>
  <si>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</si>
  <si>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</si>
  <si>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</si>
  <si>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</si>
  <si>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</si>
  <si>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</si>
  <si>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</si>
  <si>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</si>
  <si>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</si>
  <si>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</si>
  <si>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</si>
  <si>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</si>
  <si>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</si>
  <si>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</si>
  <si>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</si>
  <si>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</si>
  <si>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</si>
  <si>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</si>
  <si>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</si>
  <si>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</si>
  <si>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</si>
  <si>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</si>
  <si>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</si>
  <si>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</si>
  <si>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</si>
  <si>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</si>
  <si>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</si>
  <si>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</si>
  <si>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</si>
  <si>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</si>
  <si>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</si>
  <si>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</si>
  <si>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</si>
  <si>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</si>
  <si>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</si>
  <si>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</si>
  <si>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</si>
  <si>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</si>
  <si>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</si>
  <si>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</si>
  <si>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</si>
  <si>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</si>
  <si>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</si>
  <si>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</si>
  <si>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</si>
  <si>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</si>
  <si>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</si>
  <si>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</si>
  <si>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</si>
  <si>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</si>
  <si>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</si>
  <si>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</si>
  <si>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</si>
  <si>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</si>
  <si>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</si>
  <si>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</si>
  <si>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</si>
  <si>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</si>
  <si>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</si>
  <si>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</si>
  <si>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</si>
  <si>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</si>
  <si>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</si>
  <si>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</si>
  <si>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</si>
  <si>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</si>
  <si>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</si>
  <si>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</si>
  <si>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</si>
  <si>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</si>
  <si>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</si>
  <si>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</si>
  <si>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</si>
  <si>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</si>
  <si>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</si>
  <si>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</si>
  <si>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</si>
  <si>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</si>
  <si>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</si>
  <si>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</si>
  <si>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</si>
  <si>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</si>
  <si>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</si>
  <si>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</si>
  <si>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</si>
  <si>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</si>
  <si>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</si>
  <si>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</si>
  <si>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</si>
  <si>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</si>
  <si>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</si>
  <si>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</si>
  <si>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</si>
  <si>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</si>
  <si>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</si>
  <si>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</si>
  <si>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</si>
  <si>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</si>
  <si>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</si>
  <si>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</si>
  <si>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</si>
  <si>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</si>
  <si>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</si>
  <si>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</si>
  <si>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</si>
  <si>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</si>
  <si>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</si>
  <si>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</si>
  <si>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</si>
  <si>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</si>
  <si>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</si>
  <si>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</si>
  <si>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</si>
  <si>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</si>
  <si>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</si>
  <si>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</si>
  <si>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</si>
  <si>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</si>
  <si>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</si>
  <si>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</si>
  <si>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</si>
  <si>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</si>
  <si>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</si>
  <si>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</si>
  <si>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</si>
  <si>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</si>
  <si>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</si>
  <si>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</si>
  <si>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</si>
  <si>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</si>
  <si>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</si>
  <si>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</si>
  <si>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</si>
  <si>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</si>
  <si>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</si>
  <si>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</si>
  <si>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</si>
  <si>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</si>
  <si>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</si>
  <si>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</si>
  <si>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</si>
  <si>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</si>
  <si>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</si>
  <si>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</si>
  <si>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</si>
  <si>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</si>
  <si>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</si>
  <si>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</si>
  <si>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</si>
  <si>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</si>
  <si>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</si>
  <si>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</si>
  <si>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</si>
  <si>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</si>
  <si>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</si>
  <si>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</si>
  <si>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as per IEC</t>
  </si>
  <si>
    <t>OLTC</t>
  </si>
  <si>
    <t>&gt;93</t>
  </si>
  <si>
    <t>Quantity of drawings as per 3.22</t>
  </si>
  <si>
    <t>Digital+Analogue</t>
  </si>
  <si>
    <t>Technical Schedules A and B for a 10MVA, 44/22kV YNd1 Power Transformer</t>
  </si>
  <si>
    <t>YNd1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</si>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</sst>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1" fillId="3" borderId="23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42" zoomScaleNormal="142" workbookViewId="0">
      <pane ySplit="7" topLeftCell="A250" activePane="bottomLeft" state="frozen"/>
      <selection pane="bottomLeft" activeCell="E205" sqref="E205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3" t="s">
        <v>443</v>
      </c>
      <c r="B1" s="273"/>
      <c r="C1" s="273"/>
      <c r="D1" s="273"/>
      <c r="E1" s="273"/>
      <c r="F1" s="273"/>
      <c r="G1" s="2"/>
    </row>
    <row r="2" spans="1:7" s="131" customFormat="1" ht="15" customHeight="1" x14ac:dyDescent="0.25">
      <c r="A2" s="128"/>
      <c r="B2" s="128"/>
      <c r="C2" s="128"/>
      <c r="D2" s="128"/>
      <c r="E2" s="277" t="s">
        <v>323</v>
      </c>
      <c r="F2" s="277"/>
    </row>
    <row r="3" spans="1:7" s="2" customFormat="1" x14ac:dyDescent="0.25">
      <c r="A3" s="274" t="s">
        <v>0</v>
      </c>
      <c r="B3" s="274"/>
      <c r="C3" s="274"/>
      <c r="D3" s="274"/>
      <c r="E3" s="274"/>
      <c r="F3" s="274"/>
    </row>
    <row r="4" spans="1:7" s="2" customFormat="1" x14ac:dyDescent="0.25">
      <c r="A4" s="274" t="s">
        <v>1</v>
      </c>
      <c r="B4" s="274"/>
      <c r="C4" s="274"/>
      <c r="D4" s="274"/>
      <c r="E4" s="274"/>
      <c r="F4" s="274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5" t="s">
        <v>3</v>
      </c>
      <c r="C7" s="276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7" t="s">
        <v>273</v>
      </c>
      <c r="C8" s="268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185778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9" t="s">
        <v>11</v>
      </c>
      <c r="C12" s="271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339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9" t="s">
        <v>325</v>
      </c>
      <c r="C20" s="250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340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9" t="s">
        <v>341</v>
      </c>
      <c r="C24" s="271"/>
      <c r="D24" s="272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329</v>
      </c>
      <c r="D26" s="29"/>
      <c r="E26" s="194" t="s">
        <v>331</v>
      </c>
      <c r="F26" s="143"/>
    </row>
    <row r="27" spans="1:7" x14ac:dyDescent="0.25">
      <c r="A27" s="31">
        <v>4.3</v>
      </c>
      <c r="B27" s="176" t="s">
        <v>6</v>
      </c>
      <c r="C27" s="195" t="s">
        <v>330</v>
      </c>
      <c r="D27" s="29"/>
      <c r="E27" s="28" t="s">
        <v>435</v>
      </c>
      <c r="F27" s="142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331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342</v>
      </c>
      <c r="D30" s="29"/>
      <c r="E30" s="194" t="s">
        <v>331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331</v>
      </c>
      <c r="F31" s="143"/>
    </row>
    <row r="32" spans="1:7" x14ac:dyDescent="0.25">
      <c r="A32" s="31">
        <v>4.8</v>
      </c>
      <c r="B32" s="176" t="s">
        <v>6</v>
      </c>
      <c r="C32" s="195" t="s">
        <v>343</v>
      </c>
      <c r="D32" s="29"/>
      <c r="E32" s="194"/>
      <c r="F32" s="143"/>
    </row>
    <row r="33" spans="1:7" x14ac:dyDescent="0.25">
      <c r="A33" s="196" t="s">
        <v>350</v>
      </c>
      <c r="B33" s="176"/>
      <c r="C33" s="269" t="s">
        <v>8</v>
      </c>
      <c r="D33" s="270"/>
      <c r="E33" s="81" t="s">
        <v>331</v>
      </c>
      <c r="F33" s="144"/>
    </row>
    <row r="34" spans="1:7" x14ac:dyDescent="0.25">
      <c r="A34" s="196" t="s">
        <v>351</v>
      </c>
      <c r="B34" s="176"/>
      <c r="C34" s="269" t="s">
        <v>344</v>
      </c>
      <c r="D34" s="270"/>
      <c r="E34" s="81" t="s">
        <v>331</v>
      </c>
      <c r="F34" s="164"/>
    </row>
    <row r="35" spans="1:7" x14ac:dyDescent="0.25">
      <c r="A35" s="196" t="s">
        <v>352</v>
      </c>
      <c r="B35" s="176"/>
      <c r="C35" s="269" t="s">
        <v>345</v>
      </c>
      <c r="D35" s="270"/>
      <c r="E35" s="81" t="s">
        <v>331</v>
      </c>
      <c r="F35" s="164"/>
    </row>
    <row r="36" spans="1:7" ht="27" customHeight="1" x14ac:dyDescent="0.25">
      <c r="A36" s="196" t="s">
        <v>353</v>
      </c>
      <c r="B36" s="176"/>
      <c r="C36" s="269" t="s">
        <v>347</v>
      </c>
      <c r="D36" s="270"/>
      <c r="E36" s="81" t="s">
        <v>331</v>
      </c>
      <c r="F36" s="164"/>
    </row>
    <row r="37" spans="1:7" x14ac:dyDescent="0.25">
      <c r="A37" s="196" t="s">
        <v>354</v>
      </c>
      <c r="B37" s="176"/>
      <c r="C37" s="269" t="s">
        <v>346</v>
      </c>
      <c r="D37" s="270"/>
      <c r="E37" s="81" t="s">
        <v>331</v>
      </c>
      <c r="F37" s="164"/>
    </row>
    <row r="38" spans="1:7" x14ac:dyDescent="0.25">
      <c r="A38" s="196" t="s">
        <v>355</v>
      </c>
      <c r="B38" s="176"/>
      <c r="C38" s="269" t="s">
        <v>348</v>
      </c>
      <c r="D38" s="270"/>
      <c r="E38" s="81" t="s">
        <v>331</v>
      </c>
      <c r="F38" s="164"/>
    </row>
    <row r="39" spans="1:7" x14ac:dyDescent="0.25">
      <c r="A39" s="196" t="s">
        <v>356</v>
      </c>
      <c r="B39" s="176"/>
      <c r="C39" s="269" t="s">
        <v>349</v>
      </c>
      <c r="D39" s="270"/>
      <c r="E39" s="81" t="s">
        <v>331</v>
      </c>
      <c r="F39" s="164"/>
    </row>
    <row r="40" spans="1:7" x14ac:dyDescent="0.25">
      <c r="A40" s="196" t="s">
        <v>357</v>
      </c>
      <c r="B40" s="176"/>
      <c r="C40" s="269" t="s">
        <v>333</v>
      </c>
      <c r="D40" s="270"/>
      <c r="E40" s="81" t="s">
        <v>331</v>
      </c>
      <c r="F40" s="164"/>
    </row>
    <row r="41" spans="1:7" x14ac:dyDescent="0.25">
      <c r="A41" s="196" t="s">
        <v>359</v>
      </c>
      <c r="B41" s="176"/>
      <c r="C41" s="292" t="s">
        <v>358</v>
      </c>
      <c r="D41" s="293"/>
      <c r="E41" s="81" t="s">
        <v>331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4" t="s">
        <v>45</v>
      </c>
      <c r="C43" s="255"/>
      <c r="D43" s="256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10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9" t="s">
        <v>299</v>
      </c>
      <c r="C47" s="271"/>
      <c r="D47" s="272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44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22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1" t="s">
        <v>28</v>
      </c>
      <c r="C51" s="253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1" t="s">
        <v>34</v>
      </c>
      <c r="C57" s="252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44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46.2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37.4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1" t="s">
        <v>39</v>
      </c>
      <c r="C62" s="252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47" t="s">
        <v>444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7" t="s">
        <v>300</v>
      </c>
      <c r="D66" s="258"/>
      <c r="E66" s="30" t="s">
        <v>301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1" t="s">
        <v>22</v>
      </c>
      <c r="C69" s="252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28" t="s">
        <v>436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1" t="s">
        <v>48</v>
      </c>
      <c r="C73" s="252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9" t="s">
        <v>52</v>
      </c>
      <c r="C77" s="260"/>
      <c r="D77" s="199"/>
      <c r="E77" s="45"/>
      <c r="F77" s="34"/>
      <c r="G77" s="2"/>
    </row>
    <row r="78" spans="1:7" x14ac:dyDescent="0.25">
      <c r="A78" s="50"/>
      <c r="B78" s="261" t="s">
        <v>53</v>
      </c>
      <c r="C78" s="262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1" t="s">
        <v>227</v>
      </c>
      <c r="C90" s="252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4" t="s">
        <v>61</v>
      </c>
      <c r="C94" s="255"/>
      <c r="D94" s="256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10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445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9" t="s">
        <v>64</v>
      </c>
      <c r="C99" s="250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1" t="s">
        <v>68</v>
      </c>
      <c r="C104" s="253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360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360</v>
      </c>
      <c r="E107" s="214" t="s">
        <v>334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1" t="s">
        <v>73</v>
      </c>
      <c r="C110" s="252"/>
      <c r="D110" s="180" t="s">
        <v>74</v>
      </c>
      <c r="E110" s="215" t="s">
        <v>438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1" t="s">
        <v>293</v>
      </c>
      <c r="C112" s="252"/>
      <c r="D112" s="180"/>
      <c r="E112" s="216" t="s">
        <v>335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1" t="s">
        <v>75</v>
      </c>
      <c r="C114" s="252"/>
      <c r="D114" s="199"/>
      <c r="E114" s="45"/>
      <c r="F114" s="34"/>
      <c r="G114" s="2"/>
    </row>
    <row r="115" spans="1:7" ht="12.75" customHeight="1" x14ac:dyDescent="0.25">
      <c r="A115" s="50"/>
      <c r="B115" s="278" t="s">
        <v>76</v>
      </c>
      <c r="C115" s="279"/>
      <c r="D115" s="280"/>
      <c r="E115" s="33"/>
      <c r="F115" s="34"/>
    </row>
    <row r="116" spans="1:7" x14ac:dyDescent="0.25">
      <c r="A116" s="50">
        <v>19.100000000000001</v>
      </c>
      <c r="B116" s="176" t="s">
        <v>6</v>
      </c>
      <c r="C116" s="281" t="s">
        <v>77</v>
      </c>
      <c r="D116" s="282"/>
      <c r="E116" s="33"/>
      <c r="F116" s="34"/>
    </row>
    <row r="117" spans="1:7" x14ac:dyDescent="0.25">
      <c r="A117" s="31" t="s">
        <v>362</v>
      </c>
      <c r="B117" s="217"/>
      <c r="C117" s="41" t="s">
        <v>25</v>
      </c>
      <c r="D117" s="186" t="s">
        <v>78</v>
      </c>
      <c r="E117" s="28">
        <v>250</v>
      </c>
      <c r="F117" s="143"/>
    </row>
    <row r="118" spans="1:7" x14ac:dyDescent="0.25">
      <c r="A118" s="31" t="s">
        <v>363</v>
      </c>
      <c r="B118" s="217"/>
      <c r="C118" s="42" t="s">
        <v>27</v>
      </c>
      <c r="D118" s="29" t="s">
        <v>78</v>
      </c>
      <c r="E118" s="28">
        <v>150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364</v>
      </c>
      <c r="B121" s="217"/>
      <c r="C121" s="41" t="s">
        <v>25</v>
      </c>
      <c r="D121" s="186" t="s">
        <v>26</v>
      </c>
      <c r="E121" s="28">
        <v>70</v>
      </c>
      <c r="F121" s="143"/>
    </row>
    <row r="122" spans="1:7" x14ac:dyDescent="0.25">
      <c r="A122" s="31" t="s">
        <v>365</v>
      </c>
      <c r="B122" s="217"/>
      <c r="C122" s="42" t="s">
        <v>27</v>
      </c>
      <c r="D122" s="29" t="s">
        <v>26</v>
      </c>
      <c r="E122" s="28">
        <v>50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366</v>
      </c>
      <c r="B125" s="217"/>
      <c r="C125" s="41" t="s">
        <v>81</v>
      </c>
      <c r="D125" s="186" t="s">
        <v>26</v>
      </c>
      <c r="E125" s="28">
        <v>95</v>
      </c>
      <c r="F125" s="143"/>
    </row>
    <row r="126" spans="1:7" x14ac:dyDescent="0.25">
      <c r="A126" s="31" t="s">
        <v>367</v>
      </c>
      <c r="B126" s="217"/>
      <c r="C126" s="42" t="s">
        <v>27</v>
      </c>
      <c r="D126" s="29" t="s">
        <v>26</v>
      </c>
      <c r="E126" s="28">
        <v>44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3" t="s">
        <v>82</v>
      </c>
      <c r="C128" s="264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90</v>
      </c>
      <c r="F133" s="144"/>
    </row>
    <row r="134" spans="1:6" x14ac:dyDescent="0.25">
      <c r="A134" s="31" t="s">
        <v>368</v>
      </c>
      <c r="B134" s="217"/>
      <c r="C134" s="42" t="s">
        <v>228</v>
      </c>
      <c r="D134" s="29" t="s">
        <v>60</v>
      </c>
      <c r="E134" s="225">
        <v>1000</v>
      </c>
      <c r="F134" s="144"/>
    </row>
    <row r="135" spans="1:6" x14ac:dyDescent="0.25">
      <c r="A135" s="31" t="s">
        <v>369</v>
      </c>
      <c r="B135" s="217"/>
      <c r="C135" s="137" t="s">
        <v>437</v>
      </c>
      <c r="D135" s="29" t="s">
        <v>78</v>
      </c>
      <c r="E135" s="28">
        <v>250</v>
      </c>
      <c r="F135" s="142"/>
    </row>
    <row r="136" spans="1:6" x14ac:dyDescent="0.25">
      <c r="A136" s="31" t="s">
        <v>370</v>
      </c>
      <c r="B136" s="217"/>
      <c r="C136" s="42" t="s">
        <v>91</v>
      </c>
      <c r="D136" s="29" t="s">
        <v>26</v>
      </c>
      <c r="E136" s="28">
        <v>95</v>
      </c>
      <c r="F136" s="144"/>
    </row>
    <row r="137" spans="1:6" x14ac:dyDescent="0.25">
      <c r="A137" s="31" t="s">
        <v>371</v>
      </c>
      <c r="B137" s="217"/>
      <c r="C137" s="42" t="s">
        <v>316</v>
      </c>
      <c r="D137" s="29" t="s">
        <v>89</v>
      </c>
      <c r="E137" s="226">
        <f>31*52</f>
        <v>1612</v>
      </c>
      <c r="F137" s="144"/>
    </row>
    <row r="138" spans="1:6" x14ac:dyDescent="0.25">
      <c r="A138" s="31" t="s">
        <v>372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ht="26.4" x14ac:dyDescent="0.25">
      <c r="A143" s="31" t="s">
        <v>373</v>
      </c>
      <c r="B143" s="217"/>
      <c r="C143" s="42" t="s">
        <v>228</v>
      </c>
      <c r="D143" s="29" t="s">
        <v>60</v>
      </c>
      <c r="E143" s="28">
        <f>1.2*(E44*1000/(1.73*E49))</f>
        <v>315.29164477141353</v>
      </c>
      <c r="F143" s="144"/>
    </row>
    <row r="144" spans="1:6" x14ac:dyDescent="0.25">
      <c r="A144" s="31" t="s">
        <v>374</v>
      </c>
      <c r="B144" s="217"/>
      <c r="C144" s="137" t="s">
        <v>437</v>
      </c>
      <c r="D144" s="29" t="s">
        <v>78</v>
      </c>
      <c r="E144" s="28">
        <v>200</v>
      </c>
      <c r="F144" s="142"/>
    </row>
    <row r="145" spans="1:7" x14ac:dyDescent="0.25">
      <c r="A145" s="31" t="s">
        <v>375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7"/>
      <c r="C146" s="42" t="s">
        <v>316</v>
      </c>
      <c r="D146" s="29" t="s">
        <v>89</v>
      </c>
      <c r="E146" s="226">
        <f>31*36</f>
        <v>1116</v>
      </c>
      <c r="F146" s="144"/>
    </row>
    <row r="147" spans="1:7" x14ac:dyDescent="0.25">
      <c r="A147" s="31" t="s">
        <v>377</v>
      </c>
      <c r="B147" s="217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50">
        <v>20.399999999999999</v>
      </c>
      <c r="B149" s="176" t="s">
        <v>6</v>
      </c>
      <c r="C149" s="53" t="s">
        <v>434</v>
      </c>
      <c r="D149" s="199"/>
      <c r="E149" s="33"/>
      <c r="F149" s="46"/>
    </row>
    <row r="150" spans="1:7" x14ac:dyDescent="0.25">
      <c r="A150" s="31" t="s">
        <v>378</v>
      </c>
      <c r="B150" s="217"/>
      <c r="C150" s="41" t="s">
        <v>86</v>
      </c>
      <c r="D150" s="186"/>
      <c r="E150" s="28" t="s">
        <v>13</v>
      </c>
      <c r="F150" s="143"/>
    </row>
    <row r="151" spans="1:7" x14ac:dyDescent="0.25">
      <c r="A151" s="31" t="s">
        <v>379</v>
      </c>
      <c r="B151" s="217"/>
      <c r="C151" s="42" t="s">
        <v>88</v>
      </c>
      <c r="D151" s="29" t="s">
        <v>89</v>
      </c>
      <c r="E151" s="30" t="s">
        <v>90</v>
      </c>
      <c r="F151" s="144"/>
    </row>
    <row r="152" spans="1:7" x14ac:dyDescent="0.25">
      <c r="A152" s="31" t="s">
        <v>380</v>
      </c>
      <c r="B152" s="217"/>
      <c r="C152" s="42" t="s">
        <v>228</v>
      </c>
      <c r="D152" s="29" t="s">
        <v>60</v>
      </c>
      <c r="E152" s="28">
        <v>1000</v>
      </c>
      <c r="F152" s="144"/>
    </row>
    <row r="153" spans="1:7" x14ac:dyDescent="0.25">
      <c r="A153" s="31" t="s">
        <v>381</v>
      </c>
      <c r="B153" s="217"/>
      <c r="C153" s="137" t="s">
        <v>437</v>
      </c>
      <c r="D153" s="29" t="s">
        <v>78</v>
      </c>
      <c r="E153" s="28">
        <v>250</v>
      </c>
      <c r="F153" s="142"/>
    </row>
    <row r="154" spans="1:7" x14ac:dyDescent="0.25">
      <c r="A154" s="31" t="s">
        <v>382</v>
      </c>
      <c r="B154" s="217"/>
      <c r="C154" s="137" t="s">
        <v>91</v>
      </c>
      <c r="D154" s="29" t="s">
        <v>26</v>
      </c>
      <c r="E154" s="28">
        <v>95</v>
      </c>
      <c r="F154" s="144"/>
    </row>
    <row r="155" spans="1:7" x14ac:dyDescent="0.25">
      <c r="A155" s="31" t="s">
        <v>383</v>
      </c>
      <c r="B155" s="217"/>
      <c r="C155" s="42" t="s">
        <v>316</v>
      </c>
      <c r="D155" s="29" t="s">
        <v>89</v>
      </c>
      <c r="E155" s="226">
        <f>31*52</f>
        <v>1612</v>
      </c>
      <c r="F155" s="144"/>
    </row>
    <row r="156" spans="1:7" x14ac:dyDescent="0.25">
      <c r="A156" s="31" t="s">
        <v>384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7"/>
      <c r="C157" s="56"/>
      <c r="D157" s="201"/>
      <c r="E157" s="35"/>
      <c r="F157" s="26"/>
    </row>
    <row r="158" spans="1:7" s="21" customFormat="1" ht="15.6" x14ac:dyDescent="0.25">
      <c r="A158" s="43">
        <v>21</v>
      </c>
      <c r="B158" s="263" t="s">
        <v>93</v>
      </c>
      <c r="C158" s="264"/>
      <c r="D158" s="199"/>
      <c r="E158" s="45"/>
      <c r="F158" s="34"/>
      <c r="G158" s="2"/>
    </row>
    <row r="159" spans="1:7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x14ac:dyDescent="0.25">
      <c r="A160" s="50"/>
      <c r="B160" s="217"/>
      <c r="C160" s="53"/>
      <c r="D160" s="199"/>
      <c r="E160" s="33"/>
      <c r="F160" s="34"/>
    </row>
    <row r="161" spans="1:6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7"/>
      <c r="C165" s="2"/>
      <c r="D165" s="180"/>
      <c r="E165" s="33"/>
      <c r="F165" s="164"/>
    </row>
    <row r="166" spans="1:6" x14ac:dyDescent="0.25">
      <c r="A166" s="50">
        <v>21.3</v>
      </c>
      <c r="B166" s="176" t="s">
        <v>6</v>
      </c>
      <c r="C166" s="53" t="s">
        <v>410</v>
      </c>
      <c r="D166" s="199"/>
      <c r="E166" s="33"/>
      <c r="F166" s="34"/>
    </row>
    <row r="167" spans="1:6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412</v>
      </c>
      <c r="F167" s="143"/>
    </row>
    <row r="168" spans="1:6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412</v>
      </c>
      <c r="F168" s="144"/>
    </row>
    <row r="169" spans="1:6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412</v>
      </c>
      <c r="F169" s="144"/>
    </row>
    <row r="170" spans="1:6" x14ac:dyDescent="0.25">
      <c r="A170" s="31" t="s">
        <v>413</v>
      </c>
      <c r="B170" s="217"/>
      <c r="C170" s="42" t="s">
        <v>411</v>
      </c>
      <c r="D170" s="29" t="s">
        <v>162</v>
      </c>
      <c r="E170" s="228" t="s">
        <v>412</v>
      </c>
      <c r="F170" s="144"/>
    </row>
    <row r="171" spans="1:6" x14ac:dyDescent="0.25">
      <c r="A171" s="31"/>
      <c r="B171" s="217"/>
      <c r="C171" s="57"/>
      <c r="D171" s="180"/>
      <c r="E171" s="33"/>
      <c r="F171" s="34"/>
    </row>
    <row r="172" spans="1:6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x14ac:dyDescent="0.25">
      <c r="A173" s="31" t="s">
        <v>414</v>
      </c>
      <c r="B173" s="217"/>
      <c r="C173" s="41" t="s">
        <v>99</v>
      </c>
      <c r="D173" s="186"/>
      <c r="E173" s="28" t="s">
        <v>13</v>
      </c>
      <c r="F173" s="143"/>
    </row>
    <row r="174" spans="1:6" x14ac:dyDescent="0.25">
      <c r="A174" s="31" t="s">
        <v>415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416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83"/>
      <c r="B177" s="284"/>
      <c r="C177" s="284"/>
      <c r="D177" s="284"/>
      <c r="E177" s="284"/>
      <c r="F177" s="285"/>
    </row>
    <row r="178" spans="1:7" s="21" customFormat="1" ht="15.6" x14ac:dyDescent="0.25">
      <c r="A178" s="43">
        <v>22</v>
      </c>
      <c r="B178" s="263" t="s">
        <v>101</v>
      </c>
      <c r="C178" s="264"/>
      <c r="D178" s="199"/>
      <c r="E178" s="45"/>
      <c r="F178" s="34"/>
      <c r="G178" s="2"/>
    </row>
    <row r="179" spans="1:7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6.4" x14ac:dyDescent="0.25">
      <c r="A180" s="31" t="s">
        <v>385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386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7"/>
      <c r="C182" s="53"/>
      <c r="D182" s="199"/>
      <c r="E182" s="51"/>
      <c r="F182" s="34"/>
    </row>
    <row r="183" spans="1:7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90" t="s">
        <v>107</v>
      </c>
      <c r="C187" s="291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90" t="s">
        <v>285</v>
      </c>
      <c r="C188" s="291"/>
      <c r="D188" s="233"/>
      <c r="E188" s="234" t="s">
        <v>336</v>
      </c>
      <c r="F188" s="149"/>
      <c r="G188" s="2"/>
    </row>
    <row r="189" spans="1:7" s="21" customFormat="1" ht="15.6" x14ac:dyDescent="0.25">
      <c r="A189" s="43">
        <v>25</v>
      </c>
      <c r="B189" s="263" t="s">
        <v>109</v>
      </c>
      <c r="C189" s="264"/>
      <c r="D189" s="199"/>
      <c r="E189" s="44"/>
      <c r="F189" s="34"/>
      <c r="G189" s="2"/>
    </row>
    <row r="190" spans="1:7" x14ac:dyDescent="0.25">
      <c r="A190" s="50">
        <v>25.1</v>
      </c>
      <c r="B190" s="176" t="s">
        <v>6</v>
      </c>
      <c r="C190" s="224" t="s">
        <v>83</v>
      </c>
      <c r="D190" s="186"/>
      <c r="E190" s="28" t="s">
        <v>439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387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388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389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7"/>
      <c r="C196" s="257" t="s">
        <v>114</v>
      </c>
      <c r="D196" s="258"/>
      <c r="E196" s="30" t="s">
        <v>13</v>
      </c>
      <c r="F196" s="142"/>
    </row>
    <row r="197" spans="1:6" x14ac:dyDescent="0.25">
      <c r="A197" s="31" t="s">
        <v>391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392</v>
      </c>
      <c r="B200" s="217"/>
      <c r="C200" s="41" t="s">
        <v>117</v>
      </c>
      <c r="D200" s="186" t="s">
        <v>36</v>
      </c>
      <c r="E200" s="28">
        <v>33</v>
      </c>
      <c r="F200" s="141"/>
    </row>
    <row r="201" spans="1:6" x14ac:dyDescent="0.25">
      <c r="A201" s="31" t="s">
        <v>393</v>
      </c>
      <c r="B201" s="217"/>
      <c r="C201" s="42" t="s">
        <v>229</v>
      </c>
      <c r="D201" s="29" t="s">
        <v>60</v>
      </c>
      <c r="E201" s="30" t="s">
        <v>440</v>
      </c>
      <c r="F201" s="142"/>
    </row>
    <row r="202" spans="1:6" x14ac:dyDescent="0.25">
      <c r="A202" s="31" t="s">
        <v>394</v>
      </c>
      <c r="B202" s="217"/>
      <c r="C202" s="42" t="s">
        <v>230</v>
      </c>
      <c r="D202" s="29" t="s">
        <v>60</v>
      </c>
      <c r="E202" s="235" t="s">
        <v>440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395</v>
      </c>
      <c r="B205" s="217"/>
      <c r="C205" s="42" t="s">
        <v>119</v>
      </c>
      <c r="D205" s="29" t="s">
        <v>78</v>
      </c>
      <c r="E205" s="28">
        <v>200</v>
      </c>
      <c r="F205" s="142"/>
    </row>
    <row r="206" spans="1:6" x14ac:dyDescent="0.25">
      <c r="A206" s="50"/>
      <c r="B206" s="217"/>
      <c r="C206" s="53"/>
      <c r="D206" s="199"/>
      <c r="E206" s="51"/>
      <c r="F206" s="34"/>
    </row>
    <row r="207" spans="1:6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7"/>
      <c r="C208" s="41" t="s">
        <v>119</v>
      </c>
      <c r="D208" s="186" t="s">
        <v>26</v>
      </c>
      <c r="E208" s="28">
        <v>70</v>
      </c>
      <c r="F208" s="141"/>
    </row>
    <row r="209" spans="1:6" x14ac:dyDescent="0.25">
      <c r="A209" s="50"/>
      <c r="B209" s="217"/>
      <c r="C209" s="53"/>
      <c r="D209" s="180"/>
      <c r="E209" s="33"/>
      <c r="F209" s="34"/>
    </row>
    <row r="210" spans="1:6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397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398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7"/>
      <c r="C215" s="42" t="s">
        <v>295</v>
      </c>
      <c r="D215" s="237" t="s">
        <v>296</v>
      </c>
      <c r="E215" s="30" t="s">
        <v>13</v>
      </c>
      <c r="F215" s="142"/>
    </row>
    <row r="216" spans="1:6" x14ac:dyDescent="0.25">
      <c r="A216" s="50"/>
      <c r="B216" s="217"/>
      <c r="C216" s="53"/>
      <c r="D216" s="180"/>
      <c r="E216" s="33"/>
      <c r="F216" s="34"/>
    </row>
    <row r="217" spans="1:6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x14ac:dyDescent="0.25">
      <c r="A218" s="50"/>
      <c r="B218" s="217"/>
      <c r="C218" s="53"/>
      <c r="D218" s="180"/>
      <c r="E218" s="33"/>
      <c r="F218" s="34"/>
    </row>
    <row r="219" spans="1:6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402</v>
      </c>
      <c r="B220" s="217"/>
      <c r="C220" s="41" t="s">
        <v>128</v>
      </c>
      <c r="D220" s="186"/>
      <c r="E220" s="228" t="s">
        <v>328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328</v>
      </c>
      <c r="F221" s="141"/>
    </row>
    <row r="222" spans="1:6" x14ac:dyDescent="0.25">
      <c r="A222" s="31" t="s">
        <v>403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7"/>
      <c r="C224" s="221"/>
      <c r="D224" s="222"/>
      <c r="E224" s="223"/>
      <c r="F224" s="55"/>
    </row>
    <row r="225" spans="1:7" s="21" customFormat="1" ht="15.6" x14ac:dyDescent="0.25">
      <c r="A225" s="43">
        <v>26</v>
      </c>
      <c r="B225" s="263" t="s">
        <v>131</v>
      </c>
      <c r="C225" s="264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167" t="s">
        <v>441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8"/>
      <c r="F228" s="61"/>
    </row>
    <row r="229" spans="1:7" s="21" customFormat="1" ht="15.6" x14ac:dyDescent="0.25">
      <c r="A229" s="43">
        <v>27</v>
      </c>
      <c r="B229" s="265" t="s">
        <v>133</v>
      </c>
      <c r="C229" s="266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166" t="s">
        <v>442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166" t="s">
        <v>442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5" t="s">
        <v>144</v>
      </c>
      <c r="C240" s="266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5" t="s">
        <v>145</v>
      </c>
      <c r="C241" s="266"/>
      <c r="D241" s="266"/>
      <c r="E241" s="266"/>
      <c r="F241" s="289"/>
      <c r="G241" s="2"/>
    </row>
    <row r="242" spans="1:7" s="2" customFormat="1" ht="18" customHeight="1" x14ac:dyDescent="0.25">
      <c r="A242" s="31"/>
      <c r="B242" s="286"/>
      <c r="C242" s="287"/>
      <c r="D242" s="287"/>
      <c r="E242" s="287"/>
      <c r="F242" s="288"/>
    </row>
    <row r="243" spans="1:7" s="2" customFormat="1" ht="18" customHeight="1" x14ac:dyDescent="0.25">
      <c r="A243" s="31"/>
      <c r="B243" s="286"/>
      <c r="C243" s="287"/>
      <c r="D243" s="287"/>
      <c r="E243" s="287"/>
      <c r="F243" s="288"/>
    </row>
    <row r="244" spans="1:7" s="2" customFormat="1" ht="18" customHeight="1" x14ac:dyDescent="0.25">
      <c r="A244" s="31"/>
      <c r="B244" s="239"/>
      <c r="C244" s="240"/>
      <c r="D244" s="240"/>
      <c r="E244" s="240"/>
      <c r="F244" s="161"/>
    </row>
    <row r="245" spans="1:7" s="2" customFormat="1" ht="18" customHeight="1" x14ac:dyDescent="0.25">
      <c r="A245" s="31"/>
      <c r="B245" s="239"/>
      <c r="C245" s="240"/>
      <c r="D245" s="240"/>
      <c r="E245" s="240"/>
      <c r="F245" s="161"/>
    </row>
    <row r="246" spans="1:7" s="2" customFormat="1" ht="18" customHeight="1" x14ac:dyDescent="0.25">
      <c r="A246" s="31"/>
      <c r="B246" s="239"/>
      <c r="C246" s="240"/>
      <c r="D246" s="240"/>
      <c r="E246" s="240"/>
      <c r="F246" s="161"/>
    </row>
    <row r="247" spans="1:7" s="2" customFormat="1" ht="18" customHeight="1" x14ac:dyDescent="0.25">
      <c r="A247" s="31"/>
      <c r="B247" s="286"/>
      <c r="C247" s="287"/>
      <c r="D247" s="287"/>
      <c r="E247" s="287"/>
      <c r="F247" s="288"/>
    </row>
    <row r="248" spans="1:7" s="2" customFormat="1" ht="18" customHeight="1" x14ac:dyDescent="0.25">
      <c r="A248" s="31"/>
      <c r="B248" s="286"/>
      <c r="C248" s="287"/>
      <c r="D248" s="287"/>
      <c r="E248" s="287"/>
      <c r="F248" s="288"/>
    </row>
    <row r="249" spans="1:7" s="2" customFormat="1" ht="18" customHeight="1" x14ac:dyDescent="0.25">
      <c r="A249" s="31"/>
      <c r="B249" s="239"/>
      <c r="C249" s="240"/>
      <c r="D249" s="240"/>
      <c r="E249" s="240"/>
      <c r="F249" s="161"/>
    </row>
    <row r="250" spans="1:7" s="2" customFormat="1" ht="18" customHeight="1" x14ac:dyDescent="0.25">
      <c r="A250" s="31"/>
      <c r="B250" s="286"/>
      <c r="C250" s="287"/>
      <c r="D250" s="287"/>
      <c r="E250" s="287"/>
      <c r="F250" s="288"/>
    </row>
    <row r="251" spans="1:7" s="2" customFormat="1" ht="18" customHeight="1" x14ac:dyDescent="0.25">
      <c r="A251" s="31"/>
      <c r="B251" s="286"/>
      <c r="C251" s="287"/>
      <c r="D251" s="287"/>
      <c r="E251" s="287"/>
      <c r="F251" s="288"/>
    </row>
    <row r="252" spans="1:7" s="2" customFormat="1" ht="18" customHeight="1" thickBot="1" x14ac:dyDescent="0.3">
      <c r="A252" s="241"/>
      <c r="B252" s="242"/>
      <c r="C252" s="243"/>
      <c r="D252" s="244"/>
      <c r="E252" s="245"/>
      <c r="F252" s="159"/>
    </row>
    <row r="253" spans="1:7" x14ac:dyDescent="0.25">
      <c r="C253" s="4"/>
    </row>
    <row r="254" spans="1:7" s="125" customFormat="1" ht="15.6" x14ac:dyDescent="0.25">
      <c r="A254" s="248" t="s">
        <v>292</v>
      </c>
      <c r="B254" s="248"/>
      <c r="C254" s="248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6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6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6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236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237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3" t="s">
        <v>337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7"/>
      <c r="C2" s="127"/>
      <c r="D2" s="127"/>
      <c r="E2" s="129"/>
      <c r="F2" s="277" t="str">
        <f>'Technical Schedule'!E2</f>
        <v>240-68973110</v>
      </c>
      <c r="G2" s="277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304">
        <v>3</v>
      </c>
      <c r="C6" s="304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5" t="s">
        <v>3</v>
      </c>
      <c r="C7" s="305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8" t="s">
        <v>146</v>
      </c>
      <c r="C8" s="248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4" t="s">
        <v>150</v>
      </c>
      <c r="C13" s="255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8" t="s">
        <v>157</v>
      </c>
      <c r="C19" s="248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8" t="s">
        <v>161</v>
      </c>
      <c r="C23" s="248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8" t="s">
        <v>163</v>
      </c>
      <c r="C25" s="248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8" t="s">
        <v>164</v>
      </c>
      <c r="C29" s="248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8" t="s">
        <v>166</v>
      </c>
      <c r="C51" s="248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241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2"/>
      <c r="E67" s="302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2"/>
      <c r="E84" s="302"/>
      <c r="F84" s="30" t="s">
        <v>13</v>
      </c>
      <c r="G84" s="144"/>
    </row>
    <row r="85" spans="1:7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2"/>
      <c r="E101" s="302"/>
      <c r="F101" s="30" t="s">
        <v>13</v>
      </c>
      <c r="G101" s="144"/>
    </row>
    <row r="102" spans="1:7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0" t="s">
        <v>257</v>
      </c>
      <c r="C106" s="248"/>
      <c r="D106" s="248"/>
      <c r="E106" s="301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272</v>
      </c>
      <c r="D107" s="298"/>
      <c r="E107" s="299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271</v>
      </c>
      <c r="D113" s="298"/>
      <c r="E113" s="299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270</v>
      </c>
      <c r="D119" s="298"/>
      <c r="E119" s="299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433</v>
      </c>
      <c r="D125" s="298"/>
      <c r="E125" s="299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3" t="s">
        <v>338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8"/>
      <c r="C2" s="127"/>
      <c r="D2" s="127"/>
      <c r="E2" s="127"/>
      <c r="F2" s="277" t="str">
        <f>Spec_Rev_No</f>
        <v>240-68973110</v>
      </c>
      <c r="G2" s="277"/>
      <c r="H2" s="132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4">
        <v>3</v>
      </c>
      <c r="D6" s="304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6" t="s">
        <v>3</v>
      </c>
      <c r="D7" s="276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8" t="s">
        <v>205</v>
      </c>
      <c r="D8" s="248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8" t="s">
        <v>207</v>
      </c>
      <c r="D12" s="248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8" t="s">
        <v>211</v>
      </c>
      <c r="D18" s="248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8" t="s">
        <v>219</v>
      </c>
      <c r="D27" s="248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4" t="s">
        <v>220</v>
      </c>
      <c r="D32" s="255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4" t="s">
        <v>221</v>
      </c>
      <c r="D34" s="255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2026-04-24T11:34:47Z</dcterms:modified>
</cp:coreProperties>
</file>