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tcta-my.sharepoint.com/personal/lmotsoeneng_tcta_co_za/Documents/"/>
    </mc:Choice>
  </mc:AlternateContent>
  <xr:revisionPtr revIDLastSave="2" documentId="8_{922691F1-8D6E-409E-B098-E4D03812B00D}" xr6:coauthVersionLast="47" xr6:coauthVersionMax="47" xr10:uidLastSave="{B2FC98E8-5E56-4B7A-AF8B-FC6AE2FEEAB9}"/>
  <bookViews>
    <workbookView xWindow="-110" yWindow="-110" windowWidth="19420" windowHeight="10300" xr2:uid="{00000000-000D-0000-FFFF-FFFF00000000}"/>
  </bookViews>
  <sheets>
    <sheet name="MCWAP-1" sheetId="11" r:id="rId1"/>
  </sheets>
  <definedNames>
    <definedName name="_xlnm._FilterDatabase" localSheetId="0" hidden="1">'MCWAP-1'!$A$2:$Q$43</definedName>
    <definedName name="_xlnm.Print_Area" localSheetId="0">'MCWAP-1'!$A$2:$P$43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1" l="1"/>
  <c r="M15" i="11"/>
  <c r="M13" i="11"/>
  <c r="M11" i="11"/>
  <c r="M10" i="11"/>
  <c r="M14" i="11"/>
  <c r="M16" i="11"/>
  <c r="M18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6" i="11"/>
  <c r="M7" i="11"/>
  <c r="M8" i="11"/>
  <c r="M9" i="11"/>
  <c r="M12" i="11"/>
  <c r="A15" i="11" l="1"/>
  <c r="A17" i="11" s="1"/>
  <c r="M5" i="11"/>
  <c r="M40" i="11"/>
  <c r="A22" i="11" l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G43" i="11" l="1"/>
  <c r="A10" i="11"/>
</calcChain>
</file>

<file path=xl/sharedStrings.xml><?xml version="1.0" encoding="utf-8"?>
<sst xmlns="http://schemas.openxmlformats.org/spreadsheetml/2006/main" count="266" uniqueCount="97">
  <si>
    <t>Asset Number</t>
  </si>
  <si>
    <t>Asset Category</t>
  </si>
  <si>
    <t>Servitude</t>
  </si>
  <si>
    <t>Land</t>
  </si>
  <si>
    <t>Pipeline</t>
  </si>
  <si>
    <t>Project Name</t>
  </si>
  <si>
    <t>Province</t>
  </si>
  <si>
    <t>Property Description</t>
  </si>
  <si>
    <t>Registration Division</t>
  </si>
  <si>
    <t>Asset Type</t>
  </si>
  <si>
    <t>Item No</t>
  </si>
  <si>
    <t>Surveyor General Diagram No.</t>
  </si>
  <si>
    <t>Additional Compensation Paid</t>
  </si>
  <si>
    <t>Expropriation / Acquistion date</t>
  </si>
  <si>
    <t>Limpopo</t>
  </si>
  <si>
    <t>Area Acquired (Ha)</t>
  </si>
  <si>
    <t>TOTAL</t>
  </si>
  <si>
    <t>TCTA</t>
  </si>
  <si>
    <t>Notarial Deed No.</t>
  </si>
  <si>
    <t>LQ</t>
  </si>
  <si>
    <t>Portion 3, Wolwefontein 645</t>
  </si>
  <si>
    <t>SG1323/2014</t>
  </si>
  <si>
    <t>SG1322/2014</t>
  </si>
  <si>
    <t>Portion 1, Wolwefontein 645</t>
  </si>
  <si>
    <t>SG1321/2014</t>
  </si>
  <si>
    <t>RE Toulon 643</t>
  </si>
  <si>
    <t>SG1320/2014</t>
  </si>
  <si>
    <t>Portion 3, Sterkfontein 642</t>
  </si>
  <si>
    <t>SG1318/2014</t>
  </si>
  <si>
    <t>Portion 7, Goedgedacht 602</t>
  </si>
  <si>
    <t>Portion 1, Goedgedacht 602</t>
  </si>
  <si>
    <t>RE Portion 6, Goedgedacht 602</t>
  </si>
  <si>
    <t>SG1221/2015</t>
  </si>
  <si>
    <t>RE Fancy 556</t>
  </si>
  <si>
    <t>SG1220/2015</t>
  </si>
  <si>
    <t>RE Waterval 646</t>
  </si>
  <si>
    <t>SG1219/2015</t>
  </si>
  <si>
    <t>Portion 1, Fourieskloof 557</t>
  </si>
  <si>
    <t>SG1741/2015</t>
  </si>
  <si>
    <t>RE Goedehoop 552</t>
  </si>
  <si>
    <t>SG1739/2015</t>
  </si>
  <si>
    <t>Portion 3, Goedehoop 552</t>
  </si>
  <si>
    <t>SG1740/2015</t>
  </si>
  <si>
    <t>RE Grootgenoeg 529</t>
  </si>
  <si>
    <t>SG1738/2015</t>
  </si>
  <si>
    <t>RE Zeeland 526</t>
  </si>
  <si>
    <t>RE Fancy 518</t>
  </si>
  <si>
    <t>SG1734/2015</t>
  </si>
  <si>
    <t>RE Wellington 519</t>
  </si>
  <si>
    <t>SG1742/2015</t>
  </si>
  <si>
    <t>Portion 2, Worcester 520</t>
  </si>
  <si>
    <t>SG1753/2015</t>
  </si>
  <si>
    <t>RE Zwartwater 507</t>
  </si>
  <si>
    <t>SG1730/2015</t>
  </si>
  <si>
    <t>Portion 1, Altoostyd 506</t>
  </si>
  <si>
    <t>SG1729/2015</t>
  </si>
  <si>
    <t>Portion 1, Hanglip 508</t>
  </si>
  <si>
    <t>SG1731/2015</t>
  </si>
  <si>
    <t>Portion 3, Hanglip</t>
  </si>
  <si>
    <t>SG1732/2015</t>
  </si>
  <si>
    <t>Portion 3, Grootestryd 465</t>
  </si>
  <si>
    <t>SG1726/2015</t>
  </si>
  <si>
    <t>RE Altoostyd 506</t>
  </si>
  <si>
    <t>SG1728/2015</t>
  </si>
  <si>
    <t>12/09/2011</t>
  </si>
  <si>
    <t>11/09/2011</t>
  </si>
  <si>
    <t>1/12/2011</t>
  </si>
  <si>
    <t>03/01/2012</t>
  </si>
  <si>
    <t>06/02/2012</t>
  </si>
  <si>
    <t>01/02/2012</t>
  </si>
  <si>
    <t>09/09/2011</t>
  </si>
  <si>
    <t>Access road</t>
  </si>
  <si>
    <t>08/08/2012</t>
  </si>
  <si>
    <t>MCWAP-1</t>
  </si>
  <si>
    <t>Portion 114, Sable Hills 724</t>
  </si>
  <si>
    <t>SG419/2018</t>
  </si>
  <si>
    <t>SG420/2018</t>
  </si>
  <si>
    <t>SG421/2018</t>
  </si>
  <si>
    <t>SG1735/2015 SG1736/2015 SG1737/2015</t>
  </si>
  <si>
    <t>Compensation offered</t>
  </si>
  <si>
    <t xml:space="preserve">Total  Compensation  Paid </t>
  </si>
  <si>
    <t xml:space="preserve">TCTA-LAND AND RIGHTS REGISTER </t>
  </si>
  <si>
    <t>TOTAL  SERV AREA</t>
  </si>
  <si>
    <t>TOTAL  LAND AREA</t>
  </si>
  <si>
    <t>Portion 5, Witbank 647</t>
  </si>
  <si>
    <t>Comments</t>
  </si>
  <si>
    <t>DWS Property, Servitude Agreement is pending</t>
  </si>
  <si>
    <t>Existing Exxaro Servitude</t>
  </si>
  <si>
    <t xml:space="preserve">Servitude </t>
  </si>
  <si>
    <t>6/09/2011</t>
  </si>
  <si>
    <t>Dam wall</t>
  </si>
  <si>
    <t>servitude</t>
  </si>
  <si>
    <t>13/02/2018</t>
  </si>
  <si>
    <t>RE, Nooitverdwacht 635</t>
  </si>
  <si>
    <t>15/12/2011</t>
  </si>
  <si>
    <t>No agreement nor Expropriation notice was served on this property.</t>
  </si>
  <si>
    <t>K112/2023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</si>
</sst>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&quot;R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1" fillId="3" borderId="3" xfId="0" applyFont="1" applyFill="1" applyBorder="1"/>
    <xf numFmtId="0" fontId="1" fillId="3" borderId="4" xfId="0" applyFont="1" applyFill="1" applyBorder="1"/>
    <xf numFmtId="164" fontId="0" fillId="0" borderId="0" xfId="0" applyNumberFormat="1"/>
    <xf numFmtId="164" fontId="0" fillId="0" borderId="1" xfId="0" applyNumberFormat="1" applyBorder="1"/>
    <xf numFmtId="165" fontId="0" fillId="0" borderId="0" xfId="0" applyNumberFormat="1"/>
    <xf numFmtId="165" fontId="0" fillId="0" borderId="1" xfId="0" applyNumberFormat="1" applyBorder="1"/>
    <xf numFmtId="0" fontId="1" fillId="3" borderId="4" xfId="0" applyFont="1" applyFill="1" applyBorder="1" applyAlignment="1">
      <alignment wrapText="1" readingOrder="1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0" borderId="1" xfId="0" applyBorder="1" applyAlignment="1">
      <alignment wrapText="1" readingOrder="1"/>
    </xf>
    <xf numFmtId="0" fontId="0" fillId="0" borderId="1" xfId="0" applyBorder="1" applyAlignment="1">
      <alignment horizontal="left"/>
    </xf>
    <xf numFmtId="0" fontId="1" fillId="3" borderId="3" xfId="0" applyFont="1" applyFill="1" applyBorder="1" applyAlignment="1">
      <alignment horizontal="center" wrapText="1"/>
    </xf>
    <xf numFmtId="0" fontId="2" fillId="0" borderId="1" xfId="0" applyFont="1" applyBorder="1"/>
    <xf numFmtId="0" fontId="1" fillId="0" borderId="1" xfId="0" applyFont="1" applyBorder="1"/>
    <xf numFmtId="16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/>
    <xf numFmtId="165" fontId="0" fillId="0" borderId="5" xfId="0" applyNumberFormat="1" applyBorder="1"/>
    <xf numFmtId="0" fontId="3" fillId="0" borderId="1" xfId="0" applyFont="1" applyBorder="1"/>
    <xf numFmtId="0" fontId="0" fillId="4" borderId="0" xfId="0" applyFill="1"/>
    <xf numFmtId="0" fontId="2" fillId="0" borderId="0" xfId="0" applyFont="1" applyAlignment="1">
      <alignment wrapText="1" readingOrder="1"/>
    </xf>
    <xf numFmtId="164" fontId="2" fillId="0" borderId="1" xfId="0" applyNumberFormat="1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wrapText="1" readingOrder="1"/>
    </xf>
    <xf numFmtId="0" fontId="2" fillId="0" borderId="7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7" xfId="0" applyBorder="1" applyAlignment="1">
      <alignment horizontal="right" wrapText="1" readingOrder="1"/>
    </xf>
    <xf numFmtId="0" fontId="0" fillId="0" borderId="0" xfId="0" applyAlignment="1">
      <alignment horizontal="right"/>
    </xf>
    <xf numFmtId="0" fontId="1" fillId="3" borderId="9" xfId="0" applyFont="1" applyFill="1" applyBorder="1" applyAlignment="1">
      <alignment horizontal="right" wrapText="1" readingOrder="1"/>
    </xf>
    <xf numFmtId="0" fontId="2" fillId="0" borderId="7" xfId="0" applyFont="1" applyBorder="1" applyAlignment="1">
      <alignment horizontal="right" wrapText="1" readingOrder="1"/>
    </xf>
    <xf numFmtId="0" fontId="0" fillId="0" borderId="1" xfId="0" applyBorder="1" applyAlignment="1">
      <alignment horizontal="right" wrapText="1" readingOrder="1"/>
    </xf>
    <xf numFmtId="0" fontId="0" fillId="5" borderId="7" xfId="0" applyFill="1" applyBorder="1" applyAlignment="1">
      <alignment horizontal="right" wrapText="1" readingOrder="1"/>
    </xf>
    <xf numFmtId="0" fontId="0" fillId="5" borderId="1" xfId="0" applyFill="1" applyBorder="1" applyAlignment="1">
      <alignment horizontal="right" wrapText="1" readingOrder="1"/>
    </xf>
    <xf numFmtId="165" fontId="1" fillId="3" borderId="3" xfId="0" applyNumberFormat="1" applyFont="1" applyFill="1" applyBorder="1" applyAlignment="1">
      <alignment horizontal="center" wrapText="1" readingOrder="1"/>
    </xf>
    <xf numFmtId="0" fontId="2" fillId="0" borderId="1" xfId="0" applyFont="1" applyBorder="1" applyAlignment="1">
      <alignment horizontal="right" wrapText="1" readingOrder="1"/>
    </xf>
    <xf numFmtId="0" fontId="1" fillId="3" borderId="10" xfId="0" applyFont="1" applyFill="1" applyBorder="1" applyAlignment="1">
      <alignment horizontal="center" wrapText="1" readingOrder="1"/>
    </xf>
    <xf numFmtId="0" fontId="1" fillId="3" borderId="8" xfId="0" applyFont="1" applyFill="1" applyBorder="1" applyAlignment="1">
      <alignment horizontal="center" wrapText="1" readingOrder="1"/>
    </xf>
    <xf numFmtId="0" fontId="2" fillId="0" borderId="5" xfId="0" applyFont="1" applyBorder="1" applyAlignment="1">
      <alignment horizontal="center" wrapText="1" readingOrder="1"/>
    </xf>
    <xf numFmtId="0" fontId="2" fillId="0" borderId="7" xfId="0" applyFont="1" applyBorder="1" applyAlignment="1">
      <alignment horizontal="center" wrapText="1" readingOrder="1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 wrapText="1" readingOrder="1"/>
    </xf>
    <xf numFmtId="0" fontId="0" fillId="0" borderId="7" xfId="0" applyBorder="1" applyAlignment="1">
      <alignment horizontal="left" wrapText="1" readingOrder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6" xfId="0" applyBorder="1" applyAlignment="1">
      <alignment horizontal="left" wrapText="1" readingOrder="1"/>
    </xf>
    <xf numFmtId="0" fontId="0" fillId="0" borderId="6" xfId="0" applyBorder="1" applyAlignment="1">
      <alignment horizontal="left"/>
    </xf>
    <xf numFmtId="165" fontId="4" fillId="2" borderId="0" xfId="0" applyNumberFormat="1" applyFont="1" applyFill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 readingOrder="1"/>
    </xf>
    <xf numFmtId="0" fontId="3" fillId="0" borderId="5" xfId="0" applyFont="1" applyBorder="1" applyAlignment="1">
      <alignment horizontal="center" wrapText="1" readingOrder="1"/>
    </xf>
    <xf numFmtId="0" fontId="3" fillId="0" borderId="6" xfId="0" applyFont="1" applyBorder="1" applyAlignment="1">
      <alignment horizontal="center" wrapText="1" readingOrder="1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Z43"/>
  <sheetViews>
    <sheetView tabSelected="1" topLeftCell="A21" zoomScaleNormal="100" workbookViewId="0">
      <selection activeCell="A19" sqref="A19:P20"/>
    </sheetView>
  </sheetViews>
  <sheetFormatPr defaultRowHeight="14.5" x14ac:dyDescent="0.35"/>
  <cols>
    <col min="2" max="2" width="19.54296875" bestFit="1" customWidth="1"/>
    <col min="3" max="3" width="12.1796875" customWidth="1"/>
    <col min="4" max="4" width="11.453125" customWidth="1"/>
    <col min="5" max="5" width="12.453125" customWidth="1"/>
    <col min="6" max="6" width="22.26953125" customWidth="1"/>
    <col min="7" max="7" width="13.1796875" customWidth="1"/>
    <col min="8" max="8" width="13.54296875" customWidth="1"/>
    <col min="9" max="9" width="13.1796875" customWidth="1"/>
    <col min="10" max="10" width="12.81640625" customWidth="1"/>
    <col min="11" max="11" width="14.6328125" customWidth="1"/>
    <col min="12" max="12" width="14.453125" style="6" customWidth="1"/>
    <col min="13" max="13" width="18.81640625" customWidth="1"/>
    <col min="14" max="14" width="17.453125" customWidth="1"/>
    <col min="15" max="15" width="17.453125" style="31" customWidth="1"/>
    <col min="16" max="16" width="19.81640625" customWidth="1"/>
    <col min="17" max="17" width="12.453125" customWidth="1"/>
  </cols>
  <sheetData>
    <row r="2" spans="1:17" ht="31.5" thickBot="1" x14ac:dyDescent="0.75">
      <c r="A2" s="9"/>
      <c r="E2" s="53" t="s">
        <v>81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</row>
    <row r="3" spans="1:17" ht="15" thickBot="1" x14ac:dyDescent="0.4">
      <c r="A3" s="9"/>
      <c r="J3" s="4"/>
      <c r="K3" s="6"/>
      <c r="N3" s="39" t="s">
        <v>17</v>
      </c>
      <c r="O3" s="55"/>
      <c r="P3" s="40"/>
    </row>
    <row r="4" spans="1:17" ht="43.5" x14ac:dyDescent="0.35">
      <c r="A4" s="10" t="s">
        <v>10</v>
      </c>
      <c r="B4" s="3" t="s">
        <v>7</v>
      </c>
      <c r="C4" s="8" t="s">
        <v>8</v>
      </c>
      <c r="D4" s="2" t="s">
        <v>6</v>
      </c>
      <c r="E4" s="2" t="s">
        <v>9</v>
      </c>
      <c r="F4" s="2" t="s">
        <v>1</v>
      </c>
      <c r="G4" s="13" t="s">
        <v>15</v>
      </c>
      <c r="H4" s="2" t="s">
        <v>0</v>
      </c>
      <c r="I4" s="2" t="s">
        <v>5</v>
      </c>
      <c r="J4" s="37" t="s">
        <v>13</v>
      </c>
      <c r="K4" s="37" t="s">
        <v>79</v>
      </c>
      <c r="L4" s="37" t="s">
        <v>12</v>
      </c>
      <c r="M4" s="37" t="s">
        <v>80</v>
      </c>
      <c r="N4" s="37" t="s">
        <v>11</v>
      </c>
      <c r="O4" s="32" t="s">
        <v>85</v>
      </c>
      <c r="P4" s="37" t="s">
        <v>18</v>
      </c>
    </row>
    <row r="5" spans="1:17" ht="58" x14ac:dyDescent="0.35">
      <c r="A5" s="12">
        <v>1</v>
      </c>
      <c r="B5" s="11" t="s">
        <v>84</v>
      </c>
      <c r="C5" s="14" t="s">
        <v>19</v>
      </c>
      <c r="D5" s="22" t="s">
        <v>14</v>
      </c>
      <c r="E5" s="14" t="s">
        <v>4</v>
      </c>
      <c r="F5" s="22" t="s">
        <v>2</v>
      </c>
      <c r="G5" s="22">
        <v>1.4674</v>
      </c>
      <c r="H5" s="14"/>
      <c r="I5" s="22" t="s">
        <v>73</v>
      </c>
      <c r="J5" s="25"/>
      <c r="K5" s="26">
        <v>0</v>
      </c>
      <c r="L5" s="26">
        <v>0</v>
      </c>
      <c r="M5" s="26">
        <f>SUM(K5:L5)</f>
        <v>0</v>
      </c>
      <c r="N5" s="27"/>
      <c r="O5" s="33" t="s">
        <v>86</v>
      </c>
      <c r="P5" s="28"/>
      <c r="Q5" s="24"/>
    </row>
    <row r="6" spans="1:17" ht="30" customHeight="1" x14ac:dyDescent="0.35">
      <c r="A6" s="49">
        <v>2</v>
      </c>
      <c r="B6" s="56" t="s">
        <v>74</v>
      </c>
      <c r="C6" s="58" t="s">
        <v>19</v>
      </c>
      <c r="D6" s="49" t="s">
        <v>14</v>
      </c>
      <c r="E6" s="22" t="s">
        <v>4</v>
      </c>
      <c r="F6" s="22" t="s">
        <v>87</v>
      </c>
      <c r="G6" s="22">
        <v>6.9813999999999998</v>
      </c>
      <c r="H6" s="1"/>
      <c r="I6" s="22" t="s">
        <v>73</v>
      </c>
      <c r="J6" s="5" t="s">
        <v>89</v>
      </c>
      <c r="K6" s="7">
        <v>0</v>
      </c>
      <c r="L6" s="7">
        <v>0</v>
      </c>
      <c r="M6" s="26">
        <f t="shared" ref="M6:M39" si="0">SUM(K6:L6)</f>
        <v>0</v>
      </c>
      <c r="N6" s="11" t="s">
        <v>21</v>
      </c>
      <c r="O6" s="30"/>
      <c r="P6" s="19"/>
    </row>
    <row r="7" spans="1:17" ht="19.5" customHeight="1" x14ac:dyDescent="0.35">
      <c r="A7" s="50"/>
      <c r="B7" s="57"/>
      <c r="C7" s="59"/>
      <c r="D7" s="50"/>
      <c r="E7" s="22" t="s">
        <v>4</v>
      </c>
      <c r="F7" s="22" t="s">
        <v>88</v>
      </c>
      <c r="G7" s="22">
        <v>6.3536999999999999</v>
      </c>
      <c r="H7" s="1"/>
      <c r="I7" s="22" t="s">
        <v>73</v>
      </c>
      <c r="J7" s="5" t="s">
        <v>89</v>
      </c>
      <c r="K7" s="7">
        <v>47653</v>
      </c>
      <c r="L7" s="7">
        <v>0</v>
      </c>
      <c r="M7" s="26">
        <f t="shared" si="0"/>
        <v>47653</v>
      </c>
      <c r="N7" s="11" t="s">
        <v>75</v>
      </c>
      <c r="O7" s="30"/>
      <c r="P7" s="19"/>
    </row>
    <row r="8" spans="1:17" ht="15" customHeight="1" x14ac:dyDescent="0.35">
      <c r="A8" s="50"/>
      <c r="B8" s="57"/>
      <c r="C8" s="59"/>
      <c r="D8" s="50"/>
      <c r="E8" s="22" t="s">
        <v>90</v>
      </c>
      <c r="F8" s="22" t="s">
        <v>3</v>
      </c>
      <c r="G8" s="22">
        <v>4.2805</v>
      </c>
      <c r="H8" s="1"/>
      <c r="I8" s="22" t="s">
        <v>73</v>
      </c>
      <c r="J8" s="5" t="s">
        <v>89</v>
      </c>
      <c r="K8" s="7">
        <v>35314</v>
      </c>
      <c r="L8" s="7">
        <v>0</v>
      </c>
      <c r="M8" s="26">
        <f t="shared" si="0"/>
        <v>35314</v>
      </c>
      <c r="N8" s="11" t="s">
        <v>76</v>
      </c>
      <c r="O8" s="30"/>
      <c r="P8" s="19"/>
    </row>
    <row r="9" spans="1:17" ht="18" customHeight="1" x14ac:dyDescent="0.35">
      <c r="A9" s="50"/>
      <c r="B9" s="57"/>
      <c r="C9" s="59"/>
      <c r="D9" s="60"/>
      <c r="E9" s="22" t="s">
        <v>71</v>
      </c>
      <c r="F9" s="22" t="s">
        <v>91</v>
      </c>
      <c r="G9" s="22">
        <v>0.4219</v>
      </c>
      <c r="H9" s="1"/>
      <c r="I9" s="22" t="s">
        <v>73</v>
      </c>
      <c r="J9" s="5" t="s">
        <v>92</v>
      </c>
      <c r="K9" s="7">
        <v>5570</v>
      </c>
      <c r="L9" s="7">
        <v>0</v>
      </c>
      <c r="M9" s="26">
        <f t="shared" si="0"/>
        <v>5570</v>
      </c>
      <c r="N9" s="11" t="s">
        <v>77</v>
      </c>
      <c r="O9" s="30"/>
      <c r="P9" s="19"/>
    </row>
    <row r="10" spans="1:17" ht="26.5" customHeight="1" x14ac:dyDescent="0.35">
      <c r="A10" s="49">
        <f>A6+1</f>
        <v>3</v>
      </c>
      <c r="B10" s="45" t="s">
        <v>20</v>
      </c>
      <c r="C10" s="43" t="s">
        <v>19</v>
      </c>
      <c r="D10" s="43" t="s">
        <v>14</v>
      </c>
      <c r="E10" s="22" t="s">
        <v>4</v>
      </c>
      <c r="F10" s="22" t="s">
        <v>87</v>
      </c>
      <c r="G10" s="22">
        <v>0.48370000000000002</v>
      </c>
      <c r="H10" s="1"/>
      <c r="I10" s="22" t="s">
        <v>73</v>
      </c>
      <c r="J10" s="5" t="s">
        <v>89</v>
      </c>
      <c r="K10" s="7">
        <v>0</v>
      </c>
      <c r="L10" s="7">
        <v>0</v>
      </c>
      <c r="M10" s="26">
        <f t="shared" si="0"/>
        <v>0</v>
      </c>
      <c r="N10" s="11"/>
      <c r="O10" s="30"/>
      <c r="P10" s="19"/>
    </row>
    <row r="11" spans="1:17" ht="24.5" customHeight="1" x14ac:dyDescent="0.35">
      <c r="A11" s="50"/>
      <c r="B11" s="51"/>
      <c r="C11" s="52"/>
      <c r="D11" s="52"/>
      <c r="E11" s="22" t="s">
        <v>4</v>
      </c>
      <c r="F11" s="22" t="s">
        <v>88</v>
      </c>
      <c r="G11" s="22">
        <v>1.32E-2</v>
      </c>
      <c r="H11" s="1"/>
      <c r="I11" s="22" t="s">
        <v>73</v>
      </c>
      <c r="J11" s="5" t="s">
        <v>89</v>
      </c>
      <c r="K11" s="7">
        <v>132</v>
      </c>
      <c r="L11" s="7">
        <v>0</v>
      </c>
      <c r="M11" s="26">
        <f t="shared" si="0"/>
        <v>132</v>
      </c>
      <c r="N11" s="11"/>
      <c r="O11" s="30"/>
      <c r="P11" s="19"/>
    </row>
    <row r="12" spans="1:17" ht="30" customHeight="1" x14ac:dyDescent="0.35">
      <c r="A12" s="50"/>
      <c r="B12" s="46"/>
      <c r="C12" s="44"/>
      <c r="D12" s="44"/>
      <c r="E12" s="1" t="s">
        <v>90</v>
      </c>
      <c r="F12" s="1" t="s">
        <v>3</v>
      </c>
      <c r="G12" s="1">
        <v>0.28320000000000001</v>
      </c>
      <c r="H12" s="1"/>
      <c r="I12" s="22" t="s">
        <v>73</v>
      </c>
      <c r="J12" s="5" t="s">
        <v>89</v>
      </c>
      <c r="K12" s="7">
        <v>3300</v>
      </c>
      <c r="L12" s="7">
        <v>125000</v>
      </c>
      <c r="M12" s="26">
        <f t="shared" si="0"/>
        <v>128300</v>
      </c>
      <c r="N12" s="11" t="s">
        <v>22</v>
      </c>
      <c r="O12" s="35"/>
      <c r="P12" s="19"/>
    </row>
    <row r="13" spans="1:17" ht="30" customHeight="1" x14ac:dyDescent="0.35">
      <c r="A13" s="43">
        <v>4</v>
      </c>
      <c r="B13" s="45" t="s">
        <v>23</v>
      </c>
      <c r="C13" s="43" t="s">
        <v>19</v>
      </c>
      <c r="D13" s="43" t="s">
        <v>14</v>
      </c>
      <c r="E13" s="1" t="s">
        <v>4</v>
      </c>
      <c r="F13" s="22" t="s">
        <v>87</v>
      </c>
      <c r="G13" s="1">
        <v>2.3105000000000002</v>
      </c>
      <c r="H13" s="1"/>
      <c r="I13" s="22" t="s">
        <v>73</v>
      </c>
      <c r="J13" s="5" t="s">
        <v>89</v>
      </c>
      <c r="K13" s="7">
        <v>0</v>
      </c>
      <c r="L13" s="7">
        <v>0</v>
      </c>
      <c r="M13" s="26">
        <f t="shared" si="0"/>
        <v>0</v>
      </c>
      <c r="N13" s="11"/>
      <c r="O13" s="35"/>
      <c r="P13" s="18"/>
    </row>
    <row r="14" spans="1:17" ht="29" customHeight="1" x14ac:dyDescent="0.35">
      <c r="A14" s="44"/>
      <c r="B14" s="46"/>
      <c r="C14" s="44"/>
      <c r="D14" s="44"/>
      <c r="E14" s="1" t="s">
        <v>4</v>
      </c>
      <c r="F14" s="1" t="s">
        <v>2</v>
      </c>
      <c r="G14" s="1">
        <v>0.50349999999999995</v>
      </c>
      <c r="H14" s="1"/>
      <c r="I14" s="22" t="s">
        <v>73</v>
      </c>
      <c r="J14" s="5" t="s">
        <v>64</v>
      </c>
      <c r="K14" s="7">
        <v>5035</v>
      </c>
      <c r="L14" s="7">
        <v>20000</v>
      </c>
      <c r="M14" s="26">
        <f t="shared" si="0"/>
        <v>25035</v>
      </c>
      <c r="N14" s="11" t="s">
        <v>24</v>
      </c>
      <c r="O14" s="35"/>
      <c r="P14" s="35"/>
    </row>
    <row r="15" spans="1:17" ht="38" customHeight="1" x14ac:dyDescent="0.35">
      <c r="A15" s="43">
        <f>SUM(A13+1)</f>
        <v>5</v>
      </c>
      <c r="B15" s="45" t="s">
        <v>25</v>
      </c>
      <c r="C15" s="43" t="s">
        <v>19</v>
      </c>
      <c r="D15" s="47" t="s">
        <v>14</v>
      </c>
      <c r="E15" s="1" t="s">
        <v>4</v>
      </c>
      <c r="F15" s="22" t="s">
        <v>87</v>
      </c>
      <c r="G15" s="1">
        <v>3.0857000000000001</v>
      </c>
      <c r="H15" s="1"/>
      <c r="I15" s="22" t="s">
        <v>73</v>
      </c>
      <c r="J15" s="5" t="s">
        <v>64</v>
      </c>
      <c r="K15" s="7">
        <v>0</v>
      </c>
      <c r="L15" s="7">
        <v>0</v>
      </c>
      <c r="M15" s="26">
        <f t="shared" si="0"/>
        <v>0</v>
      </c>
      <c r="N15" s="11"/>
      <c r="O15" s="35"/>
      <c r="P15" s="35"/>
    </row>
    <row r="16" spans="1:17" ht="28" customHeight="1" x14ac:dyDescent="0.35">
      <c r="A16" s="44"/>
      <c r="B16" s="46"/>
      <c r="C16" s="44"/>
      <c r="D16" s="48"/>
      <c r="E16" s="1" t="s">
        <v>4</v>
      </c>
      <c r="F16" s="1" t="s">
        <v>2</v>
      </c>
      <c r="G16" s="1">
        <v>0.90810000000000002</v>
      </c>
      <c r="H16" s="1"/>
      <c r="I16" s="22" t="s">
        <v>73</v>
      </c>
      <c r="J16" s="5" t="s">
        <v>64</v>
      </c>
      <c r="K16" s="7">
        <v>6811</v>
      </c>
      <c r="L16" s="7"/>
      <c r="M16" s="26">
        <f t="shared" si="0"/>
        <v>6811</v>
      </c>
      <c r="N16" s="11" t="s">
        <v>26</v>
      </c>
      <c r="O16" s="35"/>
      <c r="P16" s="19"/>
    </row>
    <row r="17" spans="1:78" ht="28" customHeight="1" x14ac:dyDescent="0.35">
      <c r="A17" s="43">
        <f>SUM(A15+1)</f>
        <v>6</v>
      </c>
      <c r="B17" s="45" t="s">
        <v>27</v>
      </c>
      <c r="C17" s="47" t="s">
        <v>19</v>
      </c>
      <c r="D17" s="47" t="s">
        <v>14</v>
      </c>
      <c r="E17" s="1" t="s">
        <v>4</v>
      </c>
      <c r="F17" s="22" t="s">
        <v>87</v>
      </c>
      <c r="G17" s="1">
        <v>4.6779000000000002</v>
      </c>
      <c r="H17" s="22"/>
      <c r="I17" s="5" t="s">
        <v>73</v>
      </c>
      <c r="J17" s="5" t="s">
        <v>89</v>
      </c>
      <c r="K17" s="7">
        <v>0</v>
      </c>
      <c r="L17" s="26">
        <f t="shared" ref="L17" si="1">SUM(J17:K17)</f>
        <v>0</v>
      </c>
      <c r="M17" s="11"/>
      <c r="N17" s="11"/>
      <c r="O17" s="30"/>
      <c r="P17" s="19"/>
    </row>
    <row r="18" spans="1:78" ht="38.5" customHeight="1" x14ac:dyDescent="0.35">
      <c r="A18" s="44"/>
      <c r="B18" s="46"/>
      <c r="C18" s="48"/>
      <c r="D18" s="48"/>
      <c r="E18" s="1" t="s">
        <v>4</v>
      </c>
      <c r="F18" s="1" t="s">
        <v>2</v>
      </c>
      <c r="G18" s="1">
        <v>3.4015</v>
      </c>
      <c r="H18" s="1"/>
      <c r="I18" s="22" t="s">
        <v>73</v>
      </c>
      <c r="J18" s="5" t="s">
        <v>64</v>
      </c>
      <c r="K18" s="7">
        <v>42519</v>
      </c>
      <c r="L18" s="7"/>
      <c r="M18" s="26">
        <f t="shared" si="0"/>
        <v>42519</v>
      </c>
      <c r="N18" s="11" t="s">
        <v>28</v>
      </c>
      <c r="O18" s="30"/>
      <c r="P18" s="19"/>
    </row>
    <row r="19" spans="1:78" ht="38.5" customHeight="1" x14ac:dyDescent="0.35">
      <c r="A19" s="43">
        <v>7</v>
      </c>
      <c r="B19" s="45" t="s">
        <v>93</v>
      </c>
      <c r="C19" s="43" t="s">
        <v>19</v>
      </c>
      <c r="D19" s="43" t="s">
        <v>14</v>
      </c>
      <c r="E19" s="1" t="s">
        <v>4</v>
      </c>
      <c r="F19" s="1" t="s">
        <v>87</v>
      </c>
      <c r="G19" s="1">
        <v>0.98370000000000002</v>
      </c>
      <c r="H19" s="1"/>
      <c r="I19" s="22" t="s">
        <v>73</v>
      </c>
      <c r="J19" s="5" t="s">
        <v>94</v>
      </c>
      <c r="K19" s="7"/>
      <c r="L19" s="7"/>
      <c r="M19" s="26"/>
      <c r="N19" s="11"/>
      <c r="O19" s="41" t="s">
        <v>95</v>
      </c>
      <c r="P19" s="19"/>
    </row>
    <row r="20" spans="1:78" ht="38.5" customHeight="1" x14ac:dyDescent="0.35">
      <c r="A20" s="44"/>
      <c r="B20" s="46"/>
      <c r="C20" s="44"/>
      <c r="D20" s="44"/>
      <c r="E20" s="1" t="s">
        <v>4</v>
      </c>
      <c r="F20" s="1" t="s">
        <v>2</v>
      </c>
      <c r="G20" s="1">
        <v>1.0505</v>
      </c>
      <c r="H20" s="1"/>
      <c r="I20" s="22" t="s">
        <v>73</v>
      </c>
      <c r="J20" s="5" t="s">
        <v>94</v>
      </c>
      <c r="K20" s="7"/>
      <c r="L20" s="7"/>
      <c r="M20" s="26"/>
      <c r="N20" s="11"/>
      <c r="O20" s="42"/>
      <c r="P20" s="19"/>
    </row>
    <row r="21" spans="1:78" s="23" customFormat="1" ht="44" customHeight="1" x14ac:dyDescent="0.35">
      <c r="A21" s="12">
        <v>8</v>
      </c>
      <c r="B21" s="11" t="s">
        <v>29</v>
      </c>
      <c r="C21" s="1" t="s">
        <v>19</v>
      </c>
      <c r="D21" s="1" t="s">
        <v>14</v>
      </c>
      <c r="E21" s="1" t="s">
        <v>4</v>
      </c>
      <c r="F21" s="1" t="s">
        <v>2</v>
      </c>
      <c r="G21" s="1">
        <v>0.87470000000000003</v>
      </c>
      <c r="H21" s="1"/>
      <c r="I21" s="22" t="s">
        <v>73</v>
      </c>
      <c r="J21" s="5" t="s">
        <v>65</v>
      </c>
      <c r="K21" s="7">
        <v>0</v>
      </c>
      <c r="L21" s="7">
        <v>0</v>
      </c>
      <c r="M21" s="26">
        <f t="shared" si="0"/>
        <v>0</v>
      </c>
      <c r="N21" s="11"/>
      <c r="O21" s="36"/>
      <c r="P21" s="1"/>
      <c r="Q21" s="29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spans="1:78" s="23" customFormat="1" ht="29" x14ac:dyDescent="0.35">
      <c r="A22" s="12">
        <f t="shared" ref="A22:A39" si="2">SUM(A21+1)</f>
        <v>9</v>
      </c>
      <c r="B22" s="11" t="s">
        <v>30</v>
      </c>
      <c r="C22" s="1" t="s">
        <v>19</v>
      </c>
      <c r="D22" s="1" t="s">
        <v>14</v>
      </c>
      <c r="E22" s="1" t="s">
        <v>4</v>
      </c>
      <c r="F22" s="1" t="s">
        <v>2</v>
      </c>
      <c r="G22" s="1">
        <v>1.7067000000000001</v>
      </c>
      <c r="H22" s="1"/>
      <c r="I22" s="22" t="s">
        <v>73</v>
      </c>
      <c r="J22" s="5" t="s">
        <v>65</v>
      </c>
      <c r="K22" s="7">
        <v>431</v>
      </c>
      <c r="L22" s="7"/>
      <c r="M22" s="26">
        <f t="shared" si="0"/>
        <v>431</v>
      </c>
      <c r="N22" s="11"/>
      <c r="O22" s="34"/>
      <c r="P22" s="1"/>
      <c r="Q22" s="29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1:78" ht="29" x14ac:dyDescent="0.35">
      <c r="A23" s="12">
        <f>SUM(A22+1)</f>
        <v>10</v>
      </c>
      <c r="B23" s="11" t="s">
        <v>31</v>
      </c>
      <c r="C23" s="1" t="s">
        <v>19</v>
      </c>
      <c r="D23" s="1" t="s">
        <v>14</v>
      </c>
      <c r="E23" s="1" t="s">
        <v>4</v>
      </c>
      <c r="F23" s="1" t="s">
        <v>2</v>
      </c>
      <c r="G23" s="1">
        <v>5.7039999999999997</v>
      </c>
      <c r="H23" s="1"/>
      <c r="I23" s="22" t="s">
        <v>73</v>
      </c>
      <c r="J23" s="5" t="s">
        <v>65</v>
      </c>
      <c r="K23" s="7">
        <v>3644</v>
      </c>
      <c r="L23" s="7"/>
      <c r="M23" s="26">
        <f t="shared" si="0"/>
        <v>3644</v>
      </c>
      <c r="N23" s="11" t="s">
        <v>32</v>
      </c>
      <c r="O23" s="34"/>
      <c r="P23" s="1"/>
    </row>
    <row r="24" spans="1:78" x14ac:dyDescent="0.35">
      <c r="A24" s="12">
        <f t="shared" si="2"/>
        <v>11</v>
      </c>
      <c r="B24" s="11" t="s">
        <v>33</v>
      </c>
      <c r="C24" s="1" t="s">
        <v>19</v>
      </c>
      <c r="D24" s="1" t="s">
        <v>14</v>
      </c>
      <c r="E24" s="1" t="s">
        <v>4</v>
      </c>
      <c r="F24" s="1" t="s">
        <v>2</v>
      </c>
      <c r="G24" s="1">
        <v>9.7581000000000007</v>
      </c>
      <c r="H24" s="1"/>
      <c r="I24" s="22" t="s">
        <v>73</v>
      </c>
      <c r="J24" s="5" t="s">
        <v>66</v>
      </c>
      <c r="K24" s="7">
        <v>20952</v>
      </c>
      <c r="L24" s="7"/>
      <c r="M24" s="26">
        <f t="shared" si="0"/>
        <v>20952</v>
      </c>
      <c r="N24" s="11" t="s">
        <v>34</v>
      </c>
      <c r="O24" s="34"/>
      <c r="P24" s="1"/>
    </row>
    <row r="25" spans="1:78" x14ac:dyDescent="0.35">
      <c r="A25" s="12">
        <f t="shared" si="2"/>
        <v>12</v>
      </c>
      <c r="B25" s="11" t="s">
        <v>35</v>
      </c>
      <c r="C25" s="1" t="s">
        <v>19</v>
      </c>
      <c r="D25" s="1" t="s">
        <v>14</v>
      </c>
      <c r="E25" s="1" t="s">
        <v>4</v>
      </c>
      <c r="F25" s="1" t="s">
        <v>2</v>
      </c>
      <c r="G25" s="1">
        <v>0.90800000000000003</v>
      </c>
      <c r="H25" s="1"/>
      <c r="I25" s="22" t="s">
        <v>73</v>
      </c>
      <c r="J25" s="5" t="s">
        <v>66</v>
      </c>
      <c r="K25" s="7">
        <v>1642</v>
      </c>
      <c r="L25" s="7"/>
      <c r="M25" s="26">
        <f t="shared" si="0"/>
        <v>1642</v>
      </c>
      <c r="N25" s="11" t="s">
        <v>36</v>
      </c>
      <c r="O25" s="34"/>
      <c r="P25" s="1"/>
    </row>
    <row r="26" spans="1:78" ht="29" x14ac:dyDescent="0.35">
      <c r="A26" s="12">
        <f t="shared" si="2"/>
        <v>13</v>
      </c>
      <c r="B26" s="11" t="s">
        <v>37</v>
      </c>
      <c r="C26" s="1" t="s">
        <v>19</v>
      </c>
      <c r="D26" s="1" t="s">
        <v>14</v>
      </c>
      <c r="E26" s="1" t="s">
        <v>4</v>
      </c>
      <c r="F26" s="1" t="s">
        <v>2</v>
      </c>
      <c r="G26" s="1">
        <v>2.5556999999999999</v>
      </c>
      <c r="H26" s="1"/>
      <c r="I26" s="22" t="s">
        <v>73</v>
      </c>
      <c r="J26" s="5" t="s">
        <v>64</v>
      </c>
      <c r="K26" s="7">
        <v>4092</v>
      </c>
      <c r="L26" s="7"/>
      <c r="M26" s="26">
        <f t="shared" si="0"/>
        <v>4092</v>
      </c>
      <c r="N26" s="11" t="s">
        <v>38</v>
      </c>
      <c r="O26" s="34"/>
      <c r="P26" s="1"/>
    </row>
    <row r="27" spans="1:78" x14ac:dyDescent="0.35">
      <c r="A27" s="12">
        <f t="shared" si="2"/>
        <v>14</v>
      </c>
      <c r="B27" s="11" t="s">
        <v>39</v>
      </c>
      <c r="C27" s="1" t="s">
        <v>19</v>
      </c>
      <c r="D27" s="1" t="s">
        <v>14</v>
      </c>
      <c r="E27" s="1" t="s">
        <v>4</v>
      </c>
      <c r="F27" s="1" t="s">
        <v>2</v>
      </c>
      <c r="G27" s="1">
        <v>2.5499999999999998</v>
      </c>
      <c r="H27" s="1"/>
      <c r="I27" s="22" t="s">
        <v>73</v>
      </c>
      <c r="J27" s="5" t="s">
        <v>67</v>
      </c>
      <c r="K27" s="7">
        <v>3287</v>
      </c>
      <c r="L27" s="7"/>
      <c r="M27" s="26">
        <f t="shared" si="0"/>
        <v>3287</v>
      </c>
      <c r="N27" s="11" t="s">
        <v>40</v>
      </c>
      <c r="O27" s="34"/>
      <c r="P27" s="1"/>
    </row>
    <row r="28" spans="1:78" ht="29" x14ac:dyDescent="0.35">
      <c r="A28" s="12">
        <f t="shared" si="2"/>
        <v>15</v>
      </c>
      <c r="B28" s="11" t="s">
        <v>41</v>
      </c>
      <c r="C28" s="1" t="s">
        <v>19</v>
      </c>
      <c r="D28" s="1" t="s">
        <v>14</v>
      </c>
      <c r="E28" s="1" t="s">
        <v>4</v>
      </c>
      <c r="F28" s="1" t="s">
        <v>2</v>
      </c>
      <c r="G28" s="1">
        <v>2.4727000000000001</v>
      </c>
      <c r="H28" s="1"/>
      <c r="I28" s="22" t="s">
        <v>73</v>
      </c>
      <c r="J28" s="5" t="s">
        <v>67</v>
      </c>
      <c r="K28" s="7">
        <v>3586</v>
      </c>
      <c r="L28" s="7"/>
      <c r="M28" s="26">
        <f t="shared" si="0"/>
        <v>3586</v>
      </c>
      <c r="N28" s="11" t="s">
        <v>42</v>
      </c>
      <c r="O28" s="34"/>
      <c r="P28" s="1"/>
    </row>
    <row r="29" spans="1:78" x14ac:dyDescent="0.35">
      <c r="A29" s="12">
        <f t="shared" si="2"/>
        <v>16</v>
      </c>
      <c r="B29" s="11" t="s">
        <v>43</v>
      </c>
      <c r="C29" s="1" t="s">
        <v>19</v>
      </c>
      <c r="D29" s="1" t="s">
        <v>14</v>
      </c>
      <c r="E29" s="1" t="s">
        <v>4</v>
      </c>
      <c r="F29" s="1" t="s">
        <v>2</v>
      </c>
      <c r="G29" s="1">
        <v>4.5736999999999997</v>
      </c>
      <c r="H29" s="1"/>
      <c r="I29" s="22" t="s">
        <v>73</v>
      </c>
      <c r="J29" s="5" t="s">
        <v>67</v>
      </c>
      <c r="K29" s="7">
        <v>5552</v>
      </c>
      <c r="L29" s="7"/>
      <c r="M29" s="26">
        <f t="shared" si="0"/>
        <v>5552</v>
      </c>
      <c r="N29" s="11" t="s">
        <v>44</v>
      </c>
      <c r="O29" s="34"/>
      <c r="P29" s="1"/>
    </row>
    <row r="30" spans="1:78" ht="29.5" customHeight="1" x14ac:dyDescent="0.35">
      <c r="A30" s="12">
        <f t="shared" si="2"/>
        <v>17</v>
      </c>
      <c r="B30" s="11" t="s">
        <v>45</v>
      </c>
      <c r="C30" s="1" t="s">
        <v>19</v>
      </c>
      <c r="D30" s="1" t="s">
        <v>14</v>
      </c>
      <c r="E30" s="1" t="s">
        <v>4</v>
      </c>
      <c r="F30" s="1" t="s">
        <v>2</v>
      </c>
      <c r="G30" s="1">
        <v>6.7565</v>
      </c>
      <c r="H30" s="1"/>
      <c r="I30" s="22" t="s">
        <v>73</v>
      </c>
      <c r="J30" s="5" t="s">
        <v>68</v>
      </c>
      <c r="K30" s="7">
        <v>4668</v>
      </c>
      <c r="L30" s="7"/>
      <c r="M30" s="26">
        <f t="shared" si="0"/>
        <v>4668</v>
      </c>
      <c r="N30" s="11" t="s">
        <v>78</v>
      </c>
      <c r="O30" s="34"/>
      <c r="P30" s="1"/>
    </row>
    <row r="31" spans="1:78" x14ac:dyDescent="0.35">
      <c r="A31" s="12">
        <f t="shared" si="2"/>
        <v>18</v>
      </c>
      <c r="B31" s="11" t="s">
        <v>46</v>
      </c>
      <c r="C31" s="1" t="s">
        <v>19</v>
      </c>
      <c r="D31" s="1" t="s">
        <v>14</v>
      </c>
      <c r="E31" s="1" t="s">
        <v>4</v>
      </c>
      <c r="F31" s="1" t="s">
        <v>2</v>
      </c>
      <c r="G31" s="1">
        <v>0.20150000000000001</v>
      </c>
      <c r="H31" s="1"/>
      <c r="I31" s="22" t="s">
        <v>73</v>
      </c>
      <c r="J31" s="5" t="s">
        <v>68</v>
      </c>
      <c r="K31" s="7">
        <v>2015</v>
      </c>
      <c r="L31" s="7"/>
      <c r="M31" s="26">
        <f t="shared" si="0"/>
        <v>2015</v>
      </c>
      <c r="N31" s="11" t="s">
        <v>47</v>
      </c>
      <c r="O31" s="34"/>
      <c r="P31" s="1"/>
    </row>
    <row r="32" spans="1:78" x14ac:dyDescent="0.35">
      <c r="A32" s="12">
        <f t="shared" si="2"/>
        <v>19</v>
      </c>
      <c r="B32" s="11" t="s">
        <v>48</v>
      </c>
      <c r="C32" s="1" t="s">
        <v>19</v>
      </c>
      <c r="D32" s="1" t="s">
        <v>14</v>
      </c>
      <c r="E32" s="1" t="s">
        <v>4</v>
      </c>
      <c r="F32" s="1" t="s">
        <v>2</v>
      </c>
      <c r="G32" s="1">
        <v>1.0669999999999999</v>
      </c>
      <c r="H32" s="1"/>
      <c r="I32" s="22" t="s">
        <v>73</v>
      </c>
      <c r="J32" s="5" t="s">
        <v>68</v>
      </c>
      <c r="K32" s="7">
        <v>10670</v>
      </c>
      <c r="L32" s="7"/>
      <c r="M32" s="26">
        <f t="shared" si="0"/>
        <v>10670</v>
      </c>
      <c r="N32" s="11" t="s">
        <v>49</v>
      </c>
      <c r="O32" s="34"/>
      <c r="P32" s="1"/>
    </row>
    <row r="33" spans="1:16" ht="25.5" customHeight="1" x14ac:dyDescent="0.35">
      <c r="A33" s="12">
        <f t="shared" si="2"/>
        <v>20</v>
      </c>
      <c r="B33" s="11" t="s">
        <v>50</v>
      </c>
      <c r="C33" s="1" t="s">
        <v>19</v>
      </c>
      <c r="D33" s="1" t="s">
        <v>14</v>
      </c>
      <c r="E33" s="1" t="s">
        <v>4</v>
      </c>
      <c r="F33" s="1" t="s">
        <v>2</v>
      </c>
      <c r="G33" s="1">
        <v>6.4425999999999997</v>
      </c>
      <c r="H33" s="1"/>
      <c r="I33" s="22" t="s">
        <v>73</v>
      </c>
      <c r="J33" s="5" t="s">
        <v>68</v>
      </c>
      <c r="K33" s="7">
        <v>64426</v>
      </c>
      <c r="L33" s="7"/>
      <c r="M33" s="26">
        <f t="shared" si="0"/>
        <v>64426</v>
      </c>
      <c r="N33" s="11" t="s">
        <v>51</v>
      </c>
      <c r="O33" s="34"/>
      <c r="P33" s="1"/>
    </row>
    <row r="34" spans="1:16" x14ac:dyDescent="0.35">
      <c r="A34" s="12">
        <f t="shared" si="2"/>
        <v>21</v>
      </c>
      <c r="B34" s="11" t="s">
        <v>52</v>
      </c>
      <c r="C34" s="1" t="s">
        <v>19</v>
      </c>
      <c r="D34" s="1" t="s">
        <v>14</v>
      </c>
      <c r="E34" s="1" t="s">
        <v>4</v>
      </c>
      <c r="F34" s="1" t="s">
        <v>2</v>
      </c>
      <c r="G34" s="1">
        <v>1.1937</v>
      </c>
      <c r="H34" s="1"/>
      <c r="I34" s="22" t="s">
        <v>73</v>
      </c>
      <c r="J34" s="5" t="s">
        <v>69</v>
      </c>
      <c r="K34" s="7">
        <v>11530</v>
      </c>
      <c r="L34" s="7">
        <v>20193</v>
      </c>
      <c r="M34" s="26">
        <f t="shared" si="0"/>
        <v>31723</v>
      </c>
      <c r="N34" s="11" t="s">
        <v>53</v>
      </c>
      <c r="O34" s="34"/>
      <c r="P34" s="1"/>
    </row>
    <row r="35" spans="1:16" ht="29" x14ac:dyDescent="0.35">
      <c r="A35" s="12">
        <f t="shared" si="2"/>
        <v>22</v>
      </c>
      <c r="B35" s="11" t="s">
        <v>54</v>
      </c>
      <c r="C35" s="1" t="s">
        <v>19</v>
      </c>
      <c r="D35" s="1" t="s">
        <v>14</v>
      </c>
      <c r="E35" s="1" t="s">
        <v>4</v>
      </c>
      <c r="F35" s="1" t="s">
        <v>2</v>
      </c>
      <c r="G35" s="1">
        <v>5.5438999999999998</v>
      </c>
      <c r="H35" s="1"/>
      <c r="I35" s="22" t="s">
        <v>73</v>
      </c>
      <c r="J35" s="5" t="s">
        <v>69</v>
      </c>
      <c r="K35" s="7">
        <v>15777</v>
      </c>
      <c r="L35" s="7"/>
      <c r="M35" s="26">
        <f t="shared" si="0"/>
        <v>15777</v>
      </c>
      <c r="N35" s="11" t="s">
        <v>55</v>
      </c>
      <c r="O35" s="34"/>
      <c r="P35" s="1"/>
    </row>
    <row r="36" spans="1:16" x14ac:dyDescent="0.35">
      <c r="A36" s="12">
        <f t="shared" si="2"/>
        <v>23</v>
      </c>
      <c r="B36" s="11" t="s">
        <v>56</v>
      </c>
      <c r="C36" s="1" t="s">
        <v>19</v>
      </c>
      <c r="D36" s="1" t="s">
        <v>14</v>
      </c>
      <c r="E36" s="1" t="s">
        <v>4</v>
      </c>
      <c r="F36" s="1" t="s">
        <v>2</v>
      </c>
      <c r="G36" s="17">
        <v>2.4161000000000001</v>
      </c>
      <c r="H36" s="20"/>
      <c r="I36" s="22" t="s">
        <v>73</v>
      </c>
      <c r="J36" s="16" t="s">
        <v>68</v>
      </c>
      <c r="K36" s="21">
        <v>24161</v>
      </c>
      <c r="L36" s="21"/>
      <c r="M36" s="26">
        <f t="shared" si="0"/>
        <v>24161</v>
      </c>
      <c r="N36" s="11" t="s">
        <v>57</v>
      </c>
      <c r="O36" s="34"/>
      <c r="P36" s="1"/>
    </row>
    <row r="37" spans="1:16" ht="27.5" customHeight="1" x14ac:dyDescent="0.35">
      <c r="A37" s="12">
        <f t="shared" si="2"/>
        <v>24</v>
      </c>
      <c r="B37" s="11" t="s">
        <v>58</v>
      </c>
      <c r="C37" s="1" t="s">
        <v>19</v>
      </c>
      <c r="D37" s="1" t="s">
        <v>14</v>
      </c>
      <c r="E37" s="1" t="s">
        <v>4</v>
      </c>
      <c r="F37" s="1" t="s">
        <v>2</v>
      </c>
      <c r="G37" s="1">
        <v>3.4487999999999999</v>
      </c>
      <c r="H37" s="1"/>
      <c r="I37" s="22" t="s">
        <v>73</v>
      </c>
      <c r="J37" s="5" t="s">
        <v>68</v>
      </c>
      <c r="K37" s="7">
        <v>10992</v>
      </c>
      <c r="L37" s="7"/>
      <c r="M37" s="26">
        <f t="shared" si="0"/>
        <v>10992</v>
      </c>
      <c r="N37" s="11" t="s">
        <v>59</v>
      </c>
      <c r="O37" s="38" t="s">
        <v>96</v>
      </c>
      <c r="P37" s="1"/>
    </row>
    <row r="38" spans="1:16" ht="29" x14ac:dyDescent="0.35">
      <c r="A38" s="12">
        <f t="shared" si="2"/>
        <v>25</v>
      </c>
      <c r="B38" s="11" t="s">
        <v>60</v>
      </c>
      <c r="C38" s="1" t="s">
        <v>19</v>
      </c>
      <c r="D38" s="1" t="s">
        <v>14</v>
      </c>
      <c r="E38" s="1" t="s">
        <v>4</v>
      </c>
      <c r="F38" s="1" t="s">
        <v>2</v>
      </c>
      <c r="G38" s="1">
        <v>0.90429999999999999</v>
      </c>
      <c r="H38" s="1"/>
      <c r="I38" s="22" t="s">
        <v>73</v>
      </c>
      <c r="J38" s="5" t="s">
        <v>70</v>
      </c>
      <c r="K38" s="7">
        <v>289194.53999999998</v>
      </c>
      <c r="L38" s="7">
        <v>0</v>
      </c>
      <c r="M38" s="26">
        <f t="shared" si="0"/>
        <v>289194.53999999998</v>
      </c>
      <c r="N38" s="11" t="s">
        <v>61</v>
      </c>
      <c r="O38" s="34"/>
      <c r="P38" s="1"/>
    </row>
    <row r="39" spans="1:16" x14ac:dyDescent="0.35">
      <c r="A39" s="12">
        <f t="shared" si="2"/>
        <v>26</v>
      </c>
      <c r="B39" s="11" t="s">
        <v>62</v>
      </c>
      <c r="C39" s="1" t="s">
        <v>19</v>
      </c>
      <c r="D39" s="1" t="s">
        <v>14</v>
      </c>
      <c r="E39" s="1" t="s">
        <v>4</v>
      </c>
      <c r="F39" s="1" t="s">
        <v>2</v>
      </c>
      <c r="G39" s="1">
        <v>0.74319999999999997</v>
      </c>
      <c r="H39" s="1"/>
      <c r="I39" s="22" t="s">
        <v>73</v>
      </c>
      <c r="J39" s="5" t="s">
        <v>72</v>
      </c>
      <c r="K39" s="7">
        <v>0</v>
      </c>
      <c r="L39" s="7"/>
      <c r="M39" s="26">
        <f t="shared" si="0"/>
        <v>0</v>
      </c>
      <c r="N39" s="11" t="s">
        <v>63</v>
      </c>
      <c r="O39" s="34"/>
      <c r="P39" s="1"/>
    </row>
    <row r="40" spans="1:16" x14ac:dyDescent="0.35">
      <c r="A40" s="12"/>
      <c r="B40" s="11"/>
      <c r="C40" s="1"/>
      <c r="D40" s="1"/>
      <c r="E40" s="1"/>
      <c r="F40" s="1"/>
      <c r="G40" s="1"/>
      <c r="H40" s="1"/>
      <c r="I40" s="1"/>
      <c r="J40" s="5"/>
      <c r="K40" s="7"/>
      <c r="L40" s="7"/>
      <c r="M40" s="7">
        <f>SUM(G40:L40)</f>
        <v>0</v>
      </c>
      <c r="N40" s="11"/>
      <c r="O40" s="34"/>
      <c r="P40" s="1"/>
    </row>
    <row r="41" spans="1:16" x14ac:dyDescent="0.35">
      <c r="A41" s="12"/>
      <c r="B41" s="11"/>
      <c r="C41" s="1"/>
      <c r="D41" s="1"/>
      <c r="E41" s="1"/>
      <c r="F41" s="1" t="s">
        <v>82</v>
      </c>
      <c r="G41" s="1"/>
      <c r="H41" s="1"/>
      <c r="I41" s="1"/>
      <c r="J41" s="5"/>
      <c r="K41" s="7"/>
      <c r="L41" s="7"/>
      <c r="M41" s="7"/>
      <c r="N41" s="11"/>
      <c r="O41" s="34"/>
      <c r="P41" s="1"/>
    </row>
    <row r="42" spans="1:16" x14ac:dyDescent="0.35">
      <c r="A42" s="12"/>
      <c r="B42" s="11"/>
      <c r="C42" s="1"/>
      <c r="D42" s="1"/>
      <c r="E42" s="1"/>
      <c r="F42" s="1" t="s">
        <v>83</v>
      </c>
      <c r="G42" s="1"/>
      <c r="H42" s="1"/>
      <c r="I42" s="1"/>
      <c r="J42" s="5"/>
      <c r="K42" s="7"/>
      <c r="L42" s="7"/>
      <c r="M42" s="7"/>
      <c r="N42" s="11"/>
      <c r="O42" s="34"/>
      <c r="P42" s="1"/>
    </row>
    <row r="43" spans="1:16" x14ac:dyDescent="0.35">
      <c r="A43" s="12"/>
      <c r="B43" s="11"/>
      <c r="C43" s="1"/>
      <c r="D43" s="1"/>
      <c r="E43" s="1"/>
      <c r="F43" s="15" t="s">
        <v>16</v>
      </c>
      <c r="G43" s="15">
        <f>SUM(G5:G42)</f>
        <v>97.027600000000007</v>
      </c>
      <c r="H43" s="1"/>
      <c r="I43" s="1"/>
      <c r="J43" s="5"/>
      <c r="K43" s="7"/>
      <c r="L43" s="7"/>
      <c r="M43" s="1"/>
      <c r="N43" s="11"/>
      <c r="O43" s="34"/>
      <c r="P43" s="1"/>
    </row>
  </sheetData>
  <autoFilter ref="A2:Q43" xr:uid="{00000000-0009-0000-0000-000008000000}">
    <filterColumn colId="9" showButton="0"/>
    <filterColumn colId="10" showButton="0"/>
    <filterColumn colId="11" showButton="0"/>
    <filterColumn colId="12" showButton="0"/>
    <filterColumn colId="14" showButton="0"/>
  </autoFilter>
  <mergeCells count="27">
    <mergeCell ref="E2:P2"/>
    <mergeCell ref="N3:P3"/>
    <mergeCell ref="B6:B9"/>
    <mergeCell ref="A6:A9"/>
    <mergeCell ref="C6:C9"/>
    <mergeCell ref="D6:D9"/>
    <mergeCell ref="A15:A16"/>
    <mergeCell ref="B15:B16"/>
    <mergeCell ref="C15:C16"/>
    <mergeCell ref="D15:D16"/>
    <mergeCell ref="A10:A12"/>
    <mergeCell ref="B10:B12"/>
    <mergeCell ref="C10:C12"/>
    <mergeCell ref="D10:D12"/>
    <mergeCell ref="B13:B14"/>
    <mergeCell ref="A13:A14"/>
    <mergeCell ref="C13:C14"/>
    <mergeCell ref="D13:D14"/>
    <mergeCell ref="O19:O20"/>
    <mergeCell ref="A17:A18"/>
    <mergeCell ref="B17:B18"/>
    <mergeCell ref="C17:C18"/>
    <mergeCell ref="D17:D18"/>
    <mergeCell ref="A19:A20"/>
    <mergeCell ref="C19:C20"/>
    <mergeCell ref="B19:B20"/>
    <mergeCell ref="D19:D20"/>
  </mergeCells>
  <pageMargins left="0.7" right="0.7" top="0.75" bottom="0.75" header="0.3" footer="0.3"/>
  <pageSetup paperSize="8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3B7C32654FB24AA44C7C569E2D2BCE" ma:contentTypeVersion="13" ma:contentTypeDescription="Create a new document." ma:contentTypeScope="" ma:versionID="b853562ba8ad12be7d51d8e5df9a7947">
  <xsd:schema xmlns:xsd="http://www.w3.org/2001/XMLSchema" xmlns:xs="http://www.w3.org/2001/XMLSchema" xmlns:p="http://schemas.microsoft.com/office/2006/metadata/properties" xmlns:ns1="http://schemas.microsoft.com/sharepoint/v3" xmlns:ns2="111b900c-c001-42b2-a41c-9d3aba5d94b7" xmlns:ns3="ef2463a9-8e83-412c-ba74-ddf08b1fdfe1" targetNamespace="http://schemas.microsoft.com/office/2006/metadata/properties" ma:root="true" ma:fieldsID="f8b88d465ebd1e95cea7f7d8d06b44c9" ns1:_="" ns2:_="" ns3:_="">
    <xsd:import namespace="http://schemas.microsoft.com/sharepoint/v3"/>
    <xsd:import namespace="111b900c-c001-42b2-a41c-9d3aba5d94b7"/>
    <xsd:import namespace="ef2463a9-8e83-412c-ba74-ddf08b1fdfe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b900c-c001-42b2-a41c-9d3aba5d94b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9" nillable="true" ma:displayName="Taxonomy Catch All Column" ma:hidden="true" ma:list="{37c627c1-26c0-48ff-93d9-0e5f1eb4db3c}" ma:internalName="TaxCatchAll" ma:showField="CatchAllData" ma:web="111b900c-c001-42b2-a41c-9d3aba5d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2463a9-8e83-412c-ba74-ddf08b1fdf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b041863-9107-4a86-a789-9a6247b6a1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11b900c-c001-42b2-a41c-9d3aba5d94b7">3A4VKSWZZK64-59076529-7</_dlc_DocId>
    <_dlc_DocIdUrl xmlns="111b900c-c001-42b2-a41c-9d3aba5d94b7">
      <Url>https://tcta.sharepoint.com/sites/workspaces/PMI/Envi/_layouts/15/DocIdRedir.aspx?ID=3A4VKSWZZK64-59076529-7</Url>
      <Description>3A4VKSWZZK64-59076529-7</Description>
    </_dlc_DocIdUrl>
    <_ip_UnifiedCompliancePolicyUIAction xmlns="http://schemas.microsoft.com/sharepoint/v3" xsi:nil="true"/>
    <lcf76f155ced4ddcb4097134ff3c332f xmlns="ef2463a9-8e83-412c-ba74-ddf08b1fdfe1">
      <Terms xmlns="http://schemas.microsoft.com/office/infopath/2007/PartnerControls"/>
    </lcf76f155ced4ddcb4097134ff3c332f>
    <_ip_UnifiedCompliancePolicyProperties xmlns="http://schemas.microsoft.com/sharepoint/v3" xsi:nil="true"/>
    <TaxCatchAll xmlns="111b900c-c001-42b2-a41c-9d3aba5d94b7" xsi:nil="true"/>
  </documentManagement>
</p:properties>
</file>

<file path=customXml/itemProps1.xml><?xml version="1.0" encoding="utf-8"?>
<ds:datastoreItem xmlns:ds="http://schemas.openxmlformats.org/officeDocument/2006/customXml" ds:itemID="{8C5DE394-F871-4065-96F0-410CF7D860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1b900c-c001-42b2-a41c-9d3aba5d94b7"/>
    <ds:schemaRef ds:uri="ef2463a9-8e83-412c-ba74-ddf08b1fdf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43CCD1-F121-479E-A63B-F58D8E466B8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13F1EC5-264E-46EF-BA7F-0A5E2E716DC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145750D-14D0-498B-946E-440C41AE3A6A}">
  <ds:schemaRefs>
    <ds:schemaRef ds:uri="http://purl.org/dc/terms/"/>
    <ds:schemaRef ds:uri="http://purl.org/dc/elements/1.1/"/>
    <ds:schemaRef ds:uri="http://schemas.microsoft.com/office/2006/documentManagement/types"/>
    <ds:schemaRef ds:uri="111b900c-c001-42b2-a41c-9d3aba5d94b7"/>
    <ds:schemaRef ds:uri="http://schemas.openxmlformats.org/package/2006/metadata/core-properties"/>
    <ds:schemaRef ds:uri="http://www.w3.org/XML/1998/namespace"/>
    <ds:schemaRef ds:uri="ef2463a9-8e83-412c-ba74-ddf08b1fdfe1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10fff3f-e1c2-4b1e-bdc0-751a7bde0765}" enabled="1" method="Standard" siteId="{65749c96-419f-4ed3-9b54-c51eb4b7dd5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MCWAP-1</vt:lpstr>
      <vt:lpstr>'MCWAP-1'!Print_Area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Andries Thebe</dc:creator>
  <cp:lastModifiedBy>Lebohang Motsoeneng</cp:lastModifiedBy>
  <cp:lastPrinted>2025-02-14T10:11:47Z</cp:lastPrinted>
  <dcterms:created xsi:type="dcterms:W3CDTF">2017-09-27T08:10:58Z</dcterms:created>
  <dcterms:modified xsi:type="dcterms:W3CDTF">2025-02-19T10:35:37Z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0fff3f-e1c2-4b1e-bdc0-751a7bde0765_Enabled">
    <vt:lpwstr>true</vt:lpwstr>
  </property>
  <property fmtid="{D5CDD505-2E9C-101B-9397-08002B2CF9AE}" pid="3" name="MSIP_Label_610fff3f-e1c2-4b1e-bdc0-751a7bde0765_SetDate">
    <vt:lpwstr>2023-08-16T10:28:29Z</vt:lpwstr>
  </property>
  <property fmtid="{D5CDD505-2E9C-101B-9397-08002B2CF9AE}" pid="4" name="MSIP_Label_610fff3f-e1c2-4b1e-bdc0-751a7bde0765_Method">
    <vt:lpwstr>Standard</vt:lpwstr>
  </property>
  <property fmtid="{D5CDD505-2E9C-101B-9397-08002B2CF9AE}" pid="5" name="MSIP_Label_610fff3f-e1c2-4b1e-bdc0-751a7bde0765_Name">
    <vt:lpwstr>defa4170-0d19-0005-0004-bc88714345d2</vt:lpwstr>
  </property>
  <property fmtid="{D5CDD505-2E9C-101B-9397-08002B2CF9AE}" pid="6" name="MSIP_Label_610fff3f-e1c2-4b1e-bdc0-751a7bde0765_SiteId">
    <vt:lpwstr>65749c96-419f-4ed3-9b54-c51eb4b7dd53</vt:lpwstr>
  </property>
  <property fmtid="{D5CDD505-2E9C-101B-9397-08002B2CF9AE}" pid="7" name="MSIP_Label_610fff3f-e1c2-4b1e-bdc0-751a7bde0765_ActionId">
    <vt:lpwstr>c439382c-2b23-4578-b525-bb0d8f88c206</vt:lpwstr>
  </property>
  <property fmtid="{D5CDD505-2E9C-101B-9397-08002B2CF9AE}" pid="8" name="MSIP_Label_610fff3f-e1c2-4b1e-bdc0-751a7bde0765_ContentBits">
    <vt:lpwstr>0</vt:lpwstr>
  </property>
  <property fmtid="{D5CDD505-2E9C-101B-9397-08002B2CF9AE}" pid="9" name="ContentTypeId">
    <vt:lpwstr>0x0101003E3B7C32654FB24AA44C7C569E2D2BCE</vt:lpwstr>
  </property>
  <property fmtid="{D5CDD505-2E9C-101B-9397-08002B2CF9AE}" pid="10" name="_dlc_DocIdItemGuid">
    <vt:lpwstr>b35db9fe-5cab-4b2e-b111-34deef7eabcd</vt:lpwstr>
  </property>
  <property fmtid="{D5CDD505-2E9C-101B-9397-08002B2CF9AE}" pid="11" name="MediaServiceImageTags">
    <vt:lpwstr/>
  </property>
</Properties>
</file>