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lomonT\Documents\Property Portfolio\2021-2022 FY\BSC Minutes\"/>
    </mc:Choice>
  </mc:AlternateContent>
  <bookViews>
    <workbookView xWindow="0" yWindow="0" windowWidth="23040" windowHeight="8904" activeTab="5"/>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 sheetId="12" r:id="rId6"/>
    <sheet name="Space_Parking and Toilets" sheetId="3" r:id="rId7"/>
    <sheet name="Workspace Norm" sheetId="4" r:id="rId8"/>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5">'Specifications '!$A$1:$E$60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 i="3" l="1"/>
  <c r="B11" i="3"/>
  <c r="F27" i="4" l="1"/>
  <c r="F25" i="4"/>
  <c r="F36" i="4" l="1"/>
  <c r="E33" i="4"/>
  <c r="E36" i="4" s="1"/>
  <c r="D33" i="4"/>
  <c r="C33" i="4"/>
  <c r="C36" i="4" s="1"/>
  <c r="G32" i="4"/>
  <c r="G31" i="4"/>
  <c r="G30" i="4"/>
  <c r="G28" i="4"/>
  <c r="G27" i="4"/>
  <c r="G26" i="4"/>
  <c r="G25" i="4"/>
  <c r="G24" i="4"/>
  <c r="E21" i="4"/>
  <c r="D21" i="4"/>
  <c r="C21" i="4"/>
  <c r="B21" i="4"/>
  <c r="F29" i="4" s="1"/>
  <c r="G29" i="4" s="1"/>
  <c r="G20" i="4"/>
  <c r="G19" i="4"/>
  <c r="G18" i="4"/>
  <c r="G17" i="4"/>
  <c r="G16" i="4"/>
  <c r="G15" i="4"/>
  <c r="G14" i="4"/>
  <c r="G13" i="4"/>
  <c r="G11" i="4"/>
  <c r="G10" i="4"/>
  <c r="G9" i="4"/>
  <c r="G8" i="4"/>
  <c r="G7" i="4"/>
  <c r="G6" i="4"/>
  <c r="D36" i="4" l="1"/>
  <c r="C39" i="4" s="1"/>
  <c r="G21" i="4"/>
  <c r="B36" i="4"/>
  <c r="C38" i="4" s="1"/>
  <c r="G33" i="4"/>
  <c r="G34" i="4" l="1"/>
  <c r="G35" i="4" s="1"/>
  <c r="G36" i="4" l="1"/>
  <c r="C37" i="12"/>
  <c r="C35" i="10" l="1"/>
  <c r="C52" i="8" l="1"/>
  <c r="C50" i="7" l="1"/>
  <c r="C53" i="6" l="1"/>
</calcChain>
</file>

<file path=xl/sharedStrings.xml><?xml version="1.0" encoding="utf-8"?>
<sst xmlns="http://schemas.openxmlformats.org/spreadsheetml/2006/main" count="575" uniqueCount="312">
  <si>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</si>
  <si>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</si>
  <si>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</si>
  <si>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</si>
  <si>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</si>
  <si>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</si>
  <si>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</si>
  <si>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</si>
  <si>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</si>
  <si>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</si>
  <si>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</si>
  <si>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</si>
  <si>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</si>
  <si>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</si>
  <si>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</si>
  <si>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</si>
  <si>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</si>
  <si>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</si>
  <si>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</si>
  <si>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</si>
  <si>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</si>
  <si>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</si>
  <si>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</si>
  <si>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</si>
  <si>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</si>
  <si>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Consultation rooms</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</si>
  <si>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</si>
  <si>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</si>
  <si>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</si>
  <si>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</si>
  <si>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</si>
  <si>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</si>
  <si>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</si>
  <si>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</si>
  <si>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</si>
  <si>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</si>
  <si>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</si>
  <si>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</si>
  <si>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</si>
  <si>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</si>
  <si>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</si>
  <si>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</si>
  <si>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</si>
  <si>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</si>
  <si>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</si>
  <si>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</si>
  <si>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</si>
  <si>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</si>
  <si>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</si>
  <si>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</si>
  <si>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</si>
  <si>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</si>
  <si>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</si>
  <si>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</si>
  <si>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</si>
  <si>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</si>
  <si>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</si>
  <si>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</si>
  <si>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</si>
  <si>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</si>
  <si>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</si>
  <si>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</si>
  <si>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</si>
  <si>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</si>
  <si>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</si>
  <si>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</si>
  <si>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</si>
  <si>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</si>
  <si>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</si>
  <si>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</si>
  <si>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</si>
  <si>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</si>
  <si>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</si>
  <si>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</si>
  <si>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</si>
  <si>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</si>
  <si>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</si>
  <si>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</si>
  <si>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</si>
  <si>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</si>
  <si>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</si>
  <si>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</si>
  <si>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</si>
  <si>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</si>
  <si>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</si>
  <si>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</si>
  <si>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</si>
  <si>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</si>
  <si>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</si>
  <si>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</si>
  <si>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</si>
  <si>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</si>
  <si>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</si>
  <si>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</si>
  <si>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</si>
  <si>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</si>
  <si>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</si>
  <si>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</si>
  <si>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</si>
  <si>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</si>
  <si>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</si>
  <si>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</si>
  <si>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</si>
  <si>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</si>
  <si>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</si>
  <si>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</si>
  <si>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</si>
  <si>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</si>
  <si>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</si>
  <si>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</si>
  <si>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</si>
  <si>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</si>
  <si>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</si>
  <si>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</si>
  <si>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</si>
  <si>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</si>
  <si>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</si>
  <si>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</si>
  <si>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</si>
  <si>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</si>
  <si>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</si>
  <si>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</si>
  <si>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</si>
  <si>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</si>
  <si>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</si>
  <si>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</si>
  <si>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</si>
  <si>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</si>
  <si>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</si>
  <si>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</si>
  <si>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</si>
  <si>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</si>
  <si>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</si>
  <si>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</si>
  <si>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</si>
  <si>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</si>
  <si>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</si>
  <si>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</si>
  <si>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</si>
  <si>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</si>
  <si>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</si>
  <si>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</si>
  <si>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</si>
  <si>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</si>
  <si>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</si>
  <si>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</si>
  <si>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</si>
  <si>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</si>
  <si>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</si>
  <si>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</si>
  <si>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</si>
  <si>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</si>
  <si>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</si>
  <si>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</si>
  <si>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</si>
  <si>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</si>
  <si>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</si>
  <si>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</si>
  <si>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</si>
  <si>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</si>
  <si>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</si>
  <si>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</si>
  <si>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</si>
  <si>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</si>
  <si>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</si>
  <si>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</si>
  <si>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</si>
  <si>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</si>
  <si>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</si>
  <si>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</si>
  <si>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</si>
  <si>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</si>
  <si>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</si>
  <si>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</si>
  <si>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</si>
  <si>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</si>
  <si>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</si>
  <si>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</si>
  <si>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</si>
  <si>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</si>
  <si>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</si>
  <si>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</si>
  <si>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</si>
  <si>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</si>
  <si>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</si>
  <si>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</si>
  <si>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</si>
  <si>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</si>
  <si>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</si>
  <si>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</si>
  <si>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</si>
  <si>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</si>
  <si>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</si>
  <si>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</si>
  <si>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</si>
  <si>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</si>
  <si>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</si>
  <si>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</si>
  <si>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</si>
  <si>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</si>
  <si>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</si>
  <si>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</si>
  <si>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</si>
  <si>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</si>
  <si>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</si>
  <si>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</si>
  <si>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</si>
  <si>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</si>
  <si>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</si>
  <si>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</si>
  <si>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</si>
  <si>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</si>
  <si>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</si>
  <si>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</si>
  <si>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</si>
  <si>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</si>
  <si>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</si>
  <si>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</si>
  <si>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</si>
  <si>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</si>
  <si>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</si>
  <si>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</si>
  <si>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</si>
  <si>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</si>
  <si>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</si>
  <si>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</si>
  <si>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</si>
  <si>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</si>
  <si>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</si>
  <si>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</si>
  <si>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</si>
  <si>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</si>
  <si>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</si>
  <si>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</si>
  <si>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</si>
  <si>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</si>
  <si>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</si>
  <si>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</si>
  <si>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</si>
  <si>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</si>
  <si>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</si>
  <si>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</si>
  <si>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</si>
  <si>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</si>
  <si>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</si>
  <si>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</si>
  <si>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</si>
  <si>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</si>
  <si>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</si>
  <si>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</si>
  <si>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</si>
  <si>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</si>
  <si>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</si>
  <si>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</si>
  <si>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</si>
  <si>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</si>
  <si>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</si>
  <si>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</si>
  <si>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</si>
  <si>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</si>
  <si>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</si>
  <si>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</si>
  <si>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</si>
  <si>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</si>
  <si>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</si>
  <si>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</si>
  <si>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</si>
  <si>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Candidate Attorney</t>
  </si>
  <si>
    <t>Comparison of existing facilities at Klerksdorp Local Office with Legal Aid Space Norms</t>
  </si>
  <si>
    <t>No. Offices including facilities</t>
  </si>
  <si>
    <t>Klerksdorp Local Office  - Current Building Statistics
(Minimum requirements)</t>
  </si>
  <si>
    <t>2 Toilets and 4 basins(1 toilet with two cubicles for females and 2 basins. 1 toilet for males with two cubicles, 1 urinal and two basins.</t>
  </si>
  <si>
    <t xml:space="preserve">2 toilets and 4 basins, 1 x Paralegal office, 1 x reception and waiting area, 4 x consultation rooms, 2 x Civil LP offices, 1 x SLP Civil Office, 2 x SLP Criminal Offices, 1 HoO Office, 1 x Admin Manager Office, 2 x Admin Officers - sharing office, 12 x Cubicles in the Open plan occupied by 4CLP's, 3 x LP-DC's and 5 LP-RC's, 1 x boardroom, 1 x store room, 1 x kitchen. </t>
  </si>
  <si>
    <t>5 parking bays for fleet vehicles.</t>
  </si>
  <si>
    <t>2 Toilets (3 cubicles and 3 basins for females and  3 cubicles, 3 basins and 3 urinals for males)</t>
  </si>
  <si>
    <t>5 parking bay for  fleet vehicle &amp; 1 parking for Head of office based in Klerksdorp  LO</t>
  </si>
  <si>
    <t>Legal Aid SA - Workspace Norms Klerksdorp Local Office</t>
  </si>
  <si>
    <t>Admin Manager</t>
  </si>
  <si>
    <t>Admin Officer</t>
  </si>
  <si>
    <t>Open Plan  cubicle recommended - Height 1.5 m</t>
  </si>
  <si>
    <t>Head of Office</t>
  </si>
  <si>
    <t xml:space="preserve">Principal Attorney </t>
  </si>
  <si>
    <t>N/A</t>
  </si>
  <si>
    <t>Legal Secretary</t>
  </si>
  <si>
    <t>Senior Litigator</t>
  </si>
  <si>
    <t>HCU Manager</t>
  </si>
  <si>
    <t xml:space="preserve">Legal Secretary </t>
  </si>
  <si>
    <t>Legal Practitioners - Criminal</t>
  </si>
  <si>
    <t>Supervisory LPs</t>
  </si>
  <si>
    <t>Civil LPs</t>
  </si>
  <si>
    <t>Reception counter</t>
  </si>
  <si>
    <t>Satellite Office Staff</t>
  </si>
  <si>
    <t>Registry/ Filing Room</t>
  </si>
  <si>
    <t>Boardroom</t>
  </si>
  <si>
    <t xml:space="preserve">Board room can be dual purpose i.e. temporary partitions to convert into additional consultation rooms when not used for meetings. </t>
  </si>
  <si>
    <t>Safe storage room</t>
  </si>
  <si>
    <t>Stationery room</t>
  </si>
  <si>
    <r>
      <t xml:space="preserve">2 Toilets (3 cubicles and 3 basins for females and  3 cubicles, 3 basins and 3 urinals for males) 
</t>
    </r>
    <r>
      <rPr>
        <b/>
        <sz val="11"/>
        <color theme="1"/>
        <rFont val="Arial"/>
        <family val="2"/>
      </rPr>
      <t>1 toilet for clients
1 toilet for disabled people.</t>
    </r>
  </si>
  <si>
    <t>Computer Café</t>
  </si>
  <si>
    <t>Open plan. No Cubicles. 12m² consisting of an open area of 12m².</t>
  </si>
  <si>
    <t>Total Area Offices and Facilities</t>
  </si>
  <si>
    <t>Walkways, stairs and hallways</t>
  </si>
  <si>
    <t>Minimum required workspace</t>
  </si>
  <si>
    <t>Specifications, Evaluation Criteria and Works Space Norms Klerksdorp Local Office</t>
  </si>
  <si>
    <t xml:space="preserve">      Legal Aid SA - Specification evaluation criteria for procurement of office accommodation including evaluation criteria -  Klerksdorp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</si>
  <si>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t>
    </r>
    <r>
      <rPr>
        <b/>
        <u/>
        <sz val="11"/>
        <color theme="1"/>
        <rFont val="Arial"/>
        <family val="2"/>
      </rPr>
      <t xml:space="preserve"> Klerksdorp</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</si>
  <si>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June 2022. </t>
    </r>
    <r>
      <rPr>
        <b/>
        <sz val="11"/>
        <color theme="1"/>
        <rFont val="Arial"/>
        <family val="2"/>
      </rPr>
      <t>Buildings that have rising damp or visible structural defects including wall cracks exceeding 5 mm will not be considered for further evaluation. (5)</t>
    </r>
  </si>
  <si>
    <t>11 offices, 12 cubicles and 13 facility rooms and 2 designated open area which serves as reception and waiting area.</t>
  </si>
  <si>
    <t>NB: ALL THE ABOVE MANDATORY REQUIREMENTS WILL BE SUBJECTED TO SITE INSPECTION/EVALUATION. ANY BIDDER WHO WILL NOT COMPLY WITH ABOVE MANDATORY REQUIREMENTS MAY BE DISQUALIFED FROM THE BIDDING PROCESS.</t>
  </si>
  <si>
    <t>2.3.1</t>
  </si>
  <si>
    <t>Office Assistant* also playing role of receptionist at JC (Space to be allocated to Legal Secretary)</t>
  </si>
  <si>
    <t>Receptionist &amp; Waiting Area (Space to be occupied by Office Assistant)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</si>
</sst>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R-436]\ #,##0.00"/>
  </numFmts>
  <fonts count="30"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sz val="14"/>
      <name val="Arial"/>
      <family val="2"/>
    </font>
    <font>
      <sz val="14"/>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43" fontId="4" fillId="0" borderId="0" applyFont="0" applyFill="0" applyBorder="0" applyAlignment="0" applyProtection="0"/>
    <xf numFmtId="164" fontId="5" fillId="0" borderId="0"/>
  </cellStyleXfs>
  <cellXfs count="163">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43" fontId="10" fillId="0" borderId="5" xfId="1" applyFont="1" applyBorder="1" applyAlignment="1">
      <alignment vertical="center" wrapText="1"/>
    </xf>
    <xf numFmtId="0" fontId="8" fillId="0" borderId="5" xfId="0" applyFont="1" applyFill="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164" fontId="8" fillId="2" borderId="5" xfId="2" applyFont="1" applyFill="1" applyBorder="1" applyAlignment="1">
      <alignment horizontal="center" vertical="top" wrapText="1"/>
    </xf>
    <xf numFmtId="0" fontId="8" fillId="2" borderId="5" xfId="0" applyFont="1" applyFill="1" applyBorder="1" applyAlignment="1">
      <alignment horizontal="center" vertical="top"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0" xfId="0" applyAlignment="1"/>
    <xf numFmtId="0" fontId="0" fillId="0" borderId="5" xfId="0" applyBorder="1" applyAlignment="1">
      <alignment horizontal="center" vertical="center"/>
    </xf>
    <xf numFmtId="0" fontId="8" fillId="2" borderId="5" xfId="0" applyNumberFormat="1" applyFont="1" applyFill="1" applyBorder="1" applyAlignment="1">
      <alignment horizontal="center" vertical="top" wrapText="1"/>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164" fontId="8" fillId="0" borderId="5" xfId="2" applyFont="1" applyFill="1" applyBorder="1" applyAlignment="1">
      <alignment vertical="center" wrapText="1"/>
    </xf>
    <xf numFmtId="0" fontId="7" fillId="2"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vertical="center" wrapText="1"/>
    </xf>
    <xf numFmtId="0" fontId="7" fillId="0" borderId="1" xfId="0" applyFont="1" applyFill="1" applyBorder="1" applyAlignment="1">
      <alignment horizontal="left" wrapText="1"/>
    </xf>
    <xf numFmtId="0" fontId="7" fillId="0" borderId="2" xfId="0" applyFont="1" applyFill="1" applyBorder="1" applyAlignment="1">
      <alignment horizontal="center" wrapText="1"/>
    </xf>
    <xf numFmtId="0" fontId="2" fillId="0" borderId="7" xfId="0" applyFont="1" applyBorder="1" applyAlignment="1">
      <alignment horizontal="center" wrapText="1"/>
    </xf>
    <xf numFmtId="0" fontId="2" fillId="0" borderId="0" xfId="0" applyFont="1" applyBorder="1" applyAlignment="1">
      <alignment horizont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0" fillId="0" borderId="5" xfId="0" applyFont="1" applyFill="1" applyBorder="1" applyAlignment="1">
      <alignment horizontal="left" vertical="center" wrapText="1"/>
    </xf>
    <xf numFmtId="0" fontId="10" fillId="0" borderId="5" xfId="0" applyFont="1" applyFill="1" applyBorder="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8" fillId="0" borderId="5" xfId="0" applyFont="1" applyFill="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10" fillId="0" borderId="5" xfId="0" applyFont="1" applyBorder="1" applyAlignment="1">
      <alignment horizontal="justify" vertical="top" wrapText="1"/>
    </xf>
    <xf numFmtId="0" fontId="3" fillId="0" borderId="5" xfId="0" applyFont="1" applyBorder="1" applyAlignment="1">
      <alignment horizontal="center" vertical="center"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8" fillId="0" borderId="5" xfId="0" applyFont="1" applyFill="1" applyBorder="1" applyAlignment="1">
      <alignment horizontal="left" vertical="center" wrapText="1"/>
    </xf>
    <xf numFmtId="0" fontId="10" fillId="0" borderId="5" xfId="0" applyFont="1" applyFill="1" applyBorder="1" applyAlignment="1">
      <alignment horizontal="justify" vertical="center" wrapText="1"/>
    </xf>
    <xf numFmtId="0" fontId="7" fillId="0" borderId="5" xfId="0" applyFont="1" applyFill="1" applyBorder="1" applyAlignment="1">
      <alignment horizontal="left" vertical="center" wrapText="1"/>
    </xf>
    <xf numFmtId="0" fontId="3" fillId="0" borderId="5"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3" fillId="0" borderId="5" xfId="0" applyFont="1" applyFill="1" applyBorder="1" applyAlignment="1">
      <alignment horizontal="center" vertical="center" textRotation="90" wrapText="1"/>
    </xf>
    <xf numFmtId="0" fontId="10" fillId="0" borderId="5" xfId="0" applyFont="1" applyFill="1" applyBorder="1" applyAlignment="1">
      <alignment horizontal="justify" vertical="top"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Fill="1" applyBorder="1" applyAlignment="1">
      <alignment horizontal="justify" vertical="top" wrapText="1"/>
    </xf>
    <xf numFmtId="0" fontId="10" fillId="0" borderId="10" xfId="0" applyFont="1" applyFill="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1" fillId="0" borderId="5" xfId="0" applyFont="1" applyFill="1" applyBorder="1" applyAlignment="1">
      <alignment vertical="center" wrapText="1"/>
    </xf>
    <xf numFmtId="0" fontId="22" fillId="0" borderId="5" xfId="0" applyFont="1" applyBorder="1" applyAlignment="1">
      <alignment horizontal="justify" vertical="center"/>
    </xf>
    <xf numFmtId="0" fontId="1" fillId="0" borderId="5" xfId="0" applyFont="1" applyFill="1" applyBorder="1" applyAlignment="1">
      <alignment horizontal="left" vertical="center" wrapText="1"/>
    </xf>
    <xf numFmtId="0" fontId="1" fillId="0" borderId="5" xfId="0" applyFont="1" applyBorder="1" applyAlignment="1">
      <alignment horizontal="justify" vertical="center"/>
    </xf>
    <xf numFmtId="0" fontId="1" fillId="0" borderId="5" xfId="0" applyFont="1" applyFill="1" applyBorder="1" applyAlignment="1">
      <alignment horizontal="justify" vertical="center"/>
    </xf>
    <xf numFmtId="0" fontId="23" fillId="0" borderId="5" xfId="0" applyFont="1" applyBorder="1" applyAlignment="1">
      <alignment vertical="center"/>
    </xf>
    <xf numFmtId="49" fontId="1" fillId="0" borderId="5" xfId="0" applyNumberFormat="1" applyFont="1" applyFill="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Fill="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2" fillId="0" borderId="5"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2" fillId="0" borderId="11" xfId="0" applyFont="1" applyFill="1" applyBorder="1" applyAlignment="1">
      <alignment vertical="center" wrapText="1"/>
    </xf>
    <xf numFmtId="0" fontId="1" fillId="0" borderId="4" xfId="0" applyFont="1" applyFill="1" applyBorder="1" applyAlignment="1">
      <alignment horizontal="justify" vertical="top" wrapText="1"/>
    </xf>
    <xf numFmtId="0" fontId="1" fillId="0" borderId="4" xfId="0" applyFont="1" applyFill="1" applyBorder="1" applyAlignment="1">
      <alignment horizontal="center" vertical="center" wrapText="1"/>
    </xf>
    <xf numFmtId="0" fontId="2" fillId="0" borderId="5" xfId="0" applyFont="1" applyFill="1" applyBorder="1" applyAlignment="1">
      <alignment horizontal="justify" vertical="center"/>
    </xf>
    <xf numFmtId="0" fontId="1" fillId="0" borderId="5" xfId="0" applyFont="1" applyFill="1" applyBorder="1" applyAlignment="1">
      <alignment horizontal="justify" vertical="top"/>
    </xf>
    <xf numFmtId="0" fontId="22" fillId="0" borderId="10" xfId="0" applyFont="1" applyFill="1" applyBorder="1" applyAlignment="1">
      <alignment vertical="center" wrapText="1"/>
    </xf>
    <xf numFmtId="0" fontId="1" fillId="0" borderId="10" xfId="0" applyFont="1" applyFill="1" applyBorder="1" applyAlignment="1">
      <alignment vertical="center" wrapText="1"/>
    </xf>
    <xf numFmtId="0" fontId="16" fillId="0" borderId="5" xfId="0" applyFont="1" applyBorder="1" applyAlignment="1">
      <alignment horizontal="left" vertical="center" wrapText="1"/>
    </xf>
    <xf numFmtId="0" fontId="16" fillId="0" borderId="5"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Fill="1" applyBorder="1" applyAlignment="1">
      <alignment horizontal="justify"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22" fillId="0" borderId="5" xfId="0" applyFont="1" applyFill="1" applyBorder="1" applyAlignment="1">
      <alignment horizontal="justify" vertical="center"/>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Fill="1" applyBorder="1" applyAlignment="1">
      <alignment horizontal="left" vertical="top" wrapText="1"/>
    </xf>
    <xf numFmtId="0" fontId="1" fillId="0" borderId="0" xfId="0" applyFont="1" applyAlignment="1">
      <alignment horizontal="center" vertical="center" wrapText="1"/>
    </xf>
    <xf numFmtId="0" fontId="8" fillId="0" borderId="5" xfId="2" applyNumberFormat="1" applyFont="1" applyFill="1" applyBorder="1" applyAlignment="1">
      <alignment horizontal="center" vertical="top" wrapText="1"/>
    </xf>
    <xf numFmtId="0" fontId="1" fillId="0" borderId="5" xfId="0" applyFont="1" applyFill="1" applyBorder="1" applyAlignment="1">
      <alignment vertical="top" wrapText="1"/>
    </xf>
    <xf numFmtId="0" fontId="8" fillId="0" borderId="5" xfId="0"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1" fontId="10" fillId="2" borderId="5" xfId="0" applyNumberFormat="1" applyFont="1" applyFill="1" applyBorder="1" applyAlignment="1">
      <alignment horizontal="center" vertical="top"/>
    </xf>
    <xf numFmtId="0" fontId="1" fillId="2" borderId="5" xfId="0" applyFont="1" applyFill="1" applyBorder="1" applyAlignment="1">
      <alignment vertical="center" wrapText="1"/>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0" fontId="8" fillId="0" borderId="10" xfId="0" applyFont="1" applyFill="1" applyBorder="1" applyAlignment="1">
      <alignment vertical="center" wrapText="1"/>
    </xf>
    <xf numFmtId="0" fontId="8" fillId="0" borderId="10" xfId="0" applyFont="1" applyFill="1" applyBorder="1" applyAlignment="1">
      <alignment horizontal="center" vertical="center" wrapText="1"/>
    </xf>
    <xf numFmtId="0" fontId="8" fillId="2" borderId="10" xfId="0" applyFont="1" applyFill="1" applyBorder="1" applyAlignment="1">
      <alignment horizontal="center" vertical="center" wrapText="1"/>
    </xf>
    <xf numFmtId="1" fontId="8" fillId="0" borderId="10" xfId="0" applyNumberFormat="1" applyFont="1" applyFill="1" applyBorder="1" applyAlignment="1">
      <alignment horizontal="center" vertical="center" wrapText="1"/>
    </xf>
    <xf numFmtId="1" fontId="8" fillId="2" borderId="10" xfId="0" applyNumberFormat="1" applyFont="1" applyFill="1" applyBorder="1" applyAlignment="1">
      <alignment horizontal="center" vertical="center" wrapText="1"/>
    </xf>
    <xf numFmtId="1" fontId="8" fillId="0" borderId="5" xfId="0" applyNumberFormat="1" applyFont="1" applyFill="1" applyBorder="1" applyAlignment="1">
      <alignment horizontal="center" vertical="center" wrapText="1"/>
    </xf>
    <xf numFmtId="0" fontId="8" fillId="2" borderId="5" xfId="0" applyFont="1" applyFill="1" applyBorder="1" applyAlignment="1">
      <alignment vertical="center" wrapText="1"/>
    </xf>
    <xf numFmtId="164" fontId="8" fillId="2" borderId="5" xfId="2" applyFont="1" applyFill="1" applyBorder="1" applyAlignment="1">
      <alignment vertical="center" wrapText="1"/>
    </xf>
    <xf numFmtId="1" fontId="7" fillId="3" borderId="3"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0" fillId="3" borderId="0" xfId="0" applyFill="1" applyAlignment="1">
      <alignment wrapText="1"/>
    </xf>
    <xf numFmtId="0" fontId="2" fillId="0" borderId="8" xfId="0" applyFont="1" applyFill="1" applyBorder="1" applyAlignment="1">
      <alignment vertical="center" wrapText="1"/>
    </xf>
    <xf numFmtId="1" fontId="7" fillId="0" borderId="5" xfId="0" applyNumberFormat="1" applyFont="1" applyFill="1" applyBorder="1" applyAlignment="1">
      <alignment horizontal="center" vertical="center" wrapText="1"/>
    </xf>
    <xf numFmtId="1" fontId="7" fillId="2" borderId="5" xfId="0" applyNumberFormat="1" applyFont="1" applyFill="1" applyBorder="1" applyAlignment="1">
      <alignment horizontal="center" vertical="center" wrapText="1"/>
    </xf>
    <xf numFmtId="0" fontId="2" fillId="0" borderId="5" xfId="0" applyFont="1" applyBorder="1" applyAlignment="1">
      <alignment vertical="center" wrapText="1"/>
    </xf>
    <xf numFmtId="0" fontId="3" fillId="0" borderId="0" xfId="0" applyFont="1" applyFill="1" applyAlignment="1">
      <alignment horizontal="center" vertical="center" wrapText="1"/>
    </xf>
    <xf numFmtId="0" fontId="0" fillId="0" borderId="0" xfId="0" applyFill="1"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Fill="1" applyBorder="1" applyAlignment="1">
      <alignment vertical="center" wrapText="1"/>
    </xf>
    <xf numFmtId="0" fontId="17" fillId="0" borderId="3" xfId="0" applyFont="1" applyFill="1" applyBorder="1" applyAlignment="1">
      <alignment vertical="center" wrapText="1"/>
    </xf>
    <xf numFmtId="0" fontId="17" fillId="0" borderId="8" xfId="0" applyFont="1" applyFill="1" applyBorder="1" applyAlignment="1">
      <alignment vertical="center" wrapText="1"/>
    </xf>
    <xf numFmtId="0" fontId="3" fillId="0" borderId="0" xfId="0" applyFont="1" applyBorder="1" applyAlignment="1">
      <alignment horizontal="center" vertical="top"/>
    </xf>
    <xf numFmtId="0" fontId="28" fillId="2" borderId="9" xfId="0" applyFont="1" applyFill="1" applyBorder="1" applyAlignment="1">
      <alignment horizontal="center" vertical="center" wrapText="1"/>
    </xf>
    <xf numFmtId="0" fontId="29" fillId="2" borderId="9" xfId="0" applyFont="1" applyFill="1" applyBorder="1" applyAlignment="1">
      <alignment horizontal="center" vertical="center" wrapText="1"/>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4</xdr:col>
      <xdr:colOff>810373</xdr:colOff>
      <xdr:row>5</xdr:row>
      <xdr:rowOff>91440</xdr:rowOff>
    </xdr:to>
    <xdr:pic>
      <xdr:nvPicPr>
        <xdr:cNvPr id="3" name="Pictur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49925" cy="876300"/>
        </a:xfrm>
        <a:prstGeom prst="rect">
          <a:avLst/>
        </a:prstGeom>
        <a:noFill/>
        <a:ln w="9525">
          <a:noFill/>
          <a:miter lim="800000"/>
          <a:headEnd/>
          <a:tailEnd/>
        </a:ln>
      </xdr:spPr>
    </xdr:pic>
    <xdr:clientData/>
  </xdr:twoCellAnchor>
  <xdr:twoCellAnchor editAs="oneCell">
    <xdr:from>
      <xdr:col>0</xdr:col>
      <xdr:colOff>701040</xdr:colOff>
      <xdr:row>0</xdr:row>
      <xdr:rowOff>167640</xdr:rowOff>
    </xdr:from>
    <xdr:to>
      <xdr:col>4</xdr:col>
      <xdr:colOff>810373</xdr:colOff>
      <xdr:row>5</xdr:row>
      <xdr:rowOff>91440</xdr:rowOff>
    </xdr:to>
    <xdr:pic>
      <xdr:nvPicPr>
        <xdr:cNvPr id="5" name="Picture 4"/>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701040</xdr:colOff>
      <xdr:row>0</xdr:row>
      <xdr:rowOff>167640</xdr:rowOff>
    </xdr:from>
    <xdr:to>
      <xdr:col>4</xdr:col>
      <xdr:colOff>810373</xdr:colOff>
      <xdr:row>5</xdr:row>
      <xdr:rowOff>91440</xdr:rowOff>
    </xdr:to>
    <xdr:pic>
      <xdr:nvPicPr>
        <xdr:cNvPr id="4" name="Picture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5</xdr:col>
      <xdr:colOff>193526</xdr:colOff>
      <xdr:row>5</xdr:row>
      <xdr:rowOff>30480</xdr:rowOff>
    </xdr:to>
    <xdr:pic>
      <xdr:nvPicPr>
        <xdr:cNvPr id="6" name="Picture 5"/>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1127761</xdr:colOff>
      <xdr:row>0</xdr:row>
      <xdr:rowOff>68581</xdr:rowOff>
    </xdr:from>
    <xdr:to>
      <xdr:col>5</xdr:col>
      <xdr:colOff>114300</xdr:colOff>
      <xdr:row>1</xdr:row>
      <xdr:rowOff>238125</xdr:rowOff>
    </xdr:to>
    <xdr:pic>
      <xdr:nvPicPr>
        <xdr:cNvPr id="10" name="Picture 9"/>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127761" y="68581"/>
          <a:ext cx="4434839" cy="360044"/>
        </a:xfrm>
        <a:prstGeom prst="rect">
          <a:avLst/>
        </a:prstGeom>
        <a:noFill/>
        <a:ln w="9525">
          <a:noFill/>
          <a:miter lim="800000"/>
          <a:headEnd/>
          <a:tailEnd/>
        </a:ln>
      </xdr:spPr>
    </xdr:pic>
    <xdr:clientData/>
  </xdr:twoCellAnchor>
  <xdr:twoCellAnchor editAs="oneCell">
    <xdr:from>
      <xdr:col>0</xdr:col>
      <xdr:colOff>1299882</xdr:colOff>
      <xdr:row>0</xdr:row>
      <xdr:rowOff>97118</xdr:rowOff>
    </xdr:from>
    <xdr:to>
      <xdr:col>7</xdr:col>
      <xdr:colOff>674668</xdr:colOff>
      <xdr:row>2</xdr:row>
      <xdr:rowOff>16435</xdr:rowOff>
    </xdr:to>
    <xdr:pic>
      <xdr:nvPicPr>
        <xdr:cNvPr id="4" name="Picture 3"/>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299882" y="97118"/>
          <a:ext cx="6347086" cy="87181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
  <sheetViews>
    <sheetView view="pageBreakPreview" zoomScaleNormal="100" zoomScaleSheetLayoutView="100" workbookViewId="0">
      <selection activeCell="C3" sqref="C3"/>
    </sheetView>
  </sheetViews>
  <sheetFormatPr defaultRowHeight="14.4" x14ac:dyDescent="0.3"/>
  <cols>
    <col min="1" max="1" width="6.5546875" customWidth="1"/>
    <col min="2" max="2" width="83.5546875" customWidth="1"/>
    <col min="3" max="3" width="16.109375" customWidth="1"/>
  </cols>
  <sheetData>
    <row r="1" spans="1:3" x14ac:dyDescent="0.3">
      <c r="A1" s="20"/>
      <c r="B1" s="20"/>
    </row>
    <row r="2" spans="1:3" x14ac:dyDescent="0.3">
      <c r="A2" s="20"/>
      <c r="B2" s="20"/>
    </row>
    <row r="3" spans="1:3" x14ac:dyDescent="0.3">
      <c r="A3" s="20"/>
      <c r="B3" s="20"/>
    </row>
    <row r="4" spans="1:3" x14ac:dyDescent="0.3">
      <c r="A4" s="20"/>
      <c r="B4" s="20"/>
    </row>
    <row r="5" spans="1:3" x14ac:dyDescent="0.3">
      <c r="A5" s="20"/>
      <c r="B5" s="20"/>
    </row>
    <row r="6" spans="1:3" x14ac:dyDescent="0.3">
      <c r="A6" s="20"/>
      <c r="B6" s="20"/>
    </row>
    <row r="7" spans="1:3" x14ac:dyDescent="0.3">
      <c r="A7" s="20"/>
      <c r="B7" s="20"/>
    </row>
    <row r="8" spans="1:3" ht="31.95" customHeight="1" x14ac:dyDescent="0.3">
      <c r="A8" s="141" t="s">
        <v>303</v>
      </c>
      <c r="B8" s="141"/>
      <c r="C8" s="142"/>
    </row>
    <row r="9" spans="1:3" ht="15" x14ac:dyDescent="0.3">
      <c r="A9" s="21"/>
      <c r="B9" s="21"/>
    </row>
    <row r="10" spans="1:3" ht="15.6" x14ac:dyDescent="0.3">
      <c r="A10" s="24" t="s">
        <v>60</v>
      </c>
      <c r="B10" s="9" t="s">
        <v>123</v>
      </c>
      <c r="C10" s="24" t="s">
        <v>124</v>
      </c>
    </row>
    <row r="11" spans="1:3" ht="15" x14ac:dyDescent="0.3">
      <c r="A11" s="25">
        <v>1</v>
      </c>
      <c r="B11" s="10" t="s">
        <v>129</v>
      </c>
      <c r="C11" s="27">
        <v>2</v>
      </c>
    </row>
    <row r="12" spans="1:3" ht="15" x14ac:dyDescent="0.3">
      <c r="A12" s="25">
        <v>2</v>
      </c>
      <c r="B12" s="10" t="s">
        <v>142</v>
      </c>
      <c r="C12" s="27">
        <v>5</v>
      </c>
    </row>
    <row r="13" spans="1:3" ht="15" x14ac:dyDescent="0.3">
      <c r="A13" s="25">
        <v>3</v>
      </c>
      <c r="B13" s="10" t="s">
        <v>41</v>
      </c>
      <c r="C13" s="27">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42" customWidth="1"/>
    <col min="2" max="2" width="92.88671875" style="47" customWidth="1"/>
    <col min="3" max="3" width="6.5546875" style="41" customWidth="1"/>
    <col min="4" max="4" width="7.44140625" style="41" customWidth="1"/>
    <col min="5" max="5" width="11" style="41" customWidth="1"/>
    <col min="6" max="16384" width="9.109375" style="41"/>
  </cols>
  <sheetData>
    <row r="2" spans="1:5" ht="15" customHeight="1" x14ac:dyDescent="0.25">
      <c r="A2" s="41"/>
    </row>
    <row r="3" spans="1:5" x14ac:dyDescent="0.25">
      <c r="A3" s="41"/>
    </row>
    <row r="5" spans="1:5" x14ac:dyDescent="0.25">
      <c r="B5" s="48"/>
    </row>
    <row r="7" spans="1:5" ht="53.4" customHeight="1" x14ac:dyDescent="0.25">
      <c r="A7" s="143" t="s">
        <v>143</v>
      </c>
      <c r="B7" s="144"/>
      <c r="C7" s="145"/>
      <c r="D7" s="145"/>
      <c r="E7" s="145"/>
    </row>
    <row r="9" spans="1:5" s="43" customFormat="1" ht="15.6" x14ac:dyDescent="0.3">
      <c r="A9" s="12" t="s">
        <v>60</v>
      </c>
      <c r="B9" s="49" t="s">
        <v>58</v>
      </c>
      <c r="C9" s="12" t="s">
        <v>3</v>
      </c>
      <c r="D9" s="12" t="s">
        <v>4</v>
      </c>
      <c r="E9" s="12" t="s">
        <v>5</v>
      </c>
    </row>
    <row r="10" spans="1:5" s="43" customFormat="1" ht="15.6" x14ac:dyDescent="0.3">
      <c r="A10" s="9">
        <v>1</v>
      </c>
      <c r="B10" s="49" t="s">
        <v>6</v>
      </c>
      <c r="C10" s="11"/>
      <c r="D10" s="11"/>
      <c r="E10" s="11"/>
    </row>
    <row r="11" spans="1:5" s="43" customFormat="1" ht="45" x14ac:dyDescent="0.3">
      <c r="A11" s="45" t="s">
        <v>54</v>
      </c>
      <c r="B11" s="50" t="s">
        <v>79</v>
      </c>
      <c r="C11" s="11"/>
      <c r="D11" s="11"/>
      <c r="E11" s="11"/>
    </row>
    <row r="12" spans="1:5" s="43" customFormat="1" ht="30" x14ac:dyDescent="0.3">
      <c r="A12" s="44" t="s">
        <v>59</v>
      </c>
      <c r="B12" s="51" t="s">
        <v>141</v>
      </c>
      <c r="C12" s="11"/>
      <c r="D12" s="11"/>
      <c r="E12" s="11"/>
    </row>
    <row r="13" spans="1:5" s="43" customFormat="1" ht="90" x14ac:dyDescent="0.3">
      <c r="A13" s="45" t="s">
        <v>71</v>
      </c>
      <c r="B13" s="50" t="s">
        <v>130</v>
      </c>
      <c r="C13" s="11"/>
      <c r="D13" s="11"/>
      <c r="E13" s="11"/>
    </row>
    <row r="14" spans="1:5" s="43" customFormat="1" ht="60" x14ac:dyDescent="0.3">
      <c r="A14" s="45" t="s">
        <v>74</v>
      </c>
      <c r="B14" s="50" t="s">
        <v>131</v>
      </c>
      <c r="C14" s="11"/>
      <c r="D14" s="11"/>
      <c r="E14" s="11"/>
    </row>
    <row r="15" spans="1:5" s="43" customFormat="1" ht="30" x14ac:dyDescent="0.3">
      <c r="A15" s="45" t="s">
        <v>140</v>
      </c>
      <c r="B15" s="50" t="s">
        <v>8</v>
      </c>
      <c r="C15" s="11"/>
      <c r="D15" s="11"/>
      <c r="E15" s="11"/>
    </row>
    <row r="16" spans="1:5" s="43" customFormat="1" ht="22.95" customHeight="1" x14ac:dyDescent="0.3">
      <c r="A16" s="44" t="s">
        <v>139</v>
      </c>
      <c r="B16" s="50" t="s">
        <v>75</v>
      </c>
      <c r="C16" s="11"/>
      <c r="D16" s="11"/>
      <c r="E16" s="11"/>
    </row>
    <row r="17" spans="1:5" s="43" customFormat="1" ht="24.6" customHeight="1" x14ac:dyDescent="0.3">
      <c r="A17" s="44">
        <v>1.7</v>
      </c>
      <c r="B17" s="50" t="s">
        <v>76</v>
      </c>
      <c r="C17" s="11"/>
      <c r="D17" s="11"/>
      <c r="E17" s="11"/>
    </row>
    <row r="18" spans="1:5" s="43" customFormat="1" ht="45" x14ac:dyDescent="0.3">
      <c r="A18" s="44">
        <v>1.8</v>
      </c>
      <c r="B18" s="50" t="s">
        <v>2</v>
      </c>
      <c r="C18" s="11"/>
      <c r="D18" s="11"/>
      <c r="E18" s="11"/>
    </row>
    <row r="19" spans="1:5" s="43" customFormat="1" ht="15" x14ac:dyDescent="0.3">
      <c r="A19" s="11"/>
      <c r="B19" s="50"/>
      <c r="C19" s="11"/>
      <c r="D19" s="11"/>
      <c r="E19" s="11"/>
    </row>
    <row r="20" spans="1:5" s="43" customFormat="1" ht="15.6" x14ac:dyDescent="0.3">
      <c r="A20" s="16">
        <v>2</v>
      </c>
      <c r="B20" s="52" t="s">
        <v>53</v>
      </c>
      <c r="C20" s="11"/>
      <c r="D20" s="11"/>
      <c r="E20" s="11"/>
    </row>
    <row r="21" spans="1:5" s="43" customFormat="1" ht="45" x14ac:dyDescent="0.3">
      <c r="A21" s="11" t="s">
        <v>61</v>
      </c>
      <c r="B21" s="50" t="s">
        <v>55</v>
      </c>
      <c r="C21" s="11"/>
      <c r="D21" s="11"/>
      <c r="E21" s="11"/>
    </row>
    <row r="22" spans="1:5" s="43" customFormat="1" ht="45" x14ac:dyDescent="0.3">
      <c r="A22" s="11" t="s">
        <v>62</v>
      </c>
      <c r="B22" s="50" t="s">
        <v>56</v>
      </c>
      <c r="C22" s="11"/>
      <c r="D22" s="11"/>
      <c r="E22" s="11"/>
    </row>
    <row r="23" spans="1:5" s="43" customFormat="1" ht="15" x14ac:dyDescent="0.3">
      <c r="A23" s="11" t="s">
        <v>63</v>
      </c>
      <c r="B23" s="50" t="s">
        <v>57</v>
      </c>
      <c r="C23" s="11"/>
      <c r="D23" s="11"/>
      <c r="E23" s="11"/>
    </row>
    <row r="24" spans="1:5" s="43" customFormat="1" ht="15" x14ac:dyDescent="0.3">
      <c r="A24" s="11" t="s">
        <v>64</v>
      </c>
      <c r="B24" s="50" t="s">
        <v>31</v>
      </c>
      <c r="C24" s="11"/>
      <c r="D24" s="11"/>
      <c r="E24" s="11"/>
    </row>
    <row r="25" spans="1:5" s="43" customFormat="1" ht="30" x14ac:dyDescent="0.3">
      <c r="A25" s="11" t="s">
        <v>65</v>
      </c>
      <c r="B25" s="50" t="s">
        <v>67</v>
      </c>
      <c r="C25" s="11"/>
      <c r="D25" s="11"/>
      <c r="E25" s="11"/>
    </row>
    <row r="26" spans="1:5" s="43" customFormat="1" ht="15" x14ac:dyDescent="0.3">
      <c r="A26" s="11"/>
      <c r="B26" s="50"/>
      <c r="C26" s="11"/>
      <c r="D26" s="11"/>
      <c r="E26" s="11"/>
    </row>
    <row r="27" spans="1:5" s="43" customFormat="1" ht="15.6" x14ac:dyDescent="0.3">
      <c r="A27" s="9">
        <v>3</v>
      </c>
      <c r="B27" s="49" t="s">
        <v>1</v>
      </c>
      <c r="C27" s="11"/>
      <c r="D27" s="11"/>
      <c r="E27" s="11"/>
    </row>
    <row r="28" spans="1:5" s="43" customFormat="1" ht="30" x14ac:dyDescent="0.3">
      <c r="A28" s="11"/>
      <c r="B28" s="53" t="s">
        <v>106</v>
      </c>
      <c r="C28" s="11"/>
      <c r="D28" s="11"/>
      <c r="E28" s="11"/>
    </row>
    <row r="29" spans="1:5" s="43" customFormat="1" ht="15" x14ac:dyDescent="0.3">
      <c r="A29" s="11" t="s">
        <v>66</v>
      </c>
      <c r="B29" s="53" t="s">
        <v>89</v>
      </c>
      <c r="C29" s="11"/>
      <c r="D29" s="11"/>
      <c r="E29" s="11"/>
    </row>
    <row r="30" spans="1:5" s="43" customFormat="1" ht="15" x14ac:dyDescent="0.3">
      <c r="A30" s="11" t="s">
        <v>90</v>
      </c>
      <c r="B30" s="53" t="s">
        <v>99</v>
      </c>
      <c r="C30" s="11"/>
      <c r="D30" s="11"/>
      <c r="E30" s="11"/>
    </row>
    <row r="31" spans="1:5" s="43" customFormat="1" ht="15" x14ac:dyDescent="0.3">
      <c r="A31" s="11" t="s">
        <v>91</v>
      </c>
      <c r="B31" s="53" t="s">
        <v>98</v>
      </c>
      <c r="C31" s="11"/>
      <c r="D31" s="11"/>
      <c r="E31" s="11"/>
    </row>
    <row r="32" spans="1:5" s="43" customFormat="1" ht="15" x14ac:dyDescent="0.3">
      <c r="A32" s="11" t="s">
        <v>92</v>
      </c>
      <c r="B32" s="53" t="s">
        <v>97</v>
      </c>
      <c r="C32" s="11"/>
      <c r="D32" s="11"/>
      <c r="E32" s="11"/>
    </row>
    <row r="33" spans="1:5" s="43" customFormat="1" ht="30" x14ac:dyDescent="0.3">
      <c r="A33" s="11" t="s">
        <v>93</v>
      </c>
      <c r="B33" s="53" t="s">
        <v>100</v>
      </c>
      <c r="C33" s="11"/>
      <c r="D33" s="11"/>
      <c r="E33" s="11"/>
    </row>
    <row r="34" spans="1:5" s="43" customFormat="1" ht="15" x14ac:dyDescent="0.3">
      <c r="A34" s="11" t="s">
        <v>94</v>
      </c>
      <c r="B34" s="53" t="s">
        <v>101</v>
      </c>
      <c r="C34" s="11"/>
      <c r="D34" s="11"/>
      <c r="E34" s="11"/>
    </row>
    <row r="35" spans="1:5" s="43" customFormat="1" ht="15" x14ac:dyDescent="0.3">
      <c r="A35" s="10">
        <v>3.7</v>
      </c>
      <c r="B35" s="53" t="s">
        <v>96</v>
      </c>
      <c r="C35" s="11"/>
      <c r="D35" s="11"/>
      <c r="E35" s="11"/>
    </row>
    <row r="36" spans="1:5" s="43" customFormat="1" ht="15" x14ac:dyDescent="0.3">
      <c r="A36" s="11" t="s">
        <v>95</v>
      </c>
      <c r="B36" s="53" t="s">
        <v>102</v>
      </c>
      <c r="C36" s="11"/>
      <c r="D36" s="11"/>
      <c r="E36" s="11"/>
    </row>
    <row r="37" spans="1:5" s="43" customFormat="1" ht="15" x14ac:dyDescent="0.3">
      <c r="A37" s="11" t="s">
        <v>103</v>
      </c>
      <c r="B37" s="50" t="s">
        <v>132</v>
      </c>
      <c r="C37" s="11"/>
      <c r="D37" s="11"/>
      <c r="E37" s="11"/>
    </row>
    <row r="38" spans="1:5" s="43" customFormat="1" ht="15" x14ac:dyDescent="0.3">
      <c r="A38" s="11"/>
      <c r="B38" s="50"/>
      <c r="C38" s="11"/>
      <c r="D38" s="11"/>
      <c r="E38" s="11"/>
    </row>
    <row r="39" spans="1:5" s="43" customFormat="1" ht="15.6" x14ac:dyDescent="0.3">
      <c r="A39" s="16">
        <v>3</v>
      </c>
      <c r="B39" s="49" t="s">
        <v>7</v>
      </c>
      <c r="C39" s="11"/>
      <c r="D39" s="11"/>
      <c r="E39" s="11"/>
    </row>
    <row r="40" spans="1:5" s="43" customFormat="1" ht="30" x14ac:dyDescent="0.3">
      <c r="A40" s="13" t="s">
        <v>66</v>
      </c>
      <c r="B40" s="50" t="s">
        <v>68</v>
      </c>
      <c r="C40" s="11"/>
      <c r="D40" s="11"/>
      <c r="E40" s="11"/>
    </row>
    <row r="41" spans="1:5" s="43" customFormat="1" ht="15" x14ac:dyDescent="0.3">
      <c r="A41" s="13" t="s">
        <v>90</v>
      </c>
      <c r="B41" s="50" t="s">
        <v>70</v>
      </c>
      <c r="C41" s="11"/>
      <c r="D41" s="11"/>
      <c r="E41" s="11"/>
    </row>
    <row r="42" spans="1:5" s="43" customFormat="1" ht="15" x14ac:dyDescent="0.3">
      <c r="A42" s="13" t="s">
        <v>91</v>
      </c>
      <c r="B42" s="50" t="s">
        <v>69</v>
      </c>
      <c r="C42" s="11"/>
      <c r="D42" s="11"/>
      <c r="E42" s="11"/>
    </row>
    <row r="43" spans="1:5" s="43" customFormat="1" ht="15" x14ac:dyDescent="0.3">
      <c r="A43" s="17" t="s">
        <v>92</v>
      </c>
      <c r="B43" s="50" t="s">
        <v>72</v>
      </c>
      <c r="C43" s="14"/>
      <c r="D43" s="14"/>
      <c r="E43" s="11"/>
    </row>
    <row r="44" spans="1:5" s="43" customFormat="1" ht="15" x14ac:dyDescent="0.3">
      <c r="A44" s="13" t="s">
        <v>93</v>
      </c>
      <c r="B44" s="50" t="s">
        <v>73</v>
      </c>
      <c r="C44" s="11"/>
      <c r="D44" s="11"/>
      <c r="E44" s="11"/>
    </row>
    <row r="45" spans="1:5" s="43" customFormat="1" ht="15" x14ac:dyDescent="0.3">
      <c r="A45" s="11"/>
      <c r="B45" s="53"/>
      <c r="C45" s="11"/>
      <c r="D45" s="11"/>
      <c r="E45" s="11"/>
    </row>
    <row r="46" spans="1:5" s="43" customFormat="1" ht="15.6" x14ac:dyDescent="0.3">
      <c r="A46" s="9">
        <v>4</v>
      </c>
      <c r="B46" s="49" t="s">
        <v>9</v>
      </c>
      <c r="C46" s="11"/>
      <c r="D46" s="11"/>
      <c r="E46" s="11"/>
    </row>
    <row r="47" spans="1:5" s="43" customFormat="1" ht="15" x14ac:dyDescent="0.3">
      <c r="A47" s="17"/>
      <c r="B47" s="53" t="s">
        <v>10</v>
      </c>
      <c r="C47" s="11"/>
      <c r="D47" s="11"/>
      <c r="E47" s="11"/>
    </row>
    <row r="48" spans="1:5" s="43" customFormat="1" ht="60" x14ac:dyDescent="0.3">
      <c r="A48" s="17" t="s">
        <v>108</v>
      </c>
      <c r="B48" s="53" t="s">
        <v>77</v>
      </c>
      <c r="C48" s="11"/>
      <c r="D48" s="11"/>
      <c r="E48" s="11"/>
    </row>
    <row r="49" spans="1:5" s="43" customFormat="1" ht="54.6" customHeight="1" x14ac:dyDescent="0.3">
      <c r="A49" s="13"/>
      <c r="B49" s="49" t="s">
        <v>78</v>
      </c>
      <c r="C49" s="18" t="s">
        <v>11</v>
      </c>
      <c r="D49" s="11"/>
      <c r="E49" s="11"/>
    </row>
    <row r="50" spans="1:5" s="43" customFormat="1" ht="30" x14ac:dyDescent="0.3">
      <c r="A50" s="13" t="s">
        <v>109</v>
      </c>
      <c r="B50" s="53" t="s">
        <v>133</v>
      </c>
      <c r="C50" s="11">
        <v>35</v>
      </c>
      <c r="D50" s="11"/>
      <c r="E50" s="11"/>
    </row>
    <row r="51" spans="1:5" s="43" customFormat="1" ht="30" x14ac:dyDescent="0.3">
      <c r="A51" s="13" t="s">
        <v>110</v>
      </c>
      <c r="B51" s="53" t="s">
        <v>128</v>
      </c>
      <c r="C51" s="11">
        <v>10</v>
      </c>
      <c r="D51" s="11"/>
      <c r="E51" s="11"/>
    </row>
    <row r="52" spans="1:5" s="43" customFormat="1" ht="75" x14ac:dyDescent="0.3">
      <c r="A52" s="17" t="s">
        <v>111</v>
      </c>
      <c r="B52" s="51" t="s">
        <v>134</v>
      </c>
      <c r="C52" s="15">
        <v>55</v>
      </c>
      <c r="D52" s="11"/>
      <c r="E52" s="11"/>
    </row>
    <row r="53" spans="1:5" s="43" customFormat="1" ht="15.6" x14ac:dyDescent="0.3">
      <c r="A53" s="13"/>
      <c r="B53" s="49" t="s">
        <v>12</v>
      </c>
      <c r="C53" s="12">
        <f>SUM(C50:C52)</f>
        <v>100</v>
      </c>
      <c r="D53" s="11"/>
      <c r="E53" s="11"/>
    </row>
    <row r="54" spans="1:5" s="43" customFormat="1" ht="15" x14ac:dyDescent="0.3">
      <c r="A54" s="13"/>
      <c r="B54" s="53" t="s">
        <v>125</v>
      </c>
      <c r="C54" s="11"/>
      <c r="D54" s="11"/>
      <c r="E54" s="11"/>
    </row>
    <row r="55" spans="1:5" s="43" customFormat="1" ht="31.2" x14ac:dyDescent="0.3">
      <c r="A55" s="13" t="s">
        <v>107</v>
      </c>
      <c r="B55" s="49" t="s">
        <v>13</v>
      </c>
      <c r="C55" s="11"/>
      <c r="D55" s="11"/>
      <c r="E55" s="11"/>
    </row>
    <row r="56" spans="1:5" s="43" customFormat="1" ht="61.8" x14ac:dyDescent="0.3">
      <c r="A56" s="13" t="s">
        <v>112</v>
      </c>
      <c r="B56" s="53" t="s">
        <v>104</v>
      </c>
      <c r="C56" s="11"/>
      <c r="D56" s="11"/>
      <c r="E56" s="11"/>
    </row>
    <row r="57" spans="1:5" s="43" customFormat="1" ht="46.2" x14ac:dyDescent="0.3">
      <c r="A57" s="13" t="s">
        <v>113</v>
      </c>
      <c r="B57" s="53" t="s">
        <v>105</v>
      </c>
      <c r="C57" s="11"/>
      <c r="D57" s="11"/>
      <c r="E57" s="11"/>
    </row>
    <row r="58" spans="1:5" s="43" customFormat="1" ht="15" x14ac:dyDescent="0.3">
      <c r="A58" s="13"/>
      <c r="B58" s="53"/>
      <c r="C58" s="11"/>
      <c r="D58" s="11"/>
      <c r="E58" s="11"/>
    </row>
    <row r="59" spans="1:5" s="43" customFormat="1" ht="15.6" x14ac:dyDescent="0.3">
      <c r="A59" s="19">
        <v>6</v>
      </c>
      <c r="B59" s="49" t="s">
        <v>14</v>
      </c>
      <c r="C59" s="11"/>
      <c r="D59" s="11"/>
      <c r="E59" s="11"/>
    </row>
    <row r="60" spans="1:5" s="43" customFormat="1" ht="30" x14ac:dyDescent="0.3">
      <c r="A60" s="17">
        <v>6.1</v>
      </c>
      <c r="B60" s="53" t="s">
        <v>15</v>
      </c>
      <c r="C60" s="11"/>
      <c r="D60" s="11"/>
      <c r="E60" s="11"/>
    </row>
    <row r="61" spans="1:5" s="43" customFormat="1" ht="45" x14ac:dyDescent="0.3">
      <c r="A61" s="17">
        <v>6.2</v>
      </c>
      <c r="B61" s="53" t="s">
        <v>80</v>
      </c>
      <c r="C61" s="11"/>
      <c r="D61" s="11"/>
      <c r="E61" s="11"/>
    </row>
    <row r="62" spans="1:5" s="43" customFormat="1" ht="75" x14ac:dyDescent="0.3">
      <c r="A62" s="17">
        <v>6.3</v>
      </c>
      <c r="B62" s="53" t="s">
        <v>16</v>
      </c>
      <c r="C62" s="11"/>
      <c r="D62" s="11"/>
      <c r="E62" s="11"/>
    </row>
    <row r="63" spans="1:5" s="43" customFormat="1" ht="75" x14ac:dyDescent="0.3">
      <c r="A63" s="17">
        <v>6.4</v>
      </c>
      <c r="B63" s="53" t="s">
        <v>17</v>
      </c>
      <c r="C63" s="11"/>
      <c r="D63" s="11"/>
      <c r="E63" s="11"/>
    </row>
    <row r="64" spans="1:5" s="43" customFormat="1" ht="30" x14ac:dyDescent="0.3">
      <c r="A64" s="17">
        <v>6.5</v>
      </c>
      <c r="B64" s="53" t="s">
        <v>85</v>
      </c>
      <c r="C64" s="11"/>
      <c r="D64" s="11"/>
      <c r="E64" s="11"/>
    </row>
    <row r="65" spans="1:5" s="43" customFormat="1" ht="15" x14ac:dyDescent="0.3">
      <c r="A65" s="13"/>
      <c r="B65" s="53"/>
      <c r="C65" s="11"/>
      <c r="D65" s="11"/>
      <c r="E65" s="11"/>
    </row>
    <row r="66" spans="1:5" s="43" customFormat="1" ht="15.6" x14ac:dyDescent="0.3">
      <c r="A66" s="19">
        <v>7</v>
      </c>
      <c r="B66" s="52" t="s">
        <v>0</v>
      </c>
      <c r="C66" s="11"/>
      <c r="D66" s="11"/>
      <c r="E66" s="11"/>
    </row>
    <row r="67" spans="1:5" s="43" customFormat="1" ht="45" x14ac:dyDescent="0.3">
      <c r="A67" s="17" t="s">
        <v>82</v>
      </c>
      <c r="B67" s="53" t="s">
        <v>20</v>
      </c>
      <c r="C67" s="11"/>
      <c r="D67" s="11"/>
      <c r="E67" s="11"/>
    </row>
    <row r="68" spans="1:5" s="43" customFormat="1" ht="30" x14ac:dyDescent="0.3">
      <c r="A68" s="17" t="s">
        <v>83</v>
      </c>
      <c r="B68" s="53" t="s">
        <v>87</v>
      </c>
      <c r="C68" s="11"/>
      <c r="D68" s="11"/>
      <c r="E68" s="11"/>
    </row>
    <row r="69" spans="1:5" s="43" customFormat="1" ht="15" x14ac:dyDescent="0.3">
      <c r="A69" s="13"/>
      <c r="B69" s="53"/>
      <c r="C69" s="11"/>
      <c r="D69" s="11"/>
      <c r="E69" s="11"/>
    </row>
    <row r="70" spans="1:5" s="43" customFormat="1" ht="15.6" x14ac:dyDescent="0.3">
      <c r="A70" s="19">
        <v>8</v>
      </c>
      <c r="B70" s="52" t="s">
        <v>81</v>
      </c>
      <c r="C70" s="11"/>
      <c r="D70" s="11"/>
      <c r="E70" s="11"/>
    </row>
    <row r="71" spans="1:5" s="43" customFormat="1" ht="45" x14ac:dyDescent="0.3">
      <c r="A71" s="17" t="s">
        <v>114</v>
      </c>
      <c r="B71" s="50" t="s">
        <v>88</v>
      </c>
      <c r="C71" s="11"/>
      <c r="D71" s="11"/>
      <c r="E71" s="11"/>
    </row>
    <row r="72" spans="1:5" s="43" customFormat="1" ht="45" x14ac:dyDescent="0.3">
      <c r="A72" s="17" t="s">
        <v>115</v>
      </c>
      <c r="B72" s="50" t="s">
        <v>145</v>
      </c>
      <c r="C72" s="11"/>
      <c r="D72" s="11"/>
      <c r="E72" s="11"/>
    </row>
    <row r="73" spans="1:5" s="43" customFormat="1" ht="105" x14ac:dyDescent="0.3">
      <c r="A73" s="17" t="s">
        <v>116</v>
      </c>
      <c r="B73" s="53" t="s">
        <v>135</v>
      </c>
      <c r="C73" s="11"/>
      <c r="D73" s="11"/>
      <c r="E73" s="11"/>
    </row>
    <row r="74" spans="1:5" s="43" customFormat="1" ht="60" x14ac:dyDescent="0.3">
      <c r="A74" s="17" t="s">
        <v>117</v>
      </c>
      <c r="B74" s="53" t="s">
        <v>86</v>
      </c>
      <c r="C74" s="11"/>
      <c r="D74" s="11"/>
      <c r="E74" s="11"/>
    </row>
    <row r="75" spans="1:5" s="43" customFormat="1" ht="30" x14ac:dyDescent="0.3">
      <c r="A75" s="17" t="s">
        <v>118</v>
      </c>
      <c r="B75" s="53" t="s">
        <v>136</v>
      </c>
      <c r="C75" s="11"/>
      <c r="D75" s="11"/>
      <c r="E75" s="11"/>
    </row>
    <row r="76" spans="1:5" s="43" customFormat="1" ht="105" x14ac:dyDescent="0.3">
      <c r="A76" s="17" t="s">
        <v>119</v>
      </c>
      <c r="B76" s="53" t="s">
        <v>137</v>
      </c>
      <c r="C76" s="11"/>
      <c r="D76" s="11"/>
      <c r="E76" s="11"/>
    </row>
    <row r="77" spans="1:5" s="43" customFormat="1" ht="45" x14ac:dyDescent="0.3">
      <c r="A77" s="17" t="s">
        <v>120</v>
      </c>
      <c r="B77" s="53" t="s">
        <v>144</v>
      </c>
      <c r="C77" s="11"/>
      <c r="D77" s="11"/>
      <c r="E77" s="11"/>
    </row>
    <row r="78" spans="1:5" s="43" customFormat="1" ht="15" x14ac:dyDescent="0.3">
      <c r="A78" s="17" t="s">
        <v>121</v>
      </c>
      <c r="B78" s="53" t="s">
        <v>84</v>
      </c>
      <c r="C78" s="11"/>
      <c r="D78" s="11"/>
      <c r="E78" s="11"/>
    </row>
    <row r="79" spans="1:5" s="43" customFormat="1" ht="15" x14ac:dyDescent="0.3">
      <c r="A79" s="17" t="s">
        <v>122</v>
      </c>
      <c r="B79" s="53"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42" customWidth="1"/>
    <col min="2" max="2" width="96.6640625" style="47" customWidth="1"/>
    <col min="3" max="3" width="8.6640625" style="41" customWidth="1"/>
    <col min="4" max="4" width="7.44140625" style="41" customWidth="1"/>
    <col min="5" max="5" width="11" style="41" customWidth="1"/>
    <col min="6" max="16384" width="9.109375" style="41"/>
  </cols>
  <sheetData>
    <row r="2" spans="1:5" ht="15" customHeight="1" x14ac:dyDescent="0.25">
      <c r="A2" s="41"/>
    </row>
    <row r="3" spans="1:5" x14ac:dyDescent="0.25">
      <c r="A3" s="41"/>
    </row>
    <row r="5" spans="1:5" x14ac:dyDescent="0.25">
      <c r="B5" s="48"/>
    </row>
    <row r="7" spans="1:5" ht="53.7" customHeight="1" x14ac:dyDescent="0.25">
      <c r="A7" s="143" t="s">
        <v>143</v>
      </c>
      <c r="B7" s="144"/>
      <c r="C7" s="145"/>
      <c r="D7" s="145"/>
      <c r="E7" s="145"/>
    </row>
    <row r="8" spans="1:5" x14ac:dyDescent="0.25">
      <c r="A8" s="43"/>
      <c r="C8" s="54"/>
      <c r="D8" s="54"/>
      <c r="E8" s="54"/>
    </row>
    <row r="9" spans="1:5" s="43" customFormat="1" ht="15.6" x14ac:dyDescent="0.3">
      <c r="A9" s="55" t="s">
        <v>60</v>
      </c>
      <c r="B9" s="56" t="s">
        <v>58</v>
      </c>
      <c r="C9" s="55" t="s">
        <v>3</v>
      </c>
      <c r="D9" s="55" t="s">
        <v>4</v>
      </c>
      <c r="E9" s="55" t="s">
        <v>5</v>
      </c>
    </row>
    <row r="10" spans="1:5" s="43" customFormat="1" ht="15.6" x14ac:dyDescent="0.3">
      <c r="A10" s="9">
        <v>1</v>
      </c>
      <c r="B10" s="49" t="s">
        <v>6</v>
      </c>
      <c r="C10" s="11"/>
      <c r="D10" s="11"/>
      <c r="E10" s="11"/>
    </row>
    <row r="11" spans="1:5" s="43" customFormat="1" ht="45" x14ac:dyDescent="0.3">
      <c r="A11" s="45" t="s">
        <v>54</v>
      </c>
      <c r="B11" s="50" t="s">
        <v>184</v>
      </c>
      <c r="C11" s="11"/>
      <c r="D11" s="11"/>
      <c r="E11" s="11"/>
    </row>
    <row r="12" spans="1:5" s="43" customFormat="1" ht="15" x14ac:dyDescent="0.3">
      <c r="A12" s="44" t="s">
        <v>59</v>
      </c>
      <c r="B12" s="51" t="s">
        <v>141</v>
      </c>
      <c r="C12" s="11"/>
      <c r="D12" s="11"/>
      <c r="E12" s="11"/>
    </row>
    <row r="13" spans="1:5" s="43" customFormat="1" ht="78.599999999999994" customHeight="1" x14ac:dyDescent="0.3">
      <c r="A13" s="45" t="s">
        <v>71</v>
      </c>
      <c r="B13" s="50" t="s">
        <v>146</v>
      </c>
      <c r="C13" s="11"/>
      <c r="D13" s="11"/>
      <c r="E13" s="11"/>
    </row>
    <row r="14" spans="1:5" s="43" customFormat="1" ht="60" x14ac:dyDescent="0.3">
      <c r="A14" s="45" t="s">
        <v>74</v>
      </c>
      <c r="B14" s="50" t="s">
        <v>147</v>
      </c>
      <c r="C14" s="11"/>
      <c r="D14" s="11"/>
      <c r="E14" s="11"/>
    </row>
    <row r="15" spans="1:5" s="43" customFormat="1" ht="15" x14ac:dyDescent="0.3">
      <c r="A15" s="45" t="s">
        <v>140</v>
      </c>
      <c r="B15" s="50" t="s">
        <v>148</v>
      </c>
      <c r="C15" s="11"/>
      <c r="D15" s="11"/>
      <c r="E15" s="11"/>
    </row>
    <row r="16" spans="1:5" s="43" customFormat="1" ht="15" x14ac:dyDescent="0.3">
      <c r="A16" s="44" t="s">
        <v>139</v>
      </c>
      <c r="B16" s="50" t="s">
        <v>149</v>
      </c>
      <c r="C16" s="11"/>
      <c r="D16" s="11"/>
      <c r="E16" s="11"/>
    </row>
    <row r="17" spans="1:5" s="43" customFormat="1" ht="16.5" customHeight="1" x14ac:dyDescent="0.3">
      <c r="A17" s="57" t="s">
        <v>150</v>
      </c>
      <c r="B17" s="50" t="s">
        <v>76</v>
      </c>
      <c r="C17" s="11"/>
      <c r="D17" s="11"/>
      <c r="E17" s="11"/>
    </row>
    <row r="18" spans="1:5" s="43" customFormat="1" ht="30" x14ac:dyDescent="0.3">
      <c r="A18" s="44" t="s">
        <v>151</v>
      </c>
      <c r="B18" s="50" t="s">
        <v>152</v>
      </c>
      <c r="C18" s="11"/>
      <c r="D18" s="11"/>
      <c r="E18" s="11"/>
    </row>
    <row r="19" spans="1:5" s="43" customFormat="1" ht="15" x14ac:dyDescent="0.3">
      <c r="A19" s="11"/>
      <c r="B19" s="50"/>
      <c r="C19" s="11"/>
      <c r="D19" s="11"/>
      <c r="E19" s="11"/>
    </row>
    <row r="20" spans="1:5" s="43" customFormat="1" ht="15.6" x14ac:dyDescent="0.3">
      <c r="A20" s="16">
        <v>2</v>
      </c>
      <c r="B20" s="52" t="s">
        <v>153</v>
      </c>
      <c r="C20" s="11"/>
      <c r="D20" s="11"/>
      <c r="E20" s="11"/>
    </row>
    <row r="21" spans="1:5" s="43" customFormat="1" ht="45" x14ac:dyDescent="0.3">
      <c r="A21" s="11" t="s">
        <v>61</v>
      </c>
      <c r="B21" s="50" t="s">
        <v>154</v>
      </c>
      <c r="C21" s="11"/>
      <c r="D21" s="11"/>
      <c r="E21" s="11"/>
    </row>
    <row r="22" spans="1:5" s="43" customFormat="1" ht="45" x14ac:dyDescent="0.3">
      <c r="A22" s="11" t="s">
        <v>62</v>
      </c>
      <c r="B22" s="50" t="s">
        <v>155</v>
      </c>
      <c r="C22" s="11"/>
      <c r="D22" s="11"/>
      <c r="E22" s="11"/>
    </row>
    <row r="23" spans="1:5" s="43" customFormat="1" ht="15" x14ac:dyDescent="0.3">
      <c r="A23" s="11" t="s">
        <v>63</v>
      </c>
      <c r="B23" s="50" t="s">
        <v>57</v>
      </c>
      <c r="C23" s="11"/>
      <c r="D23" s="11"/>
      <c r="E23" s="11"/>
    </row>
    <row r="24" spans="1:5" s="43" customFormat="1" ht="15" x14ac:dyDescent="0.3">
      <c r="A24" s="11" t="s">
        <v>64</v>
      </c>
      <c r="B24" s="50" t="s">
        <v>156</v>
      </c>
      <c r="C24" s="11"/>
      <c r="D24" s="11"/>
      <c r="E24" s="11"/>
    </row>
    <row r="25" spans="1:5" s="43" customFormat="1" ht="30" x14ac:dyDescent="0.3">
      <c r="A25" s="11" t="s">
        <v>65</v>
      </c>
      <c r="B25" s="50" t="s">
        <v>67</v>
      </c>
      <c r="C25" s="11"/>
      <c r="D25" s="11"/>
      <c r="E25" s="11"/>
    </row>
    <row r="26" spans="1:5" s="43" customFormat="1" ht="15" x14ac:dyDescent="0.3">
      <c r="A26" s="11"/>
      <c r="B26" s="50"/>
      <c r="C26" s="11"/>
      <c r="D26" s="11"/>
      <c r="E26" s="11"/>
    </row>
    <row r="27" spans="1:5" s="43" customFormat="1" ht="15.6" x14ac:dyDescent="0.3">
      <c r="A27" s="9">
        <v>3</v>
      </c>
      <c r="B27" s="49" t="s">
        <v>1</v>
      </c>
      <c r="C27" s="11"/>
      <c r="D27" s="11"/>
      <c r="E27" s="11"/>
    </row>
    <row r="28" spans="1:5" s="43" customFormat="1" ht="30" x14ac:dyDescent="0.3">
      <c r="A28" s="11"/>
      <c r="B28" s="53" t="s">
        <v>106</v>
      </c>
      <c r="C28" s="11"/>
      <c r="D28" s="11"/>
      <c r="E28" s="11"/>
    </row>
    <row r="29" spans="1:5" s="43" customFormat="1" ht="15" x14ac:dyDescent="0.3">
      <c r="A29" s="11" t="s">
        <v>66</v>
      </c>
      <c r="B29" s="53" t="s">
        <v>89</v>
      </c>
      <c r="C29" s="11"/>
      <c r="D29" s="11"/>
      <c r="E29" s="11"/>
    </row>
    <row r="30" spans="1:5" s="43" customFormat="1" ht="15" x14ac:dyDescent="0.3">
      <c r="A30" s="11" t="s">
        <v>90</v>
      </c>
      <c r="B30" s="53" t="s">
        <v>99</v>
      </c>
      <c r="C30" s="11"/>
      <c r="D30" s="11"/>
      <c r="E30" s="11"/>
    </row>
    <row r="31" spans="1:5" s="43" customFormat="1" ht="15" x14ac:dyDescent="0.3">
      <c r="A31" s="11" t="s">
        <v>91</v>
      </c>
      <c r="B31" s="53" t="s">
        <v>98</v>
      </c>
      <c r="C31" s="11"/>
      <c r="D31" s="11"/>
      <c r="E31" s="11"/>
    </row>
    <row r="32" spans="1:5" s="43" customFormat="1" ht="15" customHeight="1" x14ac:dyDescent="0.3">
      <c r="A32" s="11" t="s">
        <v>92</v>
      </c>
      <c r="B32" s="53" t="s">
        <v>97</v>
      </c>
      <c r="C32" s="11"/>
      <c r="D32" s="11"/>
      <c r="E32" s="11"/>
    </row>
    <row r="33" spans="1:5" s="43" customFormat="1" ht="15" customHeight="1" x14ac:dyDescent="0.3">
      <c r="A33" s="11" t="s">
        <v>93</v>
      </c>
      <c r="B33" s="53" t="s">
        <v>157</v>
      </c>
      <c r="C33" s="11"/>
      <c r="D33" s="11"/>
      <c r="E33" s="11"/>
    </row>
    <row r="34" spans="1:5" s="43" customFormat="1" ht="15" x14ac:dyDescent="0.3">
      <c r="A34" s="11" t="s">
        <v>94</v>
      </c>
      <c r="B34" s="53" t="s">
        <v>158</v>
      </c>
      <c r="C34" s="11"/>
      <c r="D34" s="11"/>
      <c r="E34" s="11"/>
    </row>
    <row r="35" spans="1:5" s="43" customFormat="1" ht="15" x14ac:dyDescent="0.3">
      <c r="A35" s="10" t="s">
        <v>159</v>
      </c>
      <c r="B35" s="53" t="s">
        <v>96</v>
      </c>
      <c r="C35" s="11"/>
      <c r="D35" s="11"/>
      <c r="E35" s="11"/>
    </row>
    <row r="36" spans="1:5" s="43" customFormat="1" ht="15" x14ac:dyDescent="0.3">
      <c r="A36" s="11" t="s">
        <v>95</v>
      </c>
      <c r="B36" s="53" t="s">
        <v>102</v>
      </c>
      <c r="C36" s="11"/>
      <c r="D36" s="11"/>
      <c r="E36" s="11"/>
    </row>
    <row r="37" spans="1:5" s="43" customFormat="1" ht="15" x14ac:dyDescent="0.3">
      <c r="A37" s="11" t="s">
        <v>103</v>
      </c>
      <c r="B37" s="50" t="s">
        <v>160</v>
      </c>
      <c r="C37" s="11"/>
      <c r="D37" s="11"/>
      <c r="E37" s="11"/>
    </row>
    <row r="38" spans="1:5" s="43" customFormat="1" ht="15" x14ac:dyDescent="0.3">
      <c r="A38" s="11"/>
      <c r="B38" s="50"/>
      <c r="C38" s="11"/>
      <c r="D38" s="11"/>
      <c r="E38" s="11"/>
    </row>
    <row r="39" spans="1:5" s="43" customFormat="1" ht="15.6" x14ac:dyDescent="0.3">
      <c r="A39" s="9">
        <v>4</v>
      </c>
      <c r="B39" s="49" t="s">
        <v>9</v>
      </c>
      <c r="C39" s="11"/>
      <c r="D39" s="11"/>
      <c r="E39" s="11"/>
    </row>
    <row r="40" spans="1:5" s="43" customFormat="1" ht="15" x14ac:dyDescent="0.3">
      <c r="A40" s="17"/>
      <c r="B40" s="53" t="s">
        <v>10</v>
      </c>
      <c r="C40" s="11"/>
      <c r="D40" s="11"/>
      <c r="E40" s="11"/>
    </row>
    <row r="41" spans="1:5" s="43" customFormat="1" ht="75.599999999999994" x14ac:dyDescent="0.3">
      <c r="A41" s="17" t="s">
        <v>108</v>
      </c>
      <c r="B41" s="53" t="s">
        <v>161</v>
      </c>
      <c r="C41" s="11"/>
      <c r="D41" s="11"/>
      <c r="E41" s="11"/>
    </row>
    <row r="42" spans="1:5" s="43" customFormat="1" ht="58.5" customHeight="1" x14ac:dyDescent="0.3">
      <c r="A42" s="13"/>
      <c r="B42" s="49" t="s">
        <v>78</v>
      </c>
      <c r="C42" s="18" t="s">
        <v>11</v>
      </c>
      <c r="D42" s="11"/>
      <c r="E42" s="11"/>
    </row>
    <row r="43" spans="1:5" s="43" customFormat="1" ht="30" x14ac:dyDescent="0.3">
      <c r="A43" s="17" t="s">
        <v>162</v>
      </c>
      <c r="B43" s="53" t="s">
        <v>163</v>
      </c>
      <c r="C43" s="58">
        <v>15</v>
      </c>
      <c r="D43" s="11"/>
      <c r="E43" s="11"/>
    </row>
    <row r="44" spans="1:5" s="43" customFormat="1" ht="45" x14ac:dyDescent="0.3">
      <c r="A44" s="17" t="s">
        <v>164</v>
      </c>
      <c r="B44" s="53" t="s">
        <v>165</v>
      </c>
      <c r="C44" s="58">
        <v>15</v>
      </c>
      <c r="D44" s="11"/>
      <c r="E44" s="11"/>
    </row>
    <row r="45" spans="1:5" s="43" customFormat="1" ht="30" x14ac:dyDescent="0.3">
      <c r="A45" s="17" t="s">
        <v>166</v>
      </c>
      <c r="B45" s="50" t="s">
        <v>167</v>
      </c>
      <c r="C45" s="58">
        <v>15</v>
      </c>
      <c r="D45" s="11"/>
      <c r="E45" s="11"/>
    </row>
    <row r="46" spans="1:5" s="43" customFormat="1" ht="45" x14ac:dyDescent="0.3">
      <c r="A46" s="17" t="s">
        <v>168</v>
      </c>
      <c r="B46" s="50" t="s">
        <v>169</v>
      </c>
      <c r="C46" s="58">
        <v>15</v>
      </c>
      <c r="D46" s="11"/>
      <c r="E46" s="11"/>
    </row>
    <row r="47" spans="1:5" s="43" customFormat="1" ht="46.2" x14ac:dyDescent="0.3">
      <c r="A47" s="17" t="s">
        <v>170</v>
      </c>
      <c r="B47" s="50" t="s">
        <v>182</v>
      </c>
      <c r="C47" s="58">
        <v>10</v>
      </c>
      <c r="D47" s="11"/>
      <c r="E47" s="11"/>
    </row>
    <row r="48" spans="1:5" s="43" customFormat="1" ht="195.6" x14ac:dyDescent="0.3">
      <c r="A48" s="17" t="s">
        <v>171</v>
      </c>
      <c r="B48" s="53" t="s">
        <v>183</v>
      </c>
      <c r="C48" s="58">
        <v>15</v>
      </c>
      <c r="D48" s="11"/>
      <c r="E48" s="11"/>
    </row>
    <row r="49" spans="1:5" s="43" customFormat="1" ht="43.5" customHeight="1" x14ac:dyDescent="0.3">
      <c r="A49" s="17" t="s">
        <v>172</v>
      </c>
      <c r="B49" s="59" t="s">
        <v>173</v>
      </c>
      <c r="C49" s="58">
        <v>15</v>
      </c>
      <c r="D49" s="11"/>
      <c r="E49" s="11"/>
    </row>
    <row r="50" spans="1:5" s="43" customFormat="1" ht="15.6" x14ac:dyDescent="0.3">
      <c r="A50" s="13"/>
      <c r="B50" s="49" t="s">
        <v>12</v>
      </c>
      <c r="C50" s="60">
        <f>SUM(C43:C49)</f>
        <v>100</v>
      </c>
      <c r="D50" s="11"/>
      <c r="E50" s="11"/>
    </row>
    <row r="51" spans="1:5" s="43" customFormat="1" ht="20.100000000000001" customHeight="1" x14ac:dyDescent="0.3">
      <c r="A51" s="146" t="s">
        <v>174</v>
      </c>
      <c r="B51" s="147"/>
      <c r="C51" s="147"/>
      <c r="D51" s="147"/>
      <c r="E51" s="148"/>
    </row>
    <row r="52" spans="1:5" s="43" customFormat="1" ht="89.25" customHeight="1" x14ac:dyDescent="0.3">
      <c r="A52" s="13" t="s">
        <v>107</v>
      </c>
      <c r="B52" s="59" t="s">
        <v>175</v>
      </c>
      <c r="C52" s="11"/>
      <c r="D52" s="11"/>
      <c r="E52" s="11"/>
    </row>
    <row r="53" spans="1:5" s="43" customFormat="1" ht="125.4" customHeight="1" x14ac:dyDescent="0.3">
      <c r="A53" s="61" t="s">
        <v>176</v>
      </c>
      <c r="B53" s="62" t="s">
        <v>177</v>
      </c>
      <c r="C53" s="63"/>
      <c r="D53" s="63"/>
      <c r="E53" s="63"/>
    </row>
    <row r="54" spans="1:5" s="43" customFormat="1" ht="15" x14ac:dyDescent="0.3">
      <c r="A54" s="13"/>
      <c r="B54" s="53"/>
      <c r="C54" s="11"/>
      <c r="D54" s="11"/>
      <c r="E54" s="11"/>
    </row>
    <row r="55" spans="1:5" s="43" customFormat="1" ht="15.6" x14ac:dyDescent="0.3">
      <c r="A55" s="19">
        <v>5</v>
      </c>
      <c r="B55" s="49" t="s">
        <v>14</v>
      </c>
      <c r="C55" s="11"/>
      <c r="D55" s="11"/>
      <c r="E55" s="11"/>
    </row>
    <row r="56" spans="1:5" s="43" customFormat="1" ht="30" x14ac:dyDescent="0.3">
      <c r="A56" s="17">
        <v>5.0999999999999996</v>
      </c>
      <c r="B56" s="53" t="s">
        <v>15</v>
      </c>
      <c r="C56" s="11"/>
      <c r="D56" s="11"/>
      <c r="E56" s="11"/>
    </row>
    <row r="57" spans="1:5" s="43" customFormat="1" ht="30" x14ac:dyDescent="0.3">
      <c r="A57" s="17">
        <v>5.2</v>
      </c>
      <c r="B57" s="53" t="s">
        <v>80</v>
      </c>
      <c r="C57" s="11"/>
      <c r="D57" s="11"/>
      <c r="E57" s="11"/>
    </row>
    <row r="58" spans="1:5" s="43" customFormat="1" ht="75" x14ac:dyDescent="0.3">
      <c r="A58" s="17">
        <v>5.3</v>
      </c>
      <c r="B58" s="53" t="s">
        <v>178</v>
      </c>
      <c r="C58" s="11"/>
      <c r="D58" s="11"/>
      <c r="E58" s="11"/>
    </row>
    <row r="59" spans="1:5" s="43" customFormat="1" ht="75" x14ac:dyDescent="0.3">
      <c r="A59" s="17">
        <v>5.4</v>
      </c>
      <c r="B59" s="53" t="s">
        <v>179</v>
      </c>
      <c r="C59" s="11"/>
      <c r="D59" s="11"/>
      <c r="E59" s="11"/>
    </row>
    <row r="60" spans="1:5" s="43" customFormat="1" ht="15" x14ac:dyDescent="0.3">
      <c r="A60" s="64"/>
      <c r="B60" s="65"/>
      <c r="C60" s="11"/>
      <c r="D60" s="11"/>
      <c r="E60" s="11"/>
    </row>
    <row r="61" spans="1:5" s="43" customFormat="1" ht="15.6" x14ac:dyDescent="0.3">
      <c r="A61" s="66">
        <v>6</v>
      </c>
      <c r="B61" s="67" t="s">
        <v>180</v>
      </c>
      <c r="C61" s="11"/>
      <c r="D61" s="11"/>
      <c r="E61" s="11"/>
    </row>
    <row r="62" spans="1:5" s="43" customFormat="1" ht="30" x14ac:dyDescent="0.3">
      <c r="A62" s="17">
        <v>6.1</v>
      </c>
      <c r="B62" s="53" t="s">
        <v>136</v>
      </c>
      <c r="C62" s="11"/>
      <c r="D62" s="11"/>
      <c r="E62" s="11"/>
    </row>
    <row r="63" spans="1:5" s="43" customFormat="1" ht="105" x14ac:dyDescent="0.3">
      <c r="A63" s="17">
        <v>6.2</v>
      </c>
      <c r="B63" s="53" t="s">
        <v>137</v>
      </c>
      <c r="C63" s="11"/>
      <c r="D63" s="11"/>
      <c r="E63" s="11"/>
    </row>
    <row r="64" spans="1:5" s="43" customFormat="1" ht="45.6" x14ac:dyDescent="0.3">
      <c r="A64" s="17">
        <v>6.3</v>
      </c>
      <c r="B64" s="53" t="s">
        <v>181</v>
      </c>
      <c r="C64" s="11"/>
      <c r="D64" s="11"/>
      <c r="E64" s="11"/>
    </row>
    <row r="65" spans="1:5" s="43" customFormat="1" ht="15" x14ac:dyDescent="0.3">
      <c r="A65" s="17">
        <v>6.4</v>
      </c>
      <c r="B65" s="53" t="s">
        <v>84</v>
      </c>
      <c r="C65" s="11"/>
      <c r="D65" s="11"/>
      <c r="E65" s="11"/>
    </row>
    <row r="66" spans="1:5" s="43" customFormat="1" ht="18" customHeight="1" x14ac:dyDescent="0.3">
      <c r="A66" s="17">
        <v>6.5</v>
      </c>
      <c r="B66" s="53"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42" customWidth="1"/>
    <col min="2" max="2" width="96.6640625" style="47" customWidth="1"/>
    <col min="3" max="3" width="6.88671875" style="41" customWidth="1"/>
    <col min="4" max="4" width="5.88671875" style="41" customWidth="1"/>
    <col min="5" max="5" width="13.109375" style="41" customWidth="1"/>
    <col min="6" max="16384" width="9.109375" style="41"/>
  </cols>
  <sheetData>
    <row r="2" spans="1:5" ht="15" customHeight="1" x14ac:dyDescent="0.25">
      <c r="A2" s="41"/>
    </row>
    <row r="3" spans="1:5" x14ac:dyDescent="0.25">
      <c r="A3" s="41"/>
    </row>
    <row r="5" spans="1:5" x14ac:dyDescent="0.25">
      <c r="B5" s="48"/>
    </row>
    <row r="7" spans="1:5" ht="53.7" customHeight="1" x14ac:dyDescent="0.25">
      <c r="A7" s="143" t="s">
        <v>191</v>
      </c>
      <c r="B7" s="144"/>
      <c r="C7" s="145"/>
      <c r="D7" s="145"/>
      <c r="E7" s="145"/>
    </row>
    <row r="8" spans="1:5" x14ac:dyDescent="0.25">
      <c r="A8" s="43"/>
      <c r="C8" s="54"/>
      <c r="D8" s="54"/>
      <c r="E8" s="54"/>
    </row>
    <row r="9" spans="1:5" s="43" customFormat="1" ht="15.6" x14ac:dyDescent="0.3">
      <c r="A9" s="55" t="s">
        <v>60</v>
      </c>
      <c r="B9" s="56" t="s">
        <v>58</v>
      </c>
      <c r="C9" s="55" t="s">
        <v>3</v>
      </c>
      <c r="D9" s="55" t="s">
        <v>4</v>
      </c>
      <c r="E9" s="55" t="s">
        <v>5</v>
      </c>
    </row>
    <row r="10" spans="1:5" s="43" customFormat="1" ht="15.6" x14ac:dyDescent="0.3">
      <c r="A10" s="9">
        <v>1</v>
      </c>
      <c r="B10" s="49" t="s">
        <v>6</v>
      </c>
      <c r="C10" s="11"/>
      <c r="D10" s="11"/>
      <c r="E10" s="11"/>
    </row>
    <row r="11" spans="1:5" s="43" customFormat="1" ht="45" x14ac:dyDescent="0.3">
      <c r="A11" s="45" t="s">
        <v>54</v>
      </c>
      <c r="B11" s="50" t="s">
        <v>185</v>
      </c>
      <c r="C11" s="11"/>
      <c r="D11" s="11"/>
      <c r="E11" s="11"/>
    </row>
    <row r="12" spans="1:5" s="43" customFormat="1" ht="15" x14ac:dyDescent="0.3">
      <c r="A12" s="44" t="s">
        <v>59</v>
      </c>
      <c r="B12" s="51" t="s">
        <v>141</v>
      </c>
      <c r="C12" s="11"/>
      <c r="D12" s="11"/>
      <c r="E12" s="11"/>
    </row>
    <row r="13" spans="1:5" s="43" customFormat="1" ht="90" x14ac:dyDescent="0.3">
      <c r="A13" s="45" t="s">
        <v>71</v>
      </c>
      <c r="B13" s="50" t="s">
        <v>146</v>
      </c>
      <c r="C13" s="11"/>
      <c r="D13" s="11"/>
      <c r="E13" s="11"/>
    </row>
    <row r="14" spans="1:5" s="43" customFormat="1" ht="60" x14ac:dyDescent="0.3">
      <c r="A14" s="45" t="s">
        <v>74</v>
      </c>
      <c r="B14" s="50" t="s">
        <v>147</v>
      </c>
      <c r="C14" s="11"/>
      <c r="D14" s="11"/>
      <c r="E14" s="11"/>
    </row>
    <row r="15" spans="1:5" s="43" customFormat="1" ht="15" x14ac:dyDescent="0.3">
      <c r="A15" s="45" t="s">
        <v>140</v>
      </c>
      <c r="B15" s="50" t="s">
        <v>148</v>
      </c>
      <c r="C15" s="11"/>
      <c r="D15" s="11"/>
      <c r="E15" s="11"/>
    </row>
    <row r="16" spans="1:5" s="43" customFormat="1" ht="15" x14ac:dyDescent="0.3">
      <c r="A16" s="44" t="s">
        <v>139</v>
      </c>
      <c r="B16" s="50" t="s">
        <v>149</v>
      </c>
      <c r="C16" s="11"/>
      <c r="D16" s="11"/>
      <c r="E16" s="11"/>
    </row>
    <row r="17" spans="1:5" s="43" customFormat="1" ht="16.5" customHeight="1" x14ac:dyDescent="0.3">
      <c r="A17" s="57" t="s">
        <v>150</v>
      </c>
      <c r="B17" s="50" t="s">
        <v>76</v>
      </c>
      <c r="C17" s="11"/>
      <c r="D17" s="11"/>
      <c r="E17" s="11"/>
    </row>
    <row r="18" spans="1:5" s="43" customFormat="1" ht="30" x14ac:dyDescent="0.3">
      <c r="A18" s="44" t="s">
        <v>151</v>
      </c>
      <c r="B18" s="50" t="s">
        <v>152</v>
      </c>
      <c r="C18" s="11"/>
      <c r="D18" s="11"/>
      <c r="E18" s="11"/>
    </row>
    <row r="19" spans="1:5" s="43" customFormat="1" ht="15" x14ac:dyDescent="0.3">
      <c r="A19" s="11"/>
      <c r="B19" s="50"/>
      <c r="C19" s="11"/>
      <c r="D19" s="11"/>
      <c r="E19" s="11"/>
    </row>
    <row r="20" spans="1:5" s="43" customFormat="1" ht="15.6" x14ac:dyDescent="0.3">
      <c r="A20" s="16">
        <v>2</v>
      </c>
      <c r="B20" s="52" t="s">
        <v>153</v>
      </c>
      <c r="C20" s="11"/>
      <c r="D20" s="11"/>
      <c r="E20" s="11"/>
    </row>
    <row r="21" spans="1:5" s="43" customFormat="1" ht="45" x14ac:dyDescent="0.3">
      <c r="A21" s="11" t="s">
        <v>61</v>
      </c>
      <c r="B21" s="50" t="s">
        <v>154</v>
      </c>
      <c r="C21" s="11"/>
      <c r="D21" s="11"/>
      <c r="E21" s="11"/>
    </row>
    <row r="22" spans="1:5" s="43" customFormat="1" ht="45" x14ac:dyDescent="0.3">
      <c r="A22" s="11" t="s">
        <v>62</v>
      </c>
      <c r="B22" s="50" t="s">
        <v>155</v>
      </c>
      <c r="C22" s="11"/>
      <c r="D22" s="11"/>
      <c r="E22" s="11"/>
    </row>
    <row r="23" spans="1:5" s="43" customFormat="1" ht="15" x14ac:dyDescent="0.3">
      <c r="A23" s="11" t="s">
        <v>63</v>
      </c>
      <c r="B23" s="50" t="s">
        <v>57</v>
      </c>
      <c r="C23" s="11"/>
      <c r="D23" s="11"/>
      <c r="E23" s="11"/>
    </row>
    <row r="24" spans="1:5" s="43" customFormat="1" ht="15" x14ac:dyDescent="0.3">
      <c r="A24" s="11" t="s">
        <v>64</v>
      </c>
      <c r="B24" s="50" t="s">
        <v>156</v>
      </c>
      <c r="C24" s="11"/>
      <c r="D24" s="11"/>
      <c r="E24" s="11"/>
    </row>
    <row r="25" spans="1:5" s="43" customFormat="1" ht="30" x14ac:dyDescent="0.3">
      <c r="A25" s="11" t="s">
        <v>65</v>
      </c>
      <c r="B25" s="50" t="s">
        <v>67</v>
      </c>
      <c r="C25" s="11"/>
      <c r="D25" s="11"/>
      <c r="E25" s="11"/>
    </row>
    <row r="26" spans="1:5" s="43" customFormat="1" ht="15" x14ac:dyDescent="0.3">
      <c r="A26" s="11"/>
      <c r="B26" s="50"/>
      <c r="C26" s="11"/>
      <c r="D26" s="11"/>
      <c r="E26" s="11"/>
    </row>
    <row r="27" spans="1:5" s="43" customFormat="1" ht="15.6" x14ac:dyDescent="0.3">
      <c r="A27" s="9">
        <v>3</v>
      </c>
      <c r="B27" s="49" t="s">
        <v>1</v>
      </c>
      <c r="C27" s="11"/>
      <c r="D27" s="11"/>
      <c r="E27" s="11"/>
    </row>
    <row r="28" spans="1:5" s="43" customFormat="1" ht="30" x14ac:dyDescent="0.3">
      <c r="A28" s="11"/>
      <c r="B28" s="53" t="s">
        <v>106</v>
      </c>
      <c r="C28" s="11"/>
      <c r="D28" s="11"/>
      <c r="E28" s="11"/>
    </row>
    <row r="29" spans="1:5" s="43" customFormat="1" ht="15" x14ac:dyDescent="0.3">
      <c r="A29" s="11" t="s">
        <v>66</v>
      </c>
      <c r="B29" s="53" t="s">
        <v>89</v>
      </c>
      <c r="C29" s="11"/>
      <c r="D29" s="11"/>
      <c r="E29" s="11"/>
    </row>
    <row r="30" spans="1:5" s="43" customFormat="1" ht="15" x14ac:dyDescent="0.3">
      <c r="A30" s="11" t="s">
        <v>90</v>
      </c>
      <c r="B30" s="53" t="s">
        <v>99</v>
      </c>
      <c r="C30" s="11"/>
      <c r="D30" s="11"/>
      <c r="E30" s="11"/>
    </row>
    <row r="31" spans="1:5" s="43" customFormat="1" ht="15" x14ac:dyDescent="0.3">
      <c r="A31" s="11" t="s">
        <v>91</v>
      </c>
      <c r="B31" s="53" t="s">
        <v>98</v>
      </c>
      <c r="C31" s="11"/>
      <c r="D31" s="11"/>
      <c r="E31" s="11"/>
    </row>
    <row r="32" spans="1:5" s="43" customFormat="1" ht="15" customHeight="1" x14ac:dyDescent="0.3">
      <c r="A32" s="11" t="s">
        <v>92</v>
      </c>
      <c r="B32" s="53" t="s">
        <v>97</v>
      </c>
      <c r="C32" s="11"/>
      <c r="D32" s="11"/>
      <c r="E32" s="11"/>
    </row>
    <row r="33" spans="1:5" s="43" customFormat="1" ht="15" customHeight="1" x14ac:dyDescent="0.3">
      <c r="A33" s="11" t="s">
        <v>93</v>
      </c>
      <c r="B33" s="53" t="s">
        <v>157</v>
      </c>
      <c r="C33" s="11"/>
      <c r="D33" s="11"/>
      <c r="E33" s="11"/>
    </row>
    <row r="34" spans="1:5" s="43" customFormat="1" ht="15" x14ac:dyDescent="0.3">
      <c r="A34" s="11" t="s">
        <v>94</v>
      </c>
      <c r="B34" s="53" t="s">
        <v>158</v>
      </c>
      <c r="C34" s="11"/>
      <c r="D34" s="11"/>
      <c r="E34" s="11"/>
    </row>
    <row r="35" spans="1:5" s="43" customFormat="1" ht="15" x14ac:dyDescent="0.3">
      <c r="A35" s="10" t="s">
        <v>159</v>
      </c>
      <c r="B35" s="53" t="s">
        <v>96</v>
      </c>
      <c r="C35" s="11"/>
      <c r="D35" s="11"/>
      <c r="E35" s="11"/>
    </row>
    <row r="36" spans="1:5" s="43" customFormat="1" ht="15" x14ac:dyDescent="0.3">
      <c r="A36" s="11" t="s">
        <v>95</v>
      </c>
      <c r="B36" s="53" t="s">
        <v>102</v>
      </c>
      <c r="C36" s="11"/>
      <c r="D36" s="11"/>
      <c r="E36" s="11"/>
    </row>
    <row r="37" spans="1:5" s="43" customFormat="1" ht="15" x14ac:dyDescent="0.3">
      <c r="A37" s="11" t="s">
        <v>103</v>
      </c>
      <c r="B37" s="50" t="s">
        <v>160</v>
      </c>
      <c r="C37" s="11"/>
      <c r="D37" s="11"/>
      <c r="E37" s="11"/>
    </row>
    <row r="38" spans="1:5" s="43" customFormat="1" ht="15" x14ac:dyDescent="0.3">
      <c r="A38" s="11"/>
      <c r="B38" s="50"/>
      <c r="C38" s="11"/>
      <c r="D38" s="11"/>
      <c r="E38" s="11"/>
    </row>
    <row r="39" spans="1:5" s="43" customFormat="1" ht="15.6" x14ac:dyDescent="0.3">
      <c r="A39" s="9">
        <v>4</v>
      </c>
      <c r="B39" s="49" t="s">
        <v>9</v>
      </c>
      <c r="C39" s="11"/>
      <c r="D39" s="11"/>
      <c r="E39" s="11"/>
    </row>
    <row r="40" spans="1:5" s="43" customFormat="1" ht="15" x14ac:dyDescent="0.3">
      <c r="A40" s="17"/>
      <c r="B40" s="53" t="s">
        <v>10</v>
      </c>
      <c r="C40" s="11"/>
      <c r="D40" s="11"/>
      <c r="E40" s="11"/>
    </row>
    <row r="41" spans="1:5" s="43" customFormat="1" ht="75.599999999999994" x14ac:dyDescent="0.3">
      <c r="A41" s="17" t="s">
        <v>108</v>
      </c>
      <c r="B41" s="53" t="s">
        <v>161</v>
      </c>
      <c r="C41" s="11"/>
      <c r="D41" s="11"/>
      <c r="E41" s="11"/>
    </row>
    <row r="42" spans="1:5" s="43" customFormat="1" ht="58.5" customHeight="1" x14ac:dyDescent="0.3">
      <c r="A42" s="15"/>
      <c r="B42" s="67" t="s">
        <v>78</v>
      </c>
      <c r="C42" s="69" t="s">
        <v>11</v>
      </c>
      <c r="D42" s="11"/>
      <c r="E42" s="11"/>
    </row>
    <row r="43" spans="1:5" s="43" customFormat="1" ht="30" hidden="1" x14ac:dyDescent="0.3">
      <c r="A43" s="64" t="s">
        <v>162</v>
      </c>
      <c r="B43" s="65" t="s">
        <v>163</v>
      </c>
      <c r="C43" s="58">
        <v>15</v>
      </c>
      <c r="D43" s="11"/>
      <c r="E43" s="11"/>
    </row>
    <row r="44" spans="1:5" s="43" customFormat="1" ht="45" hidden="1" x14ac:dyDescent="0.3">
      <c r="A44" s="64" t="s">
        <v>164</v>
      </c>
      <c r="B44" s="65" t="s">
        <v>165</v>
      </c>
      <c r="C44" s="58">
        <v>15</v>
      </c>
      <c r="D44" s="11"/>
      <c r="E44" s="11"/>
    </row>
    <row r="45" spans="1:5" s="43" customFormat="1" ht="30" hidden="1" x14ac:dyDescent="0.3">
      <c r="A45" s="64" t="s">
        <v>166</v>
      </c>
      <c r="B45" s="51" t="s">
        <v>167</v>
      </c>
      <c r="C45" s="58">
        <v>15</v>
      </c>
      <c r="D45" s="11"/>
      <c r="E45" s="11"/>
    </row>
    <row r="46" spans="1:5" s="43" customFormat="1" ht="45" hidden="1" x14ac:dyDescent="0.3">
      <c r="A46" s="64" t="s">
        <v>168</v>
      </c>
      <c r="B46" s="51" t="s">
        <v>169</v>
      </c>
      <c r="C46" s="58">
        <v>15</v>
      </c>
      <c r="D46" s="11"/>
      <c r="E46" s="11"/>
    </row>
    <row r="47" spans="1:5" s="43" customFormat="1" ht="46.2" hidden="1" x14ac:dyDescent="0.3">
      <c r="A47" s="64" t="s">
        <v>170</v>
      </c>
      <c r="B47" s="51" t="s">
        <v>186</v>
      </c>
      <c r="C47" s="58">
        <v>10</v>
      </c>
      <c r="D47" s="11"/>
      <c r="E47" s="11"/>
    </row>
    <row r="48" spans="1:5" s="43" customFormat="1" ht="195" hidden="1" x14ac:dyDescent="0.3">
      <c r="A48" s="64" t="s">
        <v>171</v>
      </c>
      <c r="B48" s="65" t="s">
        <v>187</v>
      </c>
      <c r="C48" s="58">
        <v>15</v>
      </c>
      <c r="D48" s="11"/>
      <c r="E48" s="11"/>
    </row>
    <row r="49" spans="1:5" s="43" customFormat="1" ht="45.6" x14ac:dyDescent="0.3">
      <c r="A49" s="64" t="s">
        <v>109</v>
      </c>
      <c r="B49" s="65" t="s">
        <v>188</v>
      </c>
      <c r="C49" s="58">
        <v>30</v>
      </c>
      <c r="D49" s="11"/>
      <c r="E49" s="11"/>
    </row>
    <row r="50" spans="1:5" s="43" customFormat="1" ht="60.6" x14ac:dyDescent="0.3">
      <c r="A50" s="64" t="s">
        <v>164</v>
      </c>
      <c r="B50" s="70" t="s">
        <v>189</v>
      </c>
      <c r="C50" s="58">
        <v>15</v>
      </c>
      <c r="D50" s="11"/>
      <c r="E50" s="11"/>
    </row>
    <row r="51" spans="1:5" s="43" customFormat="1" ht="106.5" customHeight="1" x14ac:dyDescent="0.3">
      <c r="A51" s="64" t="s">
        <v>111</v>
      </c>
      <c r="B51" s="70" t="s">
        <v>190</v>
      </c>
      <c r="C51" s="58">
        <v>55</v>
      </c>
      <c r="D51" s="11"/>
      <c r="E51" s="11"/>
    </row>
    <row r="52" spans="1:5" s="43" customFormat="1" ht="15.6" x14ac:dyDescent="0.3">
      <c r="A52" s="15"/>
      <c r="B52" s="67" t="s">
        <v>12</v>
      </c>
      <c r="C52" s="58">
        <f>SUM(C43:C50)-30</f>
        <v>100</v>
      </c>
      <c r="D52" s="11"/>
      <c r="E52" s="11"/>
    </row>
    <row r="53" spans="1:5" s="43" customFormat="1" ht="20.100000000000001" customHeight="1" x14ac:dyDescent="0.3">
      <c r="A53" s="146" t="s">
        <v>174</v>
      </c>
      <c r="B53" s="147"/>
      <c r="C53" s="147"/>
      <c r="D53" s="147"/>
      <c r="E53" s="148"/>
    </row>
    <row r="54" spans="1:5" s="43" customFormat="1" ht="89.25" customHeight="1" x14ac:dyDescent="0.3">
      <c r="A54" s="13" t="s">
        <v>107</v>
      </c>
      <c r="B54" s="59" t="s">
        <v>175</v>
      </c>
      <c r="C54" s="11"/>
      <c r="D54" s="11"/>
      <c r="E54" s="11"/>
    </row>
    <row r="55" spans="1:5" s="43" customFormat="1" ht="125.4" customHeight="1" x14ac:dyDescent="0.3">
      <c r="A55" s="61" t="s">
        <v>176</v>
      </c>
      <c r="B55" s="62" t="s">
        <v>177</v>
      </c>
      <c r="C55" s="63"/>
      <c r="D55" s="63"/>
      <c r="E55" s="63"/>
    </row>
    <row r="56" spans="1:5" s="43" customFormat="1" ht="15" x14ac:dyDescent="0.3">
      <c r="A56" s="13"/>
      <c r="B56" s="53"/>
      <c r="C56" s="11"/>
      <c r="D56" s="11"/>
      <c r="E56" s="11"/>
    </row>
    <row r="57" spans="1:5" s="43" customFormat="1" ht="15.6" x14ac:dyDescent="0.3">
      <c r="A57" s="19">
        <v>5</v>
      </c>
      <c r="B57" s="49" t="s">
        <v>14</v>
      </c>
      <c r="C57" s="11"/>
      <c r="D57" s="11"/>
      <c r="E57" s="11"/>
    </row>
    <row r="58" spans="1:5" s="43" customFormat="1" ht="30" x14ac:dyDescent="0.3">
      <c r="A58" s="17">
        <v>5.0999999999999996</v>
      </c>
      <c r="B58" s="53" t="s">
        <v>15</v>
      </c>
      <c r="C58" s="11"/>
      <c r="D58" s="11"/>
      <c r="E58" s="11"/>
    </row>
    <row r="59" spans="1:5" s="43" customFormat="1" ht="30" x14ac:dyDescent="0.3">
      <c r="A59" s="17">
        <v>5.2</v>
      </c>
      <c r="B59" s="53" t="s">
        <v>80</v>
      </c>
      <c r="C59" s="11"/>
      <c r="D59" s="11"/>
      <c r="E59" s="11"/>
    </row>
    <row r="60" spans="1:5" s="43" customFormat="1" ht="75" x14ac:dyDescent="0.3">
      <c r="A60" s="17">
        <v>5.3</v>
      </c>
      <c r="B60" s="53" t="s">
        <v>178</v>
      </c>
      <c r="C60" s="11"/>
      <c r="D60" s="11"/>
      <c r="E60" s="11"/>
    </row>
    <row r="61" spans="1:5" s="43" customFormat="1" ht="75" x14ac:dyDescent="0.3">
      <c r="A61" s="17">
        <v>5.4</v>
      </c>
      <c r="B61" s="53" t="s">
        <v>179</v>
      </c>
      <c r="C61" s="11"/>
      <c r="D61" s="11"/>
      <c r="E61" s="11"/>
    </row>
    <row r="62" spans="1:5" s="43" customFormat="1" ht="15" x14ac:dyDescent="0.3">
      <c r="A62" s="64"/>
      <c r="B62" s="65"/>
      <c r="C62" s="11"/>
      <c r="D62" s="11"/>
      <c r="E62" s="11"/>
    </row>
    <row r="63" spans="1:5" s="43" customFormat="1" ht="15.6" x14ac:dyDescent="0.3">
      <c r="A63" s="66">
        <v>6</v>
      </c>
      <c r="B63" s="67" t="s">
        <v>180</v>
      </c>
      <c r="C63" s="11"/>
      <c r="D63" s="11"/>
      <c r="E63" s="11"/>
    </row>
    <row r="64" spans="1:5" s="43" customFormat="1" ht="30" x14ac:dyDescent="0.3">
      <c r="A64" s="17">
        <v>6.1</v>
      </c>
      <c r="B64" s="53" t="s">
        <v>136</v>
      </c>
      <c r="C64" s="11"/>
      <c r="D64" s="11"/>
      <c r="E64" s="11"/>
    </row>
    <row r="65" spans="1:5" s="43" customFormat="1" ht="105" x14ac:dyDescent="0.3">
      <c r="A65" s="17">
        <v>6.2</v>
      </c>
      <c r="B65" s="53" t="s">
        <v>137</v>
      </c>
      <c r="C65" s="11"/>
      <c r="D65" s="11"/>
      <c r="E65" s="11"/>
    </row>
    <row r="66" spans="1:5" s="43" customFormat="1" ht="45.6" x14ac:dyDescent="0.3">
      <c r="A66" s="17">
        <v>6.3</v>
      </c>
      <c r="B66" s="53" t="s">
        <v>192</v>
      </c>
      <c r="C66" s="11"/>
      <c r="D66" s="11"/>
      <c r="E66" s="11"/>
    </row>
    <row r="67" spans="1:5" s="43" customFormat="1" ht="15" x14ac:dyDescent="0.3">
      <c r="A67" s="17">
        <v>6.4</v>
      </c>
      <c r="B67" s="53" t="s">
        <v>84</v>
      </c>
      <c r="C67" s="11"/>
      <c r="D67" s="11"/>
      <c r="E67" s="11"/>
    </row>
    <row r="68" spans="1:5" s="43" customFormat="1" ht="18" customHeight="1" x14ac:dyDescent="0.3">
      <c r="A68" s="17">
        <v>6.5</v>
      </c>
      <c r="B68" s="53"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42" customWidth="1"/>
    <col min="2" max="2" width="96.6640625" style="47" customWidth="1"/>
    <col min="3" max="3" width="6.88671875" style="41" customWidth="1"/>
    <col min="4" max="4" width="5.88671875" style="41" customWidth="1"/>
    <col min="5" max="5" width="13.109375" style="41" customWidth="1"/>
    <col min="6" max="16384" width="9.109375" style="41"/>
  </cols>
  <sheetData>
    <row r="2" spans="1:5" ht="15" customHeight="1" x14ac:dyDescent="0.25">
      <c r="A2" s="41"/>
    </row>
    <row r="3" spans="1:5" x14ac:dyDescent="0.25">
      <c r="A3" s="41"/>
    </row>
    <row r="5" spans="1:5" x14ac:dyDescent="0.25">
      <c r="B5" s="48"/>
    </row>
    <row r="7" spans="1:5" ht="53.7" customHeight="1" x14ac:dyDescent="0.25">
      <c r="A7" s="143" t="s">
        <v>225</v>
      </c>
      <c r="B7" s="144"/>
      <c r="C7" s="145"/>
      <c r="D7" s="145"/>
      <c r="E7" s="145"/>
    </row>
    <row r="8" spans="1:5" x14ac:dyDescent="0.25">
      <c r="A8" s="43"/>
      <c r="C8" s="54"/>
      <c r="D8" s="54"/>
      <c r="E8" s="54"/>
    </row>
    <row r="9" spans="1:5" s="43" customFormat="1" ht="15.6" x14ac:dyDescent="0.3">
      <c r="A9" s="55" t="s">
        <v>60</v>
      </c>
      <c r="B9" s="56" t="s">
        <v>58</v>
      </c>
      <c r="C9" s="55" t="s">
        <v>3</v>
      </c>
      <c r="D9" s="55" t="s">
        <v>4</v>
      </c>
      <c r="E9" s="55" t="s">
        <v>5</v>
      </c>
    </row>
    <row r="10" spans="1:5" s="43" customFormat="1" ht="15.6" x14ac:dyDescent="0.3">
      <c r="A10" s="9">
        <v>1</v>
      </c>
      <c r="B10" s="49" t="s">
        <v>6</v>
      </c>
      <c r="C10" s="11"/>
      <c r="D10" s="11"/>
      <c r="E10" s="11"/>
    </row>
    <row r="11" spans="1:5" s="43" customFormat="1" ht="15" x14ac:dyDescent="0.3">
      <c r="A11" s="45" t="s">
        <v>54</v>
      </c>
      <c r="B11" s="50" t="s">
        <v>156</v>
      </c>
      <c r="C11" s="11"/>
      <c r="D11" s="11"/>
      <c r="E11" s="11"/>
    </row>
    <row r="12" spans="1:5" s="43" customFormat="1" ht="30" x14ac:dyDescent="0.3">
      <c r="A12" s="44" t="s">
        <v>59</v>
      </c>
      <c r="B12" s="50" t="s">
        <v>67</v>
      </c>
      <c r="C12" s="11"/>
      <c r="D12" s="11"/>
      <c r="E12" s="11"/>
    </row>
    <row r="13" spans="1:5" s="43" customFormat="1" ht="45" x14ac:dyDescent="0.3">
      <c r="A13" s="45" t="s">
        <v>71</v>
      </c>
      <c r="B13" s="50" t="s">
        <v>185</v>
      </c>
      <c r="C13" s="11"/>
      <c r="D13" s="11"/>
      <c r="E13" s="11"/>
    </row>
    <row r="14" spans="1:5" s="43" customFormat="1" ht="15" x14ac:dyDescent="0.3">
      <c r="A14" s="45" t="s">
        <v>74</v>
      </c>
      <c r="B14" s="51" t="s">
        <v>141</v>
      </c>
      <c r="C14" s="11"/>
      <c r="D14" s="11"/>
      <c r="E14" s="11"/>
    </row>
    <row r="15" spans="1:5" s="43" customFormat="1" ht="30" x14ac:dyDescent="0.3">
      <c r="A15" s="45" t="s">
        <v>140</v>
      </c>
      <c r="B15" s="74" t="s">
        <v>226</v>
      </c>
      <c r="C15" s="11"/>
      <c r="D15" s="11"/>
      <c r="E15" s="11"/>
    </row>
    <row r="16" spans="1:5" s="43" customFormat="1" ht="53.4" customHeight="1" x14ac:dyDescent="0.3">
      <c r="A16" s="45" t="s">
        <v>139</v>
      </c>
      <c r="B16" s="53" t="s">
        <v>227</v>
      </c>
      <c r="C16" s="11"/>
      <c r="D16" s="11"/>
      <c r="E16" s="11"/>
    </row>
    <row r="17" spans="1:5" s="43" customFormat="1" ht="60" x14ac:dyDescent="0.3">
      <c r="A17" s="45" t="s">
        <v>150</v>
      </c>
      <c r="B17" s="53" t="s">
        <v>193</v>
      </c>
      <c r="C17" s="11"/>
      <c r="D17" s="11"/>
      <c r="E17" s="11"/>
    </row>
    <row r="18" spans="1:5" s="43" customFormat="1" ht="45" x14ac:dyDescent="0.3">
      <c r="A18" s="45" t="s">
        <v>151</v>
      </c>
      <c r="B18" s="53" t="s">
        <v>194</v>
      </c>
      <c r="C18" s="11"/>
      <c r="D18" s="11"/>
      <c r="E18" s="71"/>
    </row>
    <row r="19" spans="1:5" s="43" customFormat="1" ht="45" x14ac:dyDescent="0.3">
      <c r="A19" s="45" t="s">
        <v>195</v>
      </c>
      <c r="B19" s="53" t="s">
        <v>196</v>
      </c>
      <c r="C19" s="11"/>
      <c r="D19" s="11"/>
      <c r="E19" s="71"/>
    </row>
    <row r="20" spans="1:5" s="43" customFormat="1" ht="30" x14ac:dyDescent="0.3">
      <c r="A20" s="57" t="s">
        <v>197</v>
      </c>
      <c r="B20" s="53" t="s">
        <v>198</v>
      </c>
      <c r="C20" s="11"/>
      <c r="D20" s="11"/>
      <c r="E20" s="71"/>
    </row>
    <row r="21" spans="1:5" s="43" customFormat="1" ht="15" x14ac:dyDescent="0.3">
      <c r="A21" s="44" t="s">
        <v>199</v>
      </c>
      <c r="B21" s="53" t="s">
        <v>149</v>
      </c>
      <c r="C21" s="11"/>
      <c r="D21" s="11"/>
      <c r="E21" s="71"/>
    </row>
    <row r="22" spans="1:5" s="43" customFormat="1" ht="30" x14ac:dyDescent="0.3">
      <c r="A22" s="11" t="s">
        <v>200</v>
      </c>
      <c r="B22" s="65" t="s">
        <v>228</v>
      </c>
      <c r="C22" s="11"/>
      <c r="D22" s="11"/>
      <c r="E22" s="71"/>
    </row>
    <row r="23" spans="1:5" ht="27.6" x14ac:dyDescent="0.25">
      <c r="A23" s="44" t="s">
        <v>201</v>
      </c>
      <c r="B23" s="47" t="s">
        <v>202</v>
      </c>
      <c r="C23" s="11"/>
      <c r="D23" s="11"/>
      <c r="E23" s="72"/>
    </row>
    <row r="24" spans="1:5" s="43" customFormat="1" ht="30" x14ac:dyDescent="0.3">
      <c r="A24" s="44" t="s">
        <v>203</v>
      </c>
      <c r="B24" s="53" t="s">
        <v>229</v>
      </c>
      <c r="C24" s="11"/>
      <c r="D24" s="11"/>
      <c r="E24" s="11"/>
    </row>
    <row r="25" spans="1:5" s="43" customFormat="1" ht="75" x14ac:dyDescent="0.3">
      <c r="A25" s="44" t="s">
        <v>204</v>
      </c>
      <c r="B25" s="53" t="s">
        <v>178</v>
      </c>
      <c r="C25" s="11"/>
      <c r="D25" s="11"/>
      <c r="E25" s="11"/>
    </row>
    <row r="26" spans="1:5" s="43" customFormat="1" ht="30" x14ac:dyDescent="0.3">
      <c r="A26" s="44" t="s">
        <v>205</v>
      </c>
      <c r="B26" s="50" t="s">
        <v>152</v>
      </c>
      <c r="C26" s="11"/>
      <c r="D26" s="11"/>
      <c r="E26" s="11"/>
    </row>
    <row r="27" spans="1:5" s="43" customFormat="1" ht="15" x14ac:dyDescent="0.3">
      <c r="A27" s="11"/>
      <c r="B27" s="50"/>
      <c r="C27" s="11"/>
      <c r="D27" s="11"/>
      <c r="E27" s="11"/>
    </row>
    <row r="28" spans="1:5" s="43" customFormat="1" ht="15.6" x14ac:dyDescent="0.3">
      <c r="A28" s="9">
        <v>2</v>
      </c>
      <c r="B28" s="49" t="s">
        <v>9</v>
      </c>
      <c r="C28" s="11"/>
      <c r="D28" s="11"/>
      <c r="E28" s="11"/>
    </row>
    <row r="29" spans="1:5" s="43" customFormat="1" ht="15" x14ac:dyDescent="0.3">
      <c r="A29" s="17"/>
      <c r="B29" s="53" t="s">
        <v>10</v>
      </c>
      <c r="C29" s="11"/>
      <c r="D29" s="11"/>
      <c r="E29" s="11"/>
    </row>
    <row r="30" spans="1:5" s="43" customFormat="1" ht="75.599999999999994" x14ac:dyDescent="0.3">
      <c r="A30" s="17" t="s">
        <v>61</v>
      </c>
      <c r="B30" s="53" t="s">
        <v>161</v>
      </c>
      <c r="C30" s="11"/>
      <c r="D30" s="11"/>
      <c r="E30" s="11"/>
    </row>
    <row r="31" spans="1:5" s="43" customFormat="1" ht="58.5" customHeight="1" x14ac:dyDescent="0.3">
      <c r="A31" s="15"/>
      <c r="B31" s="67" t="s">
        <v>78</v>
      </c>
      <c r="C31" s="69" t="s">
        <v>11</v>
      </c>
      <c r="D31" s="11"/>
      <c r="E31" s="11"/>
    </row>
    <row r="32" spans="1:5" s="43" customFormat="1" ht="172.2" customHeight="1" x14ac:dyDescent="0.3">
      <c r="A32" s="64" t="s">
        <v>208</v>
      </c>
      <c r="B32" s="65" t="s">
        <v>230</v>
      </c>
      <c r="C32" s="58">
        <v>40</v>
      </c>
      <c r="D32" s="11"/>
      <c r="E32" s="11"/>
    </row>
    <row r="33" spans="1:5" s="43" customFormat="1" ht="286.95" customHeight="1" x14ac:dyDescent="0.3">
      <c r="A33" s="149" t="s">
        <v>209</v>
      </c>
      <c r="B33" s="75" t="s">
        <v>231</v>
      </c>
      <c r="C33" s="151">
        <v>60</v>
      </c>
      <c r="D33" s="153"/>
      <c r="E33" s="153"/>
    </row>
    <row r="34" spans="1:5" s="43" customFormat="1" ht="363.6" customHeight="1" x14ac:dyDescent="0.3">
      <c r="A34" s="150"/>
      <c r="B34" s="76" t="s">
        <v>232</v>
      </c>
      <c r="C34" s="152"/>
      <c r="D34" s="154"/>
      <c r="E34" s="154"/>
    </row>
    <row r="35" spans="1:5" s="43" customFormat="1" ht="15.6" x14ac:dyDescent="0.3">
      <c r="A35" s="15"/>
      <c r="B35" s="67" t="s">
        <v>12</v>
      </c>
      <c r="C35" s="58">
        <f>SUM(C32:C34)</f>
        <v>100</v>
      </c>
      <c r="D35" s="11"/>
      <c r="E35" s="11"/>
    </row>
    <row r="36" spans="1:5" s="43" customFormat="1" ht="20.100000000000001" customHeight="1" x14ac:dyDescent="0.3">
      <c r="A36" s="146" t="s">
        <v>174</v>
      </c>
      <c r="B36" s="147"/>
      <c r="C36" s="147"/>
      <c r="D36" s="147"/>
      <c r="E36" s="148"/>
    </row>
    <row r="37" spans="1:5" s="43" customFormat="1" ht="89.25" customHeight="1" x14ac:dyDescent="0.3">
      <c r="A37" s="13" t="s">
        <v>62</v>
      </c>
      <c r="B37" s="59" t="s">
        <v>175</v>
      </c>
      <c r="C37" s="11"/>
      <c r="D37" s="11"/>
      <c r="E37" s="11"/>
    </row>
    <row r="38" spans="1:5" s="43" customFormat="1" ht="146.4" customHeight="1" x14ac:dyDescent="0.3">
      <c r="A38" s="61" t="s">
        <v>210</v>
      </c>
      <c r="B38" s="62" t="s">
        <v>233</v>
      </c>
      <c r="C38" s="63"/>
      <c r="D38" s="63"/>
      <c r="E38" s="63"/>
    </row>
    <row r="39" spans="1:5" s="43" customFormat="1" ht="15" x14ac:dyDescent="0.3">
      <c r="A39" s="13"/>
      <c r="B39" s="53"/>
      <c r="C39" s="11"/>
      <c r="D39" s="11"/>
      <c r="E39" s="11"/>
    </row>
    <row r="40" spans="1:5" s="43" customFormat="1" ht="15.6" x14ac:dyDescent="0.3">
      <c r="A40" s="19">
        <v>3</v>
      </c>
      <c r="B40" s="49" t="s">
        <v>14</v>
      </c>
      <c r="C40" s="11"/>
      <c r="D40" s="11"/>
      <c r="E40" s="11"/>
    </row>
    <row r="41" spans="1:5" s="43" customFormat="1" ht="30" x14ac:dyDescent="0.3">
      <c r="A41" s="17">
        <v>3.1</v>
      </c>
      <c r="B41" s="53" t="s">
        <v>15</v>
      </c>
      <c r="C41" s="11"/>
      <c r="D41" s="11"/>
      <c r="E41" s="11"/>
    </row>
    <row r="42" spans="1:5" s="43" customFormat="1" ht="15" x14ac:dyDescent="0.3">
      <c r="A42" s="64"/>
      <c r="B42" s="65"/>
      <c r="C42" s="11"/>
      <c r="D42" s="11"/>
      <c r="E42" s="11"/>
    </row>
    <row r="43" spans="1:5" s="43" customFormat="1" ht="15.6" x14ac:dyDescent="0.3">
      <c r="A43" s="66">
        <v>4</v>
      </c>
      <c r="B43" s="67" t="s">
        <v>234</v>
      </c>
      <c r="C43" s="11"/>
      <c r="D43" s="11"/>
      <c r="E43" s="11"/>
    </row>
    <row r="44" spans="1:5" s="43" customFormat="1" ht="15" x14ac:dyDescent="0.3">
      <c r="A44" s="11" t="s">
        <v>108</v>
      </c>
      <c r="B44" s="53" t="s">
        <v>89</v>
      </c>
      <c r="C44" s="11"/>
      <c r="D44" s="11"/>
      <c r="E44" s="11"/>
    </row>
    <row r="45" spans="1:5" s="43" customFormat="1" ht="15" x14ac:dyDescent="0.3">
      <c r="A45" s="11" t="s">
        <v>107</v>
      </c>
      <c r="B45" s="53" t="s">
        <v>99</v>
      </c>
      <c r="C45" s="11"/>
      <c r="D45" s="11"/>
      <c r="E45" s="11"/>
    </row>
    <row r="46" spans="1:5" s="43" customFormat="1" ht="15" x14ac:dyDescent="0.3">
      <c r="A46" s="11" t="s">
        <v>211</v>
      </c>
      <c r="B46" s="53" t="s">
        <v>98</v>
      </c>
      <c r="C46" s="11"/>
      <c r="D46" s="11"/>
      <c r="E46" s="11"/>
    </row>
    <row r="47" spans="1:5" s="43" customFormat="1" ht="15" x14ac:dyDescent="0.3">
      <c r="A47" s="11" t="s">
        <v>212</v>
      </c>
      <c r="B47" s="53" t="s">
        <v>97</v>
      </c>
      <c r="C47" s="11"/>
      <c r="D47" s="11"/>
      <c r="E47" s="11"/>
    </row>
    <row r="48" spans="1:5" s="43" customFormat="1" ht="15" x14ac:dyDescent="0.3">
      <c r="A48" s="11" t="s">
        <v>213</v>
      </c>
      <c r="B48" s="53" t="s">
        <v>157</v>
      </c>
      <c r="C48" s="11"/>
      <c r="D48" s="11"/>
      <c r="E48" s="11"/>
    </row>
    <row r="49" spans="1:5" s="43" customFormat="1" ht="15" x14ac:dyDescent="0.3">
      <c r="A49" s="11" t="s">
        <v>224</v>
      </c>
      <c r="B49" s="53" t="s">
        <v>158</v>
      </c>
      <c r="C49" s="11"/>
      <c r="D49" s="11"/>
      <c r="E49" s="11"/>
    </row>
    <row r="50" spans="1:5" s="43" customFormat="1" ht="15" x14ac:dyDescent="0.3">
      <c r="A50" s="10" t="s">
        <v>214</v>
      </c>
      <c r="B50" s="53" t="s">
        <v>96</v>
      </c>
      <c r="C50" s="11"/>
      <c r="D50" s="11"/>
      <c r="E50" s="11"/>
    </row>
    <row r="51" spans="1:5" s="43" customFormat="1" ht="15" x14ac:dyDescent="0.3">
      <c r="A51" s="11" t="s">
        <v>215</v>
      </c>
      <c r="B51" s="53" t="s">
        <v>102</v>
      </c>
      <c r="C51" s="11"/>
      <c r="D51" s="11"/>
      <c r="E51" s="11"/>
    </row>
    <row r="52" spans="1:5" s="43" customFormat="1" ht="15" x14ac:dyDescent="0.3">
      <c r="A52" s="11" t="s">
        <v>216</v>
      </c>
      <c r="B52" s="50" t="s">
        <v>160</v>
      </c>
      <c r="C52" s="11"/>
      <c r="D52" s="11"/>
      <c r="E52" s="11"/>
    </row>
    <row r="53" spans="1:5" s="43" customFormat="1" ht="30" x14ac:dyDescent="0.3">
      <c r="A53" s="17" t="s">
        <v>217</v>
      </c>
      <c r="B53" s="53" t="s">
        <v>136</v>
      </c>
      <c r="C53" s="11"/>
      <c r="D53" s="11"/>
      <c r="E53" s="11"/>
    </row>
    <row r="54" spans="1:5" s="43" customFormat="1" ht="105" x14ac:dyDescent="0.3">
      <c r="A54" s="17" t="s">
        <v>218</v>
      </c>
      <c r="B54" s="53" t="s">
        <v>137</v>
      </c>
      <c r="C54" s="11"/>
      <c r="D54" s="11"/>
      <c r="E54" s="11"/>
    </row>
    <row r="55" spans="1:5" s="43" customFormat="1" ht="45.6" x14ac:dyDescent="0.3">
      <c r="A55" s="17" t="s">
        <v>219</v>
      </c>
      <c r="B55" s="53" t="s">
        <v>235</v>
      </c>
      <c r="C55" s="11"/>
      <c r="D55" s="11"/>
      <c r="E55" s="11"/>
    </row>
    <row r="56" spans="1:5" s="43" customFormat="1" ht="15" x14ac:dyDescent="0.3">
      <c r="A56" s="17" t="s">
        <v>220</v>
      </c>
      <c r="B56" s="53" t="s">
        <v>236</v>
      </c>
      <c r="C56" s="11"/>
      <c r="D56" s="11"/>
      <c r="E56" s="11"/>
    </row>
    <row r="57" spans="1:5" s="43" customFormat="1" ht="15" x14ac:dyDescent="0.3">
      <c r="A57" s="17" t="s">
        <v>221</v>
      </c>
      <c r="B57" s="53" t="s">
        <v>206</v>
      </c>
      <c r="C57" s="11"/>
      <c r="D57" s="11"/>
      <c r="E57" s="11"/>
    </row>
    <row r="58" spans="1:5" s="43" customFormat="1" ht="30" x14ac:dyDescent="0.3">
      <c r="A58" s="17" t="s">
        <v>222</v>
      </c>
      <c r="B58" s="53" t="s">
        <v>237</v>
      </c>
      <c r="C58" s="11"/>
      <c r="D58" s="11"/>
      <c r="E58" s="11"/>
    </row>
    <row r="59" spans="1:5" s="43" customFormat="1" ht="18" customHeight="1" x14ac:dyDescent="0.3">
      <c r="A59" s="17" t="s">
        <v>223</v>
      </c>
      <c r="B59" s="53" t="s">
        <v>207</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0"/>
  <sheetViews>
    <sheetView tabSelected="1" view="pageBreakPreview" zoomScaleNormal="100" zoomScaleSheetLayoutView="100" workbookViewId="0">
      <selection activeCell="B40" sqref="B40"/>
    </sheetView>
  </sheetViews>
  <sheetFormatPr defaultColWidth="9.109375" defaultRowHeight="13.8" x14ac:dyDescent="0.25"/>
  <cols>
    <col min="1" max="1" width="6.109375" style="42" bestFit="1" customWidth="1"/>
    <col min="2" max="2" width="91.5546875" style="77" customWidth="1"/>
    <col min="3" max="3" width="6.88671875" style="41" customWidth="1"/>
    <col min="4" max="4" width="5.88671875" style="41" customWidth="1"/>
    <col min="5" max="5" width="13.109375" style="41" customWidth="1"/>
    <col min="6" max="16384" width="9.109375" style="41"/>
  </cols>
  <sheetData>
    <row r="2" spans="1:5" ht="15" customHeight="1" x14ac:dyDescent="0.25">
      <c r="A2" s="41"/>
    </row>
    <row r="3" spans="1:5" x14ac:dyDescent="0.25">
      <c r="A3" s="41"/>
    </row>
    <row r="5" spans="1:5" x14ac:dyDescent="0.25">
      <c r="B5" s="78"/>
    </row>
    <row r="7" spans="1:5" ht="33.6" customHeight="1" x14ac:dyDescent="0.25">
      <c r="A7" s="155" t="s">
        <v>304</v>
      </c>
      <c r="B7" s="156"/>
      <c r="C7" s="156"/>
      <c r="D7" s="156"/>
      <c r="E7" s="156"/>
    </row>
    <row r="8" spans="1:5" x14ac:dyDescent="0.25">
      <c r="A8" s="43"/>
      <c r="C8" s="54"/>
      <c r="D8" s="54"/>
      <c r="E8" s="54"/>
    </row>
    <row r="9" spans="1:5" s="43" customFormat="1" x14ac:dyDescent="0.3">
      <c r="A9" s="79" t="s">
        <v>60</v>
      </c>
      <c r="B9" s="80" t="s">
        <v>58</v>
      </c>
      <c r="C9" s="79" t="s">
        <v>3</v>
      </c>
      <c r="D9" s="79" t="s">
        <v>4</v>
      </c>
      <c r="E9" s="79" t="s">
        <v>5</v>
      </c>
    </row>
    <row r="10" spans="1:5" s="43" customFormat="1" x14ac:dyDescent="0.3">
      <c r="A10" s="81">
        <v>1</v>
      </c>
      <c r="B10" s="82" t="s">
        <v>6</v>
      </c>
      <c r="C10" s="83"/>
      <c r="D10" s="83"/>
      <c r="E10" s="83"/>
    </row>
    <row r="11" spans="1:5" s="43" customFormat="1" ht="41.4" x14ac:dyDescent="0.3">
      <c r="A11" s="84" t="s">
        <v>54</v>
      </c>
      <c r="B11" s="85" t="s">
        <v>239</v>
      </c>
      <c r="C11" s="83"/>
      <c r="D11" s="83"/>
      <c r="E11" s="83"/>
    </row>
    <row r="12" spans="1:5" s="111" customFormat="1" x14ac:dyDescent="0.3">
      <c r="A12" s="94" t="s">
        <v>59</v>
      </c>
      <c r="B12" s="85" t="s">
        <v>253</v>
      </c>
      <c r="C12" s="110"/>
      <c r="D12" s="110"/>
      <c r="E12" s="110"/>
    </row>
    <row r="13" spans="1:5" s="43" customFormat="1" x14ac:dyDescent="0.3">
      <c r="A13" s="84" t="s">
        <v>71</v>
      </c>
      <c r="B13" s="112" t="s">
        <v>254</v>
      </c>
      <c r="C13" s="83"/>
      <c r="D13" s="83"/>
      <c r="E13" s="83"/>
    </row>
    <row r="14" spans="1:5" s="43" customFormat="1" ht="41.4" x14ac:dyDescent="0.3">
      <c r="A14" s="84" t="s">
        <v>74</v>
      </c>
      <c r="B14" s="85" t="s">
        <v>255</v>
      </c>
      <c r="C14" s="83"/>
      <c r="D14" s="83"/>
      <c r="E14" s="83"/>
    </row>
    <row r="15" spans="1:5" s="43" customFormat="1" ht="55.2" customHeight="1" x14ac:dyDescent="0.3">
      <c r="A15" s="84" t="s">
        <v>140</v>
      </c>
      <c r="B15" s="85" t="s">
        <v>256</v>
      </c>
      <c r="C15" s="83"/>
      <c r="D15" s="83"/>
      <c r="E15" s="83"/>
    </row>
    <row r="16" spans="1:5" s="43" customFormat="1" x14ac:dyDescent="0.3">
      <c r="A16" s="84" t="s">
        <v>139</v>
      </c>
      <c r="B16" s="85" t="s">
        <v>257</v>
      </c>
      <c r="C16" s="83"/>
      <c r="D16" s="83"/>
      <c r="E16" s="89"/>
    </row>
    <row r="17" spans="1:5" s="43" customFormat="1" ht="27.6" x14ac:dyDescent="0.3">
      <c r="A17" s="84" t="s">
        <v>150</v>
      </c>
      <c r="B17" s="112" t="s">
        <v>258</v>
      </c>
      <c r="C17" s="83"/>
      <c r="D17" s="83"/>
      <c r="E17" s="83"/>
    </row>
    <row r="18" spans="1:5" s="43" customFormat="1" ht="27.6" x14ac:dyDescent="0.3">
      <c r="A18" s="84" t="s">
        <v>151</v>
      </c>
      <c r="B18" s="88" t="s">
        <v>202</v>
      </c>
      <c r="C18" s="83"/>
      <c r="D18" s="83"/>
      <c r="E18" s="83"/>
    </row>
    <row r="19" spans="1:5" s="43" customFormat="1" ht="41.4" x14ac:dyDescent="0.3">
      <c r="A19" s="86" t="s">
        <v>195</v>
      </c>
      <c r="B19" s="87" t="s">
        <v>241</v>
      </c>
      <c r="C19" s="83"/>
      <c r="D19" s="83"/>
      <c r="E19" s="83"/>
    </row>
    <row r="20" spans="1:5" s="43" customFormat="1" ht="82.8" x14ac:dyDescent="0.3">
      <c r="A20" s="90" t="s">
        <v>197</v>
      </c>
      <c r="B20" s="87" t="s">
        <v>240</v>
      </c>
      <c r="C20" s="83"/>
      <c r="D20" s="83"/>
      <c r="E20" s="89"/>
    </row>
    <row r="21" spans="1:5" s="43" customFormat="1" ht="27.6" x14ac:dyDescent="0.3">
      <c r="A21" s="86" t="s">
        <v>199</v>
      </c>
      <c r="B21" s="85" t="s">
        <v>152</v>
      </c>
      <c r="C21" s="83"/>
      <c r="D21" s="83"/>
      <c r="E21" s="89"/>
    </row>
    <row r="22" spans="1:5" s="43" customFormat="1" x14ac:dyDescent="0.3">
      <c r="A22" s="83"/>
      <c r="B22" s="85"/>
      <c r="C22" s="83"/>
      <c r="D22" s="83"/>
      <c r="E22" s="83"/>
    </row>
    <row r="23" spans="1:5" s="43" customFormat="1" x14ac:dyDescent="0.3">
      <c r="A23" s="81">
        <v>2</v>
      </c>
      <c r="B23" s="82" t="s">
        <v>9</v>
      </c>
      <c r="C23" s="83"/>
      <c r="D23" s="83"/>
      <c r="E23" s="83"/>
    </row>
    <row r="24" spans="1:5" s="43" customFormat="1" ht="14.4" x14ac:dyDescent="0.3">
      <c r="A24" s="91"/>
      <c r="B24" s="92" t="s">
        <v>10</v>
      </c>
      <c r="C24" s="83"/>
      <c r="D24" s="83"/>
      <c r="E24" s="83"/>
    </row>
    <row r="25" spans="1:5" s="43" customFormat="1" x14ac:dyDescent="0.3">
      <c r="A25" s="91" t="s">
        <v>61</v>
      </c>
      <c r="B25" s="93" t="s">
        <v>259</v>
      </c>
      <c r="C25" s="83"/>
      <c r="D25" s="83"/>
      <c r="E25" s="83"/>
    </row>
    <row r="26" spans="1:5" s="43" customFormat="1" x14ac:dyDescent="0.3">
      <c r="A26" s="91" t="s">
        <v>208</v>
      </c>
      <c r="B26" s="87" t="s">
        <v>260</v>
      </c>
      <c r="C26" s="83"/>
      <c r="D26" s="83"/>
      <c r="E26" s="83"/>
    </row>
    <row r="27" spans="1:5" s="43" customFormat="1" ht="42.6" x14ac:dyDescent="0.3">
      <c r="A27" s="91" t="s">
        <v>209</v>
      </c>
      <c r="B27" s="73" t="s">
        <v>261</v>
      </c>
      <c r="C27" s="83"/>
      <c r="D27" s="83"/>
      <c r="E27" s="83"/>
    </row>
    <row r="28" spans="1:5" s="43" customFormat="1" ht="55.2" x14ac:dyDescent="0.3">
      <c r="A28" s="91" t="s">
        <v>242</v>
      </c>
      <c r="B28" s="113" t="s">
        <v>262</v>
      </c>
      <c r="C28" s="83"/>
      <c r="D28" s="83"/>
      <c r="E28" s="83"/>
    </row>
    <row r="29" spans="1:5" s="43" customFormat="1" ht="27.6" x14ac:dyDescent="0.3">
      <c r="A29" s="91" t="s">
        <v>243</v>
      </c>
      <c r="B29" s="73" t="s">
        <v>263</v>
      </c>
      <c r="C29" s="83"/>
      <c r="D29" s="83"/>
      <c r="E29" s="83"/>
    </row>
    <row r="30" spans="1:5" s="43" customFormat="1" ht="27.6" x14ac:dyDescent="0.3">
      <c r="A30" s="91" t="s">
        <v>244</v>
      </c>
      <c r="B30" s="73" t="s">
        <v>264</v>
      </c>
      <c r="C30" s="83"/>
      <c r="D30" s="83"/>
      <c r="E30" s="83"/>
    </row>
    <row r="31" spans="1:5" s="43" customFormat="1" ht="39.6" x14ac:dyDescent="0.3">
      <c r="A31" s="91"/>
      <c r="B31" s="114" t="s">
        <v>308</v>
      </c>
      <c r="C31" s="83"/>
      <c r="D31" s="83"/>
      <c r="E31" s="83"/>
    </row>
    <row r="32" spans="1:5" s="43" customFormat="1" ht="69" x14ac:dyDescent="0.3">
      <c r="A32" s="91" t="s">
        <v>62</v>
      </c>
      <c r="B32" s="87" t="s">
        <v>245</v>
      </c>
      <c r="C32" s="83"/>
      <c r="D32" s="83"/>
      <c r="E32" s="83"/>
    </row>
    <row r="33" spans="1:5" s="43" customFormat="1" ht="58.5" customHeight="1" x14ac:dyDescent="0.3">
      <c r="A33" s="94"/>
      <c r="B33" s="95" t="s">
        <v>246</v>
      </c>
      <c r="C33" s="96" t="s">
        <v>11</v>
      </c>
      <c r="D33" s="83"/>
      <c r="E33" s="83"/>
    </row>
    <row r="34" spans="1:5" s="43" customFormat="1" ht="117.6" customHeight="1" x14ac:dyDescent="0.3">
      <c r="A34" s="97" t="s">
        <v>247</v>
      </c>
      <c r="B34" s="109" t="s">
        <v>305</v>
      </c>
      <c r="C34" s="98">
        <v>40</v>
      </c>
      <c r="D34" s="84"/>
      <c r="E34" s="84"/>
    </row>
    <row r="35" spans="1:5" s="43" customFormat="1" ht="165.6" x14ac:dyDescent="0.3">
      <c r="A35" s="99" t="s">
        <v>248</v>
      </c>
      <c r="B35" s="100" t="s">
        <v>265</v>
      </c>
      <c r="C35" s="98">
        <v>35</v>
      </c>
      <c r="D35" s="101"/>
      <c r="E35" s="101"/>
    </row>
    <row r="36" spans="1:5" s="43" customFormat="1" ht="148.5" customHeight="1" x14ac:dyDescent="0.3">
      <c r="A36" s="99" t="s">
        <v>249</v>
      </c>
      <c r="B36" s="100" t="s">
        <v>306</v>
      </c>
      <c r="C36" s="98">
        <v>25</v>
      </c>
      <c r="D36" s="101"/>
      <c r="E36" s="101"/>
    </row>
    <row r="37" spans="1:5" s="43" customFormat="1" x14ac:dyDescent="0.3">
      <c r="A37" s="94"/>
      <c r="B37" s="102" t="s">
        <v>12</v>
      </c>
      <c r="C37" s="98">
        <f>SUM(C34:C36)</f>
        <v>100</v>
      </c>
      <c r="D37" s="84"/>
      <c r="E37" s="84"/>
    </row>
    <row r="38" spans="1:5" s="43" customFormat="1" ht="20.100000000000001" customHeight="1" x14ac:dyDescent="0.3">
      <c r="A38" s="157" t="s">
        <v>266</v>
      </c>
      <c r="B38" s="158"/>
      <c r="C38" s="158"/>
      <c r="D38" s="158"/>
      <c r="E38" s="159"/>
    </row>
    <row r="39" spans="1:5" s="43" customFormat="1" ht="165" customHeight="1" x14ac:dyDescent="0.3">
      <c r="A39" s="94" t="s">
        <v>63</v>
      </c>
      <c r="B39" s="103" t="s">
        <v>250</v>
      </c>
      <c r="C39" s="84"/>
      <c r="D39" s="84"/>
      <c r="E39" s="84"/>
    </row>
    <row r="40" spans="1:5" s="43" customFormat="1" ht="164.25" customHeight="1" x14ac:dyDescent="0.3">
      <c r="A40" s="104" t="s">
        <v>309</v>
      </c>
      <c r="B40" s="115" t="s">
        <v>251</v>
      </c>
      <c r="C40" s="105"/>
      <c r="D40" s="105"/>
      <c r="E40" s="105"/>
    </row>
    <row r="41" spans="1:5" s="43" customFormat="1" x14ac:dyDescent="0.3">
      <c r="A41" s="106">
        <v>3</v>
      </c>
      <c r="B41" s="82" t="s">
        <v>14</v>
      </c>
      <c r="C41" s="83"/>
      <c r="D41" s="83"/>
      <c r="E41" s="83"/>
    </row>
    <row r="42" spans="1:5" s="43" customFormat="1" ht="27.6" x14ac:dyDescent="0.3">
      <c r="A42" s="91">
        <v>3.1</v>
      </c>
      <c r="B42" s="87" t="s">
        <v>15</v>
      </c>
      <c r="C42" s="83"/>
      <c r="D42" s="83"/>
      <c r="E42" s="83"/>
    </row>
    <row r="43" spans="1:5" s="43" customFormat="1" x14ac:dyDescent="0.3">
      <c r="A43" s="97"/>
      <c r="B43" s="88"/>
      <c r="C43" s="83"/>
      <c r="D43" s="83"/>
      <c r="E43" s="83"/>
    </row>
    <row r="44" spans="1:5" s="43" customFormat="1" x14ac:dyDescent="0.3">
      <c r="A44" s="107">
        <v>4</v>
      </c>
      <c r="B44" s="102" t="s">
        <v>234</v>
      </c>
      <c r="C44" s="83"/>
      <c r="D44" s="83"/>
      <c r="E44" s="83"/>
    </row>
    <row r="45" spans="1:5" s="43" customFormat="1" x14ac:dyDescent="0.3">
      <c r="A45" s="83" t="s">
        <v>108</v>
      </c>
      <c r="B45" s="87" t="s">
        <v>89</v>
      </c>
      <c r="C45" s="83"/>
      <c r="D45" s="83"/>
      <c r="E45" s="83"/>
    </row>
    <row r="46" spans="1:5" s="43" customFormat="1" x14ac:dyDescent="0.3">
      <c r="A46" s="83" t="s">
        <v>107</v>
      </c>
      <c r="B46" s="87" t="s">
        <v>99</v>
      </c>
      <c r="C46" s="83"/>
      <c r="D46" s="83"/>
      <c r="E46" s="83"/>
    </row>
    <row r="47" spans="1:5" s="43" customFormat="1" x14ac:dyDescent="0.3">
      <c r="A47" s="83" t="s">
        <v>211</v>
      </c>
      <c r="B47" s="87" t="s">
        <v>98</v>
      </c>
      <c r="C47" s="83"/>
      <c r="D47" s="83"/>
      <c r="E47" s="83"/>
    </row>
    <row r="48" spans="1:5" s="43" customFormat="1" x14ac:dyDescent="0.3">
      <c r="A48" s="83" t="s">
        <v>212</v>
      </c>
      <c r="B48" s="87" t="s">
        <v>97</v>
      </c>
      <c r="C48" s="83"/>
      <c r="D48" s="83"/>
      <c r="E48" s="83"/>
    </row>
    <row r="49" spans="1:5" s="43" customFormat="1" x14ac:dyDescent="0.3">
      <c r="A49" s="83" t="s">
        <v>213</v>
      </c>
      <c r="B49" s="87" t="s">
        <v>157</v>
      </c>
      <c r="C49" s="83"/>
      <c r="D49" s="83"/>
      <c r="E49" s="83"/>
    </row>
    <row r="50" spans="1:5" s="43" customFormat="1" x14ac:dyDescent="0.3">
      <c r="A50" s="83" t="s">
        <v>224</v>
      </c>
      <c r="B50" s="87" t="s">
        <v>158</v>
      </c>
      <c r="C50" s="83"/>
      <c r="D50" s="83"/>
      <c r="E50" s="83"/>
    </row>
    <row r="51" spans="1:5" s="43" customFormat="1" x14ac:dyDescent="0.3">
      <c r="A51" s="108" t="s">
        <v>214</v>
      </c>
      <c r="B51" s="87" t="s">
        <v>96</v>
      </c>
      <c r="C51" s="83"/>
      <c r="D51" s="83"/>
      <c r="E51" s="83"/>
    </row>
    <row r="52" spans="1:5" s="43" customFormat="1" x14ac:dyDescent="0.3">
      <c r="A52" s="83" t="s">
        <v>215</v>
      </c>
      <c r="B52" s="87" t="s">
        <v>102</v>
      </c>
      <c r="C52" s="83"/>
      <c r="D52" s="83"/>
      <c r="E52" s="83"/>
    </row>
    <row r="53" spans="1:5" s="43" customFormat="1" x14ac:dyDescent="0.3">
      <c r="A53" s="83" t="s">
        <v>216</v>
      </c>
      <c r="B53" s="85" t="s">
        <v>160</v>
      </c>
      <c r="C53" s="83"/>
      <c r="D53" s="83"/>
      <c r="E53" s="83"/>
    </row>
    <row r="54" spans="1:5" s="43" customFormat="1" ht="27.6" x14ac:dyDescent="0.3">
      <c r="A54" s="91" t="s">
        <v>217</v>
      </c>
      <c r="B54" s="87" t="s">
        <v>136</v>
      </c>
      <c r="C54" s="83"/>
      <c r="D54" s="83"/>
      <c r="E54" s="83"/>
    </row>
    <row r="55" spans="1:5" s="43" customFormat="1" ht="82.8" x14ac:dyDescent="0.3">
      <c r="A55" s="91" t="s">
        <v>218</v>
      </c>
      <c r="B55" s="87" t="s">
        <v>137</v>
      </c>
      <c r="C55" s="83"/>
      <c r="D55" s="83"/>
      <c r="E55" s="83"/>
    </row>
    <row r="56" spans="1:5" s="43" customFormat="1" ht="41.4" x14ac:dyDescent="0.3">
      <c r="A56" s="91" t="s">
        <v>219</v>
      </c>
      <c r="B56" s="87" t="s">
        <v>252</v>
      </c>
      <c r="C56" s="83"/>
      <c r="D56" s="83"/>
      <c r="E56" s="83"/>
    </row>
    <row r="57" spans="1:5" s="43" customFormat="1" x14ac:dyDescent="0.3">
      <c r="A57" s="91" t="s">
        <v>220</v>
      </c>
      <c r="B57" s="87" t="s">
        <v>236</v>
      </c>
      <c r="C57" s="83"/>
      <c r="D57" s="83"/>
      <c r="E57" s="83"/>
    </row>
    <row r="58" spans="1:5" s="43" customFormat="1" x14ac:dyDescent="0.3">
      <c r="A58" s="91" t="s">
        <v>221</v>
      </c>
      <c r="B58" s="87" t="s">
        <v>206</v>
      </c>
      <c r="C58" s="83"/>
      <c r="D58" s="83"/>
      <c r="E58" s="83"/>
    </row>
    <row r="59" spans="1:5" s="43" customFormat="1" x14ac:dyDescent="0.3">
      <c r="A59" s="91" t="s">
        <v>222</v>
      </c>
      <c r="B59" s="87" t="s">
        <v>237</v>
      </c>
      <c r="C59" s="83"/>
      <c r="D59" s="83"/>
      <c r="E59" s="83"/>
    </row>
    <row r="60" spans="1:5" s="43" customFormat="1" ht="18" customHeight="1" x14ac:dyDescent="0.3">
      <c r="A60" s="91" t="s">
        <v>223</v>
      </c>
      <c r="B60" s="87" t="s">
        <v>207</v>
      </c>
      <c r="C60" s="83"/>
      <c r="D60" s="83"/>
      <c r="E60" s="83"/>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view="pageBreakPreview" topLeftCell="A4" zoomScale="85" zoomScaleNormal="100" zoomScaleSheetLayoutView="85" workbookViewId="0">
      <selection activeCell="D11" sqref="D11"/>
    </sheetView>
  </sheetViews>
  <sheetFormatPr defaultRowHeight="14.4" x14ac:dyDescent="0.3"/>
  <cols>
    <col min="1" max="1" width="22.6640625" customWidth="1"/>
    <col min="2" max="2" width="11.109375" customWidth="1"/>
    <col min="3" max="3" width="16.44140625" customWidth="1"/>
    <col min="4" max="4" width="32" customWidth="1"/>
    <col min="5" max="5" width="16.44140625" customWidth="1"/>
    <col min="6" max="6" width="26.554687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8.600000000000001" customHeight="1" x14ac:dyDescent="0.3">
      <c r="A7" s="160" t="s">
        <v>268</v>
      </c>
      <c r="B7" s="160"/>
      <c r="C7" s="160"/>
      <c r="D7" s="160"/>
      <c r="E7" s="160"/>
      <c r="F7" s="160"/>
    </row>
    <row r="8" spans="1:6" ht="15.6" x14ac:dyDescent="0.3">
      <c r="A8" s="8" t="s">
        <v>46</v>
      </c>
      <c r="B8" s="8" t="s">
        <v>47</v>
      </c>
      <c r="C8" s="5" t="s">
        <v>48</v>
      </c>
      <c r="D8" s="5" t="s">
        <v>49</v>
      </c>
      <c r="E8" s="5" t="s">
        <v>50</v>
      </c>
      <c r="F8" s="5" t="s">
        <v>51</v>
      </c>
    </row>
    <row r="9" spans="1:6" ht="159.6" customHeight="1" x14ac:dyDescent="0.3">
      <c r="A9" s="8" t="s">
        <v>23</v>
      </c>
      <c r="B9" s="8" t="s">
        <v>43</v>
      </c>
      <c r="C9" s="5" t="s">
        <v>45</v>
      </c>
      <c r="D9" s="5" t="s">
        <v>269</v>
      </c>
      <c r="E9" s="5" t="s">
        <v>19</v>
      </c>
      <c r="F9" s="5" t="s">
        <v>52</v>
      </c>
    </row>
    <row r="10" spans="1:6" ht="222" customHeight="1" x14ac:dyDescent="0.3">
      <c r="A10" s="22" t="s">
        <v>270</v>
      </c>
      <c r="B10" s="117">
        <v>400</v>
      </c>
      <c r="C10" s="118" t="s">
        <v>271</v>
      </c>
      <c r="D10" s="119" t="s">
        <v>272</v>
      </c>
      <c r="E10" s="119">
        <v>24</v>
      </c>
      <c r="F10" s="120" t="s">
        <v>273</v>
      </c>
    </row>
    <row r="11" spans="1:6" ht="141" customHeight="1" x14ac:dyDescent="0.3">
      <c r="A11" s="22" t="s">
        <v>44</v>
      </c>
      <c r="B11" s="121">
        <f>'Workspace Norm'!G36</f>
        <v>401.64</v>
      </c>
      <c r="C11" s="122" t="s">
        <v>274</v>
      </c>
      <c r="D11" s="23" t="s">
        <v>307</v>
      </c>
      <c r="E11" s="23">
        <f>'Workspace Norm'!C38</f>
        <v>24</v>
      </c>
      <c r="F11" s="28" t="s">
        <v>275</v>
      </c>
    </row>
    <row r="15" spans="1:6" x14ac:dyDescent="0.3">
      <c r="E15" s="26"/>
    </row>
  </sheetData>
  <mergeCells count="1">
    <mergeCell ref="A7:F7"/>
  </mergeCells>
  <pageMargins left="0.7" right="0.7" top="0.75" bottom="0.75" header="0.3" footer="0.3"/>
  <pageSetup paperSize="9" scale="69" fitToHeight="0" orientation="portrait" r:id="rId1"/>
  <headerFooter>
    <oddFooter>&amp;C&amp;"Arial,Bold"&amp;14&amp;P/&amp;N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view="pageBreakPreview" topLeftCell="A26" zoomScaleNormal="100" zoomScaleSheetLayoutView="100" workbookViewId="0">
      <selection activeCell="B17" sqref="B17"/>
    </sheetView>
  </sheetViews>
  <sheetFormatPr defaultRowHeight="14.4" x14ac:dyDescent="0.3"/>
  <cols>
    <col min="1" max="1" width="32.44140625" customWidth="1"/>
    <col min="2" max="2" width="14.109375" customWidth="1"/>
    <col min="3" max="5" width="11.6640625" customWidth="1"/>
    <col min="6" max="6" width="12.44140625" customWidth="1"/>
    <col min="7" max="7" width="10.44140625" style="4" customWidth="1"/>
    <col min="8" max="8" width="31.44140625" bestFit="1" customWidth="1"/>
  </cols>
  <sheetData>
    <row r="1" spans="1:8" x14ac:dyDescent="0.3">
      <c r="B1" s="1"/>
      <c r="C1" s="2"/>
      <c r="D1" s="2"/>
      <c r="E1" s="2"/>
      <c r="F1" s="2"/>
      <c r="G1" s="3"/>
    </row>
    <row r="2" spans="1:8" ht="60" customHeight="1" x14ac:dyDescent="0.3">
      <c r="A2" s="2"/>
      <c r="B2" s="1"/>
      <c r="C2" s="4"/>
      <c r="D2" s="4"/>
      <c r="E2" s="4"/>
      <c r="F2" s="2"/>
      <c r="G2" s="3"/>
    </row>
    <row r="3" spans="1:8" ht="25.95" customHeight="1" x14ac:dyDescent="0.3">
      <c r="A3" s="161" t="s">
        <v>276</v>
      </c>
      <c r="B3" s="162"/>
      <c r="C3" s="162"/>
      <c r="D3" s="162"/>
      <c r="E3" s="162"/>
      <c r="F3" s="162"/>
      <c r="G3" s="162"/>
      <c r="H3" s="162"/>
    </row>
    <row r="4" spans="1:8" ht="93.6" x14ac:dyDescent="0.3">
      <c r="A4" s="29" t="s">
        <v>21</v>
      </c>
      <c r="B4" s="5" t="s">
        <v>36</v>
      </c>
      <c r="C4" s="5" t="s">
        <v>32</v>
      </c>
      <c r="D4" s="5" t="s">
        <v>126</v>
      </c>
      <c r="E4" s="5" t="s">
        <v>127</v>
      </c>
      <c r="F4" s="5" t="s">
        <v>40</v>
      </c>
      <c r="G4" s="5" t="s">
        <v>33</v>
      </c>
      <c r="H4" s="123" t="s">
        <v>22</v>
      </c>
    </row>
    <row r="5" spans="1:8" ht="31.2" x14ac:dyDescent="0.3">
      <c r="A5" s="30" t="s">
        <v>35</v>
      </c>
      <c r="B5" s="6"/>
      <c r="C5" s="6"/>
      <c r="D5" s="6"/>
      <c r="E5" s="6"/>
      <c r="F5" s="6"/>
      <c r="G5" s="6"/>
      <c r="H5" s="124"/>
    </row>
    <row r="6" spans="1:8" ht="15" x14ac:dyDescent="0.3">
      <c r="A6" s="125" t="s">
        <v>277</v>
      </c>
      <c r="B6" s="126">
        <v>1</v>
      </c>
      <c r="C6" s="127">
        <v>1</v>
      </c>
      <c r="D6" s="127"/>
      <c r="E6" s="127"/>
      <c r="F6" s="128">
        <v>12</v>
      </c>
      <c r="G6" s="129">
        <f t="shared" ref="G6:G20" si="0">B6*F6</f>
        <v>12</v>
      </c>
      <c r="H6" s="122" t="s">
        <v>23</v>
      </c>
    </row>
    <row r="7" spans="1:8" ht="27.6" x14ac:dyDescent="0.3">
      <c r="A7" s="15" t="s">
        <v>278</v>
      </c>
      <c r="B7" s="32">
        <v>2</v>
      </c>
      <c r="C7" s="31">
        <v>2</v>
      </c>
      <c r="D7" s="31"/>
      <c r="E7" s="31"/>
      <c r="F7" s="130">
        <v>10</v>
      </c>
      <c r="G7" s="46">
        <f t="shared" si="0"/>
        <v>20</v>
      </c>
      <c r="H7" s="122" t="s">
        <v>279</v>
      </c>
    </row>
    <row r="8" spans="1:8" ht="60" x14ac:dyDescent="0.3">
      <c r="A8" s="131" t="s">
        <v>310</v>
      </c>
      <c r="B8" s="32">
        <v>1</v>
      </c>
      <c r="C8" s="31">
        <v>1</v>
      </c>
      <c r="D8" s="31"/>
      <c r="E8" s="31"/>
      <c r="F8" s="130">
        <v>10</v>
      </c>
      <c r="G8" s="46">
        <f>B8*F8</f>
        <v>10</v>
      </c>
      <c r="H8" s="122" t="s">
        <v>279</v>
      </c>
    </row>
    <row r="9" spans="1:8" ht="151.80000000000001" x14ac:dyDescent="0.3">
      <c r="A9" s="15" t="s">
        <v>267</v>
      </c>
      <c r="B9" s="32">
        <v>4</v>
      </c>
      <c r="C9" s="31"/>
      <c r="D9" s="31">
        <v>4</v>
      </c>
      <c r="E9" s="31"/>
      <c r="F9" s="130">
        <v>4</v>
      </c>
      <c r="G9" s="46">
        <f t="shared" si="0"/>
        <v>16</v>
      </c>
      <c r="H9" s="68" t="s">
        <v>238</v>
      </c>
    </row>
    <row r="10" spans="1:8" ht="15" x14ac:dyDescent="0.3">
      <c r="A10" s="15" t="s">
        <v>280</v>
      </c>
      <c r="B10" s="32">
        <v>1</v>
      </c>
      <c r="C10" s="31">
        <v>1</v>
      </c>
      <c r="D10" s="31"/>
      <c r="E10" s="31"/>
      <c r="F10" s="130">
        <v>12</v>
      </c>
      <c r="G10" s="46">
        <f t="shared" si="0"/>
        <v>12</v>
      </c>
      <c r="H10" s="122" t="s">
        <v>23</v>
      </c>
    </row>
    <row r="11" spans="1:8" ht="15" hidden="1" x14ac:dyDescent="0.3">
      <c r="A11" s="15" t="s">
        <v>281</v>
      </c>
      <c r="B11" s="32"/>
      <c r="C11" s="31"/>
      <c r="D11" s="31"/>
      <c r="E11" s="31"/>
      <c r="F11" s="130">
        <v>10</v>
      </c>
      <c r="G11" s="46">
        <f t="shared" si="0"/>
        <v>0</v>
      </c>
      <c r="H11" s="122" t="s">
        <v>282</v>
      </c>
    </row>
    <row r="12" spans="1:8" ht="15" hidden="1" x14ac:dyDescent="0.3">
      <c r="A12" s="15" t="s">
        <v>283</v>
      </c>
      <c r="B12" s="32"/>
      <c r="C12" s="31"/>
      <c r="D12" s="31"/>
      <c r="E12" s="31"/>
      <c r="F12" s="130"/>
      <c r="G12" s="46"/>
      <c r="H12" s="122"/>
    </row>
    <row r="13" spans="1:8" ht="15" x14ac:dyDescent="0.3">
      <c r="A13" s="33" t="s">
        <v>24</v>
      </c>
      <c r="B13" s="32">
        <v>1</v>
      </c>
      <c r="C13" s="31">
        <v>1</v>
      </c>
      <c r="D13" s="31"/>
      <c r="E13" s="31"/>
      <c r="F13" s="130">
        <v>9</v>
      </c>
      <c r="G13" s="46">
        <f t="shared" si="0"/>
        <v>9</v>
      </c>
      <c r="H13" s="122" t="s">
        <v>23</v>
      </c>
    </row>
    <row r="14" spans="1:8" ht="15" hidden="1" x14ac:dyDescent="0.3">
      <c r="A14" s="132" t="s">
        <v>284</v>
      </c>
      <c r="B14" s="32"/>
      <c r="C14" s="31"/>
      <c r="D14" s="31"/>
      <c r="E14" s="31"/>
      <c r="F14" s="130">
        <v>10</v>
      </c>
      <c r="G14" s="46">
        <f t="shared" si="0"/>
        <v>0</v>
      </c>
      <c r="H14" s="122" t="s">
        <v>282</v>
      </c>
    </row>
    <row r="15" spans="1:8" ht="15" hidden="1" x14ac:dyDescent="0.3">
      <c r="A15" s="132" t="s">
        <v>285</v>
      </c>
      <c r="B15" s="32"/>
      <c r="C15" s="31"/>
      <c r="D15" s="31"/>
      <c r="E15" s="31"/>
      <c r="F15" s="130">
        <v>10</v>
      </c>
      <c r="G15" s="46">
        <f t="shared" si="0"/>
        <v>0</v>
      </c>
      <c r="H15" s="122" t="s">
        <v>282</v>
      </c>
    </row>
    <row r="16" spans="1:8" ht="15" hidden="1" x14ac:dyDescent="0.3">
      <c r="A16" s="132" t="s">
        <v>286</v>
      </c>
      <c r="B16" s="32"/>
      <c r="C16" s="31"/>
      <c r="D16" s="31"/>
      <c r="E16" s="31"/>
      <c r="F16" s="130">
        <v>8</v>
      </c>
      <c r="G16" s="46">
        <f t="shared" si="0"/>
        <v>0</v>
      </c>
      <c r="H16" s="122" t="s">
        <v>23</v>
      </c>
    </row>
    <row r="17" spans="1:8" ht="151.80000000000001" x14ac:dyDescent="0.3">
      <c r="A17" s="15" t="s">
        <v>287</v>
      </c>
      <c r="B17" s="32">
        <v>8</v>
      </c>
      <c r="C17" s="31"/>
      <c r="D17" s="31">
        <v>8</v>
      </c>
      <c r="E17" s="31"/>
      <c r="F17" s="130">
        <v>4</v>
      </c>
      <c r="G17" s="46">
        <f t="shared" si="0"/>
        <v>32</v>
      </c>
      <c r="H17" s="68" t="s">
        <v>238</v>
      </c>
    </row>
    <row r="18" spans="1:8" ht="15" x14ac:dyDescent="0.3">
      <c r="A18" s="15" t="s">
        <v>288</v>
      </c>
      <c r="B18" s="32">
        <v>3</v>
      </c>
      <c r="C18" s="31">
        <v>3</v>
      </c>
      <c r="D18" s="31"/>
      <c r="E18" s="31"/>
      <c r="F18" s="130">
        <v>10</v>
      </c>
      <c r="G18" s="46">
        <f t="shared" si="0"/>
        <v>30</v>
      </c>
      <c r="H18" s="122" t="s">
        <v>23</v>
      </c>
    </row>
    <row r="19" spans="1:8" ht="15" x14ac:dyDescent="0.3">
      <c r="A19" s="15" t="s">
        <v>289</v>
      </c>
      <c r="B19" s="32">
        <v>2</v>
      </c>
      <c r="C19" s="31">
        <v>2</v>
      </c>
      <c r="D19" s="31"/>
      <c r="E19" s="31"/>
      <c r="F19" s="130">
        <v>9</v>
      </c>
      <c r="G19" s="46">
        <f t="shared" si="0"/>
        <v>18</v>
      </c>
      <c r="H19" s="122" t="s">
        <v>23</v>
      </c>
    </row>
    <row r="20" spans="1:8" ht="45" x14ac:dyDescent="0.3">
      <c r="A20" s="15" t="s">
        <v>311</v>
      </c>
      <c r="B20" s="32">
        <v>1</v>
      </c>
      <c r="C20" s="31"/>
      <c r="D20" s="31"/>
      <c r="E20" s="31">
        <v>1</v>
      </c>
      <c r="F20" s="130">
        <v>30</v>
      </c>
      <c r="G20" s="46">
        <f t="shared" si="0"/>
        <v>30</v>
      </c>
      <c r="H20" s="83" t="s">
        <v>290</v>
      </c>
    </row>
    <row r="21" spans="1:8" ht="31.2" x14ac:dyDescent="0.3">
      <c r="A21" s="30" t="s">
        <v>34</v>
      </c>
      <c r="B21" s="6">
        <f>SUM(B6:B20)</f>
        <v>24</v>
      </c>
      <c r="C21" s="6">
        <f>SUM(C6:C20)</f>
        <v>11</v>
      </c>
      <c r="D21" s="6">
        <f>SUM(D6:D20)</f>
        <v>12</v>
      </c>
      <c r="E21" s="6">
        <f>SUM(E6:E20)</f>
        <v>1</v>
      </c>
      <c r="F21" s="133"/>
      <c r="G21" s="134">
        <f>SUM(G6:G20)</f>
        <v>189</v>
      </c>
      <c r="H21" s="134"/>
    </row>
    <row r="22" spans="1:8" ht="31.2" x14ac:dyDescent="0.3">
      <c r="A22" s="30" t="s">
        <v>37</v>
      </c>
      <c r="B22" s="6"/>
      <c r="C22" s="6"/>
      <c r="D22" s="6"/>
      <c r="E22" s="6"/>
      <c r="F22" s="133"/>
      <c r="G22" s="133"/>
      <c r="H22" s="133"/>
    </row>
    <row r="23" spans="1:8" ht="15.6" x14ac:dyDescent="0.3">
      <c r="A23" s="30" t="s">
        <v>291</v>
      </c>
      <c r="B23" s="135">
        <v>3</v>
      </c>
      <c r="C23" s="136"/>
      <c r="D23" s="6"/>
      <c r="E23" s="6"/>
      <c r="F23" s="133"/>
      <c r="G23" s="133"/>
      <c r="H23" s="133"/>
    </row>
    <row r="24" spans="1:8" ht="15" x14ac:dyDescent="0.3">
      <c r="A24" s="15" t="s">
        <v>292</v>
      </c>
      <c r="B24" s="31"/>
      <c r="C24" s="31">
        <v>1</v>
      </c>
      <c r="D24" s="31"/>
      <c r="E24" s="31"/>
      <c r="F24" s="130">
        <v>9</v>
      </c>
      <c r="G24" s="46">
        <f>C24*F24</f>
        <v>9</v>
      </c>
      <c r="H24" s="137"/>
    </row>
    <row r="25" spans="1:8" ht="71.25" customHeight="1" x14ac:dyDescent="0.3">
      <c r="A25" s="15" t="s">
        <v>293</v>
      </c>
      <c r="B25" s="31"/>
      <c r="C25" s="31">
        <v>1</v>
      </c>
      <c r="D25" s="31"/>
      <c r="E25" s="31"/>
      <c r="F25" s="130">
        <f>IF((B21+B23)*1.4&lt;60, (B21+B23)*1.4, 60)</f>
        <v>37.799999999999997</v>
      </c>
      <c r="G25" s="46">
        <f t="shared" ref="G25:G31" si="1">C25*F25</f>
        <v>37.799999999999997</v>
      </c>
      <c r="H25" s="122" t="s">
        <v>294</v>
      </c>
    </row>
    <row r="26" spans="1:8" ht="15" x14ac:dyDescent="0.3">
      <c r="A26" s="15" t="s">
        <v>25</v>
      </c>
      <c r="B26" s="31"/>
      <c r="C26" s="31">
        <v>2</v>
      </c>
      <c r="D26" s="31"/>
      <c r="E26" s="31"/>
      <c r="F26" s="130">
        <v>9</v>
      </c>
      <c r="G26" s="46">
        <f t="shared" si="1"/>
        <v>18</v>
      </c>
      <c r="H26" s="122"/>
    </row>
    <row r="27" spans="1:8" ht="15" x14ac:dyDescent="0.3">
      <c r="A27" s="15" t="s">
        <v>26</v>
      </c>
      <c r="B27" s="31"/>
      <c r="C27" s="31">
        <v>1</v>
      </c>
      <c r="D27" s="31"/>
      <c r="E27" s="31"/>
      <c r="F27" s="46">
        <f>IF((B21+B23)*1.1&lt;60, (B21+B23)*1.1, 60)</f>
        <v>29.700000000000003</v>
      </c>
      <c r="G27" s="46">
        <f t="shared" si="1"/>
        <v>29.700000000000003</v>
      </c>
      <c r="H27" s="122" t="s">
        <v>295</v>
      </c>
    </row>
    <row r="28" spans="1:8" ht="15" x14ac:dyDescent="0.3">
      <c r="A28" s="15" t="s">
        <v>296</v>
      </c>
      <c r="B28" s="31"/>
      <c r="C28" s="31">
        <v>1</v>
      </c>
      <c r="D28" s="31"/>
      <c r="E28" s="31"/>
      <c r="F28" s="130">
        <v>4</v>
      </c>
      <c r="G28" s="46">
        <f t="shared" si="1"/>
        <v>4</v>
      </c>
      <c r="H28" s="122"/>
    </row>
    <row r="29" spans="1:8" ht="15" x14ac:dyDescent="0.3">
      <c r="A29" s="15" t="s">
        <v>27</v>
      </c>
      <c r="B29" s="31"/>
      <c r="C29" s="31">
        <v>1</v>
      </c>
      <c r="D29" s="31"/>
      <c r="E29" s="31"/>
      <c r="F29" s="130">
        <f>IF(B21*0.3&lt;9, B21*0.3, 9)</f>
        <v>7.1999999999999993</v>
      </c>
      <c r="G29" s="46">
        <f t="shared" si="1"/>
        <v>7.1999999999999993</v>
      </c>
      <c r="H29" s="122"/>
    </row>
    <row r="30" spans="1:8" ht="69" x14ac:dyDescent="0.3">
      <c r="A30" s="15" t="s">
        <v>28</v>
      </c>
      <c r="B30" s="31"/>
      <c r="C30" s="31">
        <v>4</v>
      </c>
      <c r="D30" s="31"/>
      <c r="E30" s="31"/>
      <c r="F30" s="130">
        <v>6</v>
      </c>
      <c r="G30" s="46">
        <f t="shared" si="1"/>
        <v>24</v>
      </c>
      <c r="H30" s="122" t="s">
        <v>297</v>
      </c>
    </row>
    <row r="31" spans="1:8" ht="15" x14ac:dyDescent="0.3">
      <c r="A31" s="15" t="s">
        <v>38</v>
      </c>
      <c r="B31" s="31"/>
      <c r="C31" s="31">
        <v>1</v>
      </c>
      <c r="D31" s="31"/>
      <c r="E31" s="31"/>
      <c r="F31" s="130">
        <v>4</v>
      </c>
      <c r="G31" s="46">
        <f t="shared" si="1"/>
        <v>4</v>
      </c>
      <c r="H31" s="122" t="s">
        <v>42</v>
      </c>
    </row>
    <row r="32" spans="1:8" ht="40.950000000000003" customHeight="1" x14ac:dyDescent="0.3">
      <c r="A32" s="15" t="s">
        <v>298</v>
      </c>
      <c r="B32" s="31"/>
      <c r="C32" s="31">
        <v>1</v>
      </c>
      <c r="D32" s="31"/>
      <c r="E32" s="31">
        <v>1</v>
      </c>
      <c r="F32" s="130">
        <v>12</v>
      </c>
      <c r="G32" s="46">
        <f>E32*F32</f>
        <v>12</v>
      </c>
      <c r="H32" s="122" t="s">
        <v>299</v>
      </c>
    </row>
    <row r="33" spans="1:8" ht="31.2" x14ac:dyDescent="0.3">
      <c r="A33" s="30" t="s">
        <v>39</v>
      </c>
      <c r="B33" s="6"/>
      <c r="C33" s="6">
        <f>SUM(C24:C32)</f>
        <v>13</v>
      </c>
      <c r="D33" s="6">
        <f>SUM(D24:D32)</f>
        <v>0</v>
      </c>
      <c r="E33" s="6">
        <f>SUM(E24:E32)</f>
        <v>1</v>
      </c>
      <c r="F33" s="133"/>
      <c r="G33" s="134">
        <f>SUM(G24:G32)</f>
        <v>145.69999999999999</v>
      </c>
      <c r="H33" s="134"/>
    </row>
    <row r="34" spans="1:8" ht="30" x14ac:dyDescent="0.3">
      <c r="A34" s="15" t="s">
        <v>300</v>
      </c>
      <c r="B34" s="34"/>
      <c r="C34" s="34"/>
      <c r="D34" s="34"/>
      <c r="E34" s="34"/>
      <c r="F34" s="138"/>
      <c r="G34" s="139">
        <f>G21+G33</f>
        <v>334.7</v>
      </c>
      <c r="H34" s="83"/>
    </row>
    <row r="35" spans="1:8" ht="15.6" x14ac:dyDescent="0.3">
      <c r="A35" s="15" t="s">
        <v>301</v>
      </c>
      <c r="B35" s="31"/>
      <c r="C35" s="31"/>
      <c r="D35" s="31"/>
      <c r="E35" s="31"/>
      <c r="F35" s="130"/>
      <c r="G35" s="139">
        <f>G34*20/100</f>
        <v>66.94</v>
      </c>
      <c r="H35" s="83"/>
    </row>
    <row r="36" spans="1:8" ht="15.6" x14ac:dyDescent="0.3">
      <c r="A36" s="36" t="s">
        <v>29</v>
      </c>
      <c r="B36" s="35">
        <f>B33+B21</f>
        <v>24</v>
      </c>
      <c r="C36" s="35">
        <f>C33+C21</f>
        <v>24</v>
      </c>
      <c r="D36" s="35">
        <f>D33+D21</f>
        <v>12</v>
      </c>
      <c r="E36" s="35">
        <f>E33+E21</f>
        <v>2</v>
      </c>
      <c r="F36" s="138">
        <f>F33+F21</f>
        <v>0</v>
      </c>
      <c r="G36" s="139">
        <f>G34+G35</f>
        <v>401.64</v>
      </c>
      <c r="H36" s="83" t="s">
        <v>302</v>
      </c>
    </row>
    <row r="37" spans="1:8" ht="15" thickBot="1" x14ac:dyDescent="0.35">
      <c r="A37" s="54"/>
      <c r="B37" s="54"/>
      <c r="C37" s="54"/>
      <c r="D37" s="54"/>
      <c r="E37" s="54"/>
      <c r="F37" s="54"/>
      <c r="G37" s="116"/>
      <c r="H37" s="140"/>
    </row>
    <row r="38" spans="1:8" ht="16.2" thickBot="1" x14ac:dyDescent="0.35">
      <c r="A38" s="37" t="s">
        <v>30</v>
      </c>
      <c r="B38" s="38"/>
      <c r="C38" s="39">
        <f>B36</f>
        <v>24</v>
      </c>
      <c r="D38" s="40"/>
      <c r="E38" s="40"/>
      <c r="F38" s="54"/>
      <c r="G38" s="116"/>
      <c r="H38" s="54"/>
    </row>
    <row r="39" spans="1:8" ht="31.8" thickBot="1" x14ac:dyDescent="0.35">
      <c r="A39" s="37" t="s">
        <v>138</v>
      </c>
      <c r="B39" s="38"/>
      <c r="C39" s="39">
        <f>C36+D36</f>
        <v>36</v>
      </c>
      <c r="D39" s="40"/>
      <c r="E39" s="40"/>
      <c r="F39" s="54"/>
      <c r="G39" s="116"/>
      <c r="H39" s="54"/>
    </row>
    <row r="40" spans="1:8" x14ac:dyDescent="0.3">
      <c r="H40" s="41"/>
    </row>
  </sheetData>
  <mergeCells count="1">
    <mergeCell ref="A3:H3"/>
  </mergeCells>
  <pageMargins left="0.7" right="0.7" top="0.75" bottom="0.75" header="0.3" footer="0.3"/>
  <pageSetup paperSize="9" scale="58" orientation="portrait" r:id="rId1"/>
  <headerFooter>
    <oddFooter>&amp;C&amp;"Arial,Bold"&amp;12&amp;P/&amp;N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Contents</vt:lpstr>
      <vt:lpstr>Specification</vt:lpstr>
      <vt:lpstr>Specification  </vt:lpstr>
      <vt:lpstr>Specification </vt:lpstr>
      <vt:lpstr>Specifications</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Nyako Tshukudu</cp:lastModifiedBy>
  <cp:lastPrinted>2021-04-07T14:04:39Z</cp:lastPrinted>
  <dcterms:created xsi:type="dcterms:W3CDTF">2017-02-13T06:37:06Z</dcterms:created>
  <dcterms:modified xsi:type="dcterms:W3CDTF">2021-08-20T09:48:41Z</dcterms:modified>
</cp:coreProperties>
</file>