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urban-my.sharepoint.com/personal/brenden_isereepersad_durban_gov_za/Documents/Projects/2025-2026/1R-33251_UPGRADE  200058ST and ACCESS LANES in ward 13/BSC/Reports/"/>
    </mc:Choice>
  </mc:AlternateContent>
  <xr:revisionPtr revIDLastSave="56" documentId="13_ncr:1_{BFC37E69-F1BC-4DC9-BCFF-D289AD597934}" xr6:coauthVersionLast="47" xr6:coauthVersionMax="47" xr10:uidLastSave="{9FAC8923-5188-404C-8760-FB8927FF7458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7" i="1" l="1"/>
  <c r="I110" i="1"/>
  <c r="H7" i="1"/>
  <c r="I7" i="1" s="1"/>
  <c r="H6" i="1"/>
  <c r="I6" i="1" s="1"/>
  <c r="I161" i="1"/>
  <c r="I160" i="1"/>
  <c r="I159" i="1"/>
  <c r="I155" i="1"/>
  <c r="I154" i="1"/>
  <c r="I152" i="1"/>
  <c r="I141" i="1"/>
  <c r="I111" i="1"/>
  <c r="I130" i="1"/>
  <c r="I129" i="1"/>
  <c r="I128" i="1"/>
  <c r="I119" i="1"/>
  <c r="I115" i="1"/>
  <c r="I105" i="1"/>
  <c r="I103" i="1"/>
  <c r="I102" i="1"/>
  <c r="I101" i="1"/>
  <c r="I100" i="1"/>
  <c r="I92" i="1"/>
  <c r="I65" i="1"/>
  <c r="I54" i="1"/>
  <c r="I44" i="1"/>
  <c r="I43" i="1"/>
  <c r="I41" i="1"/>
  <c r="I39" i="1"/>
  <c r="I33" i="1"/>
  <c r="I32" i="1"/>
  <c r="I31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8" i="1"/>
  <c r="I9" i="1" s="1"/>
  <c r="I4" i="1"/>
  <c r="I56" i="1" l="1"/>
  <c r="I153" i="1"/>
  <c r="I86" i="1"/>
  <c r="I126" i="1"/>
  <c r="I82" i="1"/>
  <c r="I120" i="1"/>
  <c r="I143" i="1"/>
  <c r="I5" i="1"/>
  <c r="I106" i="1"/>
  <c r="I142" i="1"/>
  <c r="I72" i="1"/>
  <c r="I87" i="1"/>
  <c r="I75" i="1"/>
  <c r="I91" i="1"/>
  <c r="I93" i="1"/>
  <c r="I40" i="1"/>
  <c r="I99" i="1"/>
  <c r="I117" i="1"/>
  <c r="I73" i="1"/>
  <c r="I38" i="1"/>
  <c r="I121" i="1"/>
  <c r="I74" i="1"/>
  <c r="I70" i="1"/>
  <c r="I55" i="1"/>
  <c r="I122" i="1"/>
  <c r="I81" i="1"/>
  <c r="I53" i="1"/>
  <c r="I42" i="1"/>
  <c r="I61" i="1"/>
  <c r="I80" i="1"/>
  <c r="I71" i="1"/>
  <c r="I127" i="1"/>
  <c r="I83" i="1" l="1"/>
  <c r="I98" i="1"/>
  <c r="I104" i="1"/>
  <c r="I118" i="1"/>
  <c r="I136" i="1"/>
  <c r="I116" i="1"/>
  <c r="I50" i="1"/>
  <c r="I135" i="1"/>
  <c r="I57" i="1"/>
  <c r="I144" i="1"/>
  <c r="I76" i="1"/>
  <c r="I49" i="1"/>
  <c r="I51" i="1"/>
  <c r="I146" i="1"/>
  <c r="I145" i="1" l="1"/>
  <c r="I52" i="1"/>
  <c r="I165" i="1" s="1"/>
  <c r="I137" i="1"/>
  <c r="I166" i="1" l="1"/>
  <c r="I167" i="1" s="1"/>
</calcChain>
</file>

<file path=xl/sharedStrings.xml><?xml version="1.0" encoding="utf-8"?>
<sst xmlns="http://schemas.openxmlformats.org/spreadsheetml/2006/main" count="421" uniqueCount="233">
  <si>
    <t>Section No</t>
  </si>
  <si>
    <t>Part Code</t>
  </si>
  <si>
    <t>Item No</t>
  </si>
  <si>
    <t>Clause</t>
  </si>
  <si>
    <t>Unit</t>
  </si>
  <si>
    <t>SECTION 1 - PRELIMINARY AND GENERAL</t>
  </si>
  <si>
    <t>PART A -PRELIMINARIES</t>
  </si>
  <si>
    <t>AA</t>
  </si>
  <si>
    <t>GCC 2015</t>
  </si>
  <si>
    <t>GENERAL CONDITIONS OF CONTRACT (GCC 2015) READ IN CONJUNCTION WITH THE CONTRACT DATA.</t>
  </si>
  <si>
    <t>sum</t>
  </si>
  <si>
    <t>Time Related Obligations</t>
  </si>
  <si>
    <t>SANS 1921-1</t>
  </si>
  <si>
    <t>SANS 1921-1 : GENERAL ENGINEERING AND CONSTRUCTION WORKS IN CONJUNCTION WITH THE ASSOCIATED SPECIFICATION DATA IN THE SCOPE OF WORKS</t>
  </si>
  <si>
    <t>C.1.2.3.1</t>
  </si>
  <si>
    <t>COMMUNITY LIAISON OFFICER_x000D_
_x000D_
Allow for CLO to be appointed and monthly submission of proof of employment and payment for CLO.</t>
  </si>
  <si>
    <t>PC Sum</t>
  </si>
  <si>
    <t>Mark-up on CLO</t>
  </si>
  <si>
    <t>PART AB - GENERAL SPECIFICATIONS</t>
  </si>
  <si>
    <t>AB</t>
  </si>
  <si>
    <t>AB.4_x000D_
PS.11_x000D_
PS.AB.1.2</t>
  </si>
  <si>
    <t>Contractor's Camp Site/Store Yard</t>
  </si>
  <si>
    <t>AB.5_x000D_
PS.AB.5</t>
  </si>
  <si>
    <t>Notice Board</t>
  </si>
  <si>
    <t>AB.7_x000D_
PS.AB.4</t>
  </si>
  <si>
    <t>Road Deviations</t>
  </si>
  <si>
    <t>AB.7_x000D_
PS.1</t>
  </si>
  <si>
    <t>Initial supply of all Signs, Barricades and Delineators</t>
  </si>
  <si>
    <t>Maintenance of Pedestrian and Traffic Facilities</t>
  </si>
  <si>
    <t>AB.7</t>
  </si>
  <si>
    <t>Maintenance of all Signs, Barricades and Delineators</t>
  </si>
  <si>
    <t>PS.AB.5</t>
  </si>
  <si>
    <t>Allow for Progress Photographs</t>
  </si>
  <si>
    <t>Handling costs etc. in respect of Item 7.Tenderer to state % markup. (Markup =……………..%)</t>
  </si>
  <si>
    <t>PS.13</t>
  </si>
  <si>
    <t>Survey for, and Preparation of, 'As-Built' Drawings</t>
  </si>
  <si>
    <t>AB.6_x000D_
GCC.23</t>
  </si>
  <si>
    <t>Allow the following items which the tenderer required to be priced seperately</t>
  </si>
  <si>
    <t>a)</t>
  </si>
  <si>
    <t>b)</t>
  </si>
  <si>
    <t>c)</t>
  </si>
  <si>
    <t>PS.14</t>
  </si>
  <si>
    <t>Site Security</t>
  </si>
  <si>
    <t>Acceptance testing</t>
  </si>
  <si>
    <t>PART AH - OCCUPATIONAL HEALTH and SAFETY</t>
  </si>
  <si>
    <t>AH</t>
  </si>
  <si>
    <t>AH.14.1_x000D_
PS.10</t>
  </si>
  <si>
    <t>Contractor's initial obligations in respect of the Occupational Health and Safety Act and Construction Regulations</t>
  </si>
  <si>
    <t>AH.14.2_x000D_
PS.10</t>
  </si>
  <si>
    <t>Contractor's time related obligations in respect of the Occupational Health and Safety Act and Construction Regulations</t>
  </si>
  <si>
    <t>AH.14.3_x000D_
PS.10</t>
  </si>
  <si>
    <t xml:space="preserve">Submission of the updated Health and Safety File. </t>
  </si>
  <si>
    <t>SECTION 2 - SITE CLEARANCE</t>
  </si>
  <si>
    <t>PART B - SITE CLEARANCE</t>
  </si>
  <si>
    <t>B</t>
  </si>
  <si>
    <t>B.8.2</t>
  </si>
  <si>
    <t>General clearance and grubbing in road reserve</t>
  </si>
  <si>
    <t>m2</t>
  </si>
  <si>
    <t>B.8.4
PS.B.3</t>
  </si>
  <si>
    <t>Removal of trees of girth exceeding 0,250 m  as directed by Engineer on site</t>
  </si>
  <si>
    <t>no.</t>
  </si>
  <si>
    <t>B.8.9
PS.B.3
PS.13</t>
  </si>
  <si>
    <t>Removal of brickwork as directed by Engineer on site</t>
  </si>
  <si>
    <t>m3</t>
  </si>
  <si>
    <t>B.8.10_x000D_
PS.B.5_x000D_
PS.14</t>
  </si>
  <si>
    <t>Removal of unreinforced concrete to tip as directed by Engineer on Site</t>
  </si>
  <si>
    <t>B.8.11
PS.B.5
PS.12</t>
  </si>
  <si>
    <t>Removal of reinforced concrete to tip as directed by Engineer on Site</t>
  </si>
  <si>
    <t>B.8.15</t>
  </si>
  <si>
    <t>Removal of sidewalk as directed by
engineer upto depth of 0.125m.</t>
  </si>
  <si>
    <t>B.8.5            PS.B.6</t>
  </si>
  <si>
    <t xml:space="preserve">Removal of Fence to spoil as directed by Engineer. </t>
  </si>
  <si>
    <t>m</t>
  </si>
  <si>
    <t>SECTION 3 - EARTHWORKS</t>
  </si>
  <si>
    <t>PART DA - EARTHWORKS : BULK</t>
  </si>
  <si>
    <t>DA</t>
  </si>
  <si>
    <t>DA.8.3
PS.DA.3
PS.12</t>
  </si>
  <si>
    <t>Excavate soft material to spoil</t>
  </si>
  <si>
    <t>DA.8.3
PS.DA.2
PS.DA.3
PS.12</t>
  </si>
  <si>
    <t>Extra over on Item 1 above for excavation of intermediate materiato spoil as directed by Engineer on Site.</t>
  </si>
  <si>
    <t>Extra over on Item 1 above for excavation of hard material (no blasting) by pneumatic means as directed by Engineer on Site.</t>
  </si>
  <si>
    <t>Extra over Item 1 for the excavation of
boulders greater than 0,15 m3 to spoil
as directed by Engineer on Site.</t>
  </si>
  <si>
    <t>DA.8.9
PS.13
PS.DA.7/8</t>
  </si>
  <si>
    <t>Formation</t>
  </si>
  <si>
    <t>PS.DA.5
PS.13</t>
  </si>
  <si>
    <t>Import and process suitable G7 material from contractor's off-site source inclusive of haulage and royalties.</t>
  </si>
  <si>
    <t>DA.8.6</t>
  </si>
  <si>
    <t>Trimming of embankments</t>
  </si>
  <si>
    <t>DB.8.19
PS.2/3/4/5/6/7/
8</t>
  </si>
  <si>
    <t>Proving of existing services by hand excavation(provisional), where depth is :- Over 0.0m and not exceeding 1.5m</t>
  </si>
  <si>
    <t>DA.8.3
PS.DA.3
PS.DA.4
PS.12</t>
  </si>
  <si>
    <t>Excavate for un-suitable material below formation.</t>
  </si>
  <si>
    <t>PART DD -EARTHWORKS FOR STRUCTURES</t>
  </si>
  <si>
    <t>DD</t>
  </si>
  <si>
    <t>DD.8.2
PS.F.3
PS.12</t>
  </si>
  <si>
    <t>PART EB -GRADED CRUSHED STONE</t>
  </si>
  <si>
    <t>EB</t>
  </si>
  <si>
    <t>EB.8.1                   PS.EB.1</t>
  </si>
  <si>
    <t>Graded crushed stone G2, 150mm thick compacted to 98% Mod.A.A.S.H.T.O</t>
  </si>
  <si>
    <t>EB.8.1                      PS.EB.1</t>
  </si>
  <si>
    <t>Graded crushed stone G5, 150mm thick compacted to 95% Mod.A.A.S.H.T.O</t>
  </si>
  <si>
    <t>EB.8.2_x000D_
PS.EB.2</t>
  </si>
  <si>
    <t>Prime Coat @ 0,6litres/m2</t>
  </si>
  <si>
    <t>PART EL -Dumprock subgrade improvement</t>
  </si>
  <si>
    <t>EL</t>
  </si>
  <si>
    <t>EL.8</t>
  </si>
  <si>
    <t>Dumprock subgrade improvement</t>
  </si>
  <si>
    <t>SECTION 4 -  ROAD WORKS</t>
  </si>
  <si>
    <t>PART C - CONCRETE WORKS</t>
  </si>
  <si>
    <t>C</t>
  </si>
  <si>
    <t>PS.C.1/2/3/4/9/10/11/14/15/16/17/18/19</t>
  </si>
  <si>
    <t>PS.C.1/2/3/4/9/10/11/14/15/16/17/18/20</t>
  </si>
  <si>
    <t>Supply and lay Mesh Ref 395 to Concrete Roadway</t>
  </si>
  <si>
    <t>PS.C.1/2/3/4/20</t>
  </si>
  <si>
    <t>PS.C.1/2/3/4/21</t>
  </si>
  <si>
    <t>Anchor blocks, Grade 40/26 as detailed on Drawing
No.48958.</t>
  </si>
  <si>
    <t>PS.C.13</t>
  </si>
  <si>
    <t>L shape Y10 tiebars in longitudinal joints, 500mm in length.</t>
  </si>
  <si>
    <t>PS.ED.8</t>
  </si>
  <si>
    <t>Saw Cut New concrete Rd/existing road edge</t>
  </si>
  <si>
    <t>Polysulphid sealant to construction joint (3 mm wide)</t>
  </si>
  <si>
    <t>PART ED - ROAD ASPHALT</t>
  </si>
  <si>
    <t>Private Plant Asphalt Sa-S14. Bitumen content % as per mix design entered at time of use.</t>
  </si>
  <si>
    <t>t</t>
  </si>
  <si>
    <t>ED.8.4</t>
  </si>
  <si>
    <t>Tack Coat @ 0,3litres/m2</t>
  </si>
  <si>
    <t>PART EF - KERBS AND HAUNCHES</t>
  </si>
  <si>
    <t>EF</t>
  </si>
  <si>
    <t>EF.8.1
PS.EF.1</t>
  </si>
  <si>
    <t>Supply and lay Type F Fig.6 Barrier Kerb as detailed on Drawing No.48958.</t>
  </si>
  <si>
    <t>PS.EF.2</t>
  </si>
  <si>
    <t>Supply and lay Fig.12 kerb edge restraint as detailed on Drawing No.48815</t>
  </si>
  <si>
    <t>EF.8.1</t>
  </si>
  <si>
    <t>Extra over Item1 for curves of radius
less than 25 m.</t>
  </si>
  <si>
    <t>SECTION 5  - STORMWATER DRAINAGE</t>
  </si>
  <si>
    <t>PART DB - EARTHWORKS FOR PIPE TRENCHES</t>
  </si>
  <si>
    <t>DB</t>
  </si>
  <si>
    <t>DB.8.5
PS.DB.1/2/3/4/6/8/9/10</t>
  </si>
  <si>
    <t>Excavation for V-Drain.</t>
  </si>
  <si>
    <t>DB.8.6</t>
  </si>
  <si>
    <t>BD.8.9
DB.8.10
PS.DB.1/9</t>
  </si>
  <si>
    <t>Supply, placing and compacting of Class B pipe bedding as per detail on Standard Drawing 38575.</t>
  </si>
  <si>
    <t>PART C - CONCRETE</t>
  </si>
  <si>
    <t>Construct 100mm thick V-Drain with 25Mpa/19mm concrete reinforced with steel Mesh ref 195 (rate to include formwork)</t>
  </si>
  <si>
    <t>PART PG - NON PRESSURE PIPELINES and PC CULVERTS</t>
  </si>
  <si>
    <t>PG</t>
  </si>
  <si>
    <t>PG.8.2</t>
  </si>
  <si>
    <t>Supply and lay 450 mm diameter
concrete Class 100D stormwater pipe as directed by Engineer on Site</t>
  </si>
  <si>
    <t>PG.8.11</t>
  </si>
  <si>
    <t>Supply and lay 110 mm diameter
U.P.V.C. cable ducts as directed by
Engineer on Site</t>
  </si>
  <si>
    <t>Supply and lay 160 mm diameter
U.P.V.C. cable ducts as directed by
Engineer on Site</t>
  </si>
  <si>
    <t>PS.PG.1/2/3/4/5</t>
  </si>
  <si>
    <t>PG.3.10</t>
  </si>
  <si>
    <t>PS.PG.4</t>
  </si>
  <si>
    <t>Supply and lay clean coarse sand for subsoil pipe bedding from commercial or off-site source complete.</t>
  </si>
  <si>
    <t>PS.PG.5</t>
  </si>
  <si>
    <t>Geofabric to Sub-Soil Filter</t>
  </si>
  <si>
    <t>PART PG - MANHOLES and APPURTENANT DRAINAGE WORKS</t>
  </si>
  <si>
    <t>PH</t>
  </si>
  <si>
    <t>PH.8.3
PS.1
PS.6
PS.PH.1
PS.PH.6</t>
  </si>
  <si>
    <t>Construct Standard inlet Type S1.  Depth :- - Over 0,0 m and not exceeding 1,5 m as per detail on Standard Drawing 38572.</t>
  </si>
  <si>
    <t>Construct Standard inlet Type S1.  Depth :- - Over 1,5 m and not exceeding 2,0 m as per detail on Standard Drawing 38572.</t>
  </si>
  <si>
    <t>Construct Standard inlet Type D3.  Depth :- - Over 0,0 m and not exceeding 1,5 m as per detail on Standard Drawing 38572.</t>
  </si>
  <si>
    <t>PS.PH.7</t>
  </si>
  <si>
    <t>Construct Standard outlet headwall as per detail on Standard Drawing 38576 and as directed by Engineer on Site.</t>
  </si>
  <si>
    <t>PART C - CONCRETE WORK</t>
  </si>
  <si>
    <t>PS.C.1/2/3/4/6</t>
  </si>
  <si>
    <t>Supply and place Grade 15/19 mass concrete in and between top row of blocks as detailed on Drawing No.48958 and as directed by Engineer on Site</t>
  </si>
  <si>
    <t>PS.C.1/2/3/4/5/7</t>
  </si>
  <si>
    <t xml:space="preserve">Supply and place  mesh ref.245 to retaining wall foundation. </t>
  </si>
  <si>
    <t>C.8.1
PS.C.1/2/3/4/7</t>
  </si>
  <si>
    <t>Supply and place Grade 20/26 concrete for cast insitu encasement to ducts as directed by Engineer on Site</t>
  </si>
  <si>
    <t>PART F - PROTECTION WORKS</t>
  </si>
  <si>
    <t>F</t>
  </si>
  <si>
    <t>PS.F.8.6</t>
  </si>
  <si>
    <t>F.8.6
PS.F.8</t>
  </si>
  <si>
    <t>Supply and lay Gabion mattresses, 300 mm thick as detailed on Drawing No.49128 and as directed by Engineer on Site</t>
  </si>
  <si>
    <t>F8.3
PS.F.11</t>
  </si>
  <si>
    <t>PS.F.9</t>
  </si>
  <si>
    <t>PS.F.4</t>
  </si>
  <si>
    <t>PS.F.2
PS.F.5</t>
  </si>
  <si>
    <t>SECTION 7  - ROAD SIGNS AND MARKINGS</t>
  </si>
  <si>
    <t>PART TA - ROAD SIGNS</t>
  </si>
  <si>
    <t>TA</t>
  </si>
  <si>
    <t>TA.8.1
PS.TA.1/2/5/6/7</t>
  </si>
  <si>
    <t>Supply and erect road sign boards, area not exceeding 2m2</t>
  </si>
  <si>
    <t>TA.8.2
PS.TA.3</t>
  </si>
  <si>
    <t>Supply and erect standard 76mm
diameter hotted dipped galvanised road name sign supports. Rate to include haulage.</t>
  </si>
  <si>
    <t>TA.8.3
PS.DA.3</t>
  </si>
  <si>
    <t>Excavate and backfill for road sign supports</t>
  </si>
  <si>
    <t>TA.8.4
PS.C.1/2/3/4/7</t>
  </si>
  <si>
    <t>Supply and place grade 20/19 concrete for road sign footings</t>
  </si>
  <si>
    <t>PART TB - ROAD MARKINGS</t>
  </si>
  <si>
    <t>TB</t>
  </si>
  <si>
    <t>TB.8.1.1_x000D_
PS.TB</t>
  </si>
  <si>
    <t>Painted road lines 150mm wide (white), including setting out and premarking</t>
  </si>
  <si>
    <t>Painted road lines 300mm wide (white), including setting out and premarking</t>
  </si>
  <si>
    <t>TB.8.1.2_x000D_
PS.TB</t>
  </si>
  <si>
    <t>Road Marking for lettering, symbols and traffic islands (white), including setting out lettering, symbols and traffic island markings.</t>
  </si>
  <si>
    <t>QTY</t>
  </si>
  <si>
    <t>ED</t>
  </si>
  <si>
    <t>Concrete Cable duct Marker (ethekwini Spec)</t>
  </si>
  <si>
    <t>No.</t>
  </si>
  <si>
    <t>Tender Rate</t>
  </si>
  <si>
    <t>Amount</t>
  </si>
  <si>
    <t>Description</t>
  </si>
  <si>
    <t>Vat</t>
  </si>
  <si>
    <t>Tender price  (Excl VAT)</t>
  </si>
  <si>
    <t>Tender price  (Incl VAT)</t>
  </si>
  <si>
    <t>Concrete pavement, Grade 40/26 150mm thick as detailed on Drawing No.48958.</t>
  </si>
  <si>
    <t>Excavate to spoil at approved tip for retaining/gabion wall base as directed by Engineer on Site.</t>
  </si>
  <si>
    <t>Panel anchors, Grade 40/26 in as detailed on Drawing No.48958.</t>
  </si>
  <si>
    <t>ED.8.1                   
PS.ED.1/2/4/5/6/7/8/9</t>
  </si>
  <si>
    <t>Excavate and backfill in soft material for 450mm diameter concrete pipe where depth is:- - Over 0,0 m and not exceeding 1,5 m.</t>
  </si>
  <si>
    <t>Excavate and backfill in soft material for 450mm diameter concrete pipe where depth is:- - Over 1,5 m and not exceeding 2,0 m</t>
  </si>
  <si>
    <t>Extra over on items 1 and 2 above for excavation in hard material.</t>
  </si>
  <si>
    <t>Supply, placing and compacting of Class C pipe bedding as per detail on Standard Drawing 38575.</t>
  </si>
  <si>
    <t>Excavate and backfill in soft material for 110mmØ perforated subsoil drainage where depth is:- Over 0,0 m and not exceeding 1,5 m.</t>
  </si>
  <si>
    <t>Extra over item 7 above for intermediate material</t>
  </si>
  <si>
    <t>Extra over item 7 above for hard material</t>
  </si>
  <si>
    <t>Supply and lay approved 110mm diameter perforated drainage as per subsoil detail. Class 2 pipe.</t>
  </si>
  <si>
    <t>Supply and lay of 13.2 mm stone material for subsoil pipe bedding from commercial or off-site source complete.</t>
  </si>
  <si>
    <t>Manhole Type A with inlet type cover S2. Depth : Over 0,0 m and not exceeding 1,5m as per detail on Standard Drawing 38572.</t>
  </si>
  <si>
    <t>PH.8.3
PS.PH.1
PS.PH.6</t>
  </si>
  <si>
    <t>Supply and place Grade 25/26 concrete to cast insitu concrete to retaining wall foundation, excavation and compaction of sub-grade to 95% Mod. A.A.S.H.T.O as detailed on Drawing No.48958.</t>
  </si>
  <si>
    <t>SECTION 6 - EMBANKMENT PROTECTION</t>
  </si>
  <si>
    <t>Supply and lay Grass sodding (Cynodon Dactilon -Creepy Variety).</t>
  </si>
  <si>
    <t>Supply and lay plantable interlocking TB300/ Geolok 400 or approved equivalent earth retaining system blocks as detailed on Drawing No.48958 and as directed by Engineer on Site.</t>
  </si>
  <si>
    <t>Supply and install approved grade geofabric to earth retaining system as detailed on Drawing No.48958.</t>
  </si>
  <si>
    <t>Supply and install 50mm weepholes to earth retaining system as detailed on Drawing No.48958.</t>
  </si>
  <si>
    <t>Supply and install Gabion Baskets (PVC and Zinc Coated -1m x 1m x 1m)</t>
  </si>
  <si>
    <t>Re-erect wire fence using materials previously recovered from site.</t>
  </si>
  <si>
    <t>PG.8.11.3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</si>
</sst>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3" fillId="0" borderId="0" xfId="0" applyFont="1" applyAlignment="1">
      <alignment wrapText="1"/>
    </xf>
    <xf numFmtId="9" fontId="3" fillId="0" borderId="0" xfId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left" vertical="center" wrapText="1"/>
    </xf>
    <xf numFmtId="164" fontId="5" fillId="0" borderId="9" xfId="0" applyNumberFormat="1" applyFont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7"/>
  <sheetViews>
    <sheetView tabSelected="1" zoomScale="80" zoomScaleNormal="80" workbookViewId="0">
      <selection activeCell="M14" sqref="M14"/>
    </sheetView>
  </sheetViews>
  <sheetFormatPr defaultRowHeight="15" x14ac:dyDescent="0.25"/>
  <cols>
    <col min="1" max="1" width="9.140625" style="6"/>
    <col min="2" max="2" width="8.140625" style="6" customWidth="1"/>
    <col min="3" max="3" width="7.5703125" style="6" customWidth="1"/>
    <col min="4" max="4" width="11.85546875" style="8" customWidth="1"/>
    <col min="5" max="5" width="46.5703125" style="8" customWidth="1"/>
    <col min="6" max="6" width="7.42578125" style="6" customWidth="1"/>
    <col min="7" max="7" width="10.28515625" style="45" customWidth="1"/>
    <col min="8" max="8" width="12.140625" style="12" bestFit="1" customWidth="1"/>
    <col min="9" max="9" width="13.140625" style="9" customWidth="1"/>
    <col min="10" max="16384" width="9.140625" style="19"/>
  </cols>
  <sheetData>
    <row r="1" spans="1:9" s="6" customFormat="1" ht="30.75" thickBot="1" x14ac:dyDescent="0.3">
      <c r="A1" s="13" t="s">
        <v>0</v>
      </c>
      <c r="B1" s="14" t="s">
        <v>1</v>
      </c>
      <c r="C1" s="14" t="s">
        <v>2</v>
      </c>
      <c r="D1" s="14" t="s">
        <v>3</v>
      </c>
      <c r="E1" s="14" t="s">
        <v>205</v>
      </c>
      <c r="F1" s="14" t="s">
        <v>4</v>
      </c>
      <c r="G1" s="13" t="s">
        <v>199</v>
      </c>
      <c r="H1" s="42" t="s">
        <v>203</v>
      </c>
      <c r="I1" s="46" t="s">
        <v>204</v>
      </c>
    </row>
    <row r="2" spans="1:9" s="17" customFormat="1" ht="37.5" customHeight="1" x14ac:dyDescent="0.3">
      <c r="A2" s="15" t="s">
        <v>5</v>
      </c>
      <c r="B2" s="16"/>
      <c r="C2" s="16"/>
      <c r="D2" s="16"/>
      <c r="E2" s="8"/>
      <c r="F2" s="16"/>
      <c r="G2" s="29"/>
      <c r="H2" s="47"/>
      <c r="I2" s="48"/>
    </row>
    <row r="3" spans="1:9" s="17" customFormat="1" x14ac:dyDescent="0.25">
      <c r="A3" s="18" t="s">
        <v>6</v>
      </c>
      <c r="B3" s="16"/>
      <c r="C3" s="16"/>
      <c r="D3" s="16"/>
      <c r="E3" s="8"/>
      <c r="F3" s="16"/>
      <c r="G3" s="29"/>
      <c r="H3" s="47"/>
      <c r="I3" s="48"/>
    </row>
    <row r="4" spans="1:9" s="17" customFormat="1" ht="55.5" customHeight="1" x14ac:dyDescent="0.25">
      <c r="A4" s="5">
        <v>1</v>
      </c>
      <c r="B4" s="6" t="s">
        <v>7</v>
      </c>
      <c r="C4" s="6">
        <v>1</v>
      </c>
      <c r="D4" s="8" t="s">
        <v>8</v>
      </c>
      <c r="E4" s="8" t="s">
        <v>9</v>
      </c>
      <c r="F4" s="6" t="s">
        <v>10</v>
      </c>
      <c r="G4" s="5">
        <v>1</v>
      </c>
      <c r="H4" s="47">
        <v>0</v>
      </c>
      <c r="I4" s="49">
        <f t="shared" ref="I4:I8" si="0">G4*H4</f>
        <v>0</v>
      </c>
    </row>
    <row r="5" spans="1:9" x14ac:dyDescent="0.25">
      <c r="A5" s="5">
        <v>1</v>
      </c>
      <c r="B5" s="6" t="s">
        <v>7</v>
      </c>
      <c r="C5" s="6">
        <v>2</v>
      </c>
      <c r="D5" s="8" t="s">
        <v>8</v>
      </c>
      <c r="E5" s="8" t="s">
        <v>11</v>
      </c>
      <c r="F5" s="6" t="s">
        <v>10</v>
      </c>
      <c r="G5" s="5">
        <v>1</v>
      </c>
      <c r="H5" s="47">
        <v>0</v>
      </c>
      <c r="I5" s="49">
        <f t="shared" si="0"/>
        <v>0</v>
      </c>
    </row>
    <row r="6" spans="1:9" ht="60" x14ac:dyDescent="0.25">
      <c r="A6" s="5">
        <v>1</v>
      </c>
      <c r="B6" s="6" t="s">
        <v>7</v>
      </c>
      <c r="C6" s="6">
        <v>3</v>
      </c>
      <c r="D6" s="8" t="s">
        <v>12</v>
      </c>
      <c r="E6" s="8" t="s">
        <v>13</v>
      </c>
      <c r="F6" s="6" t="s">
        <v>10</v>
      </c>
      <c r="G6" s="5">
        <v>1</v>
      </c>
      <c r="H6" s="47">
        <f>H4</f>
        <v>0</v>
      </c>
      <c r="I6" s="49">
        <f t="shared" si="0"/>
        <v>0</v>
      </c>
    </row>
    <row r="7" spans="1:9" x14ac:dyDescent="0.25">
      <c r="A7" s="5">
        <v>1</v>
      </c>
      <c r="B7" s="6" t="s">
        <v>7</v>
      </c>
      <c r="C7" s="6">
        <v>4</v>
      </c>
      <c r="D7" s="8" t="s">
        <v>8</v>
      </c>
      <c r="E7" s="8" t="s">
        <v>11</v>
      </c>
      <c r="F7" s="6" t="s">
        <v>10</v>
      </c>
      <c r="G7" s="5">
        <v>1</v>
      </c>
      <c r="H7" s="47">
        <f>H5</f>
        <v>0</v>
      </c>
      <c r="I7" s="49">
        <f t="shared" si="0"/>
        <v>0</v>
      </c>
    </row>
    <row r="8" spans="1:9" ht="75" customHeight="1" x14ac:dyDescent="0.25">
      <c r="A8" s="5">
        <v>1</v>
      </c>
      <c r="B8" s="6" t="s">
        <v>7</v>
      </c>
      <c r="C8" s="6">
        <v>5</v>
      </c>
      <c r="D8" s="8" t="s">
        <v>14</v>
      </c>
      <c r="E8" s="8" t="s">
        <v>15</v>
      </c>
      <c r="F8" s="6" t="s">
        <v>16</v>
      </c>
      <c r="G8" s="5">
        <v>125000</v>
      </c>
      <c r="H8" s="47">
        <v>1</v>
      </c>
      <c r="I8" s="49">
        <f t="shared" si="0"/>
        <v>125000</v>
      </c>
    </row>
    <row r="9" spans="1:9" ht="49.5" customHeight="1" x14ac:dyDescent="0.25">
      <c r="A9" s="5">
        <v>1</v>
      </c>
      <c r="B9" s="6" t="s">
        <v>7</v>
      </c>
      <c r="C9" s="6">
        <v>6</v>
      </c>
      <c r="E9" s="8" t="s">
        <v>17</v>
      </c>
      <c r="G9" s="5">
        <v>1</v>
      </c>
      <c r="H9" s="20">
        <v>0</v>
      </c>
      <c r="I9" s="49">
        <f>H9*I8</f>
        <v>0</v>
      </c>
    </row>
    <row r="10" spans="1:9" ht="16.5" thickBot="1" x14ac:dyDescent="0.3">
      <c r="A10" s="5"/>
      <c r="G10" s="5"/>
      <c r="H10" s="47"/>
      <c r="I10" s="50"/>
    </row>
    <row r="11" spans="1:9" ht="15.75" thickBot="1" x14ac:dyDescent="0.3">
      <c r="A11" s="36"/>
      <c r="B11" s="37"/>
      <c r="C11" s="37"/>
      <c r="D11" s="37"/>
      <c r="E11" s="37"/>
      <c r="F11" s="37"/>
      <c r="G11" s="36"/>
      <c r="H11" s="21"/>
      <c r="I11" s="38"/>
    </row>
    <row r="12" spans="1:9" s="3" customFormat="1" x14ac:dyDescent="0.25">
      <c r="A12" s="1" t="s">
        <v>18</v>
      </c>
      <c r="C12" s="4"/>
      <c r="D12" s="4"/>
      <c r="E12" s="4"/>
      <c r="F12" s="4"/>
      <c r="G12" s="51"/>
      <c r="H12" s="52"/>
      <c r="I12" s="53"/>
    </row>
    <row r="13" spans="1:9" ht="45" x14ac:dyDescent="0.25">
      <c r="A13" s="5">
        <v>1</v>
      </c>
      <c r="B13" s="6" t="s">
        <v>19</v>
      </c>
      <c r="C13" s="6">
        <v>1</v>
      </c>
      <c r="D13" s="8" t="s">
        <v>20</v>
      </c>
      <c r="E13" s="8" t="s">
        <v>21</v>
      </c>
      <c r="F13" s="6" t="s">
        <v>10</v>
      </c>
      <c r="G13" s="5">
        <v>1</v>
      </c>
      <c r="H13" s="47">
        <v>0</v>
      </c>
      <c r="I13" s="49">
        <f t="shared" ref="I13:I27" si="1">G13*H13</f>
        <v>0</v>
      </c>
    </row>
    <row r="14" spans="1:9" ht="30" x14ac:dyDescent="0.25">
      <c r="A14" s="5">
        <v>1</v>
      </c>
      <c r="B14" s="6" t="s">
        <v>19</v>
      </c>
      <c r="C14" s="6">
        <v>2</v>
      </c>
      <c r="D14" s="8" t="s">
        <v>22</v>
      </c>
      <c r="E14" s="8" t="s">
        <v>23</v>
      </c>
      <c r="F14" s="6" t="s">
        <v>10</v>
      </c>
      <c r="G14" s="5">
        <v>1</v>
      </c>
      <c r="H14" s="47">
        <v>0</v>
      </c>
      <c r="I14" s="49">
        <f t="shared" si="1"/>
        <v>0</v>
      </c>
    </row>
    <row r="15" spans="1:9" ht="30" x14ac:dyDescent="0.25">
      <c r="A15" s="5">
        <v>1</v>
      </c>
      <c r="B15" s="6" t="s">
        <v>19</v>
      </c>
      <c r="C15" s="6">
        <v>3</v>
      </c>
      <c r="D15" s="8" t="s">
        <v>24</v>
      </c>
      <c r="E15" s="8" t="s">
        <v>25</v>
      </c>
      <c r="F15" s="6" t="s">
        <v>10</v>
      </c>
      <c r="G15" s="5">
        <v>1</v>
      </c>
      <c r="H15" s="47">
        <v>0</v>
      </c>
      <c r="I15" s="49">
        <f t="shared" si="1"/>
        <v>0</v>
      </c>
    </row>
    <row r="16" spans="1:9" ht="30" x14ac:dyDescent="0.25">
      <c r="A16" s="5">
        <v>1</v>
      </c>
      <c r="B16" s="6" t="s">
        <v>19</v>
      </c>
      <c r="C16" s="6">
        <v>4</v>
      </c>
      <c r="D16" s="8" t="s">
        <v>26</v>
      </c>
      <c r="E16" s="8" t="s">
        <v>27</v>
      </c>
      <c r="F16" s="6" t="s">
        <v>10</v>
      </c>
      <c r="G16" s="5">
        <v>1</v>
      </c>
      <c r="H16" s="47">
        <v>0</v>
      </c>
      <c r="I16" s="49">
        <f t="shared" si="1"/>
        <v>0</v>
      </c>
    </row>
    <row r="17" spans="1:9" ht="30" x14ac:dyDescent="0.25">
      <c r="A17" s="5">
        <v>1</v>
      </c>
      <c r="B17" s="6" t="s">
        <v>19</v>
      </c>
      <c r="C17" s="6">
        <v>5</v>
      </c>
      <c r="D17" s="8" t="s">
        <v>26</v>
      </c>
      <c r="E17" s="8" t="s">
        <v>28</v>
      </c>
      <c r="F17" s="6" t="s">
        <v>10</v>
      </c>
      <c r="G17" s="5">
        <v>1</v>
      </c>
      <c r="H17" s="47">
        <v>0</v>
      </c>
      <c r="I17" s="49">
        <f t="shared" si="1"/>
        <v>0</v>
      </c>
    </row>
    <row r="18" spans="1:9" ht="30" x14ac:dyDescent="0.25">
      <c r="A18" s="5">
        <v>1</v>
      </c>
      <c r="B18" s="6" t="s">
        <v>19</v>
      </c>
      <c r="C18" s="6">
        <v>6</v>
      </c>
      <c r="D18" s="8" t="s">
        <v>29</v>
      </c>
      <c r="E18" s="8" t="s">
        <v>30</v>
      </c>
      <c r="F18" s="6" t="s">
        <v>10</v>
      </c>
      <c r="G18" s="5">
        <v>1</v>
      </c>
      <c r="H18" s="47">
        <v>0</v>
      </c>
      <c r="I18" s="49">
        <f t="shared" si="1"/>
        <v>0</v>
      </c>
    </row>
    <row r="19" spans="1:9" ht="15" customHeight="1" x14ac:dyDescent="0.25">
      <c r="A19" s="5">
        <v>1</v>
      </c>
      <c r="B19" s="6" t="s">
        <v>19</v>
      </c>
      <c r="C19" s="6">
        <v>7</v>
      </c>
      <c r="D19" s="8" t="s">
        <v>31</v>
      </c>
      <c r="E19" s="8" t="s">
        <v>32</v>
      </c>
      <c r="F19" s="6" t="s">
        <v>16</v>
      </c>
      <c r="G19" s="5">
        <v>1000</v>
      </c>
      <c r="H19" s="47">
        <v>1</v>
      </c>
      <c r="I19" s="49">
        <f t="shared" si="1"/>
        <v>1000</v>
      </c>
    </row>
    <row r="20" spans="1:9" ht="46.5" customHeight="1" x14ac:dyDescent="0.25">
      <c r="A20" s="5">
        <v>1</v>
      </c>
      <c r="B20" s="6" t="s">
        <v>19</v>
      </c>
      <c r="C20" s="6">
        <v>8</v>
      </c>
      <c r="E20" s="8" t="s">
        <v>33</v>
      </c>
      <c r="F20" s="6" t="s">
        <v>10</v>
      </c>
      <c r="G20" s="5">
        <v>1</v>
      </c>
      <c r="H20" s="47">
        <v>0</v>
      </c>
      <c r="I20" s="49">
        <f t="shared" si="1"/>
        <v>0</v>
      </c>
    </row>
    <row r="21" spans="1:9" ht="34.5" customHeight="1" x14ac:dyDescent="0.25">
      <c r="A21" s="5">
        <v>1</v>
      </c>
      <c r="B21" s="6" t="s">
        <v>19</v>
      </c>
      <c r="C21" s="6">
        <v>9</v>
      </c>
      <c r="D21" s="8" t="s">
        <v>34</v>
      </c>
      <c r="E21" s="8" t="s">
        <v>35</v>
      </c>
      <c r="F21" s="6" t="s">
        <v>10</v>
      </c>
      <c r="G21" s="5">
        <v>1</v>
      </c>
      <c r="H21" s="47">
        <v>0</v>
      </c>
      <c r="I21" s="49">
        <f t="shared" si="1"/>
        <v>0</v>
      </c>
    </row>
    <row r="22" spans="1:9" ht="30" x14ac:dyDescent="0.25">
      <c r="A22" s="5">
        <v>1</v>
      </c>
      <c r="B22" s="6" t="s">
        <v>19</v>
      </c>
      <c r="C22" s="6">
        <v>10</v>
      </c>
      <c r="D22" s="8" t="s">
        <v>36</v>
      </c>
      <c r="E22" s="8" t="s">
        <v>37</v>
      </c>
      <c r="F22" s="6" t="s">
        <v>10</v>
      </c>
      <c r="G22" s="5">
        <v>1</v>
      </c>
      <c r="H22" s="47">
        <v>0</v>
      </c>
      <c r="I22" s="49">
        <f t="shared" si="1"/>
        <v>0</v>
      </c>
    </row>
    <row r="23" spans="1:9" x14ac:dyDescent="0.25">
      <c r="A23" s="5">
        <v>1</v>
      </c>
      <c r="B23" s="6" t="s">
        <v>19</v>
      </c>
      <c r="C23" s="6">
        <v>11</v>
      </c>
      <c r="E23" s="8" t="s">
        <v>38</v>
      </c>
      <c r="F23" s="6" t="s">
        <v>10</v>
      </c>
      <c r="G23" s="5">
        <v>1</v>
      </c>
      <c r="H23" s="47">
        <v>0</v>
      </c>
      <c r="I23" s="49">
        <f t="shared" si="1"/>
        <v>0</v>
      </c>
    </row>
    <row r="24" spans="1:9" x14ac:dyDescent="0.25">
      <c r="A24" s="5">
        <v>1</v>
      </c>
      <c r="B24" s="6" t="s">
        <v>19</v>
      </c>
      <c r="C24" s="6">
        <v>12</v>
      </c>
      <c r="E24" s="8" t="s">
        <v>39</v>
      </c>
      <c r="F24" s="6" t="s">
        <v>10</v>
      </c>
      <c r="G24" s="5">
        <v>1</v>
      </c>
      <c r="H24" s="47">
        <v>0</v>
      </c>
      <c r="I24" s="49">
        <f t="shared" si="1"/>
        <v>0</v>
      </c>
    </row>
    <row r="25" spans="1:9" x14ac:dyDescent="0.25">
      <c r="A25" s="5">
        <v>1</v>
      </c>
      <c r="B25" s="6" t="s">
        <v>19</v>
      </c>
      <c r="C25" s="6">
        <v>13</v>
      </c>
      <c r="E25" s="8" t="s">
        <v>40</v>
      </c>
      <c r="F25" s="6" t="s">
        <v>10</v>
      </c>
      <c r="G25" s="5">
        <v>1</v>
      </c>
      <c r="H25" s="47">
        <v>0</v>
      </c>
      <c r="I25" s="49">
        <f t="shared" si="1"/>
        <v>0</v>
      </c>
    </row>
    <row r="26" spans="1:9" x14ac:dyDescent="0.25">
      <c r="A26" s="5">
        <v>1</v>
      </c>
      <c r="B26" s="6" t="s">
        <v>19</v>
      </c>
      <c r="C26" s="6">
        <v>14</v>
      </c>
      <c r="D26" s="8" t="s">
        <v>41</v>
      </c>
      <c r="E26" s="8" t="s">
        <v>42</v>
      </c>
      <c r="F26" s="6" t="s">
        <v>10</v>
      </c>
      <c r="G26" s="5">
        <v>1</v>
      </c>
      <c r="H26" s="47">
        <v>0</v>
      </c>
      <c r="I26" s="49">
        <f t="shared" si="1"/>
        <v>0</v>
      </c>
    </row>
    <row r="27" spans="1:9" ht="30" x14ac:dyDescent="0.25">
      <c r="A27" s="5">
        <v>1</v>
      </c>
      <c r="B27" s="6" t="s">
        <v>19</v>
      </c>
      <c r="C27" s="6">
        <v>15</v>
      </c>
      <c r="E27" s="8" t="s">
        <v>43</v>
      </c>
      <c r="F27" s="6" t="s">
        <v>16</v>
      </c>
      <c r="G27" s="5">
        <v>1</v>
      </c>
      <c r="H27" s="47">
        <v>0</v>
      </c>
      <c r="I27" s="49">
        <f t="shared" si="1"/>
        <v>0</v>
      </c>
    </row>
    <row r="28" spans="1:9" ht="16.5" thickBot="1" x14ac:dyDescent="0.3">
      <c r="A28" s="5"/>
      <c r="G28" s="5"/>
      <c r="H28" s="47"/>
      <c r="I28" s="50"/>
    </row>
    <row r="29" spans="1:9" ht="15.75" thickBot="1" x14ac:dyDescent="0.3">
      <c r="A29" s="36"/>
      <c r="B29" s="37"/>
      <c r="C29" s="37"/>
      <c r="D29" s="37"/>
      <c r="E29" s="37"/>
      <c r="F29" s="37"/>
      <c r="G29" s="36"/>
      <c r="H29" s="21"/>
      <c r="I29" s="38"/>
    </row>
    <row r="30" spans="1:9" s="3" customFormat="1" x14ac:dyDescent="0.25">
      <c r="A30" s="1" t="s">
        <v>44</v>
      </c>
      <c r="C30" s="4"/>
      <c r="D30" s="4"/>
      <c r="E30" s="4"/>
      <c r="F30" s="4"/>
      <c r="G30" s="51"/>
      <c r="H30" s="52"/>
      <c r="I30" s="53"/>
    </row>
    <row r="31" spans="1:9" ht="45" x14ac:dyDescent="0.25">
      <c r="A31" s="5">
        <v>1</v>
      </c>
      <c r="B31" s="6" t="s">
        <v>45</v>
      </c>
      <c r="C31" s="6">
        <v>1</v>
      </c>
      <c r="D31" s="8" t="s">
        <v>46</v>
      </c>
      <c r="E31" s="8" t="s">
        <v>47</v>
      </c>
      <c r="F31" s="6" t="s">
        <v>10</v>
      </c>
      <c r="G31" s="5">
        <v>1</v>
      </c>
      <c r="H31" s="47">
        <v>0</v>
      </c>
      <c r="I31" s="49">
        <f t="shared" ref="I31:I33" si="2">G31*H31</f>
        <v>0</v>
      </c>
    </row>
    <row r="32" spans="1:9" ht="45" x14ac:dyDescent="0.25">
      <c r="A32" s="5">
        <v>1</v>
      </c>
      <c r="B32" s="6" t="s">
        <v>45</v>
      </c>
      <c r="C32" s="6">
        <v>2</v>
      </c>
      <c r="D32" s="8" t="s">
        <v>48</v>
      </c>
      <c r="E32" s="8" t="s">
        <v>49</v>
      </c>
      <c r="F32" s="6" t="s">
        <v>10</v>
      </c>
      <c r="G32" s="5">
        <v>1</v>
      </c>
      <c r="H32" s="47">
        <v>0</v>
      </c>
      <c r="I32" s="49">
        <f t="shared" si="2"/>
        <v>0</v>
      </c>
    </row>
    <row r="33" spans="1:9" ht="30" x14ac:dyDescent="0.25">
      <c r="A33" s="5">
        <v>1</v>
      </c>
      <c r="B33" s="6" t="s">
        <v>45</v>
      </c>
      <c r="C33" s="6">
        <v>3</v>
      </c>
      <c r="D33" s="8" t="s">
        <v>50</v>
      </c>
      <c r="E33" s="8" t="s">
        <v>51</v>
      </c>
      <c r="F33" s="6" t="s">
        <v>10</v>
      </c>
      <c r="G33" s="5">
        <v>1</v>
      </c>
      <c r="H33" s="47">
        <v>0</v>
      </c>
      <c r="I33" s="49">
        <f t="shared" si="2"/>
        <v>0</v>
      </c>
    </row>
    <row r="34" spans="1:9" ht="15.75" thickBot="1" x14ac:dyDescent="0.3">
      <c r="A34" s="5"/>
      <c r="G34" s="5"/>
      <c r="H34" s="47"/>
      <c r="I34" s="53"/>
    </row>
    <row r="35" spans="1:9" ht="15.75" thickBot="1" x14ac:dyDescent="0.3">
      <c r="A35" s="36"/>
      <c r="B35" s="37"/>
      <c r="C35" s="37"/>
      <c r="D35" s="37"/>
      <c r="E35" s="37"/>
      <c r="F35" s="37"/>
      <c r="G35" s="36"/>
      <c r="H35" s="21"/>
      <c r="I35" s="38"/>
    </row>
    <row r="36" spans="1:9" s="3" customFormat="1" ht="18.75" x14ac:dyDescent="0.3">
      <c r="A36" s="22" t="s">
        <v>52</v>
      </c>
      <c r="B36" s="4"/>
      <c r="C36" s="4"/>
      <c r="D36" s="4"/>
      <c r="E36" s="4"/>
      <c r="F36" s="4"/>
      <c r="G36" s="51"/>
      <c r="H36" s="52"/>
      <c r="I36" s="53"/>
    </row>
    <row r="37" spans="1:9" s="3" customFormat="1" x14ac:dyDescent="0.25">
      <c r="A37" s="1" t="s">
        <v>53</v>
      </c>
      <c r="C37" s="4"/>
      <c r="D37" s="4"/>
      <c r="E37" s="4"/>
      <c r="F37" s="4"/>
      <c r="G37" s="51"/>
      <c r="H37" s="52"/>
      <c r="I37" s="53"/>
    </row>
    <row r="38" spans="1:9" ht="40.5" customHeight="1" x14ac:dyDescent="0.25">
      <c r="A38" s="5">
        <v>2</v>
      </c>
      <c r="B38" s="6" t="s">
        <v>54</v>
      </c>
      <c r="C38" s="6">
        <v>1</v>
      </c>
      <c r="D38" s="8" t="s">
        <v>55</v>
      </c>
      <c r="E38" s="8" t="s">
        <v>56</v>
      </c>
      <c r="F38" s="6" t="s">
        <v>57</v>
      </c>
      <c r="G38" s="54">
        <v>2950</v>
      </c>
      <c r="H38" s="47">
        <v>0</v>
      </c>
      <c r="I38" s="49">
        <f t="shared" ref="I38:I44" si="3">G38*H38</f>
        <v>0</v>
      </c>
    </row>
    <row r="39" spans="1:9" ht="30" x14ac:dyDescent="0.25">
      <c r="A39" s="5">
        <v>2</v>
      </c>
      <c r="B39" s="6" t="s">
        <v>54</v>
      </c>
      <c r="C39" s="6">
        <v>2</v>
      </c>
      <c r="D39" s="8" t="s">
        <v>58</v>
      </c>
      <c r="E39" s="8" t="s">
        <v>59</v>
      </c>
      <c r="F39" s="6" t="s">
        <v>60</v>
      </c>
      <c r="G39" s="54">
        <v>6</v>
      </c>
      <c r="H39" s="47">
        <v>0</v>
      </c>
      <c r="I39" s="49">
        <f t="shared" si="3"/>
        <v>0</v>
      </c>
    </row>
    <row r="40" spans="1:9" ht="45" x14ac:dyDescent="0.25">
      <c r="A40" s="5">
        <v>2</v>
      </c>
      <c r="B40" s="6" t="s">
        <v>54</v>
      </c>
      <c r="C40" s="6">
        <v>3</v>
      </c>
      <c r="D40" s="8" t="s">
        <v>61</v>
      </c>
      <c r="E40" s="8" t="s">
        <v>62</v>
      </c>
      <c r="F40" s="6" t="s">
        <v>63</v>
      </c>
      <c r="G40" s="54">
        <v>12</v>
      </c>
      <c r="H40" s="47">
        <v>0</v>
      </c>
      <c r="I40" s="49">
        <f t="shared" si="3"/>
        <v>0</v>
      </c>
    </row>
    <row r="41" spans="1:9" ht="45" x14ac:dyDescent="0.25">
      <c r="A41" s="5">
        <v>2</v>
      </c>
      <c r="B41" s="6" t="s">
        <v>54</v>
      </c>
      <c r="C41" s="6">
        <v>4</v>
      </c>
      <c r="D41" s="8" t="s">
        <v>64</v>
      </c>
      <c r="E41" s="8" t="s">
        <v>65</v>
      </c>
      <c r="F41" s="6" t="s">
        <v>63</v>
      </c>
      <c r="G41" s="54">
        <v>12</v>
      </c>
      <c r="H41" s="47">
        <v>0</v>
      </c>
      <c r="I41" s="49">
        <f t="shared" si="3"/>
        <v>0</v>
      </c>
    </row>
    <row r="42" spans="1:9" ht="64.5" customHeight="1" x14ac:dyDescent="0.25">
      <c r="A42" s="5">
        <v>2</v>
      </c>
      <c r="B42" s="6" t="s">
        <v>54</v>
      </c>
      <c r="C42" s="6">
        <v>5</v>
      </c>
      <c r="D42" s="8" t="s">
        <v>66</v>
      </c>
      <c r="E42" s="8" t="s">
        <v>67</v>
      </c>
      <c r="F42" s="6" t="s">
        <v>63</v>
      </c>
      <c r="G42" s="54">
        <v>12</v>
      </c>
      <c r="H42" s="47">
        <v>0</v>
      </c>
      <c r="I42" s="49">
        <f t="shared" si="3"/>
        <v>0</v>
      </c>
    </row>
    <row r="43" spans="1:9" ht="43.5" customHeight="1" x14ac:dyDescent="0.25">
      <c r="A43" s="5">
        <v>2</v>
      </c>
      <c r="B43" s="6" t="s">
        <v>54</v>
      </c>
      <c r="C43" s="6">
        <v>6</v>
      </c>
      <c r="D43" s="8" t="s">
        <v>68</v>
      </c>
      <c r="E43" s="8" t="s">
        <v>69</v>
      </c>
      <c r="F43" s="6" t="s">
        <v>63</v>
      </c>
      <c r="G43" s="54">
        <v>12</v>
      </c>
      <c r="H43" s="47">
        <v>0</v>
      </c>
      <c r="I43" s="49">
        <f t="shared" si="3"/>
        <v>0</v>
      </c>
    </row>
    <row r="44" spans="1:9" ht="64.5" customHeight="1" x14ac:dyDescent="0.25">
      <c r="A44" s="5">
        <v>2</v>
      </c>
      <c r="B44" s="6" t="s">
        <v>54</v>
      </c>
      <c r="C44" s="6">
        <v>7</v>
      </c>
      <c r="D44" s="8" t="s">
        <v>70</v>
      </c>
      <c r="E44" s="8" t="s">
        <v>71</v>
      </c>
      <c r="F44" s="6" t="s">
        <v>72</v>
      </c>
      <c r="G44" s="54">
        <v>120</v>
      </c>
      <c r="H44" s="47">
        <v>0</v>
      </c>
      <c r="I44" s="49">
        <f t="shared" si="3"/>
        <v>0</v>
      </c>
    </row>
    <row r="45" spans="1:9" ht="20.25" customHeight="1" thickBot="1" x14ac:dyDescent="0.3">
      <c r="A45" s="5"/>
      <c r="G45" s="55"/>
      <c r="H45" s="47"/>
      <c r="I45" s="53"/>
    </row>
    <row r="46" spans="1:9" ht="15.75" thickBot="1" x14ac:dyDescent="0.3">
      <c r="A46" s="36"/>
      <c r="B46" s="37"/>
      <c r="C46" s="37"/>
      <c r="D46" s="37"/>
      <c r="E46" s="37"/>
      <c r="F46" s="37"/>
      <c r="G46" s="36"/>
      <c r="H46" s="21"/>
      <c r="I46" s="38"/>
    </row>
    <row r="47" spans="1:9" s="3" customFormat="1" ht="18.75" x14ac:dyDescent="0.3">
      <c r="A47" s="22" t="s">
        <v>73</v>
      </c>
      <c r="C47" s="4"/>
      <c r="D47" s="4"/>
      <c r="E47" s="4"/>
      <c r="F47" s="4"/>
      <c r="G47" s="51"/>
      <c r="H47" s="52"/>
      <c r="I47" s="53"/>
    </row>
    <row r="48" spans="1:9" s="3" customFormat="1" x14ac:dyDescent="0.25">
      <c r="A48" s="1" t="s">
        <v>74</v>
      </c>
      <c r="C48" s="4"/>
      <c r="D48" s="4"/>
      <c r="E48" s="4"/>
      <c r="F48" s="4"/>
      <c r="G48" s="51"/>
      <c r="H48" s="52"/>
      <c r="I48" s="53"/>
    </row>
    <row r="49" spans="1:9" ht="45" x14ac:dyDescent="0.25">
      <c r="A49" s="5">
        <v>3</v>
      </c>
      <c r="B49" s="6" t="s">
        <v>75</v>
      </c>
      <c r="C49" s="6">
        <v>1</v>
      </c>
      <c r="D49" s="8" t="s">
        <v>76</v>
      </c>
      <c r="E49" s="8" t="s">
        <v>77</v>
      </c>
      <c r="F49" s="6" t="s">
        <v>63</v>
      </c>
      <c r="G49" s="54">
        <v>530</v>
      </c>
      <c r="H49" s="47">
        <v>0</v>
      </c>
      <c r="I49" s="49">
        <f t="shared" ref="I49:I57" si="4">G49*H49</f>
        <v>0</v>
      </c>
    </row>
    <row r="50" spans="1:9" ht="78" customHeight="1" x14ac:dyDescent="0.25">
      <c r="A50" s="5">
        <v>3</v>
      </c>
      <c r="B50" s="6" t="s">
        <v>75</v>
      </c>
      <c r="C50" s="6">
        <v>2</v>
      </c>
      <c r="D50" s="8" t="s">
        <v>78</v>
      </c>
      <c r="E50" s="8" t="s">
        <v>79</v>
      </c>
      <c r="F50" s="6" t="s">
        <v>63</v>
      </c>
      <c r="G50" s="54">
        <v>160</v>
      </c>
      <c r="H50" s="47">
        <v>0</v>
      </c>
      <c r="I50" s="49">
        <f t="shared" si="4"/>
        <v>0</v>
      </c>
    </row>
    <row r="51" spans="1:9" ht="78" customHeight="1" x14ac:dyDescent="0.25">
      <c r="A51" s="5">
        <v>3</v>
      </c>
      <c r="B51" s="6" t="s">
        <v>75</v>
      </c>
      <c r="C51" s="6">
        <v>3</v>
      </c>
      <c r="D51" s="8" t="s">
        <v>78</v>
      </c>
      <c r="E51" s="8" t="s">
        <v>80</v>
      </c>
      <c r="F51" s="6" t="s">
        <v>63</v>
      </c>
      <c r="G51" s="54">
        <v>160</v>
      </c>
      <c r="H51" s="47">
        <v>0</v>
      </c>
      <c r="I51" s="49">
        <f t="shared" si="4"/>
        <v>0</v>
      </c>
    </row>
    <row r="52" spans="1:9" ht="60" x14ac:dyDescent="0.25">
      <c r="A52" s="5">
        <v>3</v>
      </c>
      <c r="B52" s="6" t="s">
        <v>75</v>
      </c>
      <c r="C52" s="6">
        <v>4</v>
      </c>
      <c r="D52" s="8" t="s">
        <v>78</v>
      </c>
      <c r="E52" s="8" t="s">
        <v>81</v>
      </c>
      <c r="F52" s="6" t="s">
        <v>63</v>
      </c>
      <c r="G52" s="54">
        <v>30</v>
      </c>
      <c r="H52" s="47">
        <v>0</v>
      </c>
      <c r="I52" s="49">
        <f t="shared" si="4"/>
        <v>0</v>
      </c>
    </row>
    <row r="53" spans="1:9" ht="45" x14ac:dyDescent="0.25">
      <c r="A53" s="5">
        <v>3</v>
      </c>
      <c r="B53" s="6" t="s">
        <v>75</v>
      </c>
      <c r="C53" s="6">
        <v>5</v>
      </c>
      <c r="D53" s="8" t="s">
        <v>82</v>
      </c>
      <c r="E53" s="8" t="s">
        <v>83</v>
      </c>
      <c r="F53" s="6" t="s">
        <v>57</v>
      </c>
      <c r="G53" s="54">
        <v>1760</v>
      </c>
      <c r="H53" s="47">
        <v>0</v>
      </c>
      <c r="I53" s="49">
        <f t="shared" si="4"/>
        <v>0</v>
      </c>
    </row>
    <row r="54" spans="1:9" ht="45" x14ac:dyDescent="0.25">
      <c r="A54" s="5">
        <v>3</v>
      </c>
      <c r="B54" s="6" t="s">
        <v>75</v>
      </c>
      <c r="C54" s="6">
        <v>6</v>
      </c>
      <c r="D54" s="8" t="s">
        <v>84</v>
      </c>
      <c r="E54" s="8" t="s">
        <v>85</v>
      </c>
      <c r="F54" s="6" t="s">
        <v>63</v>
      </c>
      <c r="G54" s="54">
        <v>65</v>
      </c>
      <c r="H54" s="47">
        <v>0</v>
      </c>
      <c r="I54" s="49">
        <f t="shared" si="4"/>
        <v>0</v>
      </c>
    </row>
    <row r="55" spans="1:9" x14ac:dyDescent="0.25">
      <c r="A55" s="5">
        <v>3</v>
      </c>
      <c r="B55" s="6" t="s">
        <v>75</v>
      </c>
      <c r="C55" s="6">
        <v>7</v>
      </c>
      <c r="D55" s="8" t="s">
        <v>86</v>
      </c>
      <c r="E55" s="8" t="s">
        <v>87</v>
      </c>
      <c r="F55" s="6" t="s">
        <v>57</v>
      </c>
      <c r="G55" s="54">
        <v>1170</v>
      </c>
      <c r="H55" s="47">
        <v>0</v>
      </c>
      <c r="I55" s="49">
        <f t="shared" si="4"/>
        <v>0</v>
      </c>
    </row>
    <row r="56" spans="1:9" ht="60" x14ac:dyDescent="0.25">
      <c r="A56" s="5">
        <v>3</v>
      </c>
      <c r="B56" s="6" t="s">
        <v>75</v>
      </c>
      <c r="C56" s="6">
        <v>8</v>
      </c>
      <c r="D56" s="8" t="s">
        <v>88</v>
      </c>
      <c r="E56" s="8" t="s">
        <v>89</v>
      </c>
      <c r="F56" s="6" t="s">
        <v>63</v>
      </c>
      <c r="G56" s="54">
        <v>30</v>
      </c>
      <c r="H56" s="47">
        <v>0</v>
      </c>
      <c r="I56" s="49">
        <f t="shared" si="4"/>
        <v>0</v>
      </c>
    </row>
    <row r="57" spans="1:9" ht="60" x14ac:dyDescent="0.25">
      <c r="A57" s="5">
        <v>3</v>
      </c>
      <c r="B57" s="6" t="s">
        <v>75</v>
      </c>
      <c r="C57" s="6">
        <v>9</v>
      </c>
      <c r="D57" s="8" t="s">
        <v>90</v>
      </c>
      <c r="E57" s="8" t="s">
        <v>91</v>
      </c>
      <c r="F57" s="6" t="s">
        <v>63</v>
      </c>
      <c r="G57" s="54">
        <v>55</v>
      </c>
      <c r="H57" s="47">
        <v>0</v>
      </c>
      <c r="I57" s="49">
        <f t="shared" si="4"/>
        <v>0</v>
      </c>
    </row>
    <row r="58" spans="1:9" ht="15.75" thickBot="1" x14ac:dyDescent="0.3">
      <c r="A58" s="5"/>
      <c r="G58" s="5"/>
      <c r="H58" s="47"/>
      <c r="I58" s="53"/>
    </row>
    <row r="59" spans="1:9" ht="15.75" thickBot="1" x14ac:dyDescent="0.3">
      <c r="A59" s="36"/>
      <c r="B59" s="37"/>
      <c r="C59" s="37"/>
      <c r="D59" s="37"/>
      <c r="E59" s="37"/>
      <c r="F59" s="37"/>
      <c r="G59" s="36"/>
      <c r="H59" s="21"/>
      <c r="I59" s="38"/>
    </row>
    <row r="60" spans="1:9" s="3" customFormat="1" ht="15.75" thickBot="1" x14ac:dyDescent="0.3">
      <c r="A60" s="1" t="s">
        <v>92</v>
      </c>
      <c r="B60" s="2"/>
      <c r="D60" s="4"/>
      <c r="E60" s="4"/>
      <c r="F60" s="4"/>
      <c r="G60" s="51"/>
      <c r="H60" s="52"/>
      <c r="I60" s="53"/>
    </row>
    <row r="61" spans="1:9" ht="90" customHeight="1" x14ac:dyDescent="0.25">
      <c r="A61" s="23">
        <v>3</v>
      </c>
      <c r="B61" s="24" t="s">
        <v>93</v>
      </c>
      <c r="C61" s="24">
        <v>1</v>
      </c>
      <c r="D61" s="25" t="s">
        <v>94</v>
      </c>
      <c r="E61" s="25" t="s">
        <v>210</v>
      </c>
      <c r="F61" s="24" t="s">
        <v>63</v>
      </c>
      <c r="G61" s="56">
        <v>30</v>
      </c>
      <c r="H61" s="43">
        <v>0</v>
      </c>
      <c r="I61" s="57">
        <f t="shared" ref="I61" si="5">G61*H61</f>
        <v>0</v>
      </c>
    </row>
    <row r="62" spans="1:9" ht="20.25" customHeight="1" thickBot="1" x14ac:dyDescent="0.3">
      <c r="A62" s="5"/>
      <c r="G62" s="55"/>
      <c r="H62" s="44"/>
      <c r="I62" s="26"/>
    </row>
    <row r="63" spans="1:9" ht="15.75" thickBot="1" x14ac:dyDescent="0.3">
      <c r="A63" s="36"/>
      <c r="B63" s="37"/>
      <c r="C63" s="37"/>
      <c r="D63" s="37"/>
      <c r="E63" s="37"/>
      <c r="F63" s="37"/>
      <c r="G63" s="36"/>
      <c r="H63" s="37"/>
      <c r="I63" s="38"/>
    </row>
    <row r="64" spans="1:9" s="3" customFormat="1" x14ac:dyDescent="0.25">
      <c r="A64" s="1" t="s">
        <v>103</v>
      </c>
      <c r="B64" s="2"/>
      <c r="D64" s="4"/>
      <c r="E64" s="4"/>
      <c r="F64" s="4"/>
      <c r="G64" s="51"/>
      <c r="H64" s="52"/>
      <c r="I64" s="53"/>
    </row>
    <row r="65" spans="1:9" x14ac:dyDescent="0.25">
      <c r="A65" s="5">
        <v>3</v>
      </c>
      <c r="B65" s="6" t="s">
        <v>104</v>
      </c>
      <c r="C65" s="6">
        <v>1</v>
      </c>
      <c r="D65" s="8" t="s">
        <v>105</v>
      </c>
      <c r="E65" s="8" t="s">
        <v>106</v>
      </c>
      <c r="F65" s="6" t="s">
        <v>63</v>
      </c>
      <c r="G65" s="54">
        <v>20</v>
      </c>
      <c r="H65" s="47">
        <v>0</v>
      </c>
      <c r="I65" s="49">
        <f t="shared" ref="I65" si="6">G65*H65</f>
        <v>0</v>
      </c>
    </row>
    <row r="66" spans="1:9" ht="15.75" thickBot="1" x14ac:dyDescent="0.3">
      <c r="A66" s="5"/>
      <c r="G66" s="5"/>
      <c r="H66" s="47"/>
      <c r="I66" s="26"/>
    </row>
    <row r="67" spans="1:9" ht="15.75" thickBot="1" x14ac:dyDescent="0.3">
      <c r="A67" s="36"/>
      <c r="B67" s="37"/>
      <c r="C67" s="37"/>
      <c r="D67" s="37"/>
      <c r="E67" s="37"/>
      <c r="F67" s="37"/>
      <c r="G67" s="36"/>
      <c r="H67" s="21"/>
      <c r="I67" s="38"/>
    </row>
    <row r="68" spans="1:9" ht="18.75" x14ac:dyDescent="0.25">
      <c r="A68" s="27" t="s">
        <v>107</v>
      </c>
      <c r="G68" s="5"/>
      <c r="H68" s="47"/>
      <c r="I68" s="49"/>
    </row>
    <row r="69" spans="1:9" s="3" customFormat="1" x14ac:dyDescent="0.25">
      <c r="A69" s="1" t="s">
        <v>108</v>
      </c>
      <c r="B69" s="2"/>
      <c r="D69" s="4"/>
      <c r="E69" s="4"/>
      <c r="F69" s="4"/>
      <c r="G69" s="51"/>
      <c r="H69" s="52"/>
      <c r="I69" s="53"/>
    </row>
    <row r="70" spans="1:9" ht="82.5" customHeight="1" x14ac:dyDescent="0.25">
      <c r="A70" s="5">
        <v>4</v>
      </c>
      <c r="B70" s="6" t="s">
        <v>109</v>
      </c>
      <c r="C70" s="7">
        <v>1</v>
      </c>
      <c r="D70" s="8" t="s">
        <v>110</v>
      </c>
      <c r="E70" s="8" t="s">
        <v>209</v>
      </c>
      <c r="F70" s="7" t="s">
        <v>63</v>
      </c>
      <c r="G70" s="54">
        <v>275</v>
      </c>
      <c r="H70" s="58">
        <v>0</v>
      </c>
      <c r="I70" s="49">
        <f>H70*G70</f>
        <v>0</v>
      </c>
    </row>
    <row r="71" spans="1:9" ht="29.25" customHeight="1" x14ac:dyDescent="0.25">
      <c r="A71" s="5">
        <v>4</v>
      </c>
      <c r="B71" s="6" t="s">
        <v>109</v>
      </c>
      <c r="C71" s="7">
        <v>2</v>
      </c>
      <c r="D71" s="8" t="s">
        <v>111</v>
      </c>
      <c r="E71" s="8" t="s">
        <v>112</v>
      </c>
      <c r="F71" s="7" t="s">
        <v>57</v>
      </c>
      <c r="G71" s="54">
        <v>1760</v>
      </c>
      <c r="H71" s="58">
        <v>0</v>
      </c>
      <c r="I71" s="49">
        <f>H71*G71</f>
        <v>0</v>
      </c>
    </row>
    <row r="72" spans="1:9" ht="75" customHeight="1" x14ac:dyDescent="0.25">
      <c r="A72" s="5">
        <v>4</v>
      </c>
      <c r="B72" s="6" t="s">
        <v>109</v>
      </c>
      <c r="C72" s="7">
        <v>3</v>
      </c>
      <c r="D72" s="8" t="s">
        <v>113</v>
      </c>
      <c r="E72" s="10" t="s">
        <v>211</v>
      </c>
      <c r="F72" s="7" t="s">
        <v>63</v>
      </c>
      <c r="G72" s="54">
        <v>25</v>
      </c>
      <c r="H72" s="58">
        <v>0</v>
      </c>
      <c r="I72" s="49">
        <f t="shared" ref="I72:I76" si="7">H72*G72</f>
        <v>0</v>
      </c>
    </row>
    <row r="73" spans="1:9" ht="60" customHeight="1" x14ac:dyDescent="0.25">
      <c r="A73" s="5">
        <v>4</v>
      </c>
      <c r="B73" s="6" t="s">
        <v>109</v>
      </c>
      <c r="C73" s="7">
        <v>4</v>
      </c>
      <c r="D73" s="8" t="s">
        <v>114</v>
      </c>
      <c r="E73" s="10" t="s">
        <v>115</v>
      </c>
      <c r="F73" s="7" t="s">
        <v>63</v>
      </c>
      <c r="G73" s="54">
        <v>13</v>
      </c>
      <c r="H73" s="58">
        <v>0</v>
      </c>
      <c r="I73" s="49">
        <f t="shared" si="7"/>
        <v>0</v>
      </c>
    </row>
    <row r="74" spans="1:9" ht="30" x14ac:dyDescent="0.25">
      <c r="A74" s="5">
        <v>4</v>
      </c>
      <c r="B74" s="6" t="s">
        <v>109</v>
      </c>
      <c r="C74" s="7">
        <v>5</v>
      </c>
      <c r="D74" s="8" t="s">
        <v>116</v>
      </c>
      <c r="E74" s="10" t="s">
        <v>117</v>
      </c>
      <c r="F74" s="7" t="s">
        <v>60</v>
      </c>
      <c r="G74" s="54">
        <v>880</v>
      </c>
      <c r="H74" s="58">
        <v>0</v>
      </c>
      <c r="I74" s="49">
        <f>H74*G74</f>
        <v>0</v>
      </c>
    </row>
    <row r="75" spans="1:9" x14ac:dyDescent="0.25">
      <c r="A75" s="5">
        <v>4</v>
      </c>
      <c r="B75" s="6" t="s">
        <v>109</v>
      </c>
      <c r="C75" s="7">
        <v>6</v>
      </c>
      <c r="D75" s="8" t="s">
        <v>118</v>
      </c>
      <c r="E75" s="8" t="s">
        <v>119</v>
      </c>
      <c r="F75" s="7" t="s">
        <v>72</v>
      </c>
      <c r="G75" s="54">
        <v>200</v>
      </c>
      <c r="H75" s="58">
        <v>0</v>
      </c>
      <c r="I75" s="49">
        <f t="shared" si="7"/>
        <v>0</v>
      </c>
    </row>
    <row r="76" spans="1:9" ht="30" x14ac:dyDescent="0.25">
      <c r="A76" s="5">
        <v>4</v>
      </c>
      <c r="B76" s="6" t="s">
        <v>109</v>
      </c>
      <c r="C76" s="7">
        <v>7</v>
      </c>
      <c r="E76" s="10" t="s">
        <v>120</v>
      </c>
      <c r="F76" s="7" t="s">
        <v>72</v>
      </c>
      <c r="G76" s="54">
        <v>200</v>
      </c>
      <c r="H76" s="58">
        <v>0</v>
      </c>
      <c r="I76" s="49">
        <f t="shared" si="7"/>
        <v>0</v>
      </c>
    </row>
    <row r="77" spans="1:9" ht="19.5" thickBot="1" x14ac:dyDescent="0.3">
      <c r="A77" s="27"/>
      <c r="G77" s="5"/>
      <c r="H77" s="47"/>
      <c r="I77" s="50"/>
    </row>
    <row r="78" spans="1:9" ht="15.75" thickBot="1" x14ac:dyDescent="0.3">
      <c r="A78" s="36"/>
      <c r="B78" s="37"/>
      <c r="C78" s="37"/>
      <c r="D78" s="37"/>
      <c r="E78" s="37"/>
      <c r="F78" s="37"/>
      <c r="G78" s="36"/>
      <c r="H78" s="21"/>
      <c r="I78" s="38"/>
    </row>
    <row r="79" spans="1:9" s="3" customFormat="1" x14ac:dyDescent="0.25">
      <c r="A79" s="1" t="s">
        <v>95</v>
      </c>
      <c r="B79" s="2"/>
      <c r="D79" s="4"/>
      <c r="E79" s="4"/>
      <c r="F79" s="4"/>
      <c r="G79" s="51"/>
      <c r="H79" s="52"/>
      <c r="I79" s="53"/>
    </row>
    <row r="80" spans="1:9" ht="90" customHeight="1" x14ac:dyDescent="0.25">
      <c r="A80" s="5">
        <v>3</v>
      </c>
      <c r="B80" s="6" t="s">
        <v>96</v>
      </c>
      <c r="C80" s="6">
        <v>1</v>
      </c>
      <c r="D80" s="8" t="s">
        <v>97</v>
      </c>
      <c r="E80" s="10" t="s">
        <v>98</v>
      </c>
      <c r="F80" s="7" t="s">
        <v>63</v>
      </c>
      <c r="G80" s="54">
        <v>60</v>
      </c>
      <c r="H80" s="47">
        <v>0</v>
      </c>
      <c r="I80" s="49">
        <f>H80*G80</f>
        <v>0</v>
      </c>
    </row>
    <row r="81" spans="1:9" ht="90" customHeight="1" x14ac:dyDescent="0.25">
      <c r="A81" s="5">
        <v>3</v>
      </c>
      <c r="B81" s="6" t="s">
        <v>96</v>
      </c>
      <c r="C81" s="6">
        <v>2</v>
      </c>
      <c r="D81" s="8" t="s">
        <v>99</v>
      </c>
      <c r="E81" s="10" t="s">
        <v>100</v>
      </c>
      <c r="F81" s="7" t="s">
        <v>63</v>
      </c>
      <c r="G81" s="54">
        <v>325</v>
      </c>
      <c r="H81" s="47">
        <v>0</v>
      </c>
      <c r="I81" s="49">
        <f t="shared" ref="I81:I82" si="8">H81*G81</f>
        <v>0</v>
      </c>
    </row>
    <row r="82" spans="1:9" ht="90" customHeight="1" x14ac:dyDescent="0.25">
      <c r="A82" s="5">
        <v>3</v>
      </c>
      <c r="B82" s="6" t="s">
        <v>96</v>
      </c>
      <c r="C82" s="6">
        <v>3</v>
      </c>
      <c r="D82" s="8" t="s">
        <v>101</v>
      </c>
      <c r="E82" s="10" t="s">
        <v>102</v>
      </c>
      <c r="F82" s="7" t="s">
        <v>57</v>
      </c>
      <c r="G82" s="54">
        <v>405</v>
      </c>
      <c r="H82" s="47">
        <v>0</v>
      </c>
      <c r="I82" s="49">
        <f t="shared" si="8"/>
        <v>0</v>
      </c>
    </row>
    <row r="83" spans="1:9" s="34" customFormat="1" ht="15.75" thickBot="1" x14ac:dyDescent="0.3">
      <c r="A83" s="32"/>
      <c r="B83" s="33"/>
      <c r="C83" s="33"/>
      <c r="D83" s="33"/>
      <c r="E83" s="33"/>
      <c r="F83" s="33"/>
      <c r="G83" s="59"/>
      <c r="H83" s="35"/>
      <c r="I83" s="26">
        <f>SUM(I80:I82)</f>
        <v>0</v>
      </c>
    </row>
    <row r="84" spans="1:9" ht="15.75" thickBot="1" x14ac:dyDescent="0.3">
      <c r="A84" s="36"/>
      <c r="B84" s="37"/>
      <c r="C84" s="37"/>
      <c r="D84" s="37"/>
      <c r="E84" s="37"/>
      <c r="F84" s="37"/>
      <c r="G84" s="36"/>
      <c r="H84" s="21"/>
      <c r="I84" s="38"/>
    </row>
    <row r="85" spans="1:9" s="3" customFormat="1" x14ac:dyDescent="0.25">
      <c r="A85" s="1" t="s">
        <v>121</v>
      </c>
      <c r="B85" s="2"/>
      <c r="D85" s="2"/>
      <c r="E85" s="4"/>
      <c r="F85" s="4"/>
      <c r="G85" s="51"/>
      <c r="H85" s="52"/>
      <c r="I85" s="53"/>
    </row>
    <row r="86" spans="1:9" s="3" customFormat="1" ht="45" x14ac:dyDescent="0.25">
      <c r="A86" s="31">
        <v>4</v>
      </c>
      <c r="B86" s="7" t="s">
        <v>200</v>
      </c>
      <c r="C86" s="6">
        <v>1</v>
      </c>
      <c r="D86" s="8" t="s">
        <v>212</v>
      </c>
      <c r="E86" s="10" t="s">
        <v>122</v>
      </c>
      <c r="F86" s="7" t="s">
        <v>123</v>
      </c>
      <c r="G86" s="54">
        <v>39</v>
      </c>
      <c r="H86" s="47">
        <v>0</v>
      </c>
      <c r="I86" s="49">
        <f t="shared" ref="I86:I87" si="9">G86*H86</f>
        <v>0</v>
      </c>
    </row>
    <row r="87" spans="1:9" s="3" customFormat="1" x14ac:dyDescent="0.25">
      <c r="A87" s="31">
        <v>4</v>
      </c>
      <c r="B87" s="7" t="s">
        <v>200</v>
      </c>
      <c r="C87" s="6">
        <v>2</v>
      </c>
      <c r="D87" s="8" t="s">
        <v>124</v>
      </c>
      <c r="E87" s="10" t="s">
        <v>125</v>
      </c>
      <c r="F87" s="7" t="s">
        <v>57</v>
      </c>
      <c r="G87" s="54">
        <v>410</v>
      </c>
      <c r="H87" s="47">
        <v>0</v>
      </c>
      <c r="I87" s="49">
        <f t="shared" si="9"/>
        <v>0</v>
      </c>
    </row>
    <row r="88" spans="1:9" ht="15.75" thickBot="1" x14ac:dyDescent="0.3">
      <c r="A88" s="5"/>
      <c r="G88" s="5"/>
      <c r="H88" s="47"/>
      <c r="I88" s="53"/>
    </row>
    <row r="89" spans="1:9" ht="15.75" thickBot="1" x14ac:dyDescent="0.3">
      <c r="A89" s="36"/>
      <c r="B89" s="37"/>
      <c r="C89" s="37"/>
      <c r="D89" s="37"/>
      <c r="E89" s="37"/>
      <c r="F89" s="37"/>
      <c r="G89" s="36"/>
      <c r="H89" s="21"/>
      <c r="I89" s="38"/>
    </row>
    <row r="90" spans="1:9" x14ac:dyDescent="0.25">
      <c r="A90" s="1" t="s">
        <v>126</v>
      </c>
      <c r="G90" s="5"/>
      <c r="H90" s="47"/>
      <c r="I90" s="53"/>
    </row>
    <row r="91" spans="1:9" ht="30" x14ac:dyDescent="0.25">
      <c r="A91" s="5">
        <v>4</v>
      </c>
      <c r="B91" s="6" t="s">
        <v>127</v>
      </c>
      <c r="C91" s="6">
        <v>1</v>
      </c>
      <c r="D91" s="8" t="s">
        <v>128</v>
      </c>
      <c r="E91" s="8" t="s">
        <v>129</v>
      </c>
      <c r="F91" s="6" t="s">
        <v>72</v>
      </c>
      <c r="G91" s="54">
        <v>585</v>
      </c>
      <c r="H91" s="60">
        <v>0</v>
      </c>
      <c r="I91" s="49">
        <f>H91*G91</f>
        <v>0</v>
      </c>
    </row>
    <row r="92" spans="1:9" ht="30" x14ac:dyDescent="0.25">
      <c r="A92" s="5">
        <v>4</v>
      </c>
      <c r="B92" s="6" t="s">
        <v>127</v>
      </c>
      <c r="C92" s="6">
        <v>2</v>
      </c>
      <c r="D92" s="8" t="s">
        <v>130</v>
      </c>
      <c r="E92" s="10" t="s">
        <v>131</v>
      </c>
      <c r="F92" s="7" t="s">
        <v>72</v>
      </c>
      <c r="G92" s="54">
        <v>20</v>
      </c>
      <c r="H92" s="60">
        <v>0</v>
      </c>
      <c r="I92" s="49">
        <f>H92*G92</f>
        <v>0</v>
      </c>
    </row>
    <row r="93" spans="1:9" ht="30" x14ac:dyDescent="0.25">
      <c r="A93" s="5">
        <v>4</v>
      </c>
      <c r="B93" s="6" t="s">
        <v>127</v>
      </c>
      <c r="C93" s="6">
        <v>3</v>
      </c>
      <c r="D93" s="8" t="s">
        <v>132</v>
      </c>
      <c r="E93" s="8" t="s">
        <v>133</v>
      </c>
      <c r="F93" s="6" t="s">
        <v>72</v>
      </c>
      <c r="G93" s="54">
        <v>10</v>
      </c>
      <c r="H93" s="60">
        <v>0</v>
      </c>
      <c r="I93" s="49">
        <f>H93*G93</f>
        <v>0</v>
      </c>
    </row>
    <row r="94" spans="1:9" ht="15.75" customHeight="1" thickBot="1" x14ac:dyDescent="0.3">
      <c r="A94" s="5"/>
      <c r="G94" s="5"/>
      <c r="H94" s="47"/>
      <c r="I94" s="53"/>
    </row>
    <row r="95" spans="1:9" ht="15.75" thickBot="1" x14ac:dyDescent="0.3">
      <c r="A95" s="36"/>
      <c r="B95" s="37"/>
      <c r="C95" s="37"/>
      <c r="D95" s="37"/>
      <c r="E95" s="37"/>
      <c r="F95" s="37"/>
      <c r="G95" s="36"/>
      <c r="H95" s="21"/>
      <c r="I95" s="38"/>
    </row>
    <row r="96" spans="1:9" ht="18.75" x14ac:dyDescent="0.25">
      <c r="A96" s="27" t="s">
        <v>134</v>
      </c>
      <c r="G96" s="5"/>
      <c r="H96" s="47"/>
      <c r="I96" s="49"/>
    </row>
    <row r="97" spans="1:9" s="3" customFormat="1" x14ac:dyDescent="0.25">
      <c r="A97" s="1" t="s">
        <v>135</v>
      </c>
      <c r="B97" s="2"/>
      <c r="D97" s="2"/>
      <c r="E97" s="4"/>
      <c r="F97" s="4"/>
      <c r="G97" s="51"/>
      <c r="H97" s="52"/>
      <c r="I97" s="53"/>
    </row>
    <row r="98" spans="1:9" s="3" customFormat="1" ht="45" x14ac:dyDescent="0.25">
      <c r="A98" s="5">
        <v>5</v>
      </c>
      <c r="B98" s="6" t="s">
        <v>136</v>
      </c>
      <c r="C98" s="6">
        <v>1</v>
      </c>
      <c r="D98" s="8" t="s">
        <v>137</v>
      </c>
      <c r="E98" s="8" t="s">
        <v>138</v>
      </c>
      <c r="F98" s="6" t="s">
        <v>63</v>
      </c>
      <c r="G98" s="54">
        <v>75</v>
      </c>
      <c r="H98" s="47">
        <v>0</v>
      </c>
      <c r="I98" s="49">
        <f t="shared" ref="I98:I103" si="10">G98*H98</f>
        <v>0</v>
      </c>
    </row>
    <row r="99" spans="1:9" ht="45" x14ac:dyDescent="0.25">
      <c r="A99" s="5">
        <v>5</v>
      </c>
      <c r="B99" s="6" t="s">
        <v>136</v>
      </c>
      <c r="C99" s="6">
        <v>2</v>
      </c>
      <c r="D99" s="8" t="s">
        <v>137</v>
      </c>
      <c r="E99" s="8" t="s">
        <v>213</v>
      </c>
      <c r="F99" s="6" t="s">
        <v>72</v>
      </c>
      <c r="G99" s="54">
        <v>60</v>
      </c>
      <c r="H99" s="47">
        <v>0</v>
      </c>
      <c r="I99" s="49">
        <f t="shared" si="10"/>
        <v>0</v>
      </c>
    </row>
    <row r="100" spans="1:9" ht="45" x14ac:dyDescent="0.25">
      <c r="A100" s="5">
        <v>5</v>
      </c>
      <c r="B100" s="6" t="s">
        <v>136</v>
      </c>
      <c r="C100" s="6">
        <v>3</v>
      </c>
      <c r="D100" s="8" t="s">
        <v>137</v>
      </c>
      <c r="E100" s="8" t="s">
        <v>214</v>
      </c>
      <c r="F100" s="6" t="s">
        <v>72</v>
      </c>
      <c r="G100" s="54">
        <v>30</v>
      </c>
      <c r="H100" s="47">
        <v>0</v>
      </c>
      <c r="I100" s="49">
        <f t="shared" si="10"/>
        <v>0</v>
      </c>
    </row>
    <row r="101" spans="1:9" ht="30" x14ac:dyDescent="0.25">
      <c r="A101" s="5">
        <v>5</v>
      </c>
      <c r="B101" s="6" t="s">
        <v>136</v>
      </c>
      <c r="C101" s="6">
        <v>4</v>
      </c>
      <c r="D101" s="8" t="s">
        <v>139</v>
      </c>
      <c r="E101" s="8" t="s">
        <v>215</v>
      </c>
      <c r="F101" s="6" t="s">
        <v>72</v>
      </c>
      <c r="G101" s="54">
        <v>30</v>
      </c>
      <c r="H101" s="47">
        <v>0</v>
      </c>
      <c r="I101" s="49">
        <f t="shared" si="10"/>
        <v>0</v>
      </c>
    </row>
    <row r="102" spans="1:9" ht="45" x14ac:dyDescent="0.25">
      <c r="A102" s="5">
        <v>5</v>
      </c>
      <c r="B102" s="6" t="s">
        <v>136</v>
      </c>
      <c r="C102" s="6">
        <v>5</v>
      </c>
      <c r="D102" s="8" t="s">
        <v>140</v>
      </c>
      <c r="E102" s="8" t="s">
        <v>141</v>
      </c>
      <c r="F102" s="6" t="s">
        <v>72</v>
      </c>
      <c r="G102" s="54">
        <v>30</v>
      </c>
      <c r="H102" s="47">
        <v>0</v>
      </c>
      <c r="I102" s="49">
        <f>G102*H102</f>
        <v>0</v>
      </c>
    </row>
    <row r="103" spans="1:9" ht="45" x14ac:dyDescent="0.25">
      <c r="A103" s="5">
        <v>5</v>
      </c>
      <c r="B103" s="6" t="s">
        <v>136</v>
      </c>
      <c r="C103" s="6">
        <v>6</v>
      </c>
      <c r="D103" s="8" t="s">
        <v>140</v>
      </c>
      <c r="E103" s="8" t="s">
        <v>216</v>
      </c>
      <c r="F103" s="6" t="s">
        <v>72</v>
      </c>
      <c r="G103" s="54">
        <v>30</v>
      </c>
      <c r="H103" s="47">
        <v>0</v>
      </c>
      <c r="I103" s="49">
        <f t="shared" si="10"/>
        <v>0</v>
      </c>
    </row>
    <row r="104" spans="1:9" ht="45" x14ac:dyDescent="0.25">
      <c r="A104" s="5">
        <v>5</v>
      </c>
      <c r="B104" s="6" t="s">
        <v>136</v>
      </c>
      <c r="C104" s="6">
        <v>7</v>
      </c>
      <c r="D104" s="8" t="s">
        <v>137</v>
      </c>
      <c r="E104" s="11" t="s">
        <v>217</v>
      </c>
      <c r="F104" s="6" t="s">
        <v>63</v>
      </c>
      <c r="G104" s="54">
        <v>40</v>
      </c>
      <c r="H104" s="47">
        <v>0</v>
      </c>
      <c r="I104" s="49">
        <f>H104*G104</f>
        <v>0</v>
      </c>
    </row>
    <row r="105" spans="1:9" ht="45" x14ac:dyDescent="0.25">
      <c r="A105" s="5">
        <v>5</v>
      </c>
      <c r="B105" s="6" t="s">
        <v>136</v>
      </c>
      <c r="C105" s="6">
        <v>8</v>
      </c>
      <c r="D105" s="8" t="s">
        <v>137</v>
      </c>
      <c r="E105" s="11" t="s">
        <v>218</v>
      </c>
      <c r="F105" s="6" t="s">
        <v>63</v>
      </c>
      <c r="G105" s="54">
        <v>12</v>
      </c>
      <c r="H105" s="47">
        <v>0</v>
      </c>
      <c r="I105" s="49">
        <f t="shared" ref="I105:I106" si="11">H105*G105</f>
        <v>0</v>
      </c>
    </row>
    <row r="106" spans="1:9" ht="45" x14ac:dyDescent="0.25">
      <c r="A106" s="5">
        <v>5</v>
      </c>
      <c r="B106" s="6" t="s">
        <v>136</v>
      </c>
      <c r="C106" s="6">
        <v>9</v>
      </c>
      <c r="D106" s="8" t="s">
        <v>137</v>
      </c>
      <c r="E106" s="11" t="s">
        <v>219</v>
      </c>
      <c r="F106" s="6" t="s">
        <v>63</v>
      </c>
      <c r="G106" s="54">
        <v>12</v>
      </c>
      <c r="H106" s="47">
        <v>0</v>
      </c>
      <c r="I106" s="49">
        <f t="shared" si="11"/>
        <v>0</v>
      </c>
    </row>
    <row r="107" spans="1:9" ht="15.75" thickBot="1" x14ac:dyDescent="0.3">
      <c r="G107" s="5"/>
      <c r="H107" s="47"/>
      <c r="I107" s="53"/>
    </row>
    <row r="108" spans="1:9" ht="15.75" thickBot="1" x14ac:dyDescent="0.3">
      <c r="A108" s="36"/>
      <c r="B108" s="37"/>
      <c r="C108" s="37"/>
      <c r="D108" s="37"/>
      <c r="E108" s="37"/>
      <c r="F108" s="37"/>
      <c r="G108" s="36"/>
      <c r="H108" s="21"/>
      <c r="I108" s="38"/>
    </row>
    <row r="109" spans="1:9" x14ac:dyDescent="0.25">
      <c r="A109" s="1" t="s">
        <v>142</v>
      </c>
      <c r="G109" s="5"/>
      <c r="H109" s="47"/>
      <c r="I109" s="49"/>
    </row>
    <row r="110" spans="1:9" ht="60" customHeight="1" x14ac:dyDescent="0.25">
      <c r="A110" s="5">
        <v>5</v>
      </c>
      <c r="B110" s="6" t="s">
        <v>109</v>
      </c>
      <c r="C110" s="7">
        <v>1</v>
      </c>
      <c r="D110" s="8" t="s">
        <v>114</v>
      </c>
      <c r="E110" s="10" t="s">
        <v>143</v>
      </c>
      <c r="F110" s="7" t="s">
        <v>57</v>
      </c>
      <c r="G110" s="54">
        <v>36</v>
      </c>
      <c r="H110" s="58">
        <v>0</v>
      </c>
      <c r="I110" s="49">
        <f t="shared" ref="I110" si="12">H110*G110</f>
        <v>0</v>
      </c>
    </row>
    <row r="111" spans="1:9" ht="45" x14ac:dyDescent="0.25">
      <c r="A111" s="5">
        <v>6</v>
      </c>
      <c r="B111" s="6" t="s">
        <v>109</v>
      </c>
      <c r="C111" s="6">
        <v>2</v>
      </c>
      <c r="D111" s="8" t="s">
        <v>170</v>
      </c>
      <c r="E111" s="8" t="s">
        <v>171</v>
      </c>
      <c r="F111" s="6" t="s">
        <v>63</v>
      </c>
      <c r="G111" s="54">
        <v>6</v>
      </c>
      <c r="H111" s="47">
        <v>0</v>
      </c>
      <c r="I111" s="49">
        <f>G111*H111</f>
        <v>0</v>
      </c>
    </row>
    <row r="112" spans="1:9" ht="16.5" thickBot="1" x14ac:dyDescent="0.3">
      <c r="A112" s="5"/>
      <c r="G112" s="5"/>
      <c r="H112" s="47"/>
      <c r="I112" s="50"/>
    </row>
    <row r="113" spans="1:9" ht="15.75" thickBot="1" x14ac:dyDescent="0.3">
      <c r="A113" s="36"/>
      <c r="B113" s="37"/>
      <c r="C113" s="37"/>
      <c r="D113" s="37"/>
      <c r="E113" s="37"/>
      <c r="F113" s="37"/>
      <c r="G113" s="36"/>
      <c r="H113" s="21"/>
      <c r="I113" s="38"/>
    </row>
    <row r="114" spans="1:9" s="3" customFormat="1" x14ac:dyDescent="0.25">
      <c r="A114" s="1" t="s">
        <v>144</v>
      </c>
      <c r="B114" s="2"/>
      <c r="D114" s="2"/>
      <c r="E114" s="4"/>
      <c r="F114" s="4"/>
      <c r="G114" s="51"/>
      <c r="H114" s="52"/>
      <c r="I114" s="53"/>
    </row>
    <row r="115" spans="1:9" ht="45" x14ac:dyDescent="0.25">
      <c r="A115" s="5">
        <v>5</v>
      </c>
      <c r="B115" s="6" t="s">
        <v>145</v>
      </c>
      <c r="C115" s="6">
        <v>1</v>
      </c>
      <c r="D115" s="8" t="s">
        <v>146</v>
      </c>
      <c r="E115" s="8" t="s">
        <v>147</v>
      </c>
      <c r="F115" s="6" t="s">
        <v>72</v>
      </c>
      <c r="G115" s="54">
        <v>60</v>
      </c>
      <c r="H115" s="47">
        <v>0</v>
      </c>
      <c r="I115" s="49">
        <f t="shared" ref="I115:I118" si="13">G115*H115</f>
        <v>0</v>
      </c>
    </row>
    <row r="116" spans="1:9" ht="45" x14ac:dyDescent="0.25">
      <c r="A116" s="5">
        <v>5</v>
      </c>
      <c r="B116" s="6" t="s">
        <v>145</v>
      </c>
      <c r="C116" s="6">
        <v>2</v>
      </c>
      <c r="D116" s="8" t="s">
        <v>148</v>
      </c>
      <c r="E116" s="8" t="s">
        <v>149</v>
      </c>
      <c r="F116" s="6" t="s">
        <v>72</v>
      </c>
      <c r="G116" s="54">
        <v>40</v>
      </c>
      <c r="H116" s="47">
        <v>0</v>
      </c>
      <c r="I116" s="49">
        <f t="shared" si="13"/>
        <v>0</v>
      </c>
    </row>
    <row r="117" spans="1:9" ht="45" x14ac:dyDescent="0.25">
      <c r="A117" s="5">
        <v>5</v>
      </c>
      <c r="B117" s="6" t="s">
        <v>145</v>
      </c>
      <c r="C117" s="6">
        <v>3</v>
      </c>
      <c r="D117" s="8" t="s">
        <v>148</v>
      </c>
      <c r="E117" s="8" t="s">
        <v>150</v>
      </c>
      <c r="F117" s="6" t="s">
        <v>72</v>
      </c>
      <c r="G117" s="54">
        <v>295</v>
      </c>
      <c r="H117" s="47">
        <v>0</v>
      </c>
      <c r="I117" s="49">
        <f t="shared" si="13"/>
        <v>0</v>
      </c>
    </row>
    <row r="118" spans="1:9" x14ac:dyDescent="0.25">
      <c r="A118" s="5">
        <v>5</v>
      </c>
      <c r="B118" s="6" t="s">
        <v>145</v>
      </c>
      <c r="C118" s="6">
        <v>4</v>
      </c>
      <c r="D118" s="8" t="s">
        <v>232</v>
      </c>
      <c r="E118" s="8" t="s">
        <v>201</v>
      </c>
      <c r="F118" s="6" t="s">
        <v>202</v>
      </c>
      <c r="G118" s="54">
        <v>60</v>
      </c>
      <c r="H118" s="47">
        <v>0</v>
      </c>
      <c r="I118" s="49">
        <f t="shared" si="13"/>
        <v>0</v>
      </c>
    </row>
    <row r="119" spans="1:9" ht="45" x14ac:dyDescent="0.25">
      <c r="A119" s="5">
        <v>5</v>
      </c>
      <c r="B119" s="6" t="s">
        <v>145</v>
      </c>
      <c r="C119" s="6">
        <v>5</v>
      </c>
      <c r="D119" s="8" t="s">
        <v>151</v>
      </c>
      <c r="E119" s="11" t="s">
        <v>220</v>
      </c>
      <c r="F119" s="6" t="s">
        <v>72</v>
      </c>
      <c r="G119" s="54">
        <v>120</v>
      </c>
      <c r="H119" s="47">
        <v>0</v>
      </c>
      <c r="I119" s="49">
        <f>H119*G119</f>
        <v>0</v>
      </c>
    </row>
    <row r="120" spans="1:9" ht="45" x14ac:dyDescent="0.25">
      <c r="A120" s="5">
        <v>5</v>
      </c>
      <c r="B120" s="6" t="s">
        <v>145</v>
      </c>
      <c r="C120" s="6">
        <v>6</v>
      </c>
      <c r="D120" s="8" t="s">
        <v>152</v>
      </c>
      <c r="E120" s="11" t="s">
        <v>221</v>
      </c>
      <c r="F120" s="6" t="s">
        <v>63</v>
      </c>
      <c r="G120" s="54">
        <v>20</v>
      </c>
      <c r="H120" s="47">
        <v>0</v>
      </c>
      <c r="I120" s="49">
        <f>H120*G120</f>
        <v>0</v>
      </c>
    </row>
    <row r="121" spans="1:9" ht="45" x14ac:dyDescent="0.25">
      <c r="A121" s="5">
        <v>5</v>
      </c>
      <c r="B121" s="6" t="s">
        <v>145</v>
      </c>
      <c r="C121" s="6">
        <v>7</v>
      </c>
      <c r="D121" s="8" t="s">
        <v>153</v>
      </c>
      <c r="E121" s="11" t="s">
        <v>154</v>
      </c>
      <c r="F121" s="6" t="s">
        <v>63</v>
      </c>
      <c r="G121" s="54">
        <v>20</v>
      </c>
      <c r="H121" s="47">
        <v>0</v>
      </c>
      <c r="I121" s="49">
        <f>H121*G121</f>
        <v>0</v>
      </c>
    </row>
    <row r="122" spans="1:9" x14ac:dyDescent="0.25">
      <c r="A122" s="5">
        <v>5</v>
      </c>
      <c r="B122" s="6" t="s">
        <v>145</v>
      </c>
      <c r="C122" s="6">
        <v>8</v>
      </c>
      <c r="D122" s="8" t="s">
        <v>155</v>
      </c>
      <c r="E122" s="11" t="s">
        <v>156</v>
      </c>
      <c r="F122" s="6" t="s">
        <v>57</v>
      </c>
      <c r="G122" s="54">
        <v>20</v>
      </c>
      <c r="H122" s="47">
        <v>0</v>
      </c>
      <c r="I122" s="49">
        <f>H122*G122</f>
        <v>0</v>
      </c>
    </row>
    <row r="123" spans="1:9" ht="15.75" thickBot="1" x14ac:dyDescent="0.3">
      <c r="A123" s="5"/>
      <c r="G123" s="5"/>
      <c r="H123" s="47"/>
      <c r="I123" s="53"/>
    </row>
    <row r="124" spans="1:9" ht="15.75" thickBot="1" x14ac:dyDescent="0.3">
      <c r="A124" s="36"/>
      <c r="B124" s="37"/>
      <c r="C124" s="37"/>
      <c r="D124" s="37"/>
      <c r="E124" s="37"/>
      <c r="F124" s="37"/>
      <c r="G124" s="36"/>
      <c r="H124" s="21"/>
      <c r="I124" s="38"/>
    </row>
    <row r="125" spans="1:9" s="3" customFormat="1" x14ac:dyDescent="0.25">
      <c r="A125" s="1" t="s">
        <v>157</v>
      </c>
      <c r="B125" s="2"/>
      <c r="D125" s="2"/>
      <c r="E125" s="4"/>
      <c r="F125" s="4"/>
      <c r="G125" s="51"/>
      <c r="H125" s="52"/>
      <c r="I125" s="53"/>
    </row>
    <row r="126" spans="1:9" ht="75" x14ac:dyDescent="0.25">
      <c r="A126" s="5">
        <v>5</v>
      </c>
      <c r="B126" s="6" t="s">
        <v>158</v>
      </c>
      <c r="C126" s="6">
        <v>1</v>
      </c>
      <c r="D126" s="8" t="s">
        <v>159</v>
      </c>
      <c r="E126" s="8" t="s">
        <v>222</v>
      </c>
      <c r="F126" s="6" t="s">
        <v>60</v>
      </c>
      <c r="G126" s="54">
        <v>2</v>
      </c>
      <c r="H126" s="47">
        <v>0</v>
      </c>
      <c r="I126" s="49">
        <f t="shared" ref="I126:I130" si="14">G126*H126</f>
        <v>0</v>
      </c>
    </row>
    <row r="127" spans="1:9" ht="45" x14ac:dyDescent="0.25">
      <c r="A127" s="5">
        <v>5</v>
      </c>
      <c r="B127" s="6" t="s">
        <v>158</v>
      </c>
      <c r="C127" s="6">
        <v>2</v>
      </c>
      <c r="D127" s="8" t="s">
        <v>223</v>
      </c>
      <c r="E127" s="10" t="s">
        <v>160</v>
      </c>
      <c r="F127" s="7" t="s">
        <v>60</v>
      </c>
      <c r="G127" s="54">
        <v>2</v>
      </c>
      <c r="H127" s="47">
        <v>0</v>
      </c>
      <c r="I127" s="49">
        <f t="shared" si="14"/>
        <v>0</v>
      </c>
    </row>
    <row r="128" spans="1:9" ht="45" x14ac:dyDescent="0.25">
      <c r="A128" s="5">
        <v>5</v>
      </c>
      <c r="B128" s="6" t="s">
        <v>158</v>
      </c>
      <c r="C128" s="6">
        <v>3</v>
      </c>
      <c r="D128" s="8" t="s">
        <v>223</v>
      </c>
      <c r="E128" s="10" t="s">
        <v>161</v>
      </c>
      <c r="F128" s="7" t="s">
        <v>60</v>
      </c>
      <c r="G128" s="54">
        <v>2</v>
      </c>
      <c r="H128" s="47">
        <v>0</v>
      </c>
      <c r="I128" s="49">
        <f t="shared" si="14"/>
        <v>0</v>
      </c>
    </row>
    <row r="129" spans="1:9" ht="45" x14ac:dyDescent="0.25">
      <c r="A129" s="5">
        <v>5</v>
      </c>
      <c r="B129" s="6" t="s">
        <v>158</v>
      </c>
      <c r="C129" s="6">
        <v>4</v>
      </c>
      <c r="D129" s="8" t="s">
        <v>223</v>
      </c>
      <c r="E129" s="10" t="s">
        <v>162</v>
      </c>
      <c r="F129" s="7" t="s">
        <v>60</v>
      </c>
      <c r="G129" s="54">
        <v>2</v>
      </c>
      <c r="H129" s="47">
        <v>0</v>
      </c>
      <c r="I129" s="49">
        <f t="shared" si="14"/>
        <v>0</v>
      </c>
    </row>
    <row r="130" spans="1:9" ht="45" x14ac:dyDescent="0.25">
      <c r="A130" s="5">
        <v>5</v>
      </c>
      <c r="B130" s="6" t="s">
        <v>158</v>
      </c>
      <c r="C130" s="6">
        <v>5</v>
      </c>
      <c r="D130" s="8" t="s">
        <v>163</v>
      </c>
      <c r="E130" s="10" t="s">
        <v>164</v>
      </c>
      <c r="F130" s="7" t="s">
        <v>60</v>
      </c>
      <c r="G130" s="54">
        <v>2</v>
      </c>
      <c r="H130" s="47">
        <v>0</v>
      </c>
      <c r="I130" s="49">
        <f t="shared" si="14"/>
        <v>0</v>
      </c>
    </row>
    <row r="131" spans="1:9" ht="15.75" thickBot="1" x14ac:dyDescent="0.3">
      <c r="A131" s="5"/>
      <c r="G131" s="5"/>
      <c r="H131" s="47"/>
      <c r="I131" s="53"/>
    </row>
    <row r="132" spans="1:9" ht="15.75" thickBot="1" x14ac:dyDescent="0.3">
      <c r="A132" s="36"/>
      <c r="B132" s="37"/>
      <c r="C132" s="37"/>
      <c r="D132" s="37"/>
      <c r="E132" s="37"/>
      <c r="F132" s="37"/>
      <c r="G132" s="36"/>
      <c r="H132" s="21"/>
      <c r="I132" s="38"/>
    </row>
    <row r="133" spans="1:9" ht="18.75" x14ac:dyDescent="0.25">
      <c r="A133" s="27" t="s">
        <v>225</v>
      </c>
      <c r="G133" s="5"/>
      <c r="H133" s="47"/>
      <c r="I133" s="49"/>
    </row>
    <row r="134" spans="1:9" s="3" customFormat="1" x14ac:dyDescent="0.25">
      <c r="A134" s="1" t="s">
        <v>165</v>
      </c>
      <c r="B134" s="2"/>
      <c r="D134" s="4"/>
      <c r="E134" s="4"/>
      <c r="F134" s="4"/>
      <c r="G134" s="51"/>
      <c r="H134" s="52"/>
      <c r="I134" s="53"/>
    </row>
    <row r="135" spans="1:9" ht="60" x14ac:dyDescent="0.25">
      <c r="A135" s="5">
        <v>6</v>
      </c>
      <c r="B135" s="6" t="s">
        <v>109</v>
      </c>
      <c r="C135" s="6">
        <v>1</v>
      </c>
      <c r="D135" s="8" t="s">
        <v>166</v>
      </c>
      <c r="E135" s="8" t="s">
        <v>167</v>
      </c>
      <c r="F135" s="6" t="s">
        <v>63</v>
      </c>
      <c r="G135" s="54">
        <v>3</v>
      </c>
      <c r="H135" s="47">
        <v>0</v>
      </c>
      <c r="I135" s="49">
        <f t="shared" ref="I135:I137" si="15">G135*H135</f>
        <v>0</v>
      </c>
    </row>
    <row r="136" spans="1:9" ht="75" x14ac:dyDescent="0.25">
      <c r="A136" s="5">
        <v>6</v>
      </c>
      <c r="B136" s="6" t="s">
        <v>109</v>
      </c>
      <c r="C136" s="6">
        <v>2</v>
      </c>
      <c r="D136" s="8" t="s">
        <v>168</v>
      </c>
      <c r="E136" s="8" t="s">
        <v>224</v>
      </c>
      <c r="F136" s="6" t="s">
        <v>63</v>
      </c>
      <c r="G136" s="54">
        <v>27</v>
      </c>
      <c r="H136" s="47">
        <v>0</v>
      </c>
      <c r="I136" s="49">
        <f t="shared" si="15"/>
        <v>0</v>
      </c>
    </row>
    <row r="137" spans="1:9" ht="30" x14ac:dyDescent="0.25">
      <c r="A137" s="5">
        <v>6</v>
      </c>
      <c r="B137" s="6" t="s">
        <v>109</v>
      </c>
      <c r="C137" s="6">
        <v>3</v>
      </c>
      <c r="D137" s="8" t="s">
        <v>168</v>
      </c>
      <c r="E137" s="8" t="s">
        <v>169</v>
      </c>
      <c r="F137" s="6" t="s">
        <v>57</v>
      </c>
      <c r="G137" s="54">
        <v>180</v>
      </c>
      <c r="H137" s="47">
        <v>0</v>
      </c>
      <c r="I137" s="49">
        <f t="shared" si="15"/>
        <v>0</v>
      </c>
    </row>
    <row r="138" spans="1:9" ht="15.75" thickBot="1" x14ac:dyDescent="0.3">
      <c r="G138" s="5"/>
      <c r="H138" s="47"/>
      <c r="I138" s="49"/>
    </row>
    <row r="139" spans="1:9" ht="15.75" thickBot="1" x14ac:dyDescent="0.3">
      <c r="A139" s="36"/>
      <c r="B139" s="37"/>
      <c r="C139" s="37"/>
      <c r="D139" s="37"/>
      <c r="E139" s="37"/>
      <c r="F139" s="37"/>
      <c r="G139" s="36"/>
      <c r="H139" s="21"/>
      <c r="I139" s="38"/>
    </row>
    <row r="140" spans="1:9" s="3" customFormat="1" x14ac:dyDescent="0.25">
      <c r="A140" s="1" t="s">
        <v>172</v>
      </c>
      <c r="B140" s="2"/>
      <c r="D140" s="2"/>
      <c r="E140" s="4"/>
      <c r="F140" s="4"/>
      <c r="G140" s="51"/>
      <c r="H140" s="52"/>
      <c r="I140" s="53"/>
    </row>
    <row r="141" spans="1:9" s="3" customFormat="1" ht="30" x14ac:dyDescent="0.25">
      <c r="A141" s="5">
        <v>6</v>
      </c>
      <c r="B141" s="6" t="s">
        <v>173</v>
      </c>
      <c r="C141" s="6">
        <v>1</v>
      </c>
      <c r="D141" s="28" t="s">
        <v>174</v>
      </c>
      <c r="E141" s="19" t="s">
        <v>230</v>
      </c>
      <c r="F141" s="6" t="s">
        <v>63</v>
      </c>
      <c r="G141" s="54">
        <v>18</v>
      </c>
      <c r="H141" s="47">
        <v>0</v>
      </c>
      <c r="I141" s="49">
        <f t="shared" ref="I141:I143" si="16">G141*H141</f>
        <v>0</v>
      </c>
    </row>
    <row r="142" spans="1:9" s="3" customFormat="1" ht="45" x14ac:dyDescent="0.25">
      <c r="A142" s="5">
        <v>6</v>
      </c>
      <c r="B142" s="6" t="s">
        <v>173</v>
      </c>
      <c r="C142" s="6">
        <v>2</v>
      </c>
      <c r="D142" s="8" t="s">
        <v>175</v>
      </c>
      <c r="E142" s="10" t="s">
        <v>176</v>
      </c>
      <c r="F142" s="7" t="s">
        <v>57</v>
      </c>
      <c r="G142" s="54">
        <v>8</v>
      </c>
      <c r="H142" s="47">
        <v>0</v>
      </c>
      <c r="I142" s="49">
        <f t="shared" si="16"/>
        <v>0</v>
      </c>
    </row>
    <row r="143" spans="1:9" s="3" customFormat="1" ht="30" x14ac:dyDescent="0.25">
      <c r="A143" s="5">
        <v>6</v>
      </c>
      <c r="B143" s="6" t="s">
        <v>173</v>
      </c>
      <c r="C143" s="6">
        <v>3</v>
      </c>
      <c r="D143" s="8" t="s">
        <v>177</v>
      </c>
      <c r="E143" s="10" t="s">
        <v>226</v>
      </c>
      <c r="F143" s="7" t="s">
        <v>57</v>
      </c>
      <c r="G143" s="54">
        <v>1170</v>
      </c>
      <c r="H143" s="47">
        <v>0</v>
      </c>
      <c r="I143" s="49">
        <f t="shared" si="16"/>
        <v>0</v>
      </c>
    </row>
    <row r="144" spans="1:9" ht="60" x14ac:dyDescent="0.25">
      <c r="A144" s="5">
        <v>6</v>
      </c>
      <c r="B144" s="6" t="s">
        <v>173</v>
      </c>
      <c r="C144" s="6">
        <v>4</v>
      </c>
      <c r="D144" s="8" t="s">
        <v>178</v>
      </c>
      <c r="E144" s="8" t="s">
        <v>227</v>
      </c>
      <c r="F144" s="6" t="s">
        <v>57</v>
      </c>
      <c r="G144" s="54">
        <v>180</v>
      </c>
      <c r="H144" s="47">
        <v>0</v>
      </c>
      <c r="I144" s="49">
        <f>G144*H144</f>
        <v>0</v>
      </c>
    </row>
    <row r="145" spans="1:9" ht="45" customHeight="1" x14ac:dyDescent="0.25">
      <c r="A145" s="5">
        <v>6</v>
      </c>
      <c r="B145" s="6" t="s">
        <v>173</v>
      </c>
      <c r="C145" s="6">
        <v>5</v>
      </c>
      <c r="D145" s="8" t="s">
        <v>179</v>
      </c>
      <c r="E145" s="8" t="s">
        <v>228</v>
      </c>
      <c r="F145" s="6" t="s">
        <v>57</v>
      </c>
      <c r="G145" s="54">
        <v>200</v>
      </c>
      <c r="H145" s="47">
        <v>0</v>
      </c>
      <c r="I145" s="49">
        <f t="shared" ref="I145:I147" si="17">G145*H145</f>
        <v>0</v>
      </c>
    </row>
    <row r="146" spans="1:9" s="3" customFormat="1" ht="45" x14ac:dyDescent="0.25">
      <c r="A146" s="5">
        <v>6</v>
      </c>
      <c r="B146" s="6" t="s">
        <v>173</v>
      </c>
      <c r="C146" s="6">
        <v>6</v>
      </c>
      <c r="D146" s="8" t="s">
        <v>180</v>
      </c>
      <c r="E146" s="8" t="s">
        <v>229</v>
      </c>
      <c r="F146" s="6" t="s">
        <v>60</v>
      </c>
      <c r="G146" s="54">
        <v>360</v>
      </c>
      <c r="H146" s="47">
        <v>0</v>
      </c>
      <c r="I146" s="49">
        <f t="shared" si="17"/>
        <v>0</v>
      </c>
    </row>
    <row r="147" spans="1:9" s="3" customFormat="1" ht="30" x14ac:dyDescent="0.25">
      <c r="A147" s="5">
        <v>6</v>
      </c>
      <c r="B147" s="6" t="s">
        <v>173</v>
      </c>
      <c r="C147" s="6">
        <v>6</v>
      </c>
      <c r="D147" s="8"/>
      <c r="E147" s="8" t="s">
        <v>231</v>
      </c>
      <c r="F147" s="6" t="s">
        <v>72</v>
      </c>
      <c r="G147" s="54">
        <v>100</v>
      </c>
      <c r="H147" s="47">
        <v>0</v>
      </c>
      <c r="I147" s="49">
        <f t="shared" si="17"/>
        <v>0</v>
      </c>
    </row>
    <row r="148" spans="1:9" ht="16.5" thickBot="1" x14ac:dyDescent="0.3">
      <c r="A148" s="5"/>
      <c r="G148" s="5"/>
      <c r="H148" s="47"/>
      <c r="I148" s="50"/>
    </row>
    <row r="149" spans="1:9" ht="15.75" thickBot="1" x14ac:dyDescent="0.3">
      <c r="A149" s="36"/>
      <c r="B149" s="37"/>
      <c r="C149" s="37"/>
      <c r="D149" s="37"/>
      <c r="E149" s="37"/>
      <c r="F149" s="37"/>
      <c r="G149" s="36"/>
      <c r="H149" s="21"/>
      <c r="I149" s="38"/>
    </row>
    <row r="150" spans="1:9" ht="18.75" x14ac:dyDescent="0.25">
      <c r="A150" s="27" t="s">
        <v>181</v>
      </c>
      <c r="G150" s="5"/>
      <c r="H150" s="47"/>
      <c r="I150" s="49"/>
    </row>
    <row r="151" spans="1:9" s="3" customFormat="1" x14ac:dyDescent="0.25">
      <c r="A151" s="1" t="s">
        <v>182</v>
      </c>
      <c r="B151" s="2"/>
      <c r="D151" s="4"/>
      <c r="E151" s="4"/>
      <c r="F151" s="4"/>
      <c r="G151" s="51"/>
      <c r="H151" s="52"/>
      <c r="I151" s="53"/>
    </row>
    <row r="152" spans="1:9" ht="45" x14ac:dyDescent="0.25">
      <c r="A152" s="5">
        <v>7</v>
      </c>
      <c r="B152" s="6" t="s">
        <v>183</v>
      </c>
      <c r="C152" s="6">
        <v>1</v>
      </c>
      <c r="D152" s="8" t="s">
        <v>184</v>
      </c>
      <c r="E152" s="8" t="s">
        <v>185</v>
      </c>
      <c r="F152" s="6" t="s">
        <v>57</v>
      </c>
      <c r="G152" s="54">
        <v>6</v>
      </c>
      <c r="H152" s="47">
        <v>0</v>
      </c>
      <c r="I152" s="49">
        <f t="shared" ref="I152:I155" si="18">G152*H152</f>
        <v>0</v>
      </c>
    </row>
    <row r="153" spans="1:9" ht="45" x14ac:dyDescent="0.25">
      <c r="A153" s="5">
        <v>7</v>
      </c>
      <c r="B153" s="6" t="s">
        <v>183</v>
      </c>
      <c r="C153" s="6">
        <v>2</v>
      </c>
      <c r="D153" s="8" t="s">
        <v>186</v>
      </c>
      <c r="E153" s="8" t="s">
        <v>187</v>
      </c>
      <c r="F153" s="6" t="s">
        <v>60</v>
      </c>
      <c r="G153" s="54">
        <v>6</v>
      </c>
      <c r="H153" s="47">
        <v>0</v>
      </c>
      <c r="I153" s="49">
        <f t="shared" si="18"/>
        <v>0</v>
      </c>
    </row>
    <row r="154" spans="1:9" ht="30" x14ac:dyDescent="0.25">
      <c r="A154" s="5">
        <v>7</v>
      </c>
      <c r="B154" s="6" t="s">
        <v>183</v>
      </c>
      <c r="C154" s="6">
        <v>3</v>
      </c>
      <c r="D154" s="8" t="s">
        <v>188</v>
      </c>
      <c r="E154" s="8" t="s">
        <v>189</v>
      </c>
      <c r="F154" s="6" t="s">
        <v>63</v>
      </c>
      <c r="G154" s="54">
        <v>3</v>
      </c>
      <c r="H154" s="47">
        <v>0</v>
      </c>
      <c r="I154" s="49">
        <f t="shared" si="18"/>
        <v>0</v>
      </c>
    </row>
    <row r="155" spans="1:9" ht="45" x14ac:dyDescent="0.25">
      <c r="A155" s="5">
        <v>7</v>
      </c>
      <c r="B155" s="6" t="s">
        <v>183</v>
      </c>
      <c r="C155" s="6">
        <v>4</v>
      </c>
      <c r="D155" s="8" t="s">
        <v>190</v>
      </c>
      <c r="E155" s="8" t="s">
        <v>191</v>
      </c>
      <c r="F155" s="6" t="s">
        <v>63</v>
      </c>
      <c r="G155" s="54">
        <v>3</v>
      </c>
      <c r="H155" s="47">
        <v>0</v>
      </c>
      <c r="I155" s="49">
        <f t="shared" si="18"/>
        <v>0</v>
      </c>
    </row>
    <row r="156" spans="1:9" ht="15.75" thickBot="1" x14ac:dyDescent="0.3">
      <c r="A156" s="5"/>
      <c r="G156" s="5"/>
      <c r="H156" s="47"/>
      <c r="I156" s="53"/>
    </row>
    <row r="157" spans="1:9" ht="15.75" thickBot="1" x14ac:dyDescent="0.3">
      <c r="A157" s="36"/>
      <c r="B157" s="37"/>
      <c r="C157" s="37"/>
      <c r="D157" s="37"/>
      <c r="E157" s="37"/>
      <c r="F157" s="37"/>
      <c r="G157" s="36"/>
      <c r="H157" s="21"/>
      <c r="I157" s="38"/>
    </row>
    <row r="158" spans="1:9" s="3" customFormat="1" x14ac:dyDescent="0.25">
      <c r="A158" s="1" t="s">
        <v>192</v>
      </c>
      <c r="B158" s="2"/>
      <c r="D158" s="4"/>
      <c r="E158" s="4"/>
      <c r="F158" s="4"/>
      <c r="G158" s="51"/>
      <c r="H158" s="52"/>
      <c r="I158" s="53"/>
    </row>
    <row r="159" spans="1:9" ht="30" x14ac:dyDescent="0.25">
      <c r="A159" s="5">
        <v>7</v>
      </c>
      <c r="B159" s="6" t="s">
        <v>193</v>
      </c>
      <c r="C159" s="6">
        <v>1</v>
      </c>
      <c r="D159" s="8" t="s">
        <v>194</v>
      </c>
      <c r="E159" s="8" t="s">
        <v>195</v>
      </c>
      <c r="F159" s="6" t="s">
        <v>72</v>
      </c>
      <c r="G159" s="54">
        <v>100</v>
      </c>
      <c r="H159" s="47">
        <v>0</v>
      </c>
      <c r="I159" s="49">
        <f t="shared" ref="I159:I161" si="19">G159*H159</f>
        <v>0</v>
      </c>
    </row>
    <row r="160" spans="1:9" ht="30" x14ac:dyDescent="0.25">
      <c r="A160" s="5">
        <v>7</v>
      </c>
      <c r="B160" s="6" t="s">
        <v>193</v>
      </c>
      <c r="C160" s="6">
        <v>2</v>
      </c>
      <c r="D160" s="8" t="s">
        <v>194</v>
      </c>
      <c r="E160" s="8" t="s">
        <v>196</v>
      </c>
      <c r="F160" s="6" t="s">
        <v>72</v>
      </c>
      <c r="G160" s="54">
        <v>20</v>
      </c>
      <c r="H160" s="47">
        <v>0</v>
      </c>
      <c r="I160" s="49">
        <f t="shared" si="19"/>
        <v>0</v>
      </c>
    </row>
    <row r="161" spans="1:9" ht="45" x14ac:dyDescent="0.25">
      <c r="A161" s="5">
        <v>7</v>
      </c>
      <c r="B161" s="6" t="s">
        <v>193</v>
      </c>
      <c r="C161" s="6">
        <v>3</v>
      </c>
      <c r="D161" s="8" t="s">
        <v>197</v>
      </c>
      <c r="E161" s="8" t="s">
        <v>198</v>
      </c>
      <c r="F161" s="6" t="s">
        <v>57</v>
      </c>
      <c r="G161" s="54">
        <v>2</v>
      </c>
      <c r="H161" s="47">
        <v>0</v>
      </c>
      <c r="I161" s="49">
        <f t="shared" si="19"/>
        <v>0</v>
      </c>
    </row>
    <row r="162" spans="1:9" ht="15.75" thickBot="1" x14ac:dyDescent="0.3">
      <c r="A162" s="29"/>
      <c r="B162" s="16"/>
      <c r="C162" s="16"/>
      <c r="D162" s="30"/>
      <c r="F162" s="16"/>
      <c r="G162" s="29"/>
      <c r="H162" s="47"/>
      <c r="I162" s="61"/>
    </row>
    <row r="163" spans="1:9" ht="15.75" thickBot="1" x14ac:dyDescent="0.3">
      <c r="A163" s="39"/>
      <c r="B163" s="40"/>
      <c r="C163" s="40"/>
      <c r="D163" s="40"/>
      <c r="E163" s="40"/>
      <c r="F163" s="40"/>
      <c r="G163" s="39"/>
      <c r="H163" s="21"/>
      <c r="I163" s="41"/>
    </row>
    <row r="164" spans="1:9" x14ac:dyDescent="0.25">
      <c r="G164" s="5"/>
      <c r="H164" s="58"/>
      <c r="I164" s="49"/>
    </row>
    <row r="165" spans="1:9" x14ac:dyDescent="0.25">
      <c r="G165" s="62" t="s">
        <v>207</v>
      </c>
      <c r="H165" s="63"/>
      <c r="I165" s="53">
        <f>SUM(I4:I162)</f>
        <v>126000</v>
      </c>
    </row>
    <row r="166" spans="1:9" x14ac:dyDescent="0.25">
      <c r="G166" s="62" t="s">
        <v>206</v>
      </c>
      <c r="H166" s="63"/>
      <c r="I166" s="49">
        <f>I165*0.15</f>
        <v>18900</v>
      </c>
    </row>
    <row r="167" spans="1:9" ht="15.75" customHeight="1" thickBot="1" x14ac:dyDescent="0.3">
      <c r="G167" s="64" t="s">
        <v>208</v>
      </c>
      <c r="H167" s="65"/>
      <c r="I167" s="66">
        <f>I165+I166</f>
        <v>144900</v>
      </c>
    </row>
  </sheetData>
  <mergeCells count="3">
    <mergeCell ref="G167:H167"/>
    <mergeCell ref="G165:H165"/>
    <mergeCell ref="G166:H1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Brenden Isereepersad</dc:creator>
  <cp:lastModifiedBy>Brenden Isereepersad</cp:lastModifiedBy>
  <dcterms:created xsi:type="dcterms:W3CDTF">2015-06-05T18:17:20Z</dcterms:created>
  <dcterms:modified xsi:type="dcterms:W3CDTF">2025-09-25T14:04:17Z</dcterms:modified>
</cp:coreProperties>
</file>