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Contracts\RTD07_2025_26\"/>
    </mc:Choice>
  </mc:AlternateContent>
  <xr:revisionPtr revIDLastSave="0" documentId="13_ncr:1_{D7D54A2F-3C9D-4B8E-925A-400A4AF26BCE}" xr6:coauthVersionLast="47" xr6:coauthVersionMax="47" xr10:uidLastSave="{00000000-0000-0000-0000-000000000000}"/>
  <bookViews>
    <workbookView xWindow="-120" yWindow="-120" windowWidth="20730" windowHeight="11760" tabRatio="823" activeTab="2" xr2:uid="{00000000-000D-0000-FFFF-FFFF00000000}"/>
  </bookViews>
  <sheets>
    <sheet name="Section 001" sheetId="2" r:id="rId1"/>
    <sheet name="Section 002" sheetId="4" r:id="rId2"/>
    <sheet name="Section 101" sheetId="5" r:id="rId3"/>
    <sheet name="Section 102" sheetId="6" r:id="rId4"/>
    <sheet name="Section 107" sheetId="37" r:id="rId5"/>
    <sheet name="Section 202" sheetId="12" r:id="rId6"/>
    <sheet name="Section 903" sheetId="36" r:id="rId7"/>
    <sheet name="Section 904" sheetId="30" r:id="rId8"/>
    <sheet name="Summary" sheetId="3" r:id="rId9"/>
  </sheets>
  <definedNames>
    <definedName name="_xlnm.Print_Area" localSheetId="0">'Section 001'!$A$1:$H$72</definedName>
    <definedName name="_xlnm.Print_Area" localSheetId="1">'Section 002'!$A$1:$F$67</definedName>
    <definedName name="_xlnm.Print_Area" localSheetId="2">'Section 101'!$A$1:$H$69</definedName>
    <definedName name="_xlnm.Print_Area" localSheetId="3">'Section 102'!$A$1:$G$16</definedName>
    <definedName name="_xlnm.Print_Area" localSheetId="4">'Section 107'!$A$1:$F$58</definedName>
    <definedName name="_xlnm.Print_Area" localSheetId="5">'Section 202'!$A$1:$G$20</definedName>
    <definedName name="_xlnm.Print_Area" localSheetId="6">'Section 903'!$A$1:$F$53</definedName>
    <definedName name="_xlnm.Print_Area" localSheetId="7">'Section 904'!$A$1:$F$70</definedName>
    <definedName name="_xlnm.Print_Area" localSheetId="8">Summary!$A$1:$C$30</definedName>
    <definedName name="_xlnm.Print_Titles" localSheetId="1">'Section 002'!$1:$1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37" l="1"/>
  <c r="F28" i="37"/>
  <c r="H46" i="2" l="1"/>
  <c r="F52" i="37" l="1"/>
  <c r="F38" i="37" l="1"/>
  <c r="H54" i="5" l="1"/>
  <c r="A22" i="3" l="1"/>
  <c r="F56" i="30" l="1"/>
  <c r="H51" i="2" l="1"/>
  <c r="F11" i="36" l="1"/>
  <c r="F10" i="30"/>
  <c r="G11" i="12" l="1"/>
  <c r="F9" i="37" l="1"/>
  <c r="G10" i="6" l="1"/>
  <c r="G8" i="6"/>
  <c r="H52" i="5"/>
  <c r="H50" i="5"/>
  <c r="H48" i="5"/>
  <c r="H46" i="5"/>
  <c r="H44" i="5"/>
  <c r="H39" i="5"/>
  <c r="H27" i="5"/>
  <c r="H19" i="5"/>
  <c r="H14" i="5"/>
  <c r="H11" i="5"/>
  <c r="F6" i="4"/>
  <c r="H33" i="2"/>
  <c r="H29" i="2"/>
  <c r="H27" i="2"/>
  <c r="H23" i="2"/>
  <c r="H21" i="2"/>
  <c r="H11" i="2"/>
  <c r="A24" i="3" l="1"/>
  <c r="F24" i="30" l="1"/>
  <c r="F19" i="30"/>
  <c r="F15" i="30"/>
  <c r="F13" i="36" l="1"/>
  <c r="F50" i="36" s="1"/>
  <c r="F36" i="37"/>
  <c r="F34" i="37"/>
  <c r="F32" i="37"/>
  <c r="F30" i="37"/>
  <c r="F23" i="37"/>
  <c r="F21" i="37"/>
  <c r="F19" i="37"/>
  <c r="F13" i="37"/>
  <c r="F11" i="37"/>
  <c r="H30" i="5"/>
  <c r="H34" i="5" s="1"/>
  <c r="H64" i="5" s="1"/>
  <c r="F63" i="4"/>
  <c r="H36" i="2" l="1"/>
  <c r="H42" i="2" s="1"/>
  <c r="H68" i="2" s="1"/>
  <c r="F68" i="30"/>
  <c r="G16" i="12"/>
  <c r="F40" i="37"/>
  <c r="F46" i="37" s="1"/>
  <c r="H51" i="37" s="1"/>
  <c r="G12" i="6"/>
  <c r="C14" i="3" l="1"/>
  <c r="C21" i="3" s="1"/>
  <c r="C22" i="3" l="1"/>
  <c r="C23" i="3" s="1"/>
  <c r="C24" i="3" l="1"/>
  <c r="C26" i="3" s="1"/>
</calcChain>
</file>

<file path=xl/sharedStrings.xml><?xml version="1.0" encoding="utf-8"?>
<sst xmlns="http://schemas.openxmlformats.org/spreadsheetml/2006/main" count="550" uniqueCount="332">
  <si>
    <t>pm</t>
  </si>
  <si>
    <t>Health and safety training</t>
  </si>
  <si>
    <t>Provision of personal protective</t>
  </si>
  <si>
    <t>clothing and equipment</t>
  </si>
  <si>
    <t>Provision of safety fences, signs and</t>
  </si>
  <si>
    <t>barricades</t>
  </si>
  <si>
    <t>SUMMARY OF PRICING SCHEDULE</t>
  </si>
  <si>
    <t>Section 202</t>
  </si>
  <si>
    <t>Construction Plant</t>
  </si>
  <si>
    <t>Dayworks</t>
  </si>
  <si>
    <t>B107.01</t>
  </si>
  <si>
    <t>B107.01.01</t>
  </si>
  <si>
    <t>B107.01.02</t>
  </si>
  <si>
    <t>B107.02</t>
  </si>
  <si>
    <t>B107.03</t>
  </si>
  <si>
    <t>B107.03.01</t>
  </si>
  <si>
    <t>B107.02.01</t>
  </si>
  <si>
    <t>B107.02.02</t>
  </si>
  <si>
    <t>903</t>
  </si>
  <si>
    <t>B107.03.02</t>
  </si>
  <si>
    <t>B107.03.03</t>
  </si>
  <si>
    <t>B107.03.04</t>
  </si>
  <si>
    <t>B107.03.05</t>
  </si>
  <si>
    <t>B107.03.06</t>
  </si>
  <si>
    <t>B107.03.08</t>
  </si>
  <si>
    <t>Concrete Mixer (250 litre)</t>
  </si>
  <si>
    <t>Section 903</t>
  </si>
  <si>
    <t>B001.06</t>
  </si>
  <si>
    <t xml:space="preserve">Labour during normal working hours </t>
  </si>
  <si>
    <t>Unskilled labour</t>
  </si>
  <si>
    <t>Semi-skilled labour</t>
  </si>
  <si>
    <t>B107.01.03</t>
  </si>
  <si>
    <t>Skilled labour</t>
  </si>
  <si>
    <t>Extra-over item B107.02 for charges</t>
  </si>
  <si>
    <t>and overheads</t>
  </si>
  <si>
    <t>B107.02.03</t>
  </si>
  <si>
    <t>Concrete elements (unreinforced)</t>
  </si>
  <si>
    <t>Concrete elements (reinforced)</t>
  </si>
  <si>
    <t>101.05.02.05</t>
  </si>
  <si>
    <t>exceeding 1m and up to and</t>
  </si>
  <si>
    <t>Accommodation of traffic and</t>
  </si>
  <si>
    <t>%</t>
  </si>
  <si>
    <t>001</t>
  </si>
  <si>
    <t>002</t>
  </si>
  <si>
    <t>101</t>
  </si>
  <si>
    <t>102</t>
  </si>
  <si>
    <t>General Requirements and Charges</t>
  </si>
  <si>
    <t>Site Clearing and Grubbing</t>
  </si>
  <si>
    <t>Trenching</t>
  </si>
  <si>
    <t>Testing</t>
  </si>
  <si>
    <t>SERIES 0</t>
  </si>
  <si>
    <t>GENERAL</t>
  </si>
  <si>
    <t>ITEM</t>
  </si>
  <si>
    <t>DESCRIPTION</t>
  </si>
  <si>
    <t>UNIT</t>
  </si>
  <si>
    <t>QTY</t>
  </si>
  <si>
    <t>RATE</t>
  </si>
  <si>
    <t>AMOUNT</t>
  </si>
  <si>
    <t>TOTAL CARRIED TO SUMMARY</t>
  </si>
  <si>
    <t>Signature of person authorised to sign the tender:</t>
  </si>
  <si>
    <t>Date</t>
  </si>
  <si>
    <t>TOTAL CARRIED FORWARD</t>
  </si>
  <si>
    <t>TOTAL BROUGHT FORWARD</t>
  </si>
  <si>
    <t>SECTION</t>
  </si>
  <si>
    <t>Section 001</t>
  </si>
  <si>
    <t xml:space="preserve">Excavate by hand to expose existing </t>
  </si>
  <si>
    <t>services and backfill</t>
  </si>
  <si>
    <t>m³</t>
  </si>
  <si>
    <t>Compliance with the Occupational</t>
  </si>
  <si>
    <t>Health and Safety Act and applicable</t>
  </si>
  <si>
    <t>regulations</t>
  </si>
  <si>
    <t>Provision of a Health and Safety Plan</t>
  </si>
  <si>
    <t>Provision of a Health and Safety File</t>
  </si>
  <si>
    <t>Provision of a safety officer-</t>
  </si>
  <si>
    <t>ANCILLARY WORK</t>
  </si>
  <si>
    <t>SERIES 2</t>
  </si>
  <si>
    <t>EARTHWORKS</t>
  </si>
  <si>
    <t xml:space="preserve">GENERAL   </t>
  </si>
  <si>
    <t xml:space="preserve">SERIES 1 </t>
  </si>
  <si>
    <t>SUBTOTAL</t>
  </si>
  <si>
    <t>CONTRACT PRICE CARRIED FORWARD TO FORM OF OFFER</t>
  </si>
  <si>
    <t>TOTAL OF SCHEDULED PRICES</t>
  </si>
  <si>
    <t>SERIES 9</t>
  </si>
  <si>
    <t>TOTAL SCHEDULE OF PRICES</t>
  </si>
  <si>
    <t>SERIES 1</t>
  </si>
  <si>
    <t>Section 101</t>
  </si>
  <si>
    <t>101.01</t>
  </si>
  <si>
    <t>Clearing and grubbing</t>
  </si>
  <si>
    <t>101.01.01</t>
  </si>
  <si>
    <t>m²</t>
  </si>
  <si>
    <t>101.02</t>
  </si>
  <si>
    <t>Cutting and removing large trees</t>
  </si>
  <si>
    <t>with a girth -</t>
  </si>
  <si>
    <t>including 2m</t>
  </si>
  <si>
    <t>no</t>
  </si>
  <si>
    <t>101.03</t>
  </si>
  <si>
    <t>Grubbing and the removal of the</t>
  </si>
  <si>
    <t>stumps and roots of large trees with</t>
  </si>
  <si>
    <t>girth -</t>
  </si>
  <si>
    <t>Areas not classified as strips</t>
  </si>
  <si>
    <t>101.05</t>
  </si>
  <si>
    <t>Removal and disposal of specific</t>
  </si>
  <si>
    <t>elements</t>
  </si>
  <si>
    <t xml:space="preserve">Concrete kerbing / kerbing </t>
  </si>
  <si>
    <t>combinations</t>
  </si>
  <si>
    <t>m</t>
  </si>
  <si>
    <t>Concrete or brick elements</t>
  </si>
  <si>
    <t>(reinforced or unreinforced)</t>
  </si>
  <si>
    <t>230mm brickwork</t>
  </si>
  <si>
    <t>115mm brickwork</t>
  </si>
  <si>
    <t>Interlocking / non-interlocking</t>
  </si>
  <si>
    <t>paving blocks</t>
  </si>
  <si>
    <t>Asphalt surfacing</t>
  </si>
  <si>
    <t>101.05.01</t>
  </si>
  <si>
    <t>101.05.02</t>
  </si>
  <si>
    <t>101.05.03</t>
  </si>
  <si>
    <t>101.05.02.04</t>
  </si>
  <si>
    <t>Section 102:</t>
  </si>
  <si>
    <t>Accommodation of Traffic</t>
  </si>
  <si>
    <t>maintenance of bypasses</t>
  </si>
  <si>
    <t>h</t>
  </si>
  <si>
    <t>QUALITY CONTROL</t>
  </si>
  <si>
    <t>001.01</t>
  </si>
  <si>
    <t>Preliminary and General Charges</t>
  </si>
  <si>
    <t>001.01.01</t>
  </si>
  <si>
    <t>lump sum</t>
  </si>
  <si>
    <t>001.02</t>
  </si>
  <si>
    <t>Locating Existing Services</t>
  </si>
  <si>
    <t>001.04</t>
  </si>
  <si>
    <t>001.04.01</t>
  </si>
  <si>
    <t>001.04.02</t>
  </si>
  <si>
    <t>001.04.04</t>
  </si>
  <si>
    <t>001.04.05</t>
  </si>
  <si>
    <t>001.04.06</t>
  </si>
  <si>
    <t>001.04.07</t>
  </si>
  <si>
    <t>001.04.08</t>
  </si>
  <si>
    <t>Other obligations</t>
  </si>
  <si>
    <t>Strips</t>
  </si>
  <si>
    <t>102.01</t>
  </si>
  <si>
    <t>prov sum</t>
  </si>
  <si>
    <t>Traffic lights</t>
  </si>
  <si>
    <t>102.09</t>
  </si>
  <si>
    <t>B107</t>
  </si>
  <si>
    <t>Section B107</t>
  </si>
  <si>
    <t>B001.07</t>
  </si>
  <si>
    <t xml:space="preserve">Provision of Site Security </t>
  </si>
  <si>
    <t>B001.07.01</t>
  </si>
  <si>
    <t>Lump Sum</t>
  </si>
  <si>
    <t>Night Time Lighting</t>
  </si>
  <si>
    <t>On-Site Security</t>
  </si>
  <si>
    <t xml:space="preserve">for Traffic Monitoring </t>
  </si>
  <si>
    <t>site</t>
  </si>
  <si>
    <t>with 70mm disc padlocks</t>
  </si>
  <si>
    <t>lump Sum</t>
  </si>
  <si>
    <t>Width indicated (up to 50m wide road reserve)</t>
  </si>
  <si>
    <r>
      <t>m</t>
    </r>
    <r>
      <rPr>
        <vertAlign val="superscript"/>
        <sz val="9"/>
        <rFont val="Calibri"/>
        <family val="2"/>
      </rPr>
      <t>2</t>
    </r>
  </si>
  <si>
    <t>Up to 0,5m deep</t>
  </si>
  <si>
    <t>B202.01.01</t>
  </si>
  <si>
    <t>Up to 0,3m wide</t>
  </si>
  <si>
    <t xml:space="preserve">Trench excavation </t>
  </si>
  <si>
    <t>Construction of Traffic Monitoring Sites</t>
  </si>
  <si>
    <t>Automatic Traffic Monitoring Sites</t>
  </si>
  <si>
    <t xml:space="preserve">Constructon of a complete 2 lane </t>
  </si>
  <si>
    <t xml:space="preserve">Traffic Monitoring sites Automatic </t>
  </si>
  <si>
    <t xml:space="preserve">Constructon of a complete 3 lane </t>
  </si>
  <si>
    <t xml:space="preserve">Constructon of a complete 4 lane </t>
  </si>
  <si>
    <t xml:space="preserve">Constructon of a complete 5 lane </t>
  </si>
  <si>
    <t xml:space="preserve">Constructon of a complete 6 lane </t>
  </si>
  <si>
    <t xml:space="preserve">Constructon of a complete 8 lane </t>
  </si>
  <si>
    <t>Placing of ducting in junction boxes</t>
  </si>
  <si>
    <t>(between 2 and 3 per station)</t>
  </si>
  <si>
    <t>Concrete Housing Base (See Diagram 6)</t>
  </si>
  <si>
    <t>B903.01</t>
  </si>
  <si>
    <t>Testing and Issuing Certificates</t>
  </si>
  <si>
    <t xml:space="preserve">Loop Testing </t>
  </si>
  <si>
    <t>(Analogue megger insulation test)</t>
  </si>
  <si>
    <t>B903.01.01</t>
  </si>
  <si>
    <t>B903.01.02</t>
  </si>
  <si>
    <t>Digital Multimeter testing</t>
  </si>
  <si>
    <t>B903.01.06</t>
  </si>
  <si>
    <t xml:space="preserve">Provision of software and hardware equipment </t>
  </si>
  <si>
    <t xml:space="preserve">Additional feeder length </t>
  </si>
  <si>
    <t>GPRS modem programmed for the City</t>
  </si>
  <si>
    <t>Configuration and set-up of site data base</t>
  </si>
  <si>
    <t>Installation of housing gulley</t>
  </si>
  <si>
    <t xml:space="preserve">Provision for testing of traffic monitoring </t>
  </si>
  <si>
    <t>sites</t>
  </si>
  <si>
    <t>Section 904</t>
  </si>
  <si>
    <t>B904.01</t>
  </si>
  <si>
    <t>B904.01.01</t>
  </si>
  <si>
    <t>B904.01.02</t>
  </si>
  <si>
    <t>B904.01.03</t>
  </si>
  <si>
    <t>B904.01.04</t>
  </si>
  <si>
    <t>B904.01.05</t>
  </si>
  <si>
    <t>B904.01.06</t>
  </si>
  <si>
    <t>B904.01.07</t>
  </si>
  <si>
    <t>B904.01.08</t>
  </si>
  <si>
    <t>B904.01.09</t>
  </si>
  <si>
    <t>904</t>
  </si>
  <si>
    <t>B904.02</t>
  </si>
  <si>
    <t>B904.02.01</t>
  </si>
  <si>
    <t>Power supply</t>
  </si>
  <si>
    <t>B904.02.02</t>
  </si>
  <si>
    <t>(See C3.4.1.3)</t>
  </si>
  <si>
    <t xml:space="preserve">of Tshwane APN for every traffic monitoring </t>
  </si>
  <si>
    <t>(See Annexure 4)</t>
  </si>
  <si>
    <t xml:space="preserve">2 loops per lane with GPS coordinates </t>
  </si>
  <si>
    <t>2 loops per lane with GPS coordinates</t>
  </si>
  <si>
    <t xml:space="preserve">Training, support and updates of all software for </t>
  </si>
  <si>
    <t xml:space="preserve">Documentation, testing and </t>
  </si>
  <si>
    <t>Certification</t>
  </si>
  <si>
    <t>or similar (See C3.4.1.3)</t>
  </si>
  <si>
    <t>Making use of Approved  sub-Contractor</t>
  </si>
  <si>
    <t>Making use of sub-Contractor</t>
  </si>
  <si>
    <t>-</t>
  </si>
  <si>
    <t>Month</t>
  </si>
  <si>
    <t>PAYMENT</t>
  </si>
  <si>
    <t>SANS 1200A</t>
  </si>
  <si>
    <t>8.12</t>
  </si>
  <si>
    <t>8.2.1</t>
  </si>
  <si>
    <t>8.2.2</t>
  </si>
  <si>
    <t>LI</t>
  </si>
  <si>
    <t>001.03</t>
  </si>
  <si>
    <t>8.8.4</t>
  </si>
  <si>
    <t>8.8.4 c)</t>
  </si>
  <si>
    <t>B8.8.5</t>
  </si>
  <si>
    <t>B8.8.6</t>
  </si>
  <si>
    <t>B8.8.7</t>
  </si>
  <si>
    <t>B001.06.01</t>
  </si>
  <si>
    <t>B001.06.02</t>
  </si>
  <si>
    <t xml:space="preserve">Percentage on item B001.07.01 for </t>
  </si>
  <si>
    <t xml:space="preserve">Upgrading of a MoniCar software license </t>
  </si>
  <si>
    <t>101.01.01.01</t>
  </si>
  <si>
    <t>101.01.02</t>
  </si>
  <si>
    <t>101.02.01</t>
  </si>
  <si>
    <t>101.03.01</t>
  </si>
  <si>
    <t>101.05.02.01</t>
  </si>
  <si>
    <t>101.05.02.02</t>
  </si>
  <si>
    <t xml:space="preserve"> B101.05.04</t>
  </si>
  <si>
    <t>SANS 1200C</t>
  </si>
  <si>
    <t>8.7.1</t>
  </si>
  <si>
    <t>B8.7.1.1</t>
  </si>
  <si>
    <t>B8.7.1.2</t>
  </si>
  <si>
    <t>B8.7.1.3</t>
  </si>
  <si>
    <t>8.2.2 (a)</t>
  </si>
  <si>
    <t>8.2.3</t>
  </si>
  <si>
    <t>8.2.3 (a)</t>
  </si>
  <si>
    <t>B8.2.4</t>
  </si>
  <si>
    <t>Concrete floor saw cutter</t>
  </si>
  <si>
    <t>230mm angle grinder</t>
  </si>
  <si>
    <t>Wacker trench rammer</t>
  </si>
  <si>
    <t>500 litres portable water tank</t>
  </si>
  <si>
    <t>Utility locating equipment</t>
  </si>
  <si>
    <t>B001.07.02</t>
  </si>
  <si>
    <t>B107.04</t>
  </si>
  <si>
    <t>Transport of Construction Plant</t>
  </si>
  <si>
    <t>B107.04.01</t>
  </si>
  <si>
    <t>Flatbed truck (2 - 4 ton)</t>
  </si>
  <si>
    <t>km</t>
  </si>
  <si>
    <r>
      <t xml:space="preserve">500 W </t>
    </r>
    <r>
      <rPr>
        <sz val="9"/>
        <color rgb="FF222222"/>
        <rFont val="Calibri"/>
        <family val="2"/>
      </rPr>
      <t xml:space="preserve">portable floodlight (2 x 900lm) with tripod adjustable stand     </t>
    </r>
  </si>
  <si>
    <t>Per site/</t>
  </si>
  <si>
    <t>Chapter 13</t>
  </si>
  <si>
    <t xml:space="preserve">Traffic Accomodation as per SARTSM Vol 2 </t>
  </si>
  <si>
    <t>B002.05</t>
  </si>
  <si>
    <t>B002.05.01</t>
  </si>
  <si>
    <t>B002.05.02</t>
  </si>
  <si>
    <t>B002.05.03</t>
  </si>
  <si>
    <t>B002.05.04</t>
  </si>
  <si>
    <t>B002.05.04.01</t>
  </si>
  <si>
    <t>B002.05.04.02</t>
  </si>
  <si>
    <t>B002.05.04.03</t>
  </si>
  <si>
    <t>B002.05.04.04</t>
  </si>
  <si>
    <t>B002.05.04.05</t>
  </si>
  <si>
    <t>B002.05.04.06</t>
  </si>
  <si>
    <t>B002.05.04.07</t>
  </si>
  <si>
    <t>B002.05.04.08</t>
  </si>
  <si>
    <t>B002.05.04.09</t>
  </si>
  <si>
    <t>B002.05.04.13</t>
  </si>
  <si>
    <t>B002.05.04.14</t>
  </si>
  <si>
    <t>B002.05.04.15</t>
  </si>
  <si>
    <t>B001.04.08.01</t>
  </si>
  <si>
    <t xml:space="preserve">Video traffic recording and monitoring software </t>
  </si>
  <si>
    <t>license (See C3.4.1.3)</t>
  </si>
  <si>
    <t>month</t>
  </si>
  <si>
    <t>Office Accommodation</t>
  </si>
  <si>
    <t>B904.02.03</t>
  </si>
  <si>
    <t xml:space="preserve">Software, equipment and support (Supply, </t>
  </si>
  <si>
    <t>repairs add Installation)</t>
  </si>
  <si>
    <t>B002.05.04.16</t>
  </si>
  <si>
    <t>B904.01.10</t>
  </si>
  <si>
    <t>Repair of one loop per lane</t>
  </si>
  <si>
    <t>Repair of two loops per lane</t>
  </si>
  <si>
    <t>B904.01.11</t>
  </si>
  <si>
    <t>B202.01.01.01</t>
  </si>
  <si>
    <t xml:space="preserve">Building of a complete automatic traffic monitoring </t>
  </si>
  <si>
    <t>housing manhole with two bollards (see diagram 7)</t>
  </si>
  <si>
    <t>B904.01.12</t>
  </si>
  <si>
    <t xml:space="preserve"> </t>
  </si>
  <si>
    <t>36 months</t>
  </si>
  <si>
    <t>Steel/ Minitanic Housing Box (steel sheet metal)</t>
  </si>
  <si>
    <t>Tally counters</t>
  </si>
  <si>
    <t>B002.05.04.10</t>
  </si>
  <si>
    <t>B002.05.04.11</t>
  </si>
  <si>
    <t>B002.05.04.12</t>
  </si>
  <si>
    <t>Fixed charges ( R 200 000 Max)</t>
  </si>
  <si>
    <t>202.01</t>
  </si>
  <si>
    <t>Per worker/ month</t>
  </si>
  <si>
    <t>Prov Sum</t>
  </si>
  <si>
    <t>charges &amp; profit ( 10% Max)</t>
  </si>
  <si>
    <t>202.03</t>
  </si>
  <si>
    <t xml:space="preserve"> trench profile</t>
  </si>
  <si>
    <t>Excavations outside the normal</t>
  </si>
  <si>
    <t xml:space="preserve">Connection and testing of stations </t>
  </si>
  <si>
    <t>R1 000 000.00</t>
  </si>
  <si>
    <t>Remote automated data extraction software license for eight lanes traffic monitoring logger with GPRS Support</t>
  </si>
  <si>
    <t>Data management and reporting software license for eight lanes traffic monitoring logger</t>
  </si>
  <si>
    <t>Field Software for data extraction for eight lanes traffic monitoring logger</t>
  </si>
  <si>
    <t>B002.05.04.17</t>
  </si>
  <si>
    <r>
      <t>The updating of GPRSTel server</t>
    </r>
    <r>
      <rPr>
        <sz val="11"/>
        <color rgb="FF1F497D"/>
        <rFont val="Calibri"/>
        <family val="2"/>
      </rPr>
      <t xml:space="preserve"> </t>
    </r>
    <r>
      <rPr>
        <sz val="10"/>
        <rFont val="Calibri"/>
        <family val="2"/>
      </rPr>
      <t>license</t>
    </r>
  </si>
  <si>
    <t xml:space="preserve">Updating of a TelDialer software license </t>
  </si>
  <si>
    <t xml:space="preserve">Updating of a TrafBase software license </t>
  </si>
  <si>
    <t xml:space="preserve">Intersection manual traffic counting video recorder with stand </t>
  </si>
  <si>
    <t>Eight lanes traffic monitoring logger with all terminals and cables and connectors  (See Table 1 in C3.4.1.4)</t>
  </si>
  <si>
    <t>Terminals and cables and connectors for Raktel  (See Table 1 in C3.4.1.4)</t>
  </si>
  <si>
    <t>Repair of RAKTEL 1010, Tel 2RT, Raktel 2000, Raktel 4000</t>
  </si>
  <si>
    <t xml:space="preserve">no </t>
  </si>
  <si>
    <t>Additional feeder rolls (per 4m)</t>
  </si>
  <si>
    <t xml:space="preserve">Stick-on loop 2,5 x 1 m (5 m feeder) </t>
  </si>
  <si>
    <t>Includes 8 x 4m rolls for feeder</t>
  </si>
  <si>
    <t>50W Mono/Poly crystalline solar power supply clamped to the</t>
  </si>
  <si>
    <t>three-meter-high stainless-steel pole. (see 3.4.1.3.2)</t>
  </si>
  <si>
    <t>existing street light pole (see 3.4.1.3.2)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</si>
</sst>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&quot;\ #,##0.00"/>
    <numFmt numFmtId="165" formatCode="&quot;R&quot;#,##0.00"/>
    <numFmt numFmtId="166" formatCode="&quot;$&quot;#,##0"/>
  </numFmts>
  <fonts count="13" x14ac:knownFonts="1">
    <font>
      <sz val="10"/>
      <name val="Arial"/>
    </font>
    <font>
      <sz val="8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i/>
      <sz val="9"/>
      <name val="Calibri"/>
      <family val="2"/>
    </font>
    <font>
      <sz val="9"/>
      <color theme="0"/>
      <name val="Calibri"/>
      <family val="2"/>
    </font>
    <font>
      <vertAlign val="superscript"/>
      <sz val="9"/>
      <name val="Calibri"/>
      <family val="2"/>
    </font>
    <font>
      <sz val="10"/>
      <name val="Calibri"/>
      <family val="2"/>
    </font>
    <font>
      <sz val="11"/>
      <color rgb="FF1F497D"/>
      <name val="Calibri"/>
      <family val="2"/>
    </font>
    <font>
      <sz val="10"/>
      <color rgb="FF000000"/>
      <name val="Calibri"/>
      <family val="2"/>
    </font>
    <font>
      <sz val="9"/>
      <color rgb="FF222222"/>
      <name val="Calibri"/>
      <family val="2"/>
    </font>
    <font>
      <sz val="9"/>
      <name val="Calibri"/>
      <family val="2"/>
      <scheme val="minor"/>
    </font>
    <font>
      <sz val="9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9">
    <xf numFmtId="0" fontId="0" fillId="0" borderId="0" xfId="0"/>
    <xf numFmtId="164" fontId="3" fillId="0" borderId="3" xfId="0" applyNumberFormat="1" applyFont="1" applyBorder="1"/>
    <xf numFmtId="0" fontId="3" fillId="0" borderId="0" xfId="0" applyFont="1"/>
    <xf numFmtId="0" fontId="3" fillId="0" borderId="7" xfId="0" applyFont="1" applyBorder="1" applyAlignment="1">
      <alignment horizontal="center"/>
    </xf>
    <xf numFmtId="164" fontId="3" fillId="0" borderId="7" xfId="0" applyNumberFormat="1" applyFont="1" applyBorder="1"/>
    <xf numFmtId="49" fontId="3" fillId="0" borderId="8" xfId="0" applyNumberFormat="1" applyFont="1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49" fontId="3" fillId="0" borderId="11" xfId="0" applyNumberFormat="1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164" fontId="3" fillId="0" borderId="12" xfId="0" applyNumberFormat="1" applyFont="1" applyBorder="1"/>
    <xf numFmtId="164" fontId="3" fillId="0" borderId="2" xfId="0" applyNumberFormat="1" applyFont="1" applyBorder="1"/>
    <xf numFmtId="49" fontId="2" fillId="0" borderId="8" xfId="0" applyNumberFormat="1" applyFont="1" applyBorder="1"/>
    <xf numFmtId="0" fontId="2" fillId="0" borderId="7" xfId="0" applyFont="1" applyBorder="1"/>
    <xf numFmtId="49" fontId="3" fillId="0" borderId="13" xfId="0" applyNumberFormat="1" applyFont="1" applyBorder="1"/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164" fontId="3" fillId="0" borderId="14" xfId="0" applyNumberFormat="1" applyFont="1" applyBorder="1"/>
    <xf numFmtId="164" fontId="3" fillId="0" borderId="4" xfId="0" applyNumberFormat="1" applyFont="1" applyBorder="1"/>
    <xf numFmtId="0" fontId="2" fillId="0" borderId="15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64" fontId="2" fillId="0" borderId="15" xfId="0" applyNumberFormat="1" applyFont="1" applyBorder="1" applyAlignment="1">
      <alignment vertical="center"/>
    </xf>
    <xf numFmtId="49" fontId="3" fillId="0" borderId="0" xfId="0" applyNumberFormat="1" applyFont="1"/>
    <xf numFmtId="3" fontId="3" fillId="0" borderId="0" xfId="0" applyNumberFormat="1" applyFont="1"/>
    <xf numFmtId="164" fontId="3" fillId="0" borderId="0" xfId="0" applyNumberFormat="1" applyFont="1"/>
    <xf numFmtId="4" fontId="3" fillId="0" borderId="7" xfId="0" applyNumberFormat="1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49" fontId="3" fillId="0" borderId="15" xfId="0" applyNumberFormat="1" applyFont="1" applyBorder="1"/>
    <xf numFmtId="0" fontId="3" fillId="0" borderId="15" xfId="0" applyFont="1" applyBorder="1"/>
    <xf numFmtId="3" fontId="3" fillId="0" borderId="15" xfId="0" applyNumberFormat="1" applyFont="1" applyBorder="1"/>
    <xf numFmtId="164" fontId="3" fillId="0" borderId="15" xfId="0" applyNumberFormat="1" applyFont="1" applyBorder="1"/>
    <xf numFmtId="10" fontId="3" fillId="0" borderId="7" xfId="0" applyNumberFormat="1" applyFont="1" applyBorder="1"/>
    <xf numFmtId="0" fontId="3" fillId="0" borderId="0" xfId="0" applyFon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4" fillId="0" borderId="7" xfId="0" applyFont="1" applyBorder="1"/>
    <xf numFmtId="49" fontId="2" fillId="3" borderId="9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3" fontId="2" fillId="3" borderId="10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164" fontId="2" fillId="3" borderId="5" xfId="0" applyNumberFormat="1" applyFont="1" applyFill="1" applyBorder="1" applyAlignment="1">
      <alignment vertical="center"/>
    </xf>
    <xf numFmtId="49" fontId="2" fillId="4" borderId="9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3" fontId="2" fillId="4" borderId="10" xfId="0" applyNumberFormat="1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vertical="center"/>
    </xf>
    <xf numFmtId="164" fontId="2" fillId="4" borderId="5" xfId="0" applyNumberFormat="1" applyFont="1" applyFill="1" applyBorder="1" applyAlignment="1">
      <alignment vertical="center"/>
    </xf>
    <xf numFmtId="49" fontId="2" fillId="5" borderId="9" xfId="0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3" fontId="2" fillId="5" borderId="10" xfId="0" applyNumberFormat="1" applyFont="1" applyFill="1" applyBorder="1" applyAlignment="1">
      <alignment horizontal="center" vertical="center"/>
    </xf>
    <xf numFmtId="164" fontId="2" fillId="5" borderId="10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vertical="center"/>
    </xf>
    <xf numFmtId="49" fontId="2" fillId="6" borderId="9" xfId="0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3" fontId="2" fillId="6" borderId="10" xfId="0" applyNumberFormat="1" applyFont="1" applyFill="1" applyBorder="1" applyAlignment="1">
      <alignment horizontal="center" vertical="center"/>
    </xf>
    <xf numFmtId="164" fontId="2" fillId="6" borderId="10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vertical="center"/>
    </xf>
    <xf numFmtId="49" fontId="2" fillId="7" borderId="9" xfId="0" applyNumberFormat="1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5" fillId="0" borderId="0" xfId="0" applyFont="1"/>
    <xf numFmtId="165" fontId="2" fillId="7" borderId="1" xfId="0" applyNumberFormat="1" applyFont="1" applyFill="1" applyBorder="1" applyAlignment="1">
      <alignment horizontal="center" vertical="center"/>
    </xf>
    <xf numFmtId="165" fontId="3" fillId="0" borderId="2" xfId="0" applyNumberFormat="1" applyFont="1" applyBorder="1"/>
    <xf numFmtId="165" fontId="3" fillId="0" borderId="3" xfId="0" applyNumberFormat="1" applyFont="1" applyBorder="1"/>
    <xf numFmtId="165" fontId="3" fillId="0" borderId="4" xfId="0" applyNumberFormat="1" applyFont="1" applyBorder="1"/>
    <xf numFmtId="165" fontId="2" fillId="7" borderId="1" xfId="0" applyNumberFormat="1" applyFont="1" applyFill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/>
    <xf numFmtId="165" fontId="3" fillId="0" borderId="0" xfId="0" applyNumberFormat="1" applyFont="1"/>
    <xf numFmtId="165" fontId="3" fillId="7" borderId="3" xfId="0" applyNumberFormat="1" applyFont="1" applyFill="1" applyBorder="1"/>
    <xf numFmtId="165" fontId="3" fillId="2" borderId="5" xfId="0" applyNumberFormat="1" applyFont="1" applyFill="1" applyBorder="1" applyAlignment="1">
      <alignment vertical="center"/>
    </xf>
    <xf numFmtId="165" fontId="3" fillId="2" borderId="6" xfId="0" applyNumberFormat="1" applyFont="1" applyFill="1" applyBorder="1"/>
    <xf numFmtId="3" fontId="3" fillId="0" borderId="7" xfId="0" applyNumberFormat="1" applyFont="1" applyBorder="1" applyAlignment="1">
      <alignment horizontal="right" indent="1"/>
    </xf>
    <xf numFmtId="3" fontId="3" fillId="0" borderId="12" xfId="0" applyNumberFormat="1" applyFont="1" applyBorder="1" applyAlignment="1">
      <alignment horizontal="right" indent="1"/>
    </xf>
    <xf numFmtId="3" fontId="3" fillId="0" borderId="14" xfId="0" applyNumberFormat="1" applyFont="1" applyBorder="1" applyAlignment="1">
      <alignment horizontal="right" indent="1"/>
    </xf>
    <xf numFmtId="164" fontId="3" fillId="4" borderId="3" xfId="0" applyNumberFormat="1" applyFont="1" applyFill="1" applyBorder="1"/>
    <xf numFmtId="164" fontId="3" fillId="8" borderId="7" xfId="0" applyNumberFormat="1" applyFont="1" applyFill="1" applyBorder="1" applyProtection="1">
      <protection locked="0"/>
    </xf>
    <xf numFmtId="3" fontId="3" fillId="8" borderId="7" xfId="0" applyNumberFormat="1" applyFont="1" applyFill="1" applyBorder="1" applyAlignment="1">
      <alignment horizontal="right" indent="1"/>
    </xf>
    <xf numFmtId="10" fontId="3" fillId="8" borderId="7" xfId="0" applyNumberFormat="1" applyFont="1" applyFill="1" applyBorder="1" applyProtection="1">
      <protection locked="0"/>
    </xf>
    <xf numFmtId="3" fontId="2" fillId="7" borderId="10" xfId="0" applyNumberFormat="1" applyFont="1" applyFill="1" applyBorder="1" applyAlignment="1">
      <alignment horizontal="center" vertical="center"/>
    </xf>
    <xf numFmtId="164" fontId="2" fillId="7" borderId="10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vertical="center"/>
    </xf>
    <xf numFmtId="49" fontId="2" fillId="7" borderId="8" xfId="0" applyNumberFormat="1" applyFont="1" applyFill="1" applyBorder="1" applyAlignment="1">
      <alignment horizontal="center"/>
    </xf>
    <xf numFmtId="0" fontId="2" fillId="7" borderId="7" xfId="0" applyFont="1" applyFill="1" applyBorder="1"/>
    <xf numFmtId="49" fontId="2" fillId="7" borderId="8" xfId="0" applyNumberFormat="1" applyFont="1" applyFill="1" applyBorder="1"/>
    <xf numFmtId="164" fontId="3" fillId="0" borderId="7" xfId="0" applyNumberFormat="1" applyFont="1" applyBorder="1" applyProtection="1">
      <protection locked="0"/>
    </xf>
    <xf numFmtId="49" fontId="3" fillId="7" borderId="8" xfId="0" applyNumberFormat="1" applyFont="1" applyFill="1" applyBorder="1"/>
    <xf numFmtId="49" fontId="3" fillId="0" borderId="26" xfId="0" applyNumberFormat="1" applyFont="1" applyBorder="1" applyAlignment="1">
      <alignment horizontal="center"/>
    </xf>
    <xf numFmtId="0" fontId="7" fillId="0" borderId="0" xfId="0" applyFont="1" applyAlignment="1">
      <alignment horizontal="justify" vertical="center"/>
    </xf>
    <xf numFmtId="0" fontId="7" fillId="0" borderId="32" xfId="0" applyFont="1" applyBorder="1" applyAlignment="1">
      <alignment horizontal="justify" vertical="center"/>
    </xf>
    <xf numFmtId="0" fontId="7" fillId="0" borderId="0" xfId="0" applyFont="1"/>
    <xf numFmtId="0" fontId="3" fillId="0" borderId="7" xfId="0" quotePrefix="1" applyFont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164" fontId="3" fillId="0" borderId="20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4" fontId="3" fillId="0" borderId="22" xfId="0" applyNumberFormat="1" applyFont="1" applyBorder="1"/>
    <xf numFmtId="0" fontId="3" fillId="0" borderId="6" xfId="0" applyFont="1" applyBorder="1"/>
    <xf numFmtId="49" fontId="3" fillId="0" borderId="19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49" fontId="3" fillId="0" borderId="21" xfId="0" applyNumberFormat="1" applyFont="1" applyBorder="1"/>
    <xf numFmtId="0" fontId="3" fillId="0" borderId="22" xfId="0" applyFont="1" applyBorder="1"/>
    <xf numFmtId="0" fontId="2" fillId="4" borderId="16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2" fillId="4" borderId="23" xfId="0" applyFont="1" applyFill="1" applyBorder="1" applyAlignment="1">
      <alignment vertical="center"/>
    </xf>
    <xf numFmtId="0" fontId="3" fillId="4" borderId="24" xfId="0" applyFont="1" applyFill="1" applyBorder="1" applyAlignment="1">
      <alignment vertical="center"/>
    </xf>
    <xf numFmtId="0" fontId="3" fillId="4" borderId="25" xfId="0" applyFont="1" applyFill="1" applyBorder="1" applyAlignment="1">
      <alignment vertical="center"/>
    </xf>
    <xf numFmtId="49" fontId="2" fillId="3" borderId="18" xfId="0" applyNumberFormat="1" applyFont="1" applyFill="1" applyBorder="1" applyAlignment="1">
      <alignment horizontal="center" vertical="center"/>
    </xf>
    <xf numFmtId="49" fontId="3" fillId="0" borderId="34" xfId="0" applyNumberFormat="1" applyFont="1" applyBorder="1"/>
    <xf numFmtId="49" fontId="2" fillId="0" borderId="27" xfId="0" applyNumberFormat="1" applyFont="1" applyBorder="1"/>
    <xf numFmtId="49" fontId="3" fillId="0" borderId="27" xfId="0" applyNumberFormat="1" applyFont="1" applyBorder="1"/>
    <xf numFmtId="49" fontId="2" fillId="7" borderId="27" xfId="0" applyNumberFormat="1" applyFont="1" applyFill="1" applyBorder="1"/>
    <xf numFmtId="49" fontId="3" fillId="0" borderId="31" xfId="0" applyNumberFormat="1" applyFont="1" applyBorder="1"/>
    <xf numFmtId="49" fontId="2" fillId="4" borderId="18" xfId="0" applyNumberFormat="1" applyFont="1" applyFill="1" applyBorder="1" applyAlignment="1">
      <alignment horizontal="center" vertical="center"/>
    </xf>
    <xf numFmtId="49" fontId="3" fillId="7" borderId="27" xfId="0" applyNumberFormat="1" applyFont="1" applyFill="1" applyBorder="1"/>
    <xf numFmtId="0" fontId="7" fillId="0" borderId="14" xfId="0" applyFont="1" applyBorder="1" applyAlignment="1">
      <alignment horizontal="justify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49" fontId="2" fillId="5" borderId="18" xfId="0" applyNumberFormat="1" applyFont="1" applyFill="1" applyBorder="1" applyAlignment="1">
      <alignment horizontal="center" vertical="center"/>
    </xf>
    <xf numFmtId="0" fontId="10" fillId="0" borderId="0" xfId="0" applyFont="1"/>
    <xf numFmtId="164" fontId="1" fillId="0" borderId="7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/>
    </xf>
    <xf numFmtId="0" fontId="2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49" fontId="3" fillId="0" borderId="26" xfId="0" applyNumberFormat="1" applyFont="1" applyBorder="1"/>
    <xf numFmtId="0" fontId="12" fillId="0" borderId="37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12" fillId="0" borderId="38" xfId="0" applyFont="1" applyBorder="1" applyAlignment="1">
      <alignment horizontal="right" vertical="center"/>
    </xf>
    <xf numFmtId="49" fontId="3" fillId="0" borderId="33" xfId="0" applyNumberFormat="1" applyFont="1" applyBorder="1"/>
    <xf numFmtId="49" fontId="2" fillId="0" borderId="26" xfId="0" applyNumberFormat="1" applyFont="1" applyBorder="1"/>
    <xf numFmtId="49" fontId="3" fillId="0" borderId="43" xfId="0" applyNumberFormat="1" applyFont="1" applyBorder="1"/>
    <xf numFmtId="0" fontId="3" fillId="0" borderId="43" xfId="0" applyFont="1" applyBorder="1"/>
    <xf numFmtId="0" fontId="3" fillId="0" borderId="43" xfId="0" applyFont="1" applyBorder="1" applyAlignment="1">
      <alignment horizontal="center"/>
    </xf>
    <xf numFmtId="3" fontId="3" fillId="0" borderId="43" xfId="0" applyNumberFormat="1" applyFont="1" applyBorder="1" applyAlignment="1">
      <alignment horizontal="right" indent="1"/>
    </xf>
    <xf numFmtId="164" fontId="3" fillId="0" borderId="43" xfId="0" applyNumberFormat="1" applyFont="1" applyBorder="1"/>
    <xf numFmtId="49" fontId="2" fillId="0" borderId="37" xfId="0" applyNumberFormat="1" applyFont="1" applyBorder="1"/>
    <xf numFmtId="0" fontId="2" fillId="0" borderId="37" xfId="0" applyFont="1" applyBorder="1"/>
    <xf numFmtId="0" fontId="3" fillId="0" borderId="37" xfId="0" applyFont="1" applyBorder="1" applyAlignment="1">
      <alignment horizontal="center"/>
    </xf>
    <xf numFmtId="3" fontId="3" fillId="0" borderId="37" xfId="0" applyNumberFormat="1" applyFont="1" applyBorder="1" applyAlignment="1">
      <alignment horizontal="right" indent="1"/>
    </xf>
    <xf numFmtId="164" fontId="3" fillId="0" borderId="37" xfId="0" applyNumberFormat="1" applyFont="1" applyBorder="1"/>
    <xf numFmtId="49" fontId="3" fillId="0" borderId="37" xfId="0" applyNumberFormat="1" applyFont="1" applyBorder="1"/>
    <xf numFmtId="0" fontId="3" fillId="0" borderId="37" xfId="0" applyFont="1" applyBorder="1"/>
    <xf numFmtId="0" fontId="3" fillId="0" borderId="37" xfId="0" applyFont="1" applyBorder="1" applyAlignment="1">
      <alignment wrapText="1"/>
    </xf>
    <xf numFmtId="164" fontId="3" fillId="0" borderId="37" xfId="0" applyNumberFormat="1" applyFont="1" applyBorder="1" applyProtection="1">
      <protection locked="0"/>
    </xf>
    <xf numFmtId="49" fontId="3" fillId="0" borderId="8" xfId="0" applyNumberFormat="1" applyFont="1" applyBorder="1" applyAlignment="1">
      <alignment horizontal="left" vertical="center"/>
    </xf>
    <xf numFmtId="49" fontId="3" fillId="0" borderId="27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164" fontId="3" fillId="0" borderId="7" xfId="0" applyNumberFormat="1" applyFont="1" applyBorder="1" applyAlignment="1" applyProtection="1">
      <alignment horizontal="left" vertical="center"/>
      <protection locked="0"/>
    </xf>
    <xf numFmtId="164" fontId="3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166" fontId="3" fillId="0" borderId="7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3" fontId="2" fillId="3" borderId="10" xfId="0" applyNumberFormat="1" applyFont="1" applyFill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right" vertical="center"/>
    </xf>
    <xf numFmtId="164" fontId="7" fillId="0" borderId="7" xfId="0" applyNumberFormat="1" applyFont="1" applyBorder="1"/>
    <xf numFmtId="49" fontId="7" fillId="0" borderId="8" xfId="0" applyNumberFormat="1" applyFont="1" applyBorder="1"/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3" fontId="7" fillId="0" borderId="7" xfId="0" applyNumberFormat="1" applyFont="1" applyBorder="1" applyAlignment="1">
      <alignment horizontal="right"/>
    </xf>
    <xf numFmtId="0" fontId="2" fillId="3" borderId="23" xfId="0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49" fontId="3" fillId="0" borderId="19" xfId="0" applyNumberFormat="1" applyFont="1" applyBorder="1" applyAlignment="1">
      <alignment vertical="center"/>
    </xf>
    <xf numFmtId="49" fontId="3" fillId="0" borderId="25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164" fontId="3" fillId="0" borderId="20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49" fontId="3" fillId="0" borderId="21" xfId="0" applyNumberFormat="1" applyFont="1" applyBorder="1"/>
    <xf numFmtId="49" fontId="3" fillId="0" borderId="29" xfId="0" applyNumberFormat="1" applyFont="1" applyBorder="1"/>
    <xf numFmtId="0" fontId="3" fillId="0" borderId="22" xfId="0" applyFont="1" applyBorder="1"/>
    <xf numFmtId="164" fontId="3" fillId="0" borderId="22" xfId="0" applyNumberFormat="1" applyFont="1" applyBorder="1"/>
    <xf numFmtId="0" fontId="3" fillId="0" borderId="6" xfId="0" applyFont="1" applyBorder="1"/>
    <xf numFmtId="0" fontId="2" fillId="4" borderId="23" xfId="0" applyFont="1" applyFill="1" applyBorder="1" applyAlignment="1">
      <alignment vertical="center"/>
    </xf>
    <xf numFmtId="0" fontId="2" fillId="4" borderId="24" xfId="0" applyFont="1" applyFill="1" applyBorder="1" applyAlignment="1">
      <alignment vertical="center"/>
    </xf>
    <xf numFmtId="0" fontId="3" fillId="4" borderId="24" xfId="0" applyFont="1" applyFill="1" applyBorder="1" applyAlignment="1">
      <alignment vertical="center"/>
    </xf>
    <xf numFmtId="0" fontId="3" fillId="4" borderId="25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3" fillId="0" borderId="3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49" fontId="3" fillId="0" borderId="25" xfId="0" applyNumberFormat="1" applyFont="1" applyBorder="1" applyAlignment="1">
      <alignment horizontal="left" vertical="center"/>
    </xf>
    <xf numFmtId="49" fontId="3" fillId="0" borderId="23" xfId="0" applyNumberFormat="1" applyFont="1" applyBorder="1" applyAlignment="1">
      <alignment vertical="center"/>
    </xf>
    <xf numFmtId="49" fontId="3" fillId="0" borderId="24" xfId="0" applyNumberFormat="1" applyFont="1" applyBorder="1" applyAlignment="1">
      <alignment vertical="center"/>
    </xf>
    <xf numFmtId="164" fontId="3" fillId="0" borderId="40" xfId="0" applyNumberFormat="1" applyFont="1" applyBorder="1" applyAlignment="1">
      <alignment vertical="center"/>
    </xf>
    <xf numFmtId="164" fontId="3" fillId="0" borderId="42" xfId="0" applyNumberFormat="1" applyFont="1" applyBorder="1" applyAlignment="1">
      <alignment vertical="center"/>
    </xf>
    <xf numFmtId="0" fontId="2" fillId="7" borderId="16" xfId="0" applyFont="1" applyFill="1" applyBorder="1" applyAlignment="1">
      <alignment vertical="center"/>
    </xf>
    <xf numFmtId="0" fontId="2" fillId="7" borderId="17" xfId="0" applyFont="1" applyFill="1" applyBorder="1" applyAlignment="1">
      <alignment vertical="center"/>
    </xf>
    <xf numFmtId="0" fontId="2" fillId="7" borderId="18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2" fillId="6" borderId="18" xfId="0" applyFont="1" applyFill="1" applyBorder="1" applyAlignment="1">
      <alignment vertical="center"/>
    </xf>
    <xf numFmtId="0" fontId="3" fillId="0" borderId="33" xfId="0" applyFont="1" applyBorder="1"/>
    <xf numFmtId="0" fontId="3" fillId="0" borderId="34" xfId="0" applyFont="1" applyBorder="1"/>
    <xf numFmtId="0" fontId="2" fillId="0" borderId="32" xfId="0" applyFont="1" applyBorder="1" applyAlignment="1">
      <alignment horizontal="left" vertical="center"/>
    </xf>
    <xf numFmtId="0" fontId="2" fillId="7" borderId="16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2" fillId="7" borderId="26" xfId="0" applyFont="1" applyFill="1" applyBorder="1"/>
    <xf numFmtId="0" fontId="2" fillId="7" borderId="27" xfId="0" applyFont="1" applyFill="1" applyBorder="1"/>
    <xf numFmtId="0" fontId="2" fillId="0" borderId="26" xfId="0" applyFont="1" applyBorder="1" applyAlignment="1">
      <alignment horizontal="right"/>
    </xf>
    <xf numFmtId="0" fontId="2" fillId="0" borderId="27" xfId="0" applyFont="1" applyBorder="1" applyAlignment="1">
      <alignment horizontal="right"/>
    </xf>
    <xf numFmtId="49" fontId="3" fillId="2" borderId="28" xfId="0" applyNumberFormat="1" applyFont="1" applyFill="1" applyBorder="1"/>
    <xf numFmtId="0" fontId="3" fillId="2" borderId="29" xfId="0" applyFont="1" applyFill="1" applyBorder="1"/>
    <xf numFmtId="0" fontId="3" fillId="0" borderId="30" xfId="0" applyFont="1" applyBorder="1"/>
    <xf numFmtId="0" fontId="3" fillId="0" borderId="31" xfId="0" applyFont="1" applyBorder="1"/>
    <xf numFmtId="49" fontId="3" fillId="2" borderId="23" xfId="0" applyNumberFormat="1" applyFont="1" applyFill="1" applyBorder="1" applyAlignment="1">
      <alignment vertical="center"/>
    </xf>
    <xf numFmtId="0" fontId="3" fillId="2" borderId="25" xfId="0" applyFont="1" applyFill="1" applyBorder="1"/>
  </cellXfs>
  <cellStyles count="1">
    <cellStyle name="Normal" xfId="0" builtinId="0"/>
  </cellStyles>
  <dxfs count="63"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 patternType="solid"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 patternType="solid"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 patternType="solid"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indexed="8"/>
      </font>
      <fill>
        <patternFill>
          <bgColor theme="1"/>
        </patternFill>
      </fill>
    </dxf>
    <dxf>
      <fill>
        <patternFill patternType="solid"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3300"/>
      <rgbColor rgb="000066CC"/>
      <rgbColor rgb="00F0F0F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9191B5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  <color rgb="FFEECAD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389"/>
  <sheetViews>
    <sheetView showZeros="0" topLeftCell="A26" zoomScaleNormal="100" zoomScaleSheetLayoutView="150" zoomScalePageLayoutView="130" workbookViewId="0">
      <selection sqref="A1:H71"/>
    </sheetView>
  </sheetViews>
  <sheetFormatPr defaultColWidth="9.140625" defaultRowHeight="12" customHeight="1" x14ac:dyDescent="0.2"/>
  <cols>
    <col min="1" max="1" width="12.7109375" style="2" customWidth="1"/>
    <col min="2" max="2" width="3.85546875" style="2" customWidth="1"/>
    <col min="3" max="3" width="3.28515625" style="2" hidden="1" customWidth="1"/>
    <col min="4" max="4" width="40.140625" style="2" bestFit="1" customWidth="1"/>
    <col min="5" max="5" width="11.42578125" style="2" bestFit="1" customWidth="1"/>
    <col min="6" max="6" width="12.7109375" style="24" customWidth="1"/>
    <col min="7" max="7" width="13.7109375" style="2" customWidth="1"/>
    <col min="8" max="8" width="15.7109375" style="2" customWidth="1"/>
    <col min="9" max="16384" width="9.140625" style="2"/>
  </cols>
  <sheetData>
    <row r="1" spans="1:8" ht="27.95" customHeight="1" thickBot="1" x14ac:dyDescent="0.25">
      <c r="A1" s="39" t="s">
        <v>52</v>
      </c>
      <c r="B1" s="116" t="s">
        <v>221</v>
      </c>
      <c r="C1" s="116" t="s">
        <v>216</v>
      </c>
      <c r="D1" s="40" t="s">
        <v>53</v>
      </c>
      <c r="E1" s="40" t="s">
        <v>54</v>
      </c>
      <c r="F1" s="41" t="s">
        <v>55</v>
      </c>
      <c r="G1" s="42" t="s">
        <v>56</v>
      </c>
      <c r="H1" s="43" t="s">
        <v>57</v>
      </c>
    </row>
    <row r="2" spans="1:8" ht="14.1" customHeight="1" x14ac:dyDescent="0.2">
      <c r="A2" s="8"/>
      <c r="B2" s="117"/>
      <c r="C2" s="117"/>
      <c r="D2" s="9"/>
      <c r="E2" s="10"/>
      <c r="F2" s="81"/>
      <c r="G2" s="11"/>
      <c r="H2" s="12"/>
    </row>
    <row r="3" spans="1:8" ht="14.1" customHeight="1" x14ac:dyDescent="0.2">
      <c r="A3" s="13" t="s">
        <v>50</v>
      </c>
      <c r="B3" s="118"/>
      <c r="C3" s="118" t="s">
        <v>217</v>
      </c>
      <c r="D3" s="14" t="s">
        <v>51</v>
      </c>
      <c r="E3" s="3"/>
      <c r="F3" s="80"/>
      <c r="G3" s="4"/>
      <c r="H3" s="1"/>
    </row>
    <row r="4" spans="1:8" ht="14.1" customHeight="1" x14ac:dyDescent="0.2">
      <c r="A4" s="5"/>
      <c r="B4" s="119"/>
      <c r="C4" s="119"/>
      <c r="D4" s="6"/>
      <c r="E4" s="3"/>
      <c r="F4" s="80"/>
      <c r="G4" s="4"/>
      <c r="H4" s="1"/>
    </row>
    <row r="5" spans="1:8" ht="14.1" customHeight="1" x14ac:dyDescent="0.2">
      <c r="A5" s="13" t="s">
        <v>64</v>
      </c>
      <c r="B5" s="118"/>
      <c r="C5" s="118"/>
      <c r="D5" s="14" t="s">
        <v>46</v>
      </c>
      <c r="E5" s="3"/>
      <c r="F5" s="80"/>
      <c r="G5" s="4"/>
      <c r="H5" s="1"/>
    </row>
    <row r="6" spans="1:8" ht="14.1" customHeight="1" x14ac:dyDescent="0.2">
      <c r="A6" s="5"/>
      <c r="B6" s="119"/>
      <c r="C6" s="119"/>
      <c r="D6" s="7"/>
      <c r="E6" s="3"/>
      <c r="F6" s="80"/>
      <c r="G6" s="4"/>
      <c r="H6" s="1"/>
    </row>
    <row r="7" spans="1:8" ht="14.1" customHeight="1" x14ac:dyDescent="0.2">
      <c r="A7" s="13" t="s">
        <v>122</v>
      </c>
      <c r="B7" s="118"/>
      <c r="C7" s="118" t="s">
        <v>218</v>
      </c>
      <c r="D7" s="14" t="s">
        <v>123</v>
      </c>
      <c r="E7" s="3"/>
      <c r="F7" s="80"/>
      <c r="G7" s="4"/>
      <c r="H7" s="1"/>
    </row>
    <row r="8" spans="1:8" ht="14.1" customHeight="1" x14ac:dyDescent="0.2">
      <c r="A8" s="5"/>
      <c r="B8" s="119"/>
      <c r="C8" s="119"/>
      <c r="D8" s="6"/>
      <c r="E8" s="3"/>
      <c r="F8" s="80"/>
      <c r="G8" s="4"/>
      <c r="H8" s="1"/>
    </row>
    <row r="9" spans="1:8" ht="14.1" customHeight="1" x14ac:dyDescent="0.2">
      <c r="A9" s="5" t="s">
        <v>124</v>
      </c>
      <c r="B9" s="119"/>
      <c r="C9" s="119" t="s">
        <v>219</v>
      </c>
      <c r="D9" s="6" t="s">
        <v>304</v>
      </c>
      <c r="E9" s="3" t="s">
        <v>125</v>
      </c>
      <c r="F9" s="130" t="s">
        <v>214</v>
      </c>
      <c r="G9" s="130" t="s">
        <v>214</v>
      </c>
      <c r="H9" s="1"/>
    </row>
    <row r="10" spans="1:8" ht="14.1" customHeight="1" x14ac:dyDescent="0.2">
      <c r="A10" s="5"/>
      <c r="B10" s="119"/>
      <c r="C10" s="119"/>
      <c r="D10" s="6"/>
      <c r="E10" s="3"/>
      <c r="F10" s="80"/>
      <c r="G10" s="4"/>
      <c r="H10" s="1"/>
    </row>
    <row r="11" spans="1:8" ht="14.1" customHeight="1" x14ac:dyDescent="0.2">
      <c r="A11" s="13" t="s">
        <v>126</v>
      </c>
      <c r="B11" s="118"/>
      <c r="C11" s="118" t="s">
        <v>223</v>
      </c>
      <c r="D11" s="14" t="s">
        <v>127</v>
      </c>
      <c r="E11" s="3" t="s">
        <v>67</v>
      </c>
      <c r="F11" s="80">
        <v>15</v>
      </c>
      <c r="G11" s="94"/>
      <c r="H11" s="1" t="str">
        <f>IF(TRIM(F11)="rate only","ro",IF(OR(ISBLANK(F11),ISBLANK(G11))," ",F11*G11))</f>
        <v xml:space="preserve"> </v>
      </c>
    </row>
    <row r="12" spans="1:8" ht="14.1" customHeight="1" x14ac:dyDescent="0.2">
      <c r="A12" s="5"/>
      <c r="B12" s="119"/>
      <c r="C12" s="119"/>
      <c r="D12" s="6"/>
      <c r="E12" s="3"/>
      <c r="F12" s="80"/>
      <c r="G12" s="4"/>
      <c r="H12" s="1"/>
    </row>
    <row r="13" spans="1:8" ht="14.1" customHeight="1" x14ac:dyDescent="0.2">
      <c r="A13" s="5"/>
      <c r="B13" s="119"/>
      <c r="C13" s="119"/>
      <c r="D13" s="6"/>
      <c r="E13" s="3"/>
      <c r="F13" s="80"/>
      <c r="G13" s="4"/>
      <c r="H13" s="1"/>
    </row>
    <row r="14" spans="1:8" ht="14.1" customHeight="1" x14ac:dyDescent="0.2">
      <c r="A14" s="13" t="s">
        <v>222</v>
      </c>
      <c r="B14" s="118" t="s">
        <v>221</v>
      </c>
      <c r="C14" s="118" t="s">
        <v>224</v>
      </c>
      <c r="D14" s="14" t="s">
        <v>65</v>
      </c>
      <c r="E14" s="3" t="s">
        <v>67</v>
      </c>
      <c r="F14" s="80">
        <v>5</v>
      </c>
      <c r="G14" s="26"/>
      <c r="H14" s="1"/>
    </row>
    <row r="15" spans="1:8" ht="14.1" customHeight="1" x14ac:dyDescent="0.2">
      <c r="A15" s="13"/>
      <c r="B15" s="118"/>
      <c r="C15" s="118"/>
      <c r="D15" s="14" t="s">
        <v>66</v>
      </c>
      <c r="F15" s="80"/>
      <c r="G15" s="94"/>
      <c r="H15" s="1">
        <v>0</v>
      </c>
    </row>
    <row r="16" spans="1:8" ht="14.1" customHeight="1" x14ac:dyDescent="0.2">
      <c r="A16" s="5"/>
      <c r="B16" s="119"/>
      <c r="C16" s="119"/>
      <c r="D16" s="6"/>
      <c r="E16" s="3"/>
      <c r="F16" s="80"/>
      <c r="G16" s="4"/>
      <c r="H16" s="1"/>
    </row>
    <row r="17" spans="1:8" ht="14.1" customHeight="1" x14ac:dyDescent="0.2">
      <c r="A17" s="13" t="s">
        <v>128</v>
      </c>
      <c r="B17" s="118"/>
      <c r="C17" s="118" t="s">
        <v>225</v>
      </c>
      <c r="D17" s="14" t="s">
        <v>68</v>
      </c>
      <c r="E17" s="3"/>
      <c r="F17" s="80"/>
      <c r="G17" s="26"/>
      <c r="H17" s="1"/>
    </row>
    <row r="18" spans="1:8" ht="14.1" customHeight="1" x14ac:dyDescent="0.2">
      <c r="A18" s="13"/>
      <c r="B18" s="118"/>
      <c r="C18" s="118"/>
      <c r="D18" s="14" t="s">
        <v>69</v>
      </c>
      <c r="E18" s="3"/>
      <c r="F18" s="80"/>
      <c r="G18" s="26"/>
      <c r="H18" s="1"/>
    </row>
    <row r="19" spans="1:8" ht="14.1" customHeight="1" x14ac:dyDescent="0.2">
      <c r="A19" s="13"/>
      <c r="B19" s="118"/>
      <c r="C19" s="118"/>
      <c r="D19" s="14" t="s">
        <v>70</v>
      </c>
      <c r="E19" s="3"/>
      <c r="F19" s="80"/>
      <c r="G19" s="26"/>
      <c r="H19" s="1"/>
    </row>
    <row r="20" spans="1:8" ht="14.1" customHeight="1" x14ac:dyDescent="0.2">
      <c r="A20" s="5"/>
      <c r="B20" s="119"/>
      <c r="C20" s="119"/>
      <c r="D20" s="6"/>
      <c r="E20" s="3"/>
      <c r="F20" s="80"/>
      <c r="G20" s="26"/>
      <c r="H20" s="1"/>
    </row>
    <row r="21" spans="1:8" ht="14.1" customHeight="1" x14ac:dyDescent="0.2">
      <c r="A21" s="5" t="s">
        <v>129</v>
      </c>
      <c r="B21" s="119"/>
      <c r="C21" s="119"/>
      <c r="D21" s="6" t="s">
        <v>71</v>
      </c>
      <c r="E21" s="132" t="s">
        <v>283</v>
      </c>
      <c r="F21" s="80">
        <v>36</v>
      </c>
      <c r="G21" s="94"/>
      <c r="H21" s="1" t="str">
        <f>IF(TRIM(F21)="rate only","ro",IF(OR(ISBLANK(F21),ISBLANK(G21))," ",F21*G21))</f>
        <v xml:space="preserve"> </v>
      </c>
    </row>
    <row r="22" spans="1:8" ht="14.1" customHeight="1" x14ac:dyDescent="0.2">
      <c r="A22" s="5"/>
      <c r="B22" s="119"/>
      <c r="C22" s="119"/>
      <c r="D22" s="6"/>
      <c r="E22" s="132"/>
      <c r="F22" s="80"/>
      <c r="G22" s="26"/>
      <c r="H22" s="1"/>
    </row>
    <row r="23" spans="1:8" ht="14.1" customHeight="1" x14ac:dyDescent="0.2">
      <c r="A23" s="5" t="s">
        <v>130</v>
      </c>
      <c r="B23" s="119"/>
      <c r="C23" s="119"/>
      <c r="D23" s="6" t="s">
        <v>72</v>
      </c>
      <c r="E23" s="132" t="s">
        <v>283</v>
      </c>
      <c r="F23" s="80">
        <v>36</v>
      </c>
      <c r="G23" s="94"/>
      <c r="H23" s="1" t="str">
        <f>IF(TRIM(F23)="rate only","ro",IF(OR(ISBLANK(F23),ISBLANK(G23))," ",F23*G23))</f>
        <v xml:space="preserve"> </v>
      </c>
    </row>
    <row r="24" spans="1:8" ht="14.1" customHeight="1" x14ac:dyDescent="0.2">
      <c r="A24" s="5"/>
      <c r="B24" s="119"/>
      <c r="C24" s="119"/>
      <c r="D24" s="6"/>
      <c r="E24" s="132"/>
      <c r="F24" s="80"/>
      <c r="G24" s="26"/>
      <c r="H24" s="1"/>
    </row>
    <row r="25" spans="1:8" ht="14.1" customHeight="1" x14ac:dyDescent="0.2">
      <c r="A25" s="5" t="s">
        <v>131</v>
      </c>
      <c r="B25" s="119"/>
      <c r="C25" s="119"/>
      <c r="D25" s="6" t="s">
        <v>73</v>
      </c>
      <c r="E25" s="132" t="s">
        <v>283</v>
      </c>
      <c r="F25" s="80">
        <v>36</v>
      </c>
      <c r="G25" s="4"/>
      <c r="H25" s="1"/>
    </row>
    <row r="26" spans="1:8" ht="14.1" customHeight="1" x14ac:dyDescent="0.2">
      <c r="A26" s="5"/>
      <c r="B26" s="119"/>
      <c r="C26" s="119"/>
      <c r="D26" s="6"/>
      <c r="E26" s="132"/>
      <c r="F26" s="80"/>
      <c r="G26" s="26"/>
      <c r="H26" s="1"/>
    </row>
    <row r="27" spans="1:8" ht="14.1" customHeight="1" x14ac:dyDescent="0.2">
      <c r="A27" s="5" t="s">
        <v>132</v>
      </c>
      <c r="B27" s="119"/>
      <c r="C27" s="119"/>
      <c r="D27" s="6" t="s">
        <v>1</v>
      </c>
      <c r="E27" s="132" t="s">
        <v>283</v>
      </c>
      <c r="F27" s="80">
        <v>3</v>
      </c>
      <c r="G27" s="94"/>
      <c r="H27" s="1" t="str">
        <f>IF(TRIM(F27)="rate only","ro",IF(OR(ISBLANK(F27),ISBLANK(G27))," ",F27*G27))</f>
        <v xml:space="preserve"> </v>
      </c>
    </row>
    <row r="28" spans="1:8" ht="14.1" customHeight="1" x14ac:dyDescent="0.2">
      <c r="A28" s="5"/>
      <c r="B28" s="119"/>
      <c r="C28" s="119"/>
      <c r="D28" s="6"/>
      <c r="E28" s="132"/>
      <c r="F28" s="80"/>
      <c r="G28" s="4"/>
      <c r="H28" s="1"/>
    </row>
    <row r="29" spans="1:8" s="164" customFormat="1" ht="32.25" customHeight="1" x14ac:dyDescent="0.2">
      <c r="A29" s="158" t="s">
        <v>133</v>
      </c>
      <c r="B29" s="159"/>
      <c r="C29" s="159"/>
      <c r="D29" s="160" t="s">
        <v>2</v>
      </c>
      <c r="E29" s="161" t="s">
        <v>306</v>
      </c>
      <c r="F29" s="165">
        <v>11</v>
      </c>
      <c r="G29" s="162"/>
      <c r="H29" s="163" t="str">
        <f>IF(TRIM(F29)="rate only","ro",IF(OR(ISBLANK(F29),ISBLANK(G29))," ",F29*G29))</f>
        <v xml:space="preserve"> </v>
      </c>
    </row>
    <row r="30" spans="1:8" ht="14.1" customHeight="1" x14ac:dyDescent="0.2">
      <c r="A30" s="5"/>
      <c r="B30" s="119"/>
      <c r="C30" s="119"/>
      <c r="D30" s="6" t="s">
        <v>3</v>
      </c>
      <c r="E30" s="131"/>
      <c r="F30" s="80"/>
      <c r="G30" s="4"/>
      <c r="H30" s="1"/>
    </row>
    <row r="31" spans="1:8" ht="14.1" customHeight="1" x14ac:dyDescent="0.2">
      <c r="A31" s="5"/>
      <c r="B31" s="119"/>
      <c r="C31" s="119"/>
      <c r="D31" s="6"/>
      <c r="E31" s="3"/>
      <c r="F31" s="80"/>
      <c r="G31" s="4"/>
      <c r="H31" s="1"/>
    </row>
    <row r="32" spans="1:8" ht="14.1" customHeight="1" x14ac:dyDescent="0.2">
      <c r="A32" s="5" t="s">
        <v>134</v>
      </c>
      <c r="B32" s="119"/>
      <c r="C32" s="119"/>
      <c r="D32" s="6" t="s">
        <v>4</v>
      </c>
      <c r="E32" s="131" t="s">
        <v>260</v>
      </c>
      <c r="F32" s="80">
        <v>36</v>
      </c>
      <c r="G32" s="34"/>
      <c r="H32" s="1"/>
    </row>
    <row r="33" spans="1:8" ht="14.1" customHeight="1" x14ac:dyDescent="0.2">
      <c r="A33" s="5"/>
      <c r="B33" s="119"/>
      <c r="C33" s="119"/>
      <c r="D33" s="6" t="s">
        <v>5</v>
      </c>
      <c r="E33" s="131" t="s">
        <v>215</v>
      </c>
      <c r="F33" s="80"/>
      <c r="G33" s="94"/>
      <c r="H33" s="1" t="str">
        <f>IF(TRIM(F33)="rate only","ro",IF(OR(ISBLANK(F33),ISBLANK(G33))," ",F33*G33))</f>
        <v xml:space="preserve"> </v>
      </c>
    </row>
    <row r="34" spans="1:8" ht="14.1" customHeight="1" x14ac:dyDescent="0.2">
      <c r="A34" s="5"/>
      <c r="B34" s="119"/>
      <c r="C34" s="119"/>
      <c r="D34" s="6"/>
      <c r="E34" s="3"/>
      <c r="F34" s="80"/>
      <c r="G34" s="4"/>
      <c r="H34" s="1"/>
    </row>
    <row r="35" spans="1:8" ht="14.1" customHeight="1" thickBot="1" x14ac:dyDescent="0.25">
      <c r="A35" s="15"/>
      <c r="B35" s="121"/>
      <c r="C35" s="121"/>
      <c r="D35" s="16"/>
      <c r="E35" s="17"/>
      <c r="F35" s="82"/>
      <c r="G35" s="18"/>
      <c r="H35" s="19"/>
    </row>
    <row r="36" spans="1:8" ht="27.95" customHeight="1" thickBot="1" x14ac:dyDescent="0.25">
      <c r="A36" s="194" t="s">
        <v>61</v>
      </c>
      <c r="B36" s="195"/>
      <c r="C36" s="195"/>
      <c r="D36" s="195"/>
      <c r="E36" s="195"/>
      <c r="F36" s="195"/>
      <c r="G36" s="196"/>
      <c r="H36" s="44">
        <f>SUM(H2:H35)</f>
        <v>0</v>
      </c>
    </row>
    <row r="37" spans="1:8" ht="14.1" customHeight="1" thickBot="1" x14ac:dyDescent="0.25">
      <c r="A37" s="20"/>
      <c r="B37" s="20"/>
      <c r="C37" s="20"/>
      <c r="D37" s="20"/>
      <c r="E37" s="20"/>
      <c r="F37" s="21"/>
      <c r="G37" s="20"/>
      <c r="H37" s="22"/>
    </row>
    <row r="38" spans="1:8" ht="27.95" customHeight="1" x14ac:dyDescent="0.2">
      <c r="A38" s="197" t="s">
        <v>59</v>
      </c>
      <c r="B38" s="198"/>
      <c r="C38" s="198"/>
      <c r="D38" s="199"/>
      <c r="E38" s="199"/>
      <c r="F38" s="199"/>
      <c r="G38" s="200" t="s">
        <v>60</v>
      </c>
      <c r="H38" s="201"/>
    </row>
    <row r="39" spans="1:8" ht="42" customHeight="1" thickBot="1" x14ac:dyDescent="0.25">
      <c r="A39" s="202"/>
      <c r="B39" s="203"/>
      <c r="C39" s="203"/>
      <c r="D39" s="204"/>
      <c r="E39" s="204"/>
      <c r="F39" s="204"/>
      <c r="G39" s="205"/>
      <c r="H39" s="206"/>
    </row>
    <row r="40" spans="1:8" ht="9.9499999999999993" customHeight="1" thickBot="1" x14ac:dyDescent="0.25">
      <c r="A40" s="23"/>
      <c r="B40" s="23"/>
      <c r="C40" s="23"/>
      <c r="G40" s="25"/>
    </row>
    <row r="41" spans="1:8" ht="27.95" customHeight="1" thickBot="1" x14ac:dyDescent="0.25">
      <c r="A41" s="39" t="s">
        <v>52</v>
      </c>
      <c r="B41" s="116"/>
      <c r="C41" s="116"/>
      <c r="D41" s="40" t="s">
        <v>53</v>
      </c>
      <c r="E41" s="40" t="s">
        <v>54</v>
      </c>
      <c r="F41" s="41" t="s">
        <v>55</v>
      </c>
      <c r="G41" s="42" t="s">
        <v>56</v>
      </c>
      <c r="H41" s="43" t="s">
        <v>57</v>
      </c>
    </row>
    <row r="42" spans="1:8" ht="27.95" customHeight="1" x14ac:dyDescent="0.2">
      <c r="A42" s="190" t="s">
        <v>62</v>
      </c>
      <c r="B42" s="191"/>
      <c r="C42" s="191"/>
      <c r="D42" s="192"/>
      <c r="E42" s="192"/>
      <c r="F42" s="192"/>
      <c r="G42" s="193"/>
      <c r="H42" s="45">
        <f>H36</f>
        <v>0</v>
      </c>
    </row>
    <row r="43" spans="1:8" ht="14.1" customHeight="1" x14ac:dyDescent="0.2">
      <c r="A43" s="5"/>
      <c r="B43" s="119"/>
      <c r="C43" s="119"/>
      <c r="D43" s="6"/>
      <c r="E43" s="3"/>
      <c r="F43" s="80"/>
      <c r="G43" s="4"/>
      <c r="H43" s="1"/>
    </row>
    <row r="44" spans="1:8" ht="14.1" customHeight="1" x14ac:dyDescent="0.2">
      <c r="A44" s="5" t="s">
        <v>135</v>
      </c>
      <c r="B44" s="119"/>
      <c r="C44" s="119"/>
      <c r="D44" s="6" t="s">
        <v>136</v>
      </c>
      <c r="E44" s="3"/>
      <c r="F44" s="80"/>
      <c r="G44" s="4"/>
      <c r="H44" s="1"/>
    </row>
    <row r="45" spans="1:8" ht="14.1" customHeight="1" x14ac:dyDescent="0.2">
      <c r="A45" s="5"/>
      <c r="B45" s="119"/>
      <c r="C45" s="119"/>
      <c r="D45" s="6"/>
      <c r="E45" s="3"/>
      <c r="F45" s="80"/>
      <c r="G45" s="4"/>
      <c r="H45" s="1"/>
    </row>
    <row r="46" spans="1:8" ht="14.1" customHeight="1" x14ac:dyDescent="0.2">
      <c r="A46" s="5" t="s">
        <v>280</v>
      </c>
      <c r="B46" s="119"/>
      <c r="C46" s="119"/>
      <c r="D46" s="6" t="s">
        <v>262</v>
      </c>
      <c r="E46" s="3" t="s">
        <v>258</v>
      </c>
      <c r="F46" s="85">
        <v>10</v>
      </c>
      <c r="G46" s="84"/>
      <c r="H46" s="83" t="str">
        <f>IF(TRIM(F46)="rate only","ro",IF(OR(ISBLANK(F46),ISBLANK(G46))," ",F46*G46))</f>
        <v xml:space="preserve"> </v>
      </c>
    </row>
    <row r="47" spans="1:8" ht="14.1" customHeight="1" x14ac:dyDescent="0.2">
      <c r="A47" s="5"/>
      <c r="B47" s="119"/>
      <c r="C47" s="119"/>
      <c r="D47" s="6" t="s">
        <v>261</v>
      </c>
      <c r="E47" s="3"/>
      <c r="F47" s="80"/>
      <c r="G47" s="94"/>
      <c r="H47" s="1"/>
    </row>
    <row r="48" spans="1:8" ht="14.1" customHeight="1" x14ac:dyDescent="0.2">
      <c r="A48" s="5"/>
      <c r="B48" s="119"/>
      <c r="C48" s="119"/>
      <c r="D48" s="6"/>
      <c r="E48" s="3"/>
      <c r="F48" s="80"/>
      <c r="G48" s="94"/>
      <c r="H48" s="1"/>
    </row>
    <row r="49" spans="1:8" ht="14.1" customHeight="1" x14ac:dyDescent="0.2">
      <c r="A49" s="13" t="s">
        <v>27</v>
      </c>
      <c r="B49" s="118"/>
      <c r="C49" s="118" t="s">
        <v>226</v>
      </c>
      <c r="D49" s="14" t="s">
        <v>145</v>
      </c>
      <c r="E49" s="3"/>
      <c r="F49" s="80"/>
      <c r="G49" s="4"/>
      <c r="H49" s="1"/>
    </row>
    <row r="50" spans="1:8" ht="14.1" customHeight="1" x14ac:dyDescent="0.2">
      <c r="A50" s="5"/>
      <c r="B50" s="119"/>
      <c r="C50" s="119"/>
      <c r="D50" s="6"/>
      <c r="E50" s="3"/>
      <c r="F50" s="80"/>
      <c r="G50" s="4"/>
      <c r="H50" s="1"/>
    </row>
    <row r="51" spans="1:8" ht="14.1" customHeight="1" x14ac:dyDescent="0.2">
      <c r="A51" s="13" t="s">
        <v>228</v>
      </c>
      <c r="B51" s="118"/>
      <c r="C51" s="118"/>
      <c r="D51" s="6" t="s">
        <v>149</v>
      </c>
      <c r="E51" s="3" t="s">
        <v>0</v>
      </c>
      <c r="F51" s="80">
        <v>36</v>
      </c>
      <c r="G51" s="4"/>
      <c r="H51" s="1">
        <f>G51*F51</f>
        <v>0</v>
      </c>
    </row>
    <row r="52" spans="1:8" ht="14.1" customHeight="1" x14ac:dyDescent="0.2">
      <c r="A52" s="5"/>
      <c r="B52" s="119"/>
      <c r="C52" s="119"/>
      <c r="D52" s="6"/>
      <c r="E52" s="3"/>
      <c r="F52" s="80"/>
      <c r="G52" s="4"/>
      <c r="H52" s="1"/>
    </row>
    <row r="53" spans="1:8" ht="14.1" customHeight="1" x14ac:dyDescent="0.2">
      <c r="A53" s="13" t="s">
        <v>229</v>
      </c>
      <c r="B53" s="118"/>
      <c r="C53" s="118"/>
      <c r="D53" s="6" t="s">
        <v>148</v>
      </c>
      <c r="E53" s="3" t="s">
        <v>120</v>
      </c>
      <c r="F53" s="80">
        <v>240</v>
      </c>
      <c r="G53" s="4"/>
      <c r="H53" s="1"/>
    </row>
    <row r="54" spans="1:8" ht="14.1" customHeight="1" x14ac:dyDescent="0.2">
      <c r="A54" s="5"/>
      <c r="B54" s="119"/>
      <c r="C54" s="119"/>
      <c r="D54" s="6"/>
      <c r="E54" s="3"/>
      <c r="F54" s="80"/>
      <c r="G54" s="4"/>
      <c r="H54" s="1"/>
    </row>
    <row r="55" spans="1:8" ht="14.1" customHeight="1" x14ac:dyDescent="0.2">
      <c r="A55" s="13" t="s">
        <v>144</v>
      </c>
      <c r="B55" s="118"/>
      <c r="C55" s="118" t="s">
        <v>227</v>
      </c>
      <c r="D55" s="14" t="s">
        <v>212</v>
      </c>
      <c r="E55" s="100"/>
      <c r="F55" s="80"/>
      <c r="G55" s="4"/>
      <c r="H55" s="1"/>
    </row>
    <row r="56" spans="1:8" ht="14.1" customHeight="1" x14ac:dyDescent="0.2">
      <c r="A56" s="13"/>
      <c r="B56" s="118"/>
      <c r="C56" s="118"/>
      <c r="D56" s="14"/>
      <c r="E56" s="100"/>
      <c r="F56" s="80"/>
      <c r="G56" s="4"/>
      <c r="H56" s="1"/>
    </row>
    <row r="57" spans="1:8" s="164" customFormat="1" ht="28.5" customHeight="1" x14ac:dyDescent="0.2">
      <c r="A57" s="158" t="s">
        <v>146</v>
      </c>
      <c r="B57" s="159"/>
      <c r="C57" s="159"/>
      <c r="D57" s="160" t="s">
        <v>213</v>
      </c>
      <c r="E57" s="167" t="s">
        <v>214</v>
      </c>
      <c r="F57" s="168" t="s">
        <v>307</v>
      </c>
      <c r="G57" s="169" t="s">
        <v>313</v>
      </c>
      <c r="H57" s="170" t="s">
        <v>313</v>
      </c>
    </row>
    <row r="58" spans="1:8" ht="13.5" customHeight="1" x14ac:dyDescent="0.2">
      <c r="A58" s="5"/>
      <c r="B58" s="119"/>
      <c r="C58" s="119"/>
      <c r="D58" s="6"/>
      <c r="E58" s="100"/>
      <c r="F58" s="80"/>
      <c r="G58" s="4"/>
      <c r="H58" s="1"/>
    </row>
    <row r="59" spans="1:8" ht="14.1" customHeight="1" x14ac:dyDescent="0.2">
      <c r="A59" s="5" t="s">
        <v>253</v>
      </c>
      <c r="B59" s="119"/>
      <c r="C59" s="119"/>
      <c r="D59" s="101" t="s">
        <v>230</v>
      </c>
      <c r="E59" s="169">
        <v>1000000</v>
      </c>
      <c r="F59" s="80" t="s">
        <v>41</v>
      </c>
      <c r="G59" s="4"/>
      <c r="H59" s="1"/>
    </row>
    <row r="60" spans="1:8" ht="14.1" customHeight="1" x14ac:dyDescent="0.2">
      <c r="A60" s="5"/>
      <c r="B60" s="119"/>
      <c r="C60" s="119"/>
      <c r="D60" s="6" t="s">
        <v>308</v>
      </c>
      <c r="E60" s="3"/>
      <c r="F60" s="80"/>
      <c r="H60" s="1"/>
    </row>
    <row r="61" spans="1:8" ht="14.1" customHeight="1" x14ac:dyDescent="0.2">
      <c r="A61" s="5"/>
      <c r="B61" s="119"/>
      <c r="C61" s="119"/>
      <c r="D61" s="6"/>
      <c r="E61" s="3"/>
      <c r="F61" s="80"/>
      <c r="G61" s="4"/>
      <c r="H61" s="1"/>
    </row>
    <row r="62" spans="1:8" ht="12" customHeight="1" x14ac:dyDescent="0.2">
      <c r="A62" s="5"/>
      <c r="B62" s="119"/>
      <c r="C62" s="119"/>
      <c r="D62" s="6"/>
      <c r="E62" s="3"/>
      <c r="F62" s="80"/>
      <c r="G62" s="4"/>
      <c r="H62" s="1"/>
    </row>
    <row r="63" spans="1:8" ht="14.1" customHeight="1" x14ac:dyDescent="0.2">
      <c r="A63" s="5"/>
      <c r="B63" s="119"/>
      <c r="C63" s="119"/>
      <c r="D63" s="6"/>
      <c r="E63" s="3"/>
      <c r="F63" s="80"/>
      <c r="G63" s="4"/>
      <c r="H63" s="1"/>
    </row>
    <row r="64" spans="1:8" ht="14.1" customHeight="1" x14ac:dyDescent="0.2">
      <c r="A64" s="5"/>
      <c r="B64" s="119"/>
      <c r="C64" s="119"/>
      <c r="D64" s="6"/>
      <c r="E64" s="3"/>
      <c r="F64" s="80"/>
      <c r="G64" s="4"/>
      <c r="H64" s="1"/>
    </row>
    <row r="65" spans="1:8" ht="14.1" customHeight="1" x14ac:dyDescent="0.2">
      <c r="A65" s="5"/>
      <c r="B65" s="119"/>
      <c r="C65" s="119"/>
      <c r="D65" s="6"/>
      <c r="E65" s="3"/>
      <c r="F65" s="80"/>
      <c r="G65" s="4"/>
      <c r="H65" s="1"/>
    </row>
    <row r="66" spans="1:8" ht="14.1" customHeight="1" x14ac:dyDescent="0.2">
      <c r="A66" s="5"/>
      <c r="B66" s="119"/>
      <c r="C66" s="119"/>
      <c r="D66" s="6"/>
      <c r="E66" s="3"/>
      <c r="F66" s="80"/>
      <c r="G66" s="4"/>
      <c r="H66" s="1"/>
    </row>
    <row r="67" spans="1:8" ht="14.1" customHeight="1" thickBot="1" x14ac:dyDescent="0.25">
      <c r="A67" s="15"/>
      <c r="B67" s="121"/>
      <c r="C67" s="121"/>
      <c r="D67" s="16"/>
      <c r="E67" s="17"/>
      <c r="F67" s="82"/>
      <c r="G67" s="18"/>
      <c r="H67" s="19"/>
    </row>
    <row r="68" spans="1:8" ht="14.1" customHeight="1" thickBot="1" x14ac:dyDescent="0.25">
      <c r="A68" s="194" t="s">
        <v>58</v>
      </c>
      <c r="B68" s="195"/>
      <c r="C68" s="195"/>
      <c r="D68" s="195"/>
      <c r="E68" s="195"/>
      <c r="F68" s="195"/>
      <c r="G68" s="196"/>
      <c r="H68" s="44">
        <f>SUM(H42:H67)</f>
        <v>0</v>
      </c>
    </row>
    <row r="69" spans="1:8" ht="14.1" customHeight="1" thickBot="1" x14ac:dyDescent="0.25">
      <c r="A69" s="27"/>
      <c r="B69" s="27"/>
      <c r="C69" s="27"/>
      <c r="D69" s="27"/>
      <c r="E69" s="27"/>
      <c r="F69" s="28"/>
      <c r="G69" s="27"/>
      <c r="H69" s="29"/>
    </row>
    <row r="70" spans="1:8" ht="14.1" customHeight="1" x14ac:dyDescent="0.2">
      <c r="A70" s="197" t="s">
        <v>59</v>
      </c>
      <c r="B70" s="198"/>
      <c r="C70" s="198"/>
      <c r="D70" s="199"/>
      <c r="E70" s="199"/>
      <c r="F70" s="199"/>
      <c r="G70" s="200" t="s">
        <v>60</v>
      </c>
      <c r="H70" s="201"/>
    </row>
    <row r="71" spans="1:8" ht="14.1" customHeight="1" thickBot="1" x14ac:dyDescent="0.25">
      <c r="A71" s="202"/>
      <c r="B71" s="203"/>
      <c r="C71" s="203"/>
      <c r="D71" s="204"/>
      <c r="E71" s="204"/>
      <c r="F71" s="204"/>
      <c r="G71" s="205"/>
      <c r="H71" s="206"/>
    </row>
    <row r="72" spans="1:8" ht="14.1" customHeight="1" x14ac:dyDescent="0.2">
      <c r="A72" s="30"/>
      <c r="B72" s="30"/>
      <c r="C72" s="30"/>
      <c r="D72" s="31"/>
      <c r="E72" s="31"/>
      <c r="F72" s="32"/>
      <c r="G72" s="33"/>
      <c r="H72" s="31"/>
    </row>
    <row r="73" spans="1:8" ht="14.1" customHeight="1" x14ac:dyDescent="0.2"/>
    <row r="74" spans="1:8" ht="27.95" customHeight="1" x14ac:dyDescent="0.2"/>
    <row r="75" spans="1:8" ht="14.1" customHeight="1" x14ac:dyDescent="0.2">
      <c r="F75" s="2"/>
    </row>
    <row r="76" spans="1:8" ht="27.95" customHeight="1" x14ac:dyDescent="0.2">
      <c r="F76" s="2"/>
    </row>
    <row r="77" spans="1:8" ht="42" customHeight="1" x14ac:dyDescent="0.2">
      <c r="F77" s="2"/>
    </row>
    <row r="78" spans="1:8" ht="9.9499999999999993" customHeight="1" x14ac:dyDescent="0.2">
      <c r="F78" s="2"/>
    </row>
    <row r="79" spans="1:8" ht="27.95" customHeight="1" x14ac:dyDescent="0.2">
      <c r="F79" s="2"/>
    </row>
    <row r="80" spans="1:8" ht="14.1" customHeight="1" x14ac:dyDescent="0.2">
      <c r="F80" s="2"/>
    </row>
    <row r="81" spans="6:6" ht="14.1" customHeight="1" x14ac:dyDescent="0.2">
      <c r="F81" s="2"/>
    </row>
    <row r="82" spans="6:6" ht="14.1" customHeight="1" x14ac:dyDescent="0.2">
      <c r="F82" s="2"/>
    </row>
    <row r="83" spans="6:6" ht="14.1" customHeight="1" x14ac:dyDescent="0.2">
      <c r="F83" s="2"/>
    </row>
    <row r="84" spans="6:6" ht="14.1" customHeight="1" x14ac:dyDescent="0.2">
      <c r="F84" s="2"/>
    </row>
    <row r="85" spans="6:6" ht="14.1" customHeight="1" x14ac:dyDescent="0.2">
      <c r="F85" s="2"/>
    </row>
    <row r="86" spans="6:6" ht="14.1" customHeight="1" x14ac:dyDescent="0.2">
      <c r="F86" s="2"/>
    </row>
    <row r="87" spans="6:6" ht="14.1" customHeight="1" x14ac:dyDescent="0.2">
      <c r="F87" s="2"/>
    </row>
    <row r="88" spans="6:6" ht="14.1" customHeight="1" x14ac:dyDescent="0.2">
      <c r="F88" s="2"/>
    </row>
    <row r="89" spans="6:6" ht="14.1" customHeight="1" x14ac:dyDescent="0.2">
      <c r="F89" s="2"/>
    </row>
    <row r="90" spans="6:6" ht="14.1" customHeight="1" x14ac:dyDescent="0.2">
      <c r="F90" s="2"/>
    </row>
    <row r="91" spans="6:6" ht="14.1" customHeight="1" x14ac:dyDescent="0.2">
      <c r="F91" s="2"/>
    </row>
    <row r="92" spans="6:6" ht="14.1" customHeight="1" x14ac:dyDescent="0.2">
      <c r="F92" s="2"/>
    </row>
    <row r="93" spans="6:6" ht="14.1" customHeight="1" x14ac:dyDescent="0.2">
      <c r="F93" s="2"/>
    </row>
    <row r="94" spans="6:6" ht="14.1" customHeight="1" x14ac:dyDescent="0.2">
      <c r="F94" s="2"/>
    </row>
    <row r="95" spans="6:6" ht="14.1" customHeight="1" x14ac:dyDescent="0.2">
      <c r="F95" s="2"/>
    </row>
    <row r="96" spans="6:6" ht="14.1" customHeight="1" x14ac:dyDescent="0.2">
      <c r="F96" s="2"/>
    </row>
    <row r="97" spans="6:6" ht="14.1" customHeight="1" x14ac:dyDescent="0.2">
      <c r="F97" s="2"/>
    </row>
    <row r="98" spans="6:6" ht="14.1" customHeight="1" x14ac:dyDescent="0.2">
      <c r="F98" s="2"/>
    </row>
    <row r="99" spans="6:6" ht="14.1" customHeight="1" x14ac:dyDescent="0.2">
      <c r="F99" s="2"/>
    </row>
    <row r="100" spans="6:6" ht="14.1" customHeight="1" x14ac:dyDescent="0.2">
      <c r="F100" s="2"/>
    </row>
    <row r="101" spans="6:6" ht="14.1" customHeight="1" x14ac:dyDescent="0.2">
      <c r="F101" s="2"/>
    </row>
    <row r="102" spans="6:6" ht="14.1" customHeight="1" x14ac:dyDescent="0.2">
      <c r="F102" s="2"/>
    </row>
    <row r="103" spans="6:6" ht="14.1" customHeight="1" x14ac:dyDescent="0.2">
      <c r="F103" s="2"/>
    </row>
    <row r="104" spans="6:6" ht="14.1" customHeight="1" x14ac:dyDescent="0.2">
      <c r="F104" s="2"/>
    </row>
    <row r="105" spans="6:6" ht="14.1" customHeight="1" x14ac:dyDescent="0.2">
      <c r="F105" s="2"/>
    </row>
    <row r="106" spans="6:6" ht="14.1" customHeight="1" x14ac:dyDescent="0.2">
      <c r="F106" s="2"/>
    </row>
    <row r="107" spans="6:6" ht="14.1" customHeight="1" x14ac:dyDescent="0.2">
      <c r="F107" s="2"/>
    </row>
    <row r="108" spans="6:6" ht="14.1" customHeight="1" x14ac:dyDescent="0.2">
      <c r="F108" s="2"/>
    </row>
    <row r="109" spans="6:6" ht="14.1" customHeight="1" x14ac:dyDescent="0.2">
      <c r="F109" s="2"/>
    </row>
    <row r="110" spans="6:6" ht="14.1" customHeight="1" x14ac:dyDescent="0.2">
      <c r="F110" s="2"/>
    </row>
    <row r="111" spans="6:6" ht="14.1" customHeight="1" x14ac:dyDescent="0.2">
      <c r="F111" s="2"/>
    </row>
    <row r="112" spans="6:6" ht="14.1" customHeight="1" x14ac:dyDescent="0.2">
      <c r="F112" s="2"/>
    </row>
    <row r="113" spans="6:6" ht="14.1" customHeight="1" x14ac:dyDescent="0.2">
      <c r="F113" s="2"/>
    </row>
    <row r="114" spans="6:6" ht="14.1" customHeight="1" x14ac:dyDescent="0.2">
      <c r="F114" s="2"/>
    </row>
    <row r="115" spans="6:6" ht="14.1" customHeight="1" x14ac:dyDescent="0.2">
      <c r="F115" s="2"/>
    </row>
    <row r="116" spans="6:6" ht="14.1" customHeight="1" x14ac:dyDescent="0.2">
      <c r="F116" s="2"/>
    </row>
    <row r="117" spans="6:6" ht="14.1" customHeight="1" x14ac:dyDescent="0.2">
      <c r="F117" s="2"/>
    </row>
    <row r="118" spans="6:6" ht="14.1" customHeight="1" x14ac:dyDescent="0.2">
      <c r="F118" s="2"/>
    </row>
    <row r="119" spans="6:6" ht="14.1" customHeight="1" x14ac:dyDescent="0.2">
      <c r="F119" s="2"/>
    </row>
    <row r="120" spans="6:6" ht="14.1" customHeight="1" x14ac:dyDescent="0.2">
      <c r="F120" s="2"/>
    </row>
    <row r="121" spans="6:6" ht="14.1" customHeight="1" x14ac:dyDescent="0.2">
      <c r="F121" s="2"/>
    </row>
    <row r="122" spans="6:6" ht="14.1" customHeight="1" x14ac:dyDescent="0.2">
      <c r="F122" s="2"/>
    </row>
    <row r="123" spans="6:6" ht="14.1" customHeight="1" x14ac:dyDescent="0.2">
      <c r="F123" s="2"/>
    </row>
    <row r="124" spans="6:6" ht="14.1" customHeight="1" x14ac:dyDescent="0.2">
      <c r="F124" s="2"/>
    </row>
    <row r="125" spans="6:6" ht="27.95" customHeight="1" x14ac:dyDescent="0.2">
      <c r="F125" s="2"/>
    </row>
    <row r="126" spans="6:6" ht="14.1" customHeight="1" x14ac:dyDescent="0.2">
      <c r="F126" s="2"/>
    </row>
    <row r="127" spans="6:6" ht="27.95" customHeight="1" x14ac:dyDescent="0.2">
      <c r="F127" s="2"/>
    </row>
    <row r="128" spans="6:6" ht="42" customHeight="1" x14ac:dyDescent="0.2">
      <c r="F128" s="2"/>
    </row>
    <row r="129" spans="6:6" ht="9.9499999999999993" customHeight="1" x14ac:dyDescent="0.2">
      <c r="F129" s="2"/>
    </row>
    <row r="130" spans="6:6" ht="27.95" customHeight="1" x14ac:dyDescent="0.2">
      <c r="F130" s="2"/>
    </row>
    <row r="131" spans="6:6" ht="27.95" customHeight="1" x14ac:dyDescent="0.2">
      <c r="F131" s="2"/>
    </row>
    <row r="132" spans="6:6" ht="14.1" customHeight="1" x14ac:dyDescent="0.2">
      <c r="F132" s="2"/>
    </row>
    <row r="133" spans="6:6" ht="14.1" customHeight="1" x14ac:dyDescent="0.2">
      <c r="F133" s="2"/>
    </row>
    <row r="134" spans="6:6" ht="14.1" customHeight="1" x14ac:dyDescent="0.2">
      <c r="F134" s="2"/>
    </row>
    <row r="135" spans="6:6" ht="14.1" customHeight="1" x14ac:dyDescent="0.2">
      <c r="F135" s="2"/>
    </row>
    <row r="136" spans="6:6" ht="14.1" customHeight="1" x14ac:dyDescent="0.2">
      <c r="F136" s="2"/>
    </row>
    <row r="137" spans="6:6" ht="14.1" customHeight="1" x14ac:dyDescent="0.2">
      <c r="F137" s="2"/>
    </row>
    <row r="138" spans="6:6" ht="14.1" customHeight="1" x14ac:dyDescent="0.2">
      <c r="F138" s="2"/>
    </row>
    <row r="139" spans="6:6" ht="14.1" customHeight="1" x14ac:dyDescent="0.2">
      <c r="F139" s="2"/>
    </row>
    <row r="140" spans="6:6" ht="14.1" customHeight="1" x14ac:dyDescent="0.2">
      <c r="F140" s="2"/>
    </row>
    <row r="141" spans="6:6" ht="14.1" customHeight="1" x14ac:dyDescent="0.2">
      <c r="F141" s="2"/>
    </row>
    <row r="142" spans="6:6" ht="14.1" customHeight="1" x14ac:dyDescent="0.2">
      <c r="F142" s="2"/>
    </row>
    <row r="143" spans="6:6" ht="14.1" customHeight="1" x14ac:dyDescent="0.2">
      <c r="F143" s="2"/>
    </row>
    <row r="144" spans="6:6" ht="14.1" customHeight="1" x14ac:dyDescent="0.2">
      <c r="F144" s="2"/>
    </row>
    <row r="145" spans="6:6" ht="14.1" customHeight="1" x14ac:dyDescent="0.2">
      <c r="F145" s="2"/>
    </row>
    <row r="146" spans="6:6" ht="14.1" customHeight="1" x14ac:dyDescent="0.2">
      <c r="F146" s="2"/>
    </row>
    <row r="147" spans="6:6" ht="14.1" customHeight="1" x14ac:dyDescent="0.2">
      <c r="F147" s="2"/>
    </row>
    <row r="148" spans="6:6" ht="14.1" customHeight="1" x14ac:dyDescent="0.2">
      <c r="F148" s="2"/>
    </row>
    <row r="149" spans="6:6" ht="14.1" customHeight="1" x14ac:dyDescent="0.2">
      <c r="F149" s="2"/>
    </row>
    <row r="150" spans="6:6" ht="14.1" customHeight="1" x14ac:dyDescent="0.2">
      <c r="F150" s="2"/>
    </row>
    <row r="151" spans="6:6" ht="14.1" customHeight="1" x14ac:dyDescent="0.2">
      <c r="F151" s="2"/>
    </row>
    <row r="152" spans="6:6" ht="14.1" customHeight="1" x14ac:dyDescent="0.2">
      <c r="F152" s="2"/>
    </row>
    <row r="153" spans="6:6" ht="14.1" customHeight="1" x14ac:dyDescent="0.2">
      <c r="F153" s="2"/>
    </row>
    <row r="154" spans="6:6" ht="14.1" customHeight="1" x14ac:dyDescent="0.2">
      <c r="F154" s="2"/>
    </row>
    <row r="155" spans="6:6" ht="14.1" customHeight="1" x14ac:dyDescent="0.2">
      <c r="F155" s="2"/>
    </row>
    <row r="156" spans="6:6" ht="14.1" customHeight="1" x14ac:dyDescent="0.2">
      <c r="F156" s="2"/>
    </row>
    <row r="157" spans="6:6" ht="14.1" customHeight="1" x14ac:dyDescent="0.2">
      <c r="F157" s="2"/>
    </row>
    <row r="158" spans="6:6" ht="14.1" customHeight="1" x14ac:dyDescent="0.2">
      <c r="F158" s="2"/>
    </row>
    <row r="159" spans="6:6" ht="14.1" customHeight="1" x14ac:dyDescent="0.2">
      <c r="F159" s="2"/>
    </row>
    <row r="160" spans="6:6" ht="14.1" customHeight="1" x14ac:dyDescent="0.2">
      <c r="F160" s="2"/>
    </row>
    <row r="161" spans="6:6" ht="14.1" customHeight="1" x14ac:dyDescent="0.2">
      <c r="F161" s="2"/>
    </row>
    <row r="162" spans="6:6" ht="14.1" customHeight="1" x14ac:dyDescent="0.2">
      <c r="F162" s="2"/>
    </row>
    <row r="163" spans="6:6" ht="14.1" customHeight="1" x14ac:dyDescent="0.2">
      <c r="F163" s="2"/>
    </row>
    <row r="164" spans="6:6" ht="14.1" customHeight="1" x14ac:dyDescent="0.2">
      <c r="F164" s="2"/>
    </row>
    <row r="165" spans="6:6" ht="14.1" customHeight="1" x14ac:dyDescent="0.2">
      <c r="F165" s="2"/>
    </row>
    <row r="166" spans="6:6" ht="14.1" customHeight="1" x14ac:dyDescent="0.2">
      <c r="F166" s="2"/>
    </row>
    <row r="167" spans="6:6" ht="14.1" customHeight="1" x14ac:dyDescent="0.2">
      <c r="F167" s="2"/>
    </row>
    <row r="168" spans="6:6" ht="14.1" customHeight="1" x14ac:dyDescent="0.2">
      <c r="F168" s="2"/>
    </row>
    <row r="169" spans="6:6" ht="14.1" customHeight="1" x14ac:dyDescent="0.2">
      <c r="F169" s="2"/>
    </row>
    <row r="170" spans="6:6" ht="14.1" customHeight="1" x14ac:dyDescent="0.2">
      <c r="F170" s="2"/>
    </row>
    <row r="171" spans="6:6" ht="14.1" customHeight="1" x14ac:dyDescent="0.2">
      <c r="F171" s="2"/>
    </row>
    <row r="172" spans="6:6" ht="14.1" customHeight="1" x14ac:dyDescent="0.2">
      <c r="F172" s="2"/>
    </row>
    <row r="173" spans="6:6" ht="14.1" customHeight="1" x14ac:dyDescent="0.2">
      <c r="F173" s="2"/>
    </row>
    <row r="174" spans="6:6" ht="14.1" customHeight="1" x14ac:dyDescent="0.2">
      <c r="F174" s="2"/>
    </row>
    <row r="175" spans="6:6" ht="14.1" customHeight="1" x14ac:dyDescent="0.2">
      <c r="F175" s="2"/>
    </row>
    <row r="176" spans="6:6" ht="14.1" customHeight="1" x14ac:dyDescent="0.2">
      <c r="F176" s="2"/>
    </row>
    <row r="177" spans="6:6" ht="27.95" customHeight="1" x14ac:dyDescent="0.2">
      <c r="F177" s="2"/>
    </row>
    <row r="178" spans="6:6" ht="14.1" customHeight="1" x14ac:dyDescent="0.2">
      <c r="F178" s="2"/>
    </row>
    <row r="179" spans="6:6" ht="27.95" customHeight="1" x14ac:dyDescent="0.2">
      <c r="F179" s="2"/>
    </row>
    <row r="180" spans="6:6" ht="42" customHeight="1" x14ac:dyDescent="0.2">
      <c r="F180" s="2"/>
    </row>
    <row r="181" spans="6:6" ht="9.9499999999999993" customHeight="1" x14ac:dyDescent="0.2">
      <c r="F181" s="2"/>
    </row>
    <row r="182" spans="6:6" ht="27.95" customHeight="1" x14ac:dyDescent="0.2">
      <c r="F182" s="2"/>
    </row>
    <row r="183" spans="6:6" ht="27.95" customHeight="1" x14ac:dyDescent="0.2">
      <c r="F183" s="2"/>
    </row>
    <row r="184" spans="6:6" ht="14.1" customHeight="1" x14ac:dyDescent="0.2">
      <c r="F184" s="2"/>
    </row>
    <row r="185" spans="6:6" ht="14.1" customHeight="1" x14ac:dyDescent="0.2">
      <c r="F185" s="2"/>
    </row>
    <row r="186" spans="6:6" ht="14.1" customHeight="1" x14ac:dyDescent="0.2">
      <c r="F186" s="2"/>
    </row>
    <row r="187" spans="6:6" ht="14.1" customHeight="1" x14ac:dyDescent="0.2">
      <c r="F187" s="2"/>
    </row>
    <row r="188" spans="6:6" ht="14.1" customHeight="1" x14ac:dyDescent="0.2">
      <c r="F188" s="2"/>
    </row>
    <row r="189" spans="6:6" ht="14.1" customHeight="1" x14ac:dyDescent="0.2">
      <c r="F189" s="2"/>
    </row>
    <row r="190" spans="6:6" ht="14.1" customHeight="1" x14ac:dyDescent="0.2">
      <c r="F190" s="2"/>
    </row>
    <row r="191" spans="6:6" ht="14.1" customHeight="1" x14ac:dyDescent="0.2">
      <c r="F191" s="2"/>
    </row>
    <row r="192" spans="6:6" ht="14.1" customHeight="1" x14ac:dyDescent="0.2">
      <c r="F192" s="2"/>
    </row>
    <row r="193" spans="6:6" ht="14.1" customHeight="1" x14ac:dyDescent="0.2">
      <c r="F193" s="2"/>
    </row>
    <row r="194" spans="6:6" ht="14.1" customHeight="1" x14ac:dyDescent="0.2">
      <c r="F194" s="2"/>
    </row>
    <row r="195" spans="6:6" ht="14.1" customHeight="1" x14ac:dyDescent="0.2">
      <c r="F195" s="2"/>
    </row>
    <row r="196" spans="6:6" ht="14.1" customHeight="1" x14ac:dyDescent="0.2">
      <c r="F196" s="2"/>
    </row>
    <row r="197" spans="6:6" ht="14.1" customHeight="1" x14ac:dyDescent="0.2">
      <c r="F197" s="2"/>
    </row>
    <row r="198" spans="6:6" ht="14.1" customHeight="1" x14ac:dyDescent="0.2">
      <c r="F198" s="2"/>
    </row>
    <row r="199" spans="6:6" ht="14.1" customHeight="1" x14ac:dyDescent="0.2">
      <c r="F199" s="2"/>
    </row>
    <row r="200" spans="6:6" ht="14.1" customHeight="1" x14ac:dyDescent="0.2">
      <c r="F200" s="2"/>
    </row>
    <row r="201" spans="6:6" ht="14.1" customHeight="1" x14ac:dyDescent="0.2">
      <c r="F201" s="2"/>
    </row>
    <row r="202" spans="6:6" ht="14.1" customHeight="1" x14ac:dyDescent="0.2">
      <c r="F202" s="2"/>
    </row>
    <row r="203" spans="6:6" ht="14.1" customHeight="1" x14ac:dyDescent="0.2">
      <c r="F203" s="2"/>
    </row>
    <row r="204" spans="6:6" ht="14.1" customHeight="1" x14ac:dyDescent="0.2">
      <c r="F204" s="2"/>
    </row>
    <row r="205" spans="6:6" ht="14.1" customHeight="1" x14ac:dyDescent="0.2">
      <c r="F205" s="2"/>
    </row>
    <row r="206" spans="6:6" ht="14.1" customHeight="1" x14ac:dyDescent="0.2">
      <c r="F206" s="2"/>
    </row>
    <row r="207" spans="6:6" ht="14.1" customHeight="1" x14ac:dyDescent="0.2">
      <c r="F207" s="2"/>
    </row>
    <row r="208" spans="6:6" ht="14.1" customHeight="1" x14ac:dyDescent="0.2">
      <c r="F208" s="2"/>
    </row>
    <row r="209" spans="6:6" ht="14.1" customHeight="1" x14ac:dyDescent="0.2">
      <c r="F209" s="2"/>
    </row>
    <row r="210" spans="6:6" ht="14.1" customHeight="1" x14ac:dyDescent="0.2">
      <c r="F210" s="2"/>
    </row>
    <row r="211" spans="6:6" ht="14.1" customHeight="1" x14ac:dyDescent="0.2">
      <c r="F211" s="2"/>
    </row>
    <row r="212" spans="6:6" ht="14.1" customHeight="1" x14ac:dyDescent="0.2">
      <c r="F212" s="2"/>
    </row>
    <row r="213" spans="6:6" ht="14.1" customHeight="1" x14ac:dyDescent="0.2">
      <c r="F213" s="2"/>
    </row>
    <row r="214" spans="6:6" ht="14.1" customHeight="1" x14ac:dyDescent="0.2">
      <c r="F214" s="2"/>
    </row>
    <row r="215" spans="6:6" ht="14.1" customHeight="1" x14ac:dyDescent="0.2">
      <c r="F215" s="2"/>
    </row>
    <row r="216" spans="6:6" ht="14.1" customHeight="1" x14ac:dyDescent="0.2">
      <c r="F216" s="2"/>
    </row>
    <row r="217" spans="6:6" ht="14.1" customHeight="1" x14ac:dyDescent="0.2">
      <c r="F217" s="2"/>
    </row>
    <row r="218" spans="6:6" ht="14.1" customHeight="1" x14ac:dyDescent="0.2">
      <c r="F218" s="2"/>
    </row>
    <row r="219" spans="6:6" ht="14.1" customHeight="1" x14ac:dyDescent="0.2">
      <c r="F219" s="2"/>
    </row>
    <row r="220" spans="6:6" ht="14.1" customHeight="1" x14ac:dyDescent="0.2">
      <c r="F220" s="2"/>
    </row>
    <row r="221" spans="6:6" ht="14.1" customHeight="1" x14ac:dyDescent="0.2">
      <c r="F221" s="2"/>
    </row>
    <row r="222" spans="6:6" ht="14.1" customHeight="1" x14ac:dyDescent="0.2">
      <c r="F222" s="2"/>
    </row>
    <row r="223" spans="6:6" ht="14.1" customHeight="1" x14ac:dyDescent="0.2">
      <c r="F223" s="2"/>
    </row>
    <row r="224" spans="6:6" ht="14.1" customHeight="1" x14ac:dyDescent="0.2">
      <c r="F224" s="2"/>
    </row>
    <row r="225" spans="6:6" ht="14.1" customHeight="1" x14ac:dyDescent="0.2">
      <c r="F225" s="2"/>
    </row>
    <row r="226" spans="6:6" ht="14.1" customHeight="1" x14ac:dyDescent="0.2">
      <c r="F226" s="2"/>
    </row>
    <row r="227" spans="6:6" ht="14.1" customHeight="1" x14ac:dyDescent="0.2">
      <c r="F227" s="2"/>
    </row>
    <row r="228" spans="6:6" ht="14.1" customHeight="1" x14ac:dyDescent="0.2">
      <c r="F228" s="2"/>
    </row>
    <row r="229" spans="6:6" ht="27.95" customHeight="1" x14ac:dyDescent="0.2">
      <c r="F229" s="2"/>
    </row>
    <row r="230" spans="6:6" ht="14.1" customHeight="1" x14ac:dyDescent="0.2">
      <c r="F230" s="2"/>
    </row>
    <row r="231" spans="6:6" ht="27.95" customHeight="1" x14ac:dyDescent="0.2">
      <c r="F231" s="2"/>
    </row>
    <row r="232" spans="6:6" ht="42" customHeight="1" x14ac:dyDescent="0.2">
      <c r="F232" s="2"/>
    </row>
    <row r="233" spans="6:6" ht="9.9499999999999993" customHeight="1" x14ac:dyDescent="0.2">
      <c r="F233" s="2"/>
    </row>
    <row r="234" spans="6:6" ht="27.95" customHeight="1" x14ac:dyDescent="0.2">
      <c r="F234" s="2"/>
    </row>
    <row r="235" spans="6:6" ht="27.95" customHeight="1" x14ac:dyDescent="0.2">
      <c r="F235" s="2"/>
    </row>
    <row r="236" spans="6:6" ht="14.1" customHeight="1" x14ac:dyDescent="0.2">
      <c r="F236" s="2"/>
    </row>
    <row r="237" spans="6:6" ht="14.1" customHeight="1" x14ac:dyDescent="0.2">
      <c r="F237" s="2"/>
    </row>
    <row r="238" spans="6:6" ht="14.1" customHeight="1" x14ac:dyDescent="0.2">
      <c r="F238" s="2"/>
    </row>
    <row r="239" spans="6:6" ht="14.1" customHeight="1" x14ac:dyDescent="0.2">
      <c r="F239" s="2"/>
    </row>
    <row r="240" spans="6:6" ht="14.1" customHeight="1" x14ac:dyDescent="0.2">
      <c r="F240" s="2"/>
    </row>
    <row r="241" spans="6:6" ht="14.1" customHeight="1" x14ac:dyDescent="0.2">
      <c r="F241" s="2"/>
    </row>
    <row r="242" spans="6:6" ht="14.1" customHeight="1" x14ac:dyDescent="0.2">
      <c r="F242" s="2"/>
    </row>
    <row r="243" spans="6:6" ht="14.1" customHeight="1" x14ac:dyDescent="0.2">
      <c r="F243" s="2"/>
    </row>
    <row r="244" spans="6:6" ht="14.1" customHeight="1" x14ac:dyDescent="0.2">
      <c r="F244" s="2"/>
    </row>
    <row r="245" spans="6:6" ht="14.1" customHeight="1" x14ac:dyDescent="0.2">
      <c r="F245" s="2"/>
    </row>
    <row r="246" spans="6:6" ht="14.1" customHeight="1" x14ac:dyDescent="0.2">
      <c r="F246" s="2"/>
    </row>
    <row r="247" spans="6:6" ht="14.1" customHeight="1" x14ac:dyDescent="0.2">
      <c r="F247" s="2"/>
    </row>
    <row r="248" spans="6:6" ht="14.1" customHeight="1" x14ac:dyDescent="0.2">
      <c r="F248" s="2"/>
    </row>
    <row r="249" spans="6:6" ht="14.1" customHeight="1" x14ac:dyDescent="0.2">
      <c r="F249" s="2"/>
    </row>
    <row r="250" spans="6:6" ht="14.1" customHeight="1" x14ac:dyDescent="0.2">
      <c r="F250" s="2"/>
    </row>
    <row r="251" spans="6:6" ht="14.1" customHeight="1" x14ac:dyDescent="0.2">
      <c r="F251" s="2"/>
    </row>
    <row r="252" spans="6:6" ht="14.1" customHeight="1" x14ac:dyDescent="0.2">
      <c r="F252" s="2"/>
    </row>
    <row r="253" spans="6:6" ht="14.1" customHeight="1" x14ac:dyDescent="0.2">
      <c r="F253" s="2"/>
    </row>
    <row r="254" spans="6:6" ht="14.1" customHeight="1" x14ac:dyDescent="0.2">
      <c r="F254" s="2"/>
    </row>
    <row r="255" spans="6:6" ht="14.1" customHeight="1" x14ac:dyDescent="0.2">
      <c r="F255" s="2"/>
    </row>
    <row r="256" spans="6:6" ht="14.1" customHeight="1" x14ac:dyDescent="0.2">
      <c r="F256" s="2"/>
    </row>
    <row r="257" spans="6:6" ht="14.1" customHeight="1" x14ac:dyDescent="0.2">
      <c r="F257" s="2"/>
    </row>
    <row r="258" spans="6:6" ht="14.1" customHeight="1" x14ac:dyDescent="0.2">
      <c r="F258" s="2"/>
    </row>
    <row r="259" spans="6:6" ht="14.1" customHeight="1" x14ac:dyDescent="0.2">
      <c r="F259" s="2"/>
    </row>
    <row r="260" spans="6:6" ht="14.1" customHeight="1" x14ac:dyDescent="0.2">
      <c r="F260" s="2"/>
    </row>
    <row r="261" spans="6:6" ht="14.1" customHeight="1" x14ac:dyDescent="0.2">
      <c r="F261" s="2"/>
    </row>
    <row r="262" spans="6:6" ht="14.1" customHeight="1" x14ac:dyDescent="0.2">
      <c r="F262" s="2"/>
    </row>
    <row r="263" spans="6:6" ht="14.1" customHeight="1" x14ac:dyDescent="0.2">
      <c r="F263" s="2"/>
    </row>
    <row r="264" spans="6:6" ht="14.1" customHeight="1" x14ac:dyDescent="0.2">
      <c r="F264" s="2"/>
    </row>
    <row r="265" spans="6:6" ht="14.1" customHeight="1" x14ac:dyDescent="0.2">
      <c r="F265" s="2"/>
    </row>
    <row r="266" spans="6:6" ht="14.1" customHeight="1" x14ac:dyDescent="0.2">
      <c r="F266" s="2"/>
    </row>
    <row r="267" spans="6:6" ht="14.1" customHeight="1" x14ac:dyDescent="0.2">
      <c r="F267" s="2"/>
    </row>
    <row r="268" spans="6:6" ht="14.1" customHeight="1" x14ac:dyDescent="0.2">
      <c r="F268" s="2"/>
    </row>
    <row r="269" spans="6:6" ht="14.1" customHeight="1" x14ac:dyDescent="0.2">
      <c r="F269" s="2"/>
    </row>
    <row r="270" spans="6:6" ht="14.1" customHeight="1" x14ac:dyDescent="0.2">
      <c r="F270" s="2"/>
    </row>
    <row r="271" spans="6:6" ht="14.1" customHeight="1" x14ac:dyDescent="0.2">
      <c r="F271" s="2"/>
    </row>
    <row r="272" spans="6:6" ht="14.1" customHeight="1" x14ac:dyDescent="0.2">
      <c r="F272" s="2"/>
    </row>
    <row r="273" spans="6:6" ht="14.1" customHeight="1" x14ac:dyDescent="0.2">
      <c r="F273" s="2"/>
    </row>
    <row r="274" spans="6:6" ht="14.1" customHeight="1" x14ac:dyDescent="0.2">
      <c r="F274" s="2"/>
    </row>
    <row r="275" spans="6:6" ht="14.1" customHeight="1" x14ac:dyDescent="0.2">
      <c r="F275" s="2"/>
    </row>
    <row r="276" spans="6:6" ht="14.1" customHeight="1" x14ac:dyDescent="0.2">
      <c r="F276" s="2"/>
    </row>
    <row r="277" spans="6:6" ht="14.1" customHeight="1" x14ac:dyDescent="0.2">
      <c r="F277" s="2"/>
    </row>
    <row r="278" spans="6:6" ht="14.1" customHeight="1" x14ac:dyDescent="0.2">
      <c r="F278" s="2"/>
    </row>
    <row r="279" spans="6:6" ht="14.1" customHeight="1" x14ac:dyDescent="0.2">
      <c r="F279" s="2"/>
    </row>
    <row r="280" spans="6:6" ht="14.1" customHeight="1" x14ac:dyDescent="0.2">
      <c r="F280" s="2"/>
    </row>
    <row r="281" spans="6:6" ht="27.95" customHeight="1" x14ac:dyDescent="0.2">
      <c r="F281" s="2"/>
    </row>
    <row r="282" spans="6:6" ht="14.1" customHeight="1" x14ac:dyDescent="0.2">
      <c r="F282" s="2"/>
    </row>
    <row r="283" spans="6:6" ht="27.95" customHeight="1" x14ac:dyDescent="0.2">
      <c r="F283" s="2"/>
    </row>
    <row r="284" spans="6:6" ht="42" customHeight="1" x14ac:dyDescent="0.2">
      <c r="F284" s="2"/>
    </row>
    <row r="285" spans="6:6" ht="9.9499999999999993" customHeight="1" x14ac:dyDescent="0.2">
      <c r="F285" s="2"/>
    </row>
    <row r="286" spans="6:6" ht="27.95" customHeight="1" x14ac:dyDescent="0.2">
      <c r="F286" s="2"/>
    </row>
    <row r="287" spans="6:6" ht="27.95" customHeight="1" x14ac:dyDescent="0.2">
      <c r="F287" s="2"/>
    </row>
    <row r="288" spans="6:6" ht="14.1" customHeight="1" x14ac:dyDescent="0.2">
      <c r="F288" s="2"/>
    </row>
    <row r="289" spans="6:6" ht="14.1" customHeight="1" x14ac:dyDescent="0.2">
      <c r="F289" s="2"/>
    </row>
    <row r="290" spans="6:6" ht="14.1" customHeight="1" x14ac:dyDescent="0.2">
      <c r="F290" s="2"/>
    </row>
    <row r="291" spans="6:6" ht="14.1" customHeight="1" x14ac:dyDescent="0.2">
      <c r="F291" s="2"/>
    </row>
    <row r="292" spans="6:6" ht="14.1" customHeight="1" x14ac:dyDescent="0.2">
      <c r="F292" s="2"/>
    </row>
    <row r="293" spans="6:6" ht="14.1" customHeight="1" x14ac:dyDescent="0.2">
      <c r="F293" s="2"/>
    </row>
    <row r="294" spans="6:6" ht="14.1" customHeight="1" x14ac:dyDescent="0.2">
      <c r="F294" s="2"/>
    </row>
    <row r="295" spans="6:6" ht="14.1" customHeight="1" x14ac:dyDescent="0.2">
      <c r="F295" s="2"/>
    </row>
    <row r="296" spans="6:6" ht="14.1" customHeight="1" x14ac:dyDescent="0.2">
      <c r="F296" s="2"/>
    </row>
    <row r="297" spans="6:6" ht="14.1" customHeight="1" x14ac:dyDescent="0.2">
      <c r="F297" s="2"/>
    </row>
    <row r="298" spans="6:6" ht="14.1" customHeight="1" x14ac:dyDescent="0.2">
      <c r="F298" s="2"/>
    </row>
    <row r="299" spans="6:6" ht="14.1" customHeight="1" x14ac:dyDescent="0.2">
      <c r="F299" s="2"/>
    </row>
    <row r="300" spans="6:6" ht="14.1" customHeight="1" x14ac:dyDescent="0.2">
      <c r="F300" s="2"/>
    </row>
    <row r="301" spans="6:6" ht="14.1" customHeight="1" x14ac:dyDescent="0.2">
      <c r="F301" s="2"/>
    </row>
    <row r="302" spans="6:6" ht="14.1" customHeight="1" x14ac:dyDescent="0.2">
      <c r="F302" s="2"/>
    </row>
    <row r="303" spans="6:6" ht="14.1" customHeight="1" x14ac:dyDescent="0.2">
      <c r="F303" s="2"/>
    </row>
    <row r="304" spans="6:6" ht="14.1" customHeight="1" x14ac:dyDescent="0.2">
      <c r="F304" s="2"/>
    </row>
    <row r="305" spans="6:6" ht="14.1" customHeight="1" x14ac:dyDescent="0.2">
      <c r="F305" s="2"/>
    </row>
    <row r="306" spans="6:6" ht="14.1" customHeight="1" x14ac:dyDescent="0.2">
      <c r="F306" s="2"/>
    </row>
    <row r="307" spans="6:6" ht="14.1" customHeight="1" x14ac:dyDescent="0.2">
      <c r="F307" s="2"/>
    </row>
    <row r="308" spans="6:6" ht="14.1" customHeight="1" x14ac:dyDescent="0.2">
      <c r="F308" s="2"/>
    </row>
    <row r="309" spans="6:6" ht="14.1" customHeight="1" x14ac:dyDescent="0.2">
      <c r="F309" s="2"/>
    </row>
    <row r="310" spans="6:6" ht="14.1" customHeight="1" x14ac:dyDescent="0.2">
      <c r="F310" s="2"/>
    </row>
    <row r="311" spans="6:6" ht="14.1" customHeight="1" x14ac:dyDescent="0.2">
      <c r="F311" s="2"/>
    </row>
    <row r="312" spans="6:6" ht="14.1" customHeight="1" x14ac:dyDescent="0.2">
      <c r="F312" s="2"/>
    </row>
    <row r="313" spans="6:6" ht="14.1" customHeight="1" x14ac:dyDescent="0.2">
      <c r="F313" s="2"/>
    </row>
    <row r="314" spans="6:6" ht="14.1" customHeight="1" x14ac:dyDescent="0.2">
      <c r="F314" s="2"/>
    </row>
    <row r="315" spans="6:6" ht="14.1" customHeight="1" x14ac:dyDescent="0.2">
      <c r="F315" s="2"/>
    </row>
    <row r="316" spans="6:6" ht="14.1" customHeight="1" x14ac:dyDescent="0.2">
      <c r="F316" s="2"/>
    </row>
    <row r="317" spans="6:6" ht="14.1" customHeight="1" x14ac:dyDescent="0.2">
      <c r="F317" s="2"/>
    </row>
    <row r="318" spans="6:6" ht="14.1" customHeight="1" x14ac:dyDescent="0.2">
      <c r="F318" s="2"/>
    </row>
    <row r="319" spans="6:6" ht="14.1" customHeight="1" x14ac:dyDescent="0.2">
      <c r="F319" s="2"/>
    </row>
    <row r="320" spans="6:6" ht="14.1" customHeight="1" x14ac:dyDescent="0.2">
      <c r="F320" s="2"/>
    </row>
    <row r="321" spans="6:6" ht="14.1" customHeight="1" x14ac:dyDescent="0.2">
      <c r="F321" s="2"/>
    </row>
    <row r="322" spans="6:6" ht="14.1" customHeight="1" x14ac:dyDescent="0.2">
      <c r="F322" s="2"/>
    </row>
    <row r="323" spans="6:6" ht="14.1" customHeight="1" x14ac:dyDescent="0.2">
      <c r="F323" s="2"/>
    </row>
    <row r="324" spans="6:6" ht="14.1" customHeight="1" x14ac:dyDescent="0.2">
      <c r="F324" s="2"/>
    </row>
    <row r="325" spans="6:6" ht="14.1" customHeight="1" x14ac:dyDescent="0.2">
      <c r="F325" s="2"/>
    </row>
    <row r="326" spans="6:6" ht="14.1" customHeight="1" x14ac:dyDescent="0.2">
      <c r="F326" s="2"/>
    </row>
    <row r="327" spans="6:6" ht="14.1" customHeight="1" x14ac:dyDescent="0.2">
      <c r="F327" s="2"/>
    </row>
    <row r="328" spans="6:6" ht="14.1" customHeight="1" x14ac:dyDescent="0.2">
      <c r="F328" s="2"/>
    </row>
    <row r="329" spans="6:6" ht="14.1" customHeight="1" x14ac:dyDescent="0.2">
      <c r="F329" s="2"/>
    </row>
    <row r="330" spans="6:6" ht="14.1" customHeight="1" x14ac:dyDescent="0.2">
      <c r="F330" s="2"/>
    </row>
    <row r="331" spans="6:6" ht="14.1" customHeight="1" x14ac:dyDescent="0.2">
      <c r="F331" s="2"/>
    </row>
    <row r="332" spans="6:6" ht="14.1" customHeight="1" x14ac:dyDescent="0.2">
      <c r="F332" s="2"/>
    </row>
    <row r="333" spans="6:6" ht="27.95" customHeight="1" x14ac:dyDescent="0.2">
      <c r="F333" s="2"/>
    </row>
    <row r="334" spans="6:6" ht="14.1" customHeight="1" x14ac:dyDescent="0.2">
      <c r="F334" s="2"/>
    </row>
    <row r="335" spans="6:6" ht="27.95" customHeight="1" x14ac:dyDescent="0.2">
      <c r="F335" s="2"/>
    </row>
    <row r="336" spans="6:6" ht="42" customHeight="1" x14ac:dyDescent="0.2">
      <c r="F336" s="2"/>
    </row>
    <row r="337" spans="6:6" ht="9.9499999999999993" customHeight="1" x14ac:dyDescent="0.2">
      <c r="F337" s="2"/>
    </row>
    <row r="338" spans="6:6" ht="27.95" customHeight="1" x14ac:dyDescent="0.2">
      <c r="F338" s="2"/>
    </row>
    <row r="339" spans="6:6" ht="27.95" customHeight="1" x14ac:dyDescent="0.2">
      <c r="F339" s="2"/>
    </row>
    <row r="340" spans="6:6" ht="14.1" customHeight="1" x14ac:dyDescent="0.2">
      <c r="F340" s="2"/>
    </row>
    <row r="341" spans="6:6" ht="14.1" customHeight="1" x14ac:dyDescent="0.2">
      <c r="F341" s="2"/>
    </row>
    <row r="342" spans="6:6" ht="14.1" customHeight="1" x14ac:dyDescent="0.2">
      <c r="F342" s="2"/>
    </row>
    <row r="343" spans="6:6" ht="14.1" customHeight="1" x14ac:dyDescent="0.2">
      <c r="F343" s="2"/>
    </row>
    <row r="344" spans="6:6" ht="14.1" customHeight="1" x14ac:dyDescent="0.2">
      <c r="F344" s="2"/>
    </row>
    <row r="345" spans="6:6" ht="14.1" customHeight="1" x14ac:dyDescent="0.2">
      <c r="F345" s="2"/>
    </row>
    <row r="346" spans="6:6" ht="14.1" customHeight="1" x14ac:dyDescent="0.2">
      <c r="F346" s="2"/>
    </row>
    <row r="347" spans="6:6" ht="14.1" customHeight="1" x14ac:dyDescent="0.2">
      <c r="F347" s="2"/>
    </row>
    <row r="348" spans="6:6" ht="14.1" customHeight="1" x14ac:dyDescent="0.2">
      <c r="F348" s="2"/>
    </row>
    <row r="349" spans="6:6" ht="14.1" customHeight="1" x14ac:dyDescent="0.2">
      <c r="F349" s="2"/>
    </row>
    <row r="350" spans="6:6" ht="14.1" customHeight="1" x14ac:dyDescent="0.2">
      <c r="F350" s="2"/>
    </row>
    <row r="351" spans="6:6" ht="14.1" customHeight="1" x14ac:dyDescent="0.2">
      <c r="F351" s="2"/>
    </row>
    <row r="352" spans="6:6" ht="14.1" customHeight="1" x14ac:dyDescent="0.2">
      <c r="F352" s="2"/>
    </row>
    <row r="353" spans="6:6" ht="14.1" customHeight="1" x14ac:dyDescent="0.2">
      <c r="F353" s="2"/>
    </row>
    <row r="354" spans="6:6" ht="14.1" customHeight="1" x14ac:dyDescent="0.2">
      <c r="F354" s="2"/>
    </row>
    <row r="355" spans="6:6" ht="14.1" customHeight="1" x14ac:dyDescent="0.2">
      <c r="F355" s="2"/>
    </row>
    <row r="356" spans="6:6" ht="14.1" customHeight="1" x14ac:dyDescent="0.2">
      <c r="F356" s="2"/>
    </row>
    <row r="357" spans="6:6" ht="14.1" customHeight="1" x14ac:dyDescent="0.2">
      <c r="F357" s="2"/>
    </row>
    <row r="358" spans="6:6" ht="14.1" customHeight="1" x14ac:dyDescent="0.2">
      <c r="F358" s="2"/>
    </row>
    <row r="359" spans="6:6" ht="14.1" customHeight="1" x14ac:dyDescent="0.2">
      <c r="F359" s="2"/>
    </row>
    <row r="360" spans="6:6" ht="14.1" customHeight="1" x14ac:dyDescent="0.2">
      <c r="F360" s="2"/>
    </row>
    <row r="361" spans="6:6" ht="14.1" customHeight="1" x14ac:dyDescent="0.2">
      <c r="F361" s="2"/>
    </row>
    <row r="362" spans="6:6" ht="14.1" customHeight="1" x14ac:dyDescent="0.2">
      <c r="F362" s="2"/>
    </row>
    <row r="363" spans="6:6" ht="14.1" customHeight="1" x14ac:dyDescent="0.2">
      <c r="F363" s="2"/>
    </row>
    <row r="364" spans="6:6" ht="14.1" customHeight="1" x14ac:dyDescent="0.2">
      <c r="F364" s="2"/>
    </row>
    <row r="365" spans="6:6" ht="14.1" customHeight="1" x14ac:dyDescent="0.2">
      <c r="F365" s="2"/>
    </row>
    <row r="366" spans="6:6" ht="14.1" customHeight="1" x14ac:dyDescent="0.2">
      <c r="F366" s="2"/>
    </row>
    <row r="367" spans="6:6" ht="14.1" customHeight="1" x14ac:dyDescent="0.2">
      <c r="F367" s="2"/>
    </row>
    <row r="368" spans="6:6" ht="14.1" customHeight="1" x14ac:dyDescent="0.2">
      <c r="F368" s="2"/>
    </row>
    <row r="369" spans="6:6" ht="14.1" customHeight="1" x14ac:dyDescent="0.2">
      <c r="F369" s="2"/>
    </row>
    <row r="370" spans="6:6" ht="14.1" customHeight="1" x14ac:dyDescent="0.2">
      <c r="F370" s="2"/>
    </row>
    <row r="371" spans="6:6" ht="14.1" customHeight="1" x14ac:dyDescent="0.2">
      <c r="F371" s="2"/>
    </row>
    <row r="372" spans="6:6" ht="14.1" customHeight="1" x14ac:dyDescent="0.2">
      <c r="F372" s="2"/>
    </row>
    <row r="373" spans="6:6" ht="14.1" customHeight="1" x14ac:dyDescent="0.2">
      <c r="F373" s="2"/>
    </row>
    <row r="374" spans="6:6" ht="14.1" customHeight="1" x14ac:dyDescent="0.2">
      <c r="F374" s="2"/>
    </row>
    <row r="375" spans="6:6" ht="14.1" customHeight="1" x14ac:dyDescent="0.2">
      <c r="F375" s="2"/>
    </row>
    <row r="376" spans="6:6" ht="14.1" customHeight="1" x14ac:dyDescent="0.2">
      <c r="F376" s="2"/>
    </row>
    <row r="377" spans="6:6" ht="14.1" customHeight="1" x14ac:dyDescent="0.2">
      <c r="F377" s="2"/>
    </row>
    <row r="378" spans="6:6" ht="14.1" customHeight="1" x14ac:dyDescent="0.2">
      <c r="F378" s="2"/>
    </row>
    <row r="379" spans="6:6" ht="14.1" customHeight="1" x14ac:dyDescent="0.2">
      <c r="F379" s="2"/>
    </row>
    <row r="380" spans="6:6" ht="14.1" customHeight="1" x14ac:dyDescent="0.2">
      <c r="F380" s="2"/>
    </row>
    <row r="381" spans="6:6" ht="14.1" customHeight="1" x14ac:dyDescent="0.2">
      <c r="F381" s="2"/>
    </row>
    <row r="382" spans="6:6" ht="14.1" customHeight="1" x14ac:dyDescent="0.2">
      <c r="F382" s="2"/>
    </row>
    <row r="383" spans="6:6" ht="14.1" customHeight="1" x14ac:dyDescent="0.2">
      <c r="F383" s="2"/>
    </row>
    <row r="384" spans="6:6" ht="14.1" customHeight="1" x14ac:dyDescent="0.2">
      <c r="F384" s="2"/>
    </row>
    <row r="385" spans="6:6" ht="27.95" customHeight="1" x14ac:dyDescent="0.2">
      <c r="F385" s="2"/>
    </row>
    <row r="386" spans="6:6" ht="14.1" customHeight="1" x14ac:dyDescent="0.2">
      <c r="F386" s="2"/>
    </row>
    <row r="387" spans="6:6" ht="27.95" customHeight="1" x14ac:dyDescent="0.2">
      <c r="F387" s="2"/>
    </row>
    <row r="388" spans="6:6" ht="42" customHeight="1" x14ac:dyDescent="0.2">
      <c r="F388" s="2"/>
    </row>
    <row r="389" spans="6:6" ht="9.9499999999999993" customHeight="1" x14ac:dyDescent="0.2">
      <c r="F389" s="2"/>
    </row>
  </sheetData>
  <sheetProtection selectLockedCells="1"/>
  <mergeCells count="11">
    <mergeCell ref="A36:G36"/>
    <mergeCell ref="A38:F38"/>
    <mergeCell ref="G38:H38"/>
    <mergeCell ref="A39:F39"/>
    <mergeCell ref="G39:H39"/>
    <mergeCell ref="A42:G42"/>
    <mergeCell ref="A68:G68"/>
    <mergeCell ref="A70:F70"/>
    <mergeCell ref="G70:H70"/>
    <mergeCell ref="A71:F71"/>
    <mergeCell ref="G71:H71"/>
  </mergeCells>
  <phoneticPr fontId="1" type="noConversion"/>
  <conditionalFormatting sqref="F11">
    <cfRule type="cellIs" dxfId="62" priority="2" operator="greaterThan">
      <formula>0</formula>
    </cfRule>
  </conditionalFormatting>
  <conditionalFormatting sqref="F14">
    <cfRule type="cellIs" dxfId="61" priority="1" operator="greaterThan">
      <formula>0</formula>
    </cfRule>
  </conditionalFormatting>
  <conditionalFormatting sqref="F21 F23 F27 F29 F46:F48">
    <cfRule type="cellIs" dxfId="60" priority="8" operator="greaterThan">
      <formula>0</formula>
    </cfRule>
  </conditionalFormatting>
  <conditionalFormatting sqref="F32:F33">
    <cfRule type="cellIs" dxfId="59" priority="3" operator="greaterThan">
      <formula>0</formula>
    </cfRule>
  </conditionalFormatting>
  <conditionalFormatting sqref="G11 G15 G21 G23 G27 G29 G33 G46:G48">
    <cfRule type="cellIs" dxfId="58" priority="9" operator="greaterThan">
      <formula>0</formula>
    </cfRule>
  </conditionalFormatting>
  <conditionalFormatting sqref="H9 H11 H15 H21 H23 H27 H29 H33 H46:H48">
    <cfRule type="cellIs" dxfId="57" priority="31" stopIfTrue="1" operator="equal">
      <formula>"ro"</formula>
    </cfRule>
    <cfRule type="cellIs" dxfId="56" priority="32" stopIfTrue="1" operator="equal">
      <formula>" "</formula>
    </cfRule>
  </conditionalFormatting>
  <printOptions horizontalCentered="1"/>
  <pageMargins left="0.78740157480314998" right="0.59055118110236204" top="0.98425196850393704" bottom="0.39370078740157499" header="0.39370078740157499" footer="0.196850393700787"/>
  <pageSetup paperSize="9" scale="79" orientation="portrait" blackAndWhite="1" useFirstPageNumber="1" r:id="rId1"/>
  <headerFooter alignWithMargins="0">
    <oddHeader>&amp;L&amp;"-,Italic"&amp;8RTD07 -2025/26&amp;"-,Regular"
Part C2.2: Pricing Schedule&amp;R
&amp;"-,Regular"&amp;8Section 001: Page &amp;P of &amp;N</oddHeader>
  </headerFooter>
  <rowBreaks count="1" manualBreakCount="1">
    <brk id="40" max="16383" man="1"/>
  </rowBreaks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488"/>
  <sheetViews>
    <sheetView showZeros="0" topLeftCell="A46" zoomScaleNormal="100" zoomScaleSheetLayoutView="160" zoomScalePageLayoutView="160" workbookViewId="0">
      <selection activeCell="B58" sqref="B58"/>
    </sheetView>
  </sheetViews>
  <sheetFormatPr defaultColWidth="9.140625" defaultRowHeight="12" customHeight="1" x14ac:dyDescent="0.2"/>
  <cols>
    <col min="1" max="1" width="12.7109375" style="2" customWidth="1"/>
    <col min="2" max="2" width="51.140625" style="2" bestFit="1" customWidth="1"/>
    <col min="3" max="3" width="10.7109375" style="2" customWidth="1"/>
    <col min="4" max="4" width="12.7109375" style="179" customWidth="1"/>
    <col min="5" max="5" width="13.7109375" style="2" customWidth="1"/>
    <col min="6" max="6" width="15.7109375" style="2" customWidth="1"/>
    <col min="7" max="16384" width="9.140625" style="2"/>
  </cols>
  <sheetData>
    <row r="1" spans="1:6" ht="27.95" customHeight="1" thickBot="1" x14ac:dyDescent="0.25">
      <c r="A1" s="39" t="s">
        <v>52</v>
      </c>
      <c r="B1" s="40" t="s">
        <v>53</v>
      </c>
      <c r="C1" s="40" t="s">
        <v>54</v>
      </c>
      <c r="D1" s="174" t="s">
        <v>55</v>
      </c>
      <c r="E1" s="42" t="s">
        <v>56</v>
      </c>
      <c r="F1" s="43" t="s">
        <v>57</v>
      </c>
    </row>
    <row r="2" spans="1:6" ht="14.1" customHeight="1" x14ac:dyDescent="0.2">
      <c r="A2" s="8"/>
      <c r="B2" s="9"/>
      <c r="C2" s="10"/>
      <c r="D2" s="175"/>
      <c r="E2" s="11"/>
      <c r="F2" s="12"/>
    </row>
    <row r="3" spans="1:6" ht="14.1" customHeight="1" x14ac:dyDescent="0.2">
      <c r="A3" s="13" t="s">
        <v>50</v>
      </c>
      <c r="B3" s="14" t="s">
        <v>51</v>
      </c>
      <c r="C3" s="3"/>
      <c r="D3" s="176"/>
      <c r="E3" s="4"/>
      <c r="F3" s="1"/>
    </row>
    <row r="4" spans="1:6" ht="14.1" customHeight="1" x14ac:dyDescent="0.2">
      <c r="A4" s="13"/>
      <c r="B4" s="14"/>
      <c r="C4" s="3"/>
      <c r="D4" s="176"/>
      <c r="E4" s="4"/>
      <c r="F4" s="1"/>
    </row>
    <row r="5" spans="1:6" ht="14.1" customHeight="1" x14ac:dyDescent="0.2">
      <c r="A5" s="13" t="s">
        <v>263</v>
      </c>
      <c r="B5" s="14" t="s">
        <v>180</v>
      </c>
      <c r="C5" s="3"/>
      <c r="D5" s="176"/>
      <c r="E5" s="4"/>
      <c r="F5" s="1"/>
    </row>
    <row r="6" spans="1:6" ht="14.1" customHeight="1" x14ac:dyDescent="0.2">
      <c r="A6" s="13"/>
      <c r="B6" s="14" t="s">
        <v>150</v>
      </c>
      <c r="C6" s="3"/>
      <c r="D6" s="176"/>
      <c r="E6" s="94"/>
      <c r="F6" s="1" t="str">
        <f>IF(TRIM(D6)="rate only","ro",IF(OR(ISBLANK(D6),ISBLANK(E6))," ",D6*E6))</f>
        <v xml:space="preserve"> </v>
      </c>
    </row>
    <row r="7" spans="1:6" ht="14.1" customHeight="1" x14ac:dyDescent="0.2">
      <c r="A7" s="5"/>
      <c r="B7" s="6"/>
      <c r="C7" s="3"/>
      <c r="D7" s="176"/>
      <c r="E7" s="4"/>
      <c r="F7" s="1"/>
    </row>
    <row r="8" spans="1:6" ht="14.1" customHeight="1" x14ac:dyDescent="0.2">
      <c r="A8" s="5" t="s">
        <v>264</v>
      </c>
      <c r="B8" s="6" t="s">
        <v>182</v>
      </c>
      <c r="C8" s="3" t="s">
        <v>94</v>
      </c>
      <c r="D8" s="176">
        <v>30</v>
      </c>
      <c r="E8" s="4"/>
      <c r="F8" s="1"/>
    </row>
    <row r="9" spans="1:6" ht="14.1" customHeight="1" x14ac:dyDescent="0.2">
      <c r="A9" s="5"/>
      <c r="B9" s="6" t="s">
        <v>204</v>
      </c>
      <c r="C9" s="3"/>
      <c r="D9" s="176"/>
      <c r="E9" s="4"/>
      <c r="F9" s="1"/>
    </row>
    <row r="10" spans="1:6" ht="14.1" customHeight="1" x14ac:dyDescent="0.2">
      <c r="A10" s="5"/>
      <c r="B10" s="6" t="s">
        <v>151</v>
      </c>
      <c r="C10" s="3"/>
      <c r="D10" s="176"/>
      <c r="E10" s="4"/>
      <c r="F10" s="1"/>
    </row>
    <row r="11" spans="1:6" ht="14.1" customHeight="1" x14ac:dyDescent="0.2">
      <c r="A11" s="5"/>
      <c r="B11" s="6"/>
      <c r="C11" s="3"/>
      <c r="D11" s="176"/>
      <c r="E11" s="4"/>
      <c r="F11" s="1"/>
    </row>
    <row r="12" spans="1:6" ht="14.1" customHeight="1" x14ac:dyDescent="0.2">
      <c r="A12" s="5" t="s">
        <v>265</v>
      </c>
      <c r="B12" s="6" t="s">
        <v>321</v>
      </c>
      <c r="C12" s="3" t="s">
        <v>94</v>
      </c>
      <c r="D12" s="176">
        <v>2</v>
      </c>
      <c r="E12" s="4"/>
      <c r="F12" s="1"/>
    </row>
    <row r="13" spans="1:6" ht="14.1" customHeight="1" x14ac:dyDescent="0.2">
      <c r="A13" s="5"/>
      <c r="B13" s="6" t="s">
        <v>211</v>
      </c>
      <c r="C13" s="3"/>
      <c r="D13" s="176"/>
      <c r="E13" s="4"/>
      <c r="F13" s="1"/>
    </row>
    <row r="14" spans="1:6" ht="14.1" customHeight="1" x14ac:dyDescent="0.2">
      <c r="A14" s="5"/>
      <c r="B14" s="6"/>
      <c r="C14" s="3"/>
      <c r="D14" s="176"/>
      <c r="E14" s="4"/>
      <c r="F14" s="1"/>
    </row>
    <row r="15" spans="1:6" ht="14.1" customHeight="1" x14ac:dyDescent="0.2">
      <c r="A15" s="5" t="s">
        <v>266</v>
      </c>
      <c r="B15" s="6" t="s">
        <v>183</v>
      </c>
      <c r="C15" s="3" t="s">
        <v>147</v>
      </c>
      <c r="D15" s="176">
        <v>1</v>
      </c>
      <c r="E15" s="4"/>
      <c r="F15" s="1"/>
    </row>
    <row r="16" spans="1:6" ht="14.1" customHeight="1" x14ac:dyDescent="0.2">
      <c r="A16" s="5"/>
      <c r="B16" s="6"/>
      <c r="C16" s="3"/>
      <c r="D16" s="176"/>
      <c r="E16" s="4"/>
      <c r="F16" s="1"/>
    </row>
    <row r="17" spans="1:6" ht="14.1" customHeight="1" x14ac:dyDescent="0.2">
      <c r="A17" s="13" t="s">
        <v>267</v>
      </c>
      <c r="B17" s="14" t="s">
        <v>286</v>
      </c>
      <c r="C17" s="3"/>
      <c r="D17" s="176"/>
      <c r="E17" s="4"/>
      <c r="F17" s="1"/>
    </row>
    <row r="18" spans="1:6" ht="14.1" customHeight="1" x14ac:dyDescent="0.2">
      <c r="A18" s="13"/>
      <c r="B18" s="14" t="s">
        <v>287</v>
      </c>
      <c r="C18" s="3"/>
      <c r="D18" s="176"/>
      <c r="E18" s="4"/>
      <c r="F18" s="1"/>
    </row>
    <row r="19" spans="1:6" ht="14.1" customHeight="1" x14ac:dyDescent="0.2">
      <c r="A19" s="5"/>
      <c r="B19" s="6"/>
      <c r="C19" s="3"/>
      <c r="D19" s="176"/>
      <c r="E19" s="4"/>
      <c r="F19" s="1"/>
    </row>
    <row r="20" spans="1:6" ht="38.25" customHeight="1" x14ac:dyDescent="0.2">
      <c r="A20" s="158" t="s">
        <v>268</v>
      </c>
      <c r="B20" s="180" t="s">
        <v>322</v>
      </c>
      <c r="C20" s="3" t="s">
        <v>94</v>
      </c>
      <c r="D20" s="176">
        <v>24</v>
      </c>
      <c r="E20" s="4"/>
      <c r="F20" s="1"/>
    </row>
    <row r="21" spans="1:6" ht="14.1" customHeight="1" x14ac:dyDescent="0.2">
      <c r="A21" s="5"/>
      <c r="C21" s="3"/>
      <c r="D21" s="176"/>
      <c r="E21" s="4"/>
      <c r="F21" s="1"/>
    </row>
    <row r="22" spans="1:6" ht="25.5" x14ac:dyDescent="0.2">
      <c r="A22" s="171" t="s">
        <v>269</v>
      </c>
      <c r="B22" s="97" t="s">
        <v>314</v>
      </c>
      <c r="C22" s="166" t="s">
        <v>94</v>
      </c>
      <c r="D22" s="165">
        <v>1</v>
      </c>
      <c r="E22" s="172"/>
      <c r="F22" s="173"/>
    </row>
    <row r="23" spans="1:6" ht="12.75" x14ac:dyDescent="0.2">
      <c r="A23" s="5"/>
      <c r="B23" s="97"/>
      <c r="C23" s="3"/>
      <c r="D23" s="176"/>
      <c r="E23" s="4"/>
      <c r="F23" s="1"/>
    </row>
    <row r="24" spans="1:6" ht="25.5" x14ac:dyDescent="0.2">
      <c r="A24" s="171" t="s">
        <v>270</v>
      </c>
      <c r="B24" s="97" t="s">
        <v>315</v>
      </c>
      <c r="C24" s="166" t="s">
        <v>94</v>
      </c>
      <c r="D24" s="165">
        <v>1</v>
      </c>
      <c r="E24" s="4"/>
      <c r="F24" s="1"/>
    </row>
    <row r="25" spans="1:6" ht="12.75" x14ac:dyDescent="0.2">
      <c r="A25" s="171"/>
      <c r="B25" s="97"/>
      <c r="C25" s="3"/>
      <c r="D25" s="176"/>
      <c r="E25" s="4"/>
      <c r="F25" s="1"/>
    </row>
    <row r="26" spans="1:6" ht="25.5" x14ac:dyDescent="0.2">
      <c r="A26" s="171" t="s">
        <v>271</v>
      </c>
      <c r="B26" s="97" t="s">
        <v>316</v>
      </c>
      <c r="C26" s="166" t="s">
        <v>94</v>
      </c>
      <c r="D26" s="165">
        <v>1</v>
      </c>
      <c r="E26" s="4"/>
      <c r="F26" s="1"/>
    </row>
    <row r="27" spans="1:6" ht="14.1" customHeight="1" x14ac:dyDescent="0.2">
      <c r="A27" s="5"/>
      <c r="C27" s="3"/>
      <c r="D27" s="176"/>
      <c r="E27" s="4"/>
      <c r="F27" s="1"/>
    </row>
    <row r="28" spans="1:6" ht="14.1" customHeight="1" x14ac:dyDescent="0.2">
      <c r="A28" s="5" t="s">
        <v>272</v>
      </c>
      <c r="B28" s="97" t="s">
        <v>318</v>
      </c>
      <c r="C28" s="3" t="s">
        <v>94</v>
      </c>
      <c r="D28" s="176">
        <v>2</v>
      </c>
      <c r="E28" s="4"/>
      <c r="F28" s="1"/>
    </row>
    <row r="29" spans="1:6" ht="14.1" customHeight="1" x14ac:dyDescent="0.2">
      <c r="A29" s="5"/>
      <c r="B29" s="6" t="s">
        <v>203</v>
      </c>
      <c r="C29" s="3"/>
      <c r="D29" s="176"/>
      <c r="E29" s="4"/>
      <c r="F29" s="1"/>
    </row>
    <row r="30" spans="1:6" ht="14.1" customHeight="1" x14ac:dyDescent="0.2">
      <c r="A30" s="5"/>
      <c r="B30" s="6"/>
      <c r="C30" s="3"/>
      <c r="D30" s="176"/>
      <c r="E30" s="4"/>
      <c r="F30" s="1"/>
    </row>
    <row r="31" spans="1:6" ht="14.1" customHeight="1" x14ac:dyDescent="0.2">
      <c r="A31" s="5" t="s">
        <v>273</v>
      </c>
      <c r="B31" s="99" t="s">
        <v>319</v>
      </c>
      <c r="C31" s="3" t="s">
        <v>94</v>
      </c>
      <c r="D31" s="176">
        <v>2</v>
      </c>
      <c r="E31" s="4"/>
      <c r="F31" s="1"/>
    </row>
    <row r="32" spans="1:6" ht="14.1" customHeight="1" x14ac:dyDescent="0.2">
      <c r="A32" s="5"/>
      <c r="B32" s="6" t="s">
        <v>203</v>
      </c>
      <c r="C32" s="3"/>
      <c r="D32" s="176"/>
      <c r="E32" s="4"/>
      <c r="F32" s="1"/>
    </row>
    <row r="33" spans="1:6" ht="14.1" customHeight="1" x14ac:dyDescent="0.2">
      <c r="A33" s="5"/>
      <c r="B33" s="6"/>
      <c r="C33" s="3"/>
      <c r="D33" s="176"/>
      <c r="E33" s="4"/>
      <c r="F33" s="1"/>
    </row>
    <row r="34" spans="1:6" ht="14.1" customHeight="1" x14ac:dyDescent="0.2">
      <c r="A34" s="5" t="s">
        <v>274</v>
      </c>
      <c r="B34" s="99" t="s">
        <v>320</v>
      </c>
      <c r="C34" s="3" t="s">
        <v>94</v>
      </c>
      <c r="D34" s="176">
        <v>2</v>
      </c>
      <c r="E34" s="4"/>
      <c r="F34" s="1"/>
    </row>
    <row r="35" spans="1:6" ht="14.1" customHeight="1" x14ac:dyDescent="0.2">
      <c r="A35" s="5"/>
      <c r="B35" s="97" t="s">
        <v>203</v>
      </c>
      <c r="C35" s="3"/>
      <c r="D35" s="176"/>
      <c r="E35" s="4"/>
      <c r="F35" s="1"/>
    </row>
    <row r="36" spans="1:6" ht="14.1" customHeight="1" x14ac:dyDescent="0.2">
      <c r="A36" s="5"/>
      <c r="B36" s="97"/>
      <c r="C36" s="3"/>
      <c r="D36" s="176"/>
      <c r="E36" s="4"/>
      <c r="F36" s="1"/>
    </row>
    <row r="37" spans="1:6" ht="14.1" customHeight="1" x14ac:dyDescent="0.2">
      <c r="A37" s="5" t="s">
        <v>275</v>
      </c>
      <c r="B37" s="97" t="s">
        <v>281</v>
      </c>
      <c r="C37" s="3" t="s">
        <v>94</v>
      </c>
      <c r="D37" s="176">
        <v>2</v>
      </c>
      <c r="E37" s="4"/>
      <c r="F37" s="1"/>
    </row>
    <row r="38" spans="1:6" ht="14.1" customHeight="1" x14ac:dyDescent="0.2">
      <c r="A38" s="5"/>
      <c r="B38" s="97" t="s">
        <v>282</v>
      </c>
      <c r="C38" s="3"/>
      <c r="D38" s="176"/>
      <c r="E38" s="4"/>
      <c r="F38" s="1"/>
    </row>
    <row r="39" spans="1:6" ht="14.1" customHeight="1" x14ac:dyDescent="0.2">
      <c r="A39" s="5"/>
      <c r="B39" s="97"/>
      <c r="C39" s="3"/>
      <c r="D39" s="176"/>
      <c r="E39" s="4"/>
      <c r="F39" s="1"/>
    </row>
    <row r="40" spans="1:6" ht="14.1" customHeight="1" x14ac:dyDescent="0.2">
      <c r="A40" s="5" t="s">
        <v>276</v>
      </c>
      <c r="B40" s="99" t="s">
        <v>231</v>
      </c>
      <c r="C40" s="3" t="s">
        <v>94</v>
      </c>
      <c r="D40" s="176">
        <v>2</v>
      </c>
      <c r="E40" s="4"/>
      <c r="F40" s="1"/>
    </row>
    <row r="41" spans="1:6" ht="14.1" customHeight="1" x14ac:dyDescent="0.2">
      <c r="A41" s="5"/>
      <c r="B41" s="97" t="s">
        <v>203</v>
      </c>
      <c r="C41" s="3"/>
      <c r="D41" s="176"/>
      <c r="E41" s="4"/>
      <c r="F41" s="1"/>
    </row>
    <row r="42" spans="1:6" ht="14.1" customHeight="1" x14ac:dyDescent="0.2">
      <c r="A42" s="5"/>
      <c r="B42" s="97"/>
      <c r="C42" s="3"/>
      <c r="D42" s="176"/>
      <c r="E42" s="4"/>
      <c r="F42" s="1"/>
    </row>
    <row r="43" spans="1:6" ht="14.1" customHeight="1" x14ac:dyDescent="0.2">
      <c r="A43" s="5" t="s">
        <v>301</v>
      </c>
      <c r="B43" s="97" t="s">
        <v>208</v>
      </c>
      <c r="C43" s="3" t="s">
        <v>153</v>
      </c>
      <c r="D43" s="176">
        <v>1</v>
      </c>
      <c r="E43" s="4" t="s">
        <v>297</v>
      </c>
      <c r="F43" s="1" t="s">
        <v>297</v>
      </c>
    </row>
    <row r="44" spans="1:6" ht="14.1" customHeight="1" x14ac:dyDescent="0.2">
      <c r="A44" s="5" t="s">
        <v>297</v>
      </c>
      <c r="B44" s="97" t="s">
        <v>298</v>
      </c>
      <c r="C44" s="3" t="s">
        <v>297</v>
      </c>
      <c r="D44" s="176" t="s">
        <v>297</v>
      </c>
      <c r="E44" s="4" t="s">
        <v>297</v>
      </c>
      <c r="F44" s="1" t="s">
        <v>297</v>
      </c>
    </row>
    <row r="45" spans="1:6" ht="14.1" customHeight="1" x14ac:dyDescent="0.2">
      <c r="A45" s="5"/>
      <c r="B45" s="97"/>
      <c r="C45" s="3"/>
      <c r="D45" s="176"/>
      <c r="E45" s="4"/>
      <c r="F45" s="1"/>
    </row>
    <row r="46" spans="1:6" ht="14.1" customHeight="1" x14ac:dyDescent="0.2">
      <c r="A46" s="5" t="s">
        <v>302</v>
      </c>
      <c r="B46" s="97" t="s">
        <v>299</v>
      </c>
      <c r="C46" s="3" t="s">
        <v>94</v>
      </c>
      <c r="D46" s="176">
        <v>15</v>
      </c>
      <c r="E46" s="4"/>
      <c r="F46" s="1"/>
    </row>
    <row r="47" spans="1:6" ht="14.1" customHeight="1" x14ac:dyDescent="0.2">
      <c r="A47" s="5"/>
      <c r="B47" s="97" t="s">
        <v>152</v>
      </c>
      <c r="C47" s="3"/>
      <c r="D47" s="176"/>
      <c r="E47" s="4"/>
      <c r="F47" s="1"/>
    </row>
    <row r="48" spans="1:6" ht="14.1" customHeight="1" thickBot="1" x14ac:dyDescent="0.25">
      <c r="A48" s="124"/>
      <c r="B48" s="98"/>
      <c r="C48" s="17"/>
      <c r="D48" s="177"/>
      <c r="E48" s="18"/>
      <c r="F48" s="19"/>
    </row>
    <row r="49" spans="1:6" ht="14.1" customHeight="1" x14ac:dyDescent="0.2">
      <c r="A49" s="5"/>
      <c r="B49" s="6"/>
      <c r="C49" s="3"/>
      <c r="D49" s="176"/>
      <c r="E49" s="4"/>
      <c r="F49" s="1"/>
    </row>
    <row r="50" spans="1:6" ht="28.5" customHeight="1" x14ac:dyDescent="0.2">
      <c r="A50" s="182" t="s">
        <v>303</v>
      </c>
      <c r="B50" s="181" t="s">
        <v>324</v>
      </c>
      <c r="C50" s="183" t="s">
        <v>94</v>
      </c>
      <c r="D50" s="184">
        <v>40</v>
      </c>
      <c r="E50" s="185"/>
      <c r="F50" s="1"/>
    </row>
    <row r="51" spans="1:6" ht="14.1" customHeight="1" x14ac:dyDescent="0.2">
      <c r="A51" s="186"/>
      <c r="B51" s="187"/>
      <c r="C51" s="188"/>
      <c r="D51" s="189"/>
      <c r="E51" s="185"/>
      <c r="F51" s="1"/>
    </row>
    <row r="52" spans="1:6" ht="28.5" customHeight="1" x14ac:dyDescent="0.2">
      <c r="A52" s="182" t="s">
        <v>277</v>
      </c>
      <c r="B52" s="181" t="s">
        <v>323</v>
      </c>
      <c r="C52" s="183" t="s">
        <v>325</v>
      </c>
      <c r="D52" s="184">
        <v>40</v>
      </c>
      <c r="E52" s="185"/>
      <c r="F52" s="1"/>
    </row>
    <row r="53" spans="1:6" ht="14.1" customHeight="1" x14ac:dyDescent="0.2">
      <c r="A53" s="186"/>
      <c r="B53" s="187"/>
      <c r="C53" s="188"/>
      <c r="D53" s="189"/>
      <c r="E53" s="185"/>
      <c r="F53" s="1"/>
    </row>
    <row r="54" spans="1:6" ht="14.1" customHeight="1" x14ac:dyDescent="0.2">
      <c r="A54" s="186" t="s">
        <v>278</v>
      </c>
      <c r="B54" s="187" t="s">
        <v>327</v>
      </c>
      <c r="C54" s="188" t="s">
        <v>94</v>
      </c>
      <c r="D54" s="189">
        <v>60</v>
      </c>
      <c r="E54" s="185"/>
      <c r="F54" s="1"/>
    </row>
    <row r="55" spans="1:6" ht="14.1" customHeight="1" x14ac:dyDescent="0.2">
      <c r="A55" s="186"/>
      <c r="B55" s="187" t="s">
        <v>328</v>
      </c>
      <c r="C55" s="188"/>
      <c r="D55" s="189"/>
      <c r="E55" s="185"/>
      <c r="F55" s="1"/>
    </row>
    <row r="56" spans="1:6" ht="14.1" customHeight="1" x14ac:dyDescent="0.2">
      <c r="A56" s="186"/>
      <c r="B56" s="187"/>
      <c r="C56" s="188"/>
      <c r="D56" s="189"/>
      <c r="E56" s="185"/>
      <c r="F56" s="1"/>
    </row>
    <row r="57" spans="1:6" ht="14.1" customHeight="1" x14ac:dyDescent="0.2">
      <c r="A57" s="186" t="s">
        <v>279</v>
      </c>
      <c r="B57" s="187" t="s">
        <v>181</v>
      </c>
      <c r="C57" s="188" t="s">
        <v>105</v>
      </c>
      <c r="D57" s="189">
        <v>300</v>
      </c>
      <c r="E57" s="185"/>
      <c r="F57" s="1"/>
    </row>
    <row r="58" spans="1:6" ht="14.1" customHeight="1" x14ac:dyDescent="0.2">
      <c r="A58" s="186"/>
      <c r="B58" s="187"/>
      <c r="C58" s="188"/>
      <c r="D58" s="189"/>
      <c r="E58" s="185"/>
      <c r="F58" s="1"/>
    </row>
    <row r="59" spans="1:6" ht="14.1" customHeight="1" x14ac:dyDescent="0.2">
      <c r="A59" s="186" t="s">
        <v>288</v>
      </c>
      <c r="B59" s="187" t="s">
        <v>326</v>
      </c>
      <c r="C59" s="188" t="s">
        <v>94</v>
      </c>
      <c r="D59" s="189">
        <v>60</v>
      </c>
      <c r="E59" s="185"/>
      <c r="F59" s="1"/>
    </row>
    <row r="60" spans="1:6" ht="14.1" customHeight="1" x14ac:dyDescent="0.2">
      <c r="A60" s="186"/>
      <c r="B60" s="187"/>
      <c r="C60" s="188"/>
      <c r="D60" s="189"/>
      <c r="E60" s="185"/>
      <c r="F60" s="1"/>
    </row>
    <row r="61" spans="1:6" ht="14.1" customHeight="1" x14ac:dyDescent="0.2">
      <c r="A61" s="186" t="s">
        <v>317</v>
      </c>
      <c r="B61" s="187" t="s">
        <v>300</v>
      </c>
      <c r="C61" s="188" t="s">
        <v>94</v>
      </c>
      <c r="D61" s="189">
        <v>100</v>
      </c>
      <c r="E61" s="185"/>
      <c r="F61" s="1"/>
    </row>
    <row r="62" spans="1:6" ht="14.1" customHeight="1" thickBot="1" x14ac:dyDescent="0.25">
      <c r="A62" s="186"/>
      <c r="B62" s="187"/>
      <c r="C62" s="188"/>
      <c r="D62" s="189"/>
      <c r="E62" s="185"/>
      <c r="F62" s="1"/>
    </row>
    <row r="63" spans="1:6" ht="14.1" customHeight="1" thickBot="1" x14ac:dyDescent="0.25">
      <c r="A63" s="194" t="s">
        <v>58</v>
      </c>
      <c r="B63" s="195"/>
      <c r="C63" s="195"/>
      <c r="D63" s="195"/>
      <c r="E63" s="196"/>
      <c r="F63" s="44">
        <f>SUM(F2:F62)</f>
        <v>0</v>
      </c>
    </row>
    <row r="64" spans="1:6" ht="14.1" customHeight="1" thickBot="1" x14ac:dyDescent="0.25">
      <c r="A64" s="20"/>
      <c r="B64" s="20"/>
      <c r="C64" s="20"/>
      <c r="D64" s="178"/>
      <c r="E64" s="20"/>
      <c r="F64" s="22"/>
    </row>
    <row r="65" spans="1:6" ht="14.1" customHeight="1" x14ac:dyDescent="0.2">
      <c r="A65" s="197" t="s">
        <v>59</v>
      </c>
      <c r="B65" s="199"/>
      <c r="C65" s="199"/>
      <c r="D65" s="199"/>
      <c r="E65" s="200" t="s">
        <v>60</v>
      </c>
      <c r="F65" s="201"/>
    </row>
    <row r="66" spans="1:6" ht="14.1" customHeight="1" thickBot="1" x14ac:dyDescent="0.25">
      <c r="A66" s="202"/>
      <c r="B66" s="204"/>
      <c r="C66" s="204"/>
      <c r="D66" s="204"/>
      <c r="E66" s="205"/>
      <c r="F66" s="206"/>
    </row>
    <row r="67" spans="1:6" ht="14.1" customHeight="1" x14ac:dyDescent="0.2"/>
    <row r="68" spans="1:6" ht="27.95" customHeight="1" x14ac:dyDescent="0.2"/>
    <row r="69" spans="1:6" ht="14.1" customHeight="1" x14ac:dyDescent="0.2"/>
    <row r="70" spans="1:6" ht="27.95" customHeight="1" x14ac:dyDescent="0.2"/>
    <row r="71" spans="1:6" ht="42" customHeight="1" x14ac:dyDescent="0.2"/>
    <row r="72" spans="1:6" ht="9.9499999999999993" customHeight="1" x14ac:dyDescent="0.2"/>
    <row r="73" spans="1:6" ht="27.95" customHeight="1" x14ac:dyDescent="0.2"/>
    <row r="74" spans="1:6" ht="27.95" customHeight="1" x14ac:dyDescent="0.2"/>
    <row r="75" spans="1:6" ht="14.1" customHeight="1" x14ac:dyDescent="0.2"/>
    <row r="76" spans="1:6" ht="14.1" customHeight="1" x14ac:dyDescent="0.2"/>
    <row r="77" spans="1:6" ht="14.1" customHeight="1" x14ac:dyDescent="0.2"/>
    <row r="78" spans="1:6" ht="14.1" customHeight="1" x14ac:dyDescent="0.2"/>
    <row r="79" spans="1:6" ht="14.1" customHeight="1" x14ac:dyDescent="0.2"/>
    <row r="80" spans="1:6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  <row r="109" ht="14.1" customHeight="1" x14ac:dyDescent="0.2"/>
    <row r="110" ht="14.1" customHeight="1" x14ac:dyDescent="0.2"/>
    <row r="111" ht="14.1" customHeight="1" x14ac:dyDescent="0.2"/>
    <row r="112" ht="14.1" customHeight="1" x14ac:dyDescent="0.2"/>
    <row r="113" ht="14.1" customHeight="1" x14ac:dyDescent="0.2"/>
    <row r="114" ht="14.1" customHeight="1" x14ac:dyDescent="0.2"/>
    <row r="115" ht="14.1" customHeight="1" x14ac:dyDescent="0.2"/>
    <row r="116" ht="14.1" customHeight="1" x14ac:dyDescent="0.2"/>
    <row r="117" ht="14.1" customHeight="1" x14ac:dyDescent="0.2"/>
    <row r="118" ht="14.1" customHeight="1" x14ac:dyDescent="0.2"/>
    <row r="119" ht="14.1" customHeight="1" x14ac:dyDescent="0.2"/>
    <row r="120" ht="27.95" customHeight="1" x14ac:dyDescent="0.2"/>
    <row r="121" ht="14.1" customHeight="1" x14ac:dyDescent="0.2"/>
    <row r="122" ht="27.95" customHeight="1" x14ac:dyDescent="0.2"/>
    <row r="123" ht="42" customHeight="1" x14ac:dyDescent="0.2"/>
    <row r="124" ht="9.9499999999999993" customHeight="1" x14ac:dyDescent="0.2"/>
    <row r="125" ht="27.95" customHeight="1" x14ac:dyDescent="0.2"/>
    <row r="126" ht="27.95" customHeight="1" x14ac:dyDescent="0.2"/>
    <row r="127" ht="14.1" customHeight="1" x14ac:dyDescent="0.2"/>
    <row r="128" ht="14.1" customHeight="1" x14ac:dyDescent="0.2"/>
    <row r="129" ht="14.1" customHeight="1" x14ac:dyDescent="0.2"/>
    <row r="130" ht="14.1" customHeight="1" x14ac:dyDescent="0.2"/>
    <row r="131" ht="14.1" customHeight="1" x14ac:dyDescent="0.2"/>
    <row r="132" ht="14.1" customHeight="1" x14ac:dyDescent="0.2"/>
    <row r="133" ht="14.1" customHeight="1" x14ac:dyDescent="0.2"/>
    <row r="134" ht="14.1" customHeight="1" x14ac:dyDescent="0.2"/>
    <row r="135" ht="14.1" customHeight="1" x14ac:dyDescent="0.2"/>
    <row r="136" ht="14.1" customHeight="1" x14ac:dyDescent="0.2"/>
    <row r="137" ht="14.1" customHeight="1" x14ac:dyDescent="0.2"/>
    <row r="138" ht="14.1" customHeight="1" x14ac:dyDescent="0.2"/>
    <row r="139" ht="14.1" customHeight="1" x14ac:dyDescent="0.2"/>
    <row r="140" ht="14.1" customHeight="1" x14ac:dyDescent="0.2"/>
    <row r="141" ht="14.1" customHeight="1" x14ac:dyDescent="0.2"/>
    <row r="142" ht="14.1" customHeight="1" x14ac:dyDescent="0.2"/>
    <row r="143" ht="14.1" customHeight="1" x14ac:dyDescent="0.2"/>
    <row r="144" ht="14.1" customHeight="1" x14ac:dyDescent="0.2"/>
    <row r="145" ht="14.1" customHeight="1" x14ac:dyDescent="0.2"/>
    <row r="146" ht="14.1" customHeight="1" x14ac:dyDescent="0.2"/>
    <row r="147" ht="14.1" customHeight="1" x14ac:dyDescent="0.2"/>
    <row r="148" ht="14.1" customHeight="1" x14ac:dyDescent="0.2"/>
    <row r="149" ht="14.1" customHeight="1" x14ac:dyDescent="0.2"/>
    <row r="150" ht="14.1" customHeight="1" x14ac:dyDescent="0.2"/>
    <row r="151" ht="14.1" customHeight="1" x14ac:dyDescent="0.2"/>
    <row r="152" ht="14.1" customHeight="1" x14ac:dyDescent="0.2"/>
    <row r="153" ht="14.1" customHeight="1" x14ac:dyDescent="0.2"/>
    <row r="154" ht="14.1" customHeight="1" x14ac:dyDescent="0.2"/>
    <row r="155" ht="14.1" customHeight="1" x14ac:dyDescent="0.2"/>
    <row r="156" ht="14.1" customHeight="1" x14ac:dyDescent="0.2"/>
    <row r="157" ht="14.1" customHeight="1" x14ac:dyDescent="0.2"/>
    <row r="158" ht="14.1" customHeight="1" x14ac:dyDescent="0.2"/>
    <row r="159" ht="14.1" customHeight="1" x14ac:dyDescent="0.2"/>
    <row r="160" ht="14.1" customHeight="1" x14ac:dyDescent="0.2"/>
    <row r="161" ht="14.1" customHeight="1" x14ac:dyDescent="0.2"/>
    <row r="162" ht="14.1" customHeight="1" x14ac:dyDescent="0.2"/>
    <row r="163" ht="14.1" customHeight="1" x14ac:dyDescent="0.2"/>
    <row r="164" ht="14.1" customHeight="1" x14ac:dyDescent="0.2"/>
    <row r="165" ht="14.1" customHeight="1" x14ac:dyDescent="0.2"/>
    <row r="166" ht="14.1" customHeight="1" x14ac:dyDescent="0.2"/>
    <row r="167" ht="14.1" customHeight="1" x14ac:dyDescent="0.2"/>
    <row r="168" ht="14.1" customHeight="1" x14ac:dyDescent="0.2"/>
    <row r="169" ht="14.1" customHeight="1" x14ac:dyDescent="0.2"/>
    <row r="170" ht="14.1" customHeight="1" x14ac:dyDescent="0.2"/>
    <row r="171" ht="14.1" customHeight="1" x14ac:dyDescent="0.2"/>
    <row r="172" ht="27.95" customHeight="1" x14ac:dyDescent="0.2"/>
    <row r="173" ht="14.1" customHeight="1" x14ac:dyDescent="0.2"/>
    <row r="174" ht="27.95" customHeight="1" x14ac:dyDescent="0.2"/>
    <row r="175" ht="42" customHeight="1" x14ac:dyDescent="0.2"/>
    <row r="176" ht="9.9499999999999993" customHeight="1" x14ac:dyDescent="0.2"/>
    <row r="177" ht="27.95" customHeight="1" x14ac:dyDescent="0.2"/>
    <row r="178" ht="27.95" customHeight="1" x14ac:dyDescent="0.2"/>
    <row r="179" ht="14.1" customHeight="1" x14ac:dyDescent="0.2"/>
    <row r="180" ht="14.1" customHeight="1" x14ac:dyDescent="0.2"/>
    <row r="181" ht="14.1" customHeight="1" x14ac:dyDescent="0.2"/>
    <row r="182" ht="14.1" customHeight="1" x14ac:dyDescent="0.2"/>
    <row r="183" ht="14.1" customHeight="1" x14ac:dyDescent="0.2"/>
    <row r="184" ht="14.1" customHeight="1" x14ac:dyDescent="0.2"/>
    <row r="185" ht="14.1" customHeight="1" x14ac:dyDescent="0.2"/>
    <row r="186" ht="14.1" customHeight="1" x14ac:dyDescent="0.2"/>
    <row r="187" ht="14.1" customHeight="1" x14ac:dyDescent="0.2"/>
    <row r="188" ht="14.1" customHeight="1" x14ac:dyDescent="0.2"/>
    <row r="189" ht="14.1" customHeight="1" x14ac:dyDescent="0.2"/>
    <row r="190" ht="14.1" customHeight="1" x14ac:dyDescent="0.2"/>
    <row r="191" ht="14.1" customHeight="1" x14ac:dyDescent="0.2"/>
    <row r="192" ht="14.1" customHeight="1" x14ac:dyDescent="0.2"/>
    <row r="193" ht="14.1" customHeight="1" x14ac:dyDescent="0.2"/>
    <row r="194" ht="14.1" customHeight="1" x14ac:dyDescent="0.2"/>
    <row r="195" ht="14.1" customHeight="1" x14ac:dyDescent="0.2"/>
    <row r="196" ht="14.1" customHeight="1" x14ac:dyDescent="0.2"/>
    <row r="197" ht="14.1" customHeight="1" x14ac:dyDescent="0.2"/>
    <row r="198" ht="14.1" customHeight="1" x14ac:dyDescent="0.2"/>
    <row r="199" ht="14.1" customHeight="1" x14ac:dyDescent="0.2"/>
    <row r="200" ht="14.1" customHeight="1" x14ac:dyDescent="0.2"/>
    <row r="201" ht="14.1" customHeight="1" x14ac:dyDescent="0.2"/>
    <row r="202" ht="14.1" customHeight="1" x14ac:dyDescent="0.2"/>
    <row r="203" ht="14.1" customHeight="1" x14ac:dyDescent="0.2"/>
    <row r="204" ht="14.1" customHeight="1" x14ac:dyDescent="0.2"/>
    <row r="205" ht="14.1" customHeight="1" x14ac:dyDescent="0.2"/>
    <row r="206" ht="14.1" customHeight="1" x14ac:dyDescent="0.2"/>
    <row r="207" ht="14.1" customHeight="1" x14ac:dyDescent="0.2"/>
    <row r="208" ht="14.1" customHeight="1" x14ac:dyDescent="0.2"/>
    <row r="209" ht="14.1" customHeight="1" x14ac:dyDescent="0.2"/>
    <row r="210" ht="14.1" customHeight="1" x14ac:dyDescent="0.2"/>
    <row r="211" ht="14.1" customHeight="1" x14ac:dyDescent="0.2"/>
    <row r="212" ht="14.1" customHeight="1" x14ac:dyDescent="0.2"/>
    <row r="213" ht="14.1" customHeight="1" x14ac:dyDescent="0.2"/>
    <row r="214" ht="14.1" customHeight="1" x14ac:dyDescent="0.2"/>
    <row r="215" ht="14.1" customHeight="1" x14ac:dyDescent="0.2"/>
    <row r="216" ht="14.1" customHeight="1" x14ac:dyDescent="0.2"/>
    <row r="217" ht="14.1" customHeight="1" x14ac:dyDescent="0.2"/>
    <row r="218" ht="14.1" customHeight="1" x14ac:dyDescent="0.2"/>
    <row r="219" ht="14.1" customHeight="1" x14ac:dyDescent="0.2"/>
    <row r="220" ht="14.1" customHeight="1" x14ac:dyDescent="0.2"/>
    <row r="221" ht="14.1" customHeight="1" x14ac:dyDescent="0.2"/>
    <row r="222" ht="14.1" customHeight="1" x14ac:dyDescent="0.2"/>
    <row r="223" ht="14.1" customHeight="1" x14ac:dyDescent="0.2"/>
    <row r="224" ht="27.95" customHeight="1" x14ac:dyDescent="0.2"/>
    <row r="225" ht="14.1" customHeight="1" x14ac:dyDescent="0.2"/>
    <row r="226" ht="27.95" customHeight="1" x14ac:dyDescent="0.2"/>
    <row r="227" ht="42" customHeight="1" x14ac:dyDescent="0.2"/>
    <row r="228" ht="9.9499999999999993" customHeight="1" x14ac:dyDescent="0.2"/>
    <row r="229" ht="27.95" customHeight="1" x14ac:dyDescent="0.2"/>
    <row r="230" ht="27.95" customHeight="1" x14ac:dyDescent="0.2"/>
    <row r="231" ht="14.1" customHeight="1" x14ac:dyDescent="0.2"/>
    <row r="232" ht="14.1" customHeight="1" x14ac:dyDescent="0.2"/>
    <row r="233" ht="14.1" customHeight="1" x14ac:dyDescent="0.2"/>
    <row r="234" ht="14.1" customHeight="1" x14ac:dyDescent="0.2"/>
    <row r="235" ht="14.1" customHeight="1" x14ac:dyDescent="0.2"/>
    <row r="236" ht="14.1" customHeight="1" x14ac:dyDescent="0.2"/>
    <row r="237" ht="14.1" customHeight="1" x14ac:dyDescent="0.2"/>
    <row r="238" ht="14.1" customHeight="1" x14ac:dyDescent="0.2"/>
    <row r="239" ht="14.1" customHeight="1" x14ac:dyDescent="0.2"/>
    <row r="240" ht="14.1" customHeight="1" x14ac:dyDescent="0.2"/>
    <row r="241" ht="14.1" customHeight="1" x14ac:dyDescent="0.2"/>
    <row r="242" ht="14.1" customHeight="1" x14ac:dyDescent="0.2"/>
    <row r="243" ht="14.1" customHeight="1" x14ac:dyDescent="0.2"/>
    <row r="244" ht="14.1" customHeight="1" x14ac:dyDescent="0.2"/>
    <row r="245" ht="14.1" customHeight="1" x14ac:dyDescent="0.2"/>
    <row r="246" ht="14.1" customHeight="1" x14ac:dyDescent="0.2"/>
    <row r="247" ht="14.1" customHeight="1" x14ac:dyDescent="0.2"/>
    <row r="248" ht="14.1" customHeight="1" x14ac:dyDescent="0.2"/>
    <row r="249" ht="14.1" customHeight="1" x14ac:dyDescent="0.2"/>
    <row r="250" ht="14.1" customHeight="1" x14ac:dyDescent="0.2"/>
    <row r="251" ht="14.1" customHeight="1" x14ac:dyDescent="0.2"/>
    <row r="252" ht="14.1" customHeight="1" x14ac:dyDescent="0.2"/>
    <row r="253" ht="14.1" customHeight="1" x14ac:dyDescent="0.2"/>
    <row r="254" ht="14.1" customHeight="1" x14ac:dyDescent="0.2"/>
    <row r="255" ht="14.1" customHeight="1" x14ac:dyDescent="0.2"/>
    <row r="256" ht="14.1" customHeight="1" x14ac:dyDescent="0.2"/>
    <row r="257" ht="14.1" customHeight="1" x14ac:dyDescent="0.2"/>
    <row r="258" ht="14.1" customHeight="1" x14ac:dyDescent="0.2"/>
    <row r="259" ht="14.1" customHeight="1" x14ac:dyDescent="0.2"/>
    <row r="260" ht="14.1" customHeight="1" x14ac:dyDescent="0.2"/>
    <row r="261" ht="14.1" customHeight="1" x14ac:dyDescent="0.2"/>
    <row r="262" ht="14.1" customHeight="1" x14ac:dyDescent="0.2"/>
    <row r="263" ht="14.1" customHeight="1" x14ac:dyDescent="0.2"/>
    <row r="264" ht="14.1" customHeight="1" x14ac:dyDescent="0.2"/>
    <row r="265" ht="14.1" customHeight="1" x14ac:dyDescent="0.2"/>
    <row r="266" ht="14.1" customHeight="1" x14ac:dyDescent="0.2"/>
    <row r="267" ht="14.1" customHeight="1" x14ac:dyDescent="0.2"/>
    <row r="268" ht="14.1" customHeight="1" x14ac:dyDescent="0.2"/>
    <row r="269" ht="14.1" customHeight="1" x14ac:dyDescent="0.2"/>
    <row r="270" ht="14.1" customHeight="1" x14ac:dyDescent="0.2"/>
    <row r="271" ht="14.1" customHeight="1" x14ac:dyDescent="0.2"/>
    <row r="272" ht="14.1" customHeight="1" x14ac:dyDescent="0.2"/>
    <row r="273" ht="14.1" customHeight="1" x14ac:dyDescent="0.2"/>
    <row r="274" ht="14.1" customHeight="1" x14ac:dyDescent="0.2"/>
    <row r="275" ht="14.1" customHeight="1" x14ac:dyDescent="0.2"/>
    <row r="276" ht="27.95" customHeight="1" x14ac:dyDescent="0.2"/>
    <row r="277" ht="14.1" customHeight="1" x14ac:dyDescent="0.2"/>
    <row r="278" ht="27.95" customHeight="1" x14ac:dyDescent="0.2"/>
    <row r="279" ht="42" customHeight="1" x14ac:dyDescent="0.2"/>
    <row r="280" ht="9.9499999999999993" customHeight="1" x14ac:dyDescent="0.2"/>
    <row r="281" ht="27.95" customHeight="1" x14ac:dyDescent="0.2"/>
    <row r="282" ht="27.95" customHeight="1" x14ac:dyDescent="0.2"/>
    <row r="283" ht="14.1" customHeight="1" x14ac:dyDescent="0.2"/>
    <row r="284" ht="14.1" customHeight="1" x14ac:dyDescent="0.2"/>
    <row r="285" ht="14.1" customHeight="1" x14ac:dyDescent="0.2"/>
    <row r="286" ht="14.1" customHeight="1" x14ac:dyDescent="0.2"/>
    <row r="287" ht="14.1" customHeight="1" x14ac:dyDescent="0.2"/>
    <row r="288" ht="14.1" customHeight="1" x14ac:dyDescent="0.2"/>
    <row r="289" ht="14.1" customHeight="1" x14ac:dyDescent="0.2"/>
    <row r="290" ht="14.1" customHeight="1" x14ac:dyDescent="0.2"/>
    <row r="291" ht="14.1" customHeight="1" x14ac:dyDescent="0.2"/>
    <row r="292" ht="14.1" customHeight="1" x14ac:dyDescent="0.2"/>
    <row r="293" ht="14.1" customHeight="1" x14ac:dyDescent="0.2"/>
    <row r="294" ht="14.1" customHeight="1" x14ac:dyDescent="0.2"/>
    <row r="295" ht="14.1" customHeight="1" x14ac:dyDescent="0.2"/>
    <row r="296" ht="14.1" customHeight="1" x14ac:dyDescent="0.2"/>
    <row r="297" ht="14.1" customHeight="1" x14ac:dyDescent="0.2"/>
    <row r="298" ht="14.1" customHeight="1" x14ac:dyDescent="0.2"/>
    <row r="299" ht="14.1" customHeight="1" x14ac:dyDescent="0.2"/>
    <row r="300" ht="14.1" customHeight="1" x14ac:dyDescent="0.2"/>
    <row r="301" ht="14.1" customHeight="1" x14ac:dyDescent="0.2"/>
    <row r="302" ht="14.1" customHeight="1" x14ac:dyDescent="0.2"/>
    <row r="303" ht="14.1" customHeight="1" x14ac:dyDescent="0.2"/>
    <row r="304" ht="14.1" customHeight="1" x14ac:dyDescent="0.2"/>
    <row r="305" ht="14.1" customHeight="1" x14ac:dyDescent="0.2"/>
    <row r="306" ht="14.1" customHeight="1" x14ac:dyDescent="0.2"/>
    <row r="307" ht="14.1" customHeight="1" x14ac:dyDescent="0.2"/>
    <row r="308" ht="14.1" customHeight="1" x14ac:dyDescent="0.2"/>
    <row r="309" ht="14.1" customHeight="1" x14ac:dyDescent="0.2"/>
    <row r="310" ht="14.1" customHeight="1" x14ac:dyDescent="0.2"/>
    <row r="311" ht="14.1" customHeight="1" x14ac:dyDescent="0.2"/>
    <row r="312" ht="14.1" customHeight="1" x14ac:dyDescent="0.2"/>
    <row r="313" ht="14.1" customHeight="1" x14ac:dyDescent="0.2"/>
    <row r="314" ht="14.1" customHeight="1" x14ac:dyDescent="0.2"/>
    <row r="315" ht="14.1" customHeight="1" x14ac:dyDescent="0.2"/>
    <row r="316" ht="14.1" customHeight="1" x14ac:dyDescent="0.2"/>
    <row r="317" ht="14.1" customHeight="1" x14ac:dyDescent="0.2"/>
    <row r="318" ht="14.1" customHeight="1" x14ac:dyDescent="0.2"/>
    <row r="319" ht="14.1" customHeight="1" x14ac:dyDescent="0.2"/>
    <row r="320" ht="14.1" customHeight="1" x14ac:dyDescent="0.2"/>
    <row r="321" ht="14.1" customHeight="1" x14ac:dyDescent="0.2"/>
    <row r="322" ht="14.1" customHeight="1" x14ac:dyDescent="0.2"/>
    <row r="323" ht="14.1" customHeight="1" x14ac:dyDescent="0.2"/>
    <row r="324" ht="14.1" customHeight="1" x14ac:dyDescent="0.2"/>
    <row r="325" ht="14.1" customHeight="1" x14ac:dyDescent="0.2"/>
    <row r="326" ht="14.1" customHeight="1" x14ac:dyDescent="0.2"/>
    <row r="327" ht="14.1" customHeight="1" x14ac:dyDescent="0.2"/>
    <row r="328" ht="27.95" customHeight="1" x14ac:dyDescent="0.2"/>
    <row r="329" ht="14.1" customHeight="1" x14ac:dyDescent="0.2"/>
    <row r="330" ht="27.95" customHeight="1" x14ac:dyDescent="0.2"/>
    <row r="331" ht="42" customHeight="1" x14ac:dyDescent="0.2"/>
    <row r="332" ht="9.9499999999999993" customHeight="1" x14ac:dyDescent="0.2"/>
    <row r="333" ht="27.95" customHeight="1" x14ac:dyDescent="0.2"/>
    <row r="334" ht="27.95" customHeight="1" x14ac:dyDescent="0.2"/>
    <row r="335" ht="14.1" customHeight="1" x14ac:dyDescent="0.2"/>
    <row r="336" ht="14.1" customHeight="1" x14ac:dyDescent="0.2"/>
    <row r="337" ht="14.1" customHeight="1" x14ac:dyDescent="0.2"/>
    <row r="338" ht="14.1" customHeight="1" x14ac:dyDescent="0.2"/>
    <row r="339" ht="14.1" customHeight="1" x14ac:dyDescent="0.2"/>
    <row r="340" ht="14.1" customHeight="1" x14ac:dyDescent="0.2"/>
    <row r="341" ht="14.1" customHeight="1" x14ac:dyDescent="0.2"/>
    <row r="342" ht="14.1" customHeight="1" x14ac:dyDescent="0.2"/>
    <row r="343" ht="14.1" customHeight="1" x14ac:dyDescent="0.2"/>
    <row r="344" ht="14.1" customHeight="1" x14ac:dyDescent="0.2"/>
    <row r="345" ht="14.1" customHeight="1" x14ac:dyDescent="0.2"/>
    <row r="346" ht="14.1" customHeight="1" x14ac:dyDescent="0.2"/>
    <row r="347" ht="14.1" customHeight="1" x14ac:dyDescent="0.2"/>
    <row r="348" ht="14.1" customHeight="1" x14ac:dyDescent="0.2"/>
    <row r="349" ht="14.1" customHeight="1" x14ac:dyDescent="0.2"/>
    <row r="350" ht="14.1" customHeight="1" x14ac:dyDescent="0.2"/>
    <row r="351" ht="14.1" customHeight="1" x14ac:dyDescent="0.2"/>
    <row r="352" ht="14.1" customHeight="1" x14ac:dyDescent="0.2"/>
    <row r="353" ht="14.1" customHeight="1" x14ac:dyDescent="0.2"/>
    <row r="354" ht="14.1" customHeight="1" x14ac:dyDescent="0.2"/>
    <row r="355" ht="14.1" customHeight="1" x14ac:dyDescent="0.2"/>
    <row r="356" ht="14.1" customHeight="1" x14ac:dyDescent="0.2"/>
    <row r="357" ht="14.1" customHeight="1" x14ac:dyDescent="0.2"/>
    <row r="358" ht="14.1" customHeight="1" x14ac:dyDescent="0.2"/>
    <row r="359" ht="14.1" customHeight="1" x14ac:dyDescent="0.2"/>
    <row r="360" ht="14.1" customHeight="1" x14ac:dyDescent="0.2"/>
    <row r="361" ht="14.1" customHeight="1" x14ac:dyDescent="0.2"/>
    <row r="362" ht="14.1" customHeight="1" x14ac:dyDescent="0.2"/>
    <row r="363" ht="14.1" customHeight="1" x14ac:dyDescent="0.2"/>
    <row r="364" ht="14.1" customHeight="1" x14ac:dyDescent="0.2"/>
    <row r="365" ht="14.1" customHeight="1" x14ac:dyDescent="0.2"/>
    <row r="366" ht="14.1" customHeight="1" x14ac:dyDescent="0.2"/>
    <row r="367" ht="14.1" customHeight="1" x14ac:dyDescent="0.2"/>
    <row r="368" ht="14.1" customHeight="1" x14ac:dyDescent="0.2"/>
    <row r="369" ht="14.1" customHeight="1" x14ac:dyDescent="0.2"/>
    <row r="370" ht="14.1" customHeight="1" x14ac:dyDescent="0.2"/>
    <row r="371" ht="14.1" customHeight="1" x14ac:dyDescent="0.2"/>
    <row r="372" ht="14.1" customHeight="1" x14ac:dyDescent="0.2"/>
    <row r="373" ht="14.1" customHeight="1" x14ac:dyDescent="0.2"/>
    <row r="374" ht="14.1" customHeight="1" x14ac:dyDescent="0.2"/>
    <row r="375" ht="14.1" customHeight="1" x14ac:dyDescent="0.2"/>
    <row r="376" ht="14.1" customHeight="1" x14ac:dyDescent="0.2"/>
    <row r="377" ht="14.1" customHeight="1" x14ac:dyDescent="0.2"/>
    <row r="378" ht="14.1" customHeight="1" x14ac:dyDescent="0.2"/>
    <row r="379" ht="14.1" customHeight="1" x14ac:dyDescent="0.2"/>
    <row r="380" ht="27.95" customHeight="1" x14ac:dyDescent="0.2"/>
    <row r="381" ht="14.1" customHeight="1" x14ac:dyDescent="0.2"/>
    <row r="382" ht="27.95" customHeight="1" x14ac:dyDescent="0.2"/>
    <row r="383" ht="42" customHeight="1" x14ac:dyDescent="0.2"/>
    <row r="384" ht="9.9499999999999993" customHeight="1" x14ac:dyDescent="0.2"/>
    <row r="385" ht="27.95" customHeight="1" x14ac:dyDescent="0.2"/>
    <row r="386" ht="27.95" customHeight="1" x14ac:dyDescent="0.2"/>
    <row r="387" ht="14.1" customHeight="1" x14ac:dyDescent="0.2"/>
    <row r="388" ht="14.1" customHeight="1" x14ac:dyDescent="0.2"/>
    <row r="389" ht="14.1" customHeight="1" x14ac:dyDescent="0.2"/>
    <row r="390" ht="14.1" customHeight="1" x14ac:dyDescent="0.2"/>
    <row r="391" ht="14.1" customHeight="1" x14ac:dyDescent="0.2"/>
    <row r="392" ht="14.1" customHeight="1" x14ac:dyDescent="0.2"/>
    <row r="393" ht="14.1" customHeight="1" x14ac:dyDescent="0.2"/>
    <row r="394" ht="14.1" customHeight="1" x14ac:dyDescent="0.2"/>
    <row r="395" ht="14.1" customHeight="1" x14ac:dyDescent="0.2"/>
    <row r="396" ht="14.1" customHeight="1" x14ac:dyDescent="0.2"/>
    <row r="397" ht="14.1" customHeight="1" x14ac:dyDescent="0.2"/>
    <row r="398" ht="14.1" customHeight="1" x14ac:dyDescent="0.2"/>
    <row r="399" ht="14.1" customHeight="1" x14ac:dyDescent="0.2"/>
    <row r="400" ht="14.1" customHeight="1" x14ac:dyDescent="0.2"/>
    <row r="401" ht="14.1" customHeight="1" x14ac:dyDescent="0.2"/>
    <row r="402" ht="14.1" customHeight="1" x14ac:dyDescent="0.2"/>
    <row r="403" ht="14.1" customHeight="1" x14ac:dyDescent="0.2"/>
    <row r="404" ht="14.1" customHeight="1" x14ac:dyDescent="0.2"/>
    <row r="405" ht="14.1" customHeight="1" x14ac:dyDescent="0.2"/>
    <row r="406" ht="14.1" customHeight="1" x14ac:dyDescent="0.2"/>
    <row r="407" ht="14.1" customHeight="1" x14ac:dyDescent="0.2"/>
    <row r="408" ht="14.1" customHeight="1" x14ac:dyDescent="0.2"/>
    <row r="409" ht="14.1" customHeight="1" x14ac:dyDescent="0.2"/>
    <row r="410" ht="14.1" customHeight="1" x14ac:dyDescent="0.2"/>
    <row r="411" ht="14.1" customHeight="1" x14ac:dyDescent="0.2"/>
    <row r="412" ht="14.1" customHeight="1" x14ac:dyDescent="0.2"/>
    <row r="413" ht="14.1" customHeight="1" x14ac:dyDescent="0.2"/>
    <row r="414" ht="14.1" customHeight="1" x14ac:dyDescent="0.2"/>
    <row r="415" ht="14.1" customHeight="1" x14ac:dyDescent="0.2"/>
    <row r="416" ht="14.1" customHeight="1" x14ac:dyDescent="0.2"/>
    <row r="417" ht="14.1" customHeight="1" x14ac:dyDescent="0.2"/>
    <row r="418" ht="14.1" customHeight="1" x14ac:dyDescent="0.2"/>
    <row r="419" ht="14.1" customHeight="1" x14ac:dyDescent="0.2"/>
    <row r="420" ht="14.1" customHeight="1" x14ac:dyDescent="0.2"/>
    <row r="421" ht="14.1" customHeight="1" x14ac:dyDescent="0.2"/>
    <row r="422" ht="14.1" customHeight="1" x14ac:dyDescent="0.2"/>
    <row r="423" ht="14.1" customHeight="1" x14ac:dyDescent="0.2"/>
    <row r="424" ht="14.1" customHeight="1" x14ac:dyDescent="0.2"/>
    <row r="425" ht="14.1" customHeight="1" x14ac:dyDescent="0.2"/>
    <row r="426" ht="14.1" customHeight="1" x14ac:dyDescent="0.2"/>
    <row r="427" ht="14.1" customHeight="1" x14ac:dyDescent="0.2"/>
    <row r="428" ht="14.1" customHeight="1" x14ac:dyDescent="0.2"/>
    <row r="429" ht="14.1" customHeight="1" x14ac:dyDescent="0.2"/>
    <row r="430" ht="14.1" customHeight="1" x14ac:dyDescent="0.2"/>
    <row r="431" ht="14.1" customHeight="1" x14ac:dyDescent="0.2"/>
    <row r="432" ht="27.95" customHeight="1" x14ac:dyDescent="0.2"/>
    <row r="433" ht="14.1" customHeight="1" x14ac:dyDescent="0.2"/>
    <row r="434" ht="27.95" customHeight="1" x14ac:dyDescent="0.2"/>
    <row r="435" ht="42" customHeight="1" x14ac:dyDescent="0.2"/>
    <row r="436" ht="9.9499999999999993" customHeight="1" x14ac:dyDescent="0.2"/>
    <row r="437" ht="27.95" customHeight="1" x14ac:dyDescent="0.2"/>
    <row r="438" ht="27.95" customHeight="1" x14ac:dyDescent="0.2"/>
    <row r="439" ht="14.1" customHeight="1" x14ac:dyDescent="0.2"/>
    <row r="440" ht="14.1" customHeight="1" x14ac:dyDescent="0.2"/>
    <row r="441" ht="14.1" customHeight="1" x14ac:dyDescent="0.2"/>
    <row r="442" ht="14.1" customHeight="1" x14ac:dyDescent="0.2"/>
    <row r="443" ht="14.1" customHeight="1" x14ac:dyDescent="0.2"/>
    <row r="444" ht="14.1" customHeight="1" x14ac:dyDescent="0.2"/>
    <row r="445" ht="14.1" customHeight="1" x14ac:dyDescent="0.2"/>
    <row r="446" ht="14.1" customHeight="1" x14ac:dyDescent="0.2"/>
    <row r="447" ht="14.1" customHeight="1" x14ac:dyDescent="0.2"/>
    <row r="448" ht="14.1" customHeight="1" x14ac:dyDescent="0.2"/>
    <row r="449" ht="14.1" customHeight="1" x14ac:dyDescent="0.2"/>
    <row r="450" ht="14.1" customHeight="1" x14ac:dyDescent="0.2"/>
    <row r="451" ht="14.1" customHeight="1" x14ac:dyDescent="0.2"/>
    <row r="452" ht="14.1" customHeight="1" x14ac:dyDescent="0.2"/>
    <row r="453" ht="14.1" customHeight="1" x14ac:dyDescent="0.2"/>
    <row r="454" ht="14.1" customHeight="1" x14ac:dyDescent="0.2"/>
    <row r="455" ht="14.1" customHeight="1" x14ac:dyDescent="0.2"/>
    <row r="456" ht="14.1" customHeight="1" x14ac:dyDescent="0.2"/>
    <row r="457" ht="14.1" customHeight="1" x14ac:dyDescent="0.2"/>
    <row r="458" ht="14.1" customHeight="1" x14ac:dyDescent="0.2"/>
    <row r="459" ht="14.1" customHeight="1" x14ac:dyDescent="0.2"/>
    <row r="460" ht="14.1" customHeight="1" x14ac:dyDescent="0.2"/>
    <row r="461" ht="14.1" customHeight="1" x14ac:dyDescent="0.2"/>
    <row r="462" ht="14.1" customHeight="1" x14ac:dyDescent="0.2"/>
    <row r="463" ht="14.1" customHeight="1" x14ac:dyDescent="0.2"/>
    <row r="464" ht="14.1" customHeight="1" x14ac:dyDescent="0.2"/>
    <row r="465" ht="14.1" customHeight="1" x14ac:dyDescent="0.2"/>
    <row r="466" ht="14.1" customHeight="1" x14ac:dyDescent="0.2"/>
    <row r="467" ht="14.1" customHeight="1" x14ac:dyDescent="0.2"/>
    <row r="468" ht="14.1" customHeight="1" x14ac:dyDescent="0.2"/>
    <row r="469" ht="14.1" customHeight="1" x14ac:dyDescent="0.2"/>
    <row r="470" ht="14.1" customHeight="1" x14ac:dyDescent="0.2"/>
    <row r="471" ht="14.1" customHeight="1" x14ac:dyDescent="0.2"/>
    <row r="472" ht="14.1" customHeight="1" x14ac:dyDescent="0.2"/>
    <row r="473" ht="14.1" customHeight="1" x14ac:dyDescent="0.2"/>
    <row r="474" ht="14.1" customHeight="1" x14ac:dyDescent="0.2"/>
    <row r="475" ht="14.1" customHeight="1" x14ac:dyDescent="0.2"/>
    <row r="476" ht="14.1" customHeight="1" x14ac:dyDescent="0.2"/>
    <row r="477" ht="14.1" customHeight="1" x14ac:dyDescent="0.2"/>
    <row r="478" ht="14.1" customHeight="1" x14ac:dyDescent="0.2"/>
    <row r="479" ht="14.1" customHeight="1" x14ac:dyDescent="0.2"/>
    <row r="480" ht="14.1" customHeight="1" x14ac:dyDescent="0.2"/>
    <row r="481" ht="14.1" customHeight="1" x14ac:dyDescent="0.2"/>
    <row r="482" ht="14.1" customHeight="1" x14ac:dyDescent="0.2"/>
    <row r="483" ht="14.1" customHeight="1" x14ac:dyDescent="0.2"/>
    <row r="484" ht="27.95" customHeight="1" x14ac:dyDescent="0.2"/>
    <row r="485" ht="14.1" customHeight="1" x14ac:dyDescent="0.2"/>
    <row r="486" ht="27.95" customHeight="1" x14ac:dyDescent="0.2"/>
    <row r="487" ht="42" customHeight="1" x14ac:dyDescent="0.2"/>
    <row r="488" ht="9.9499999999999993" customHeight="1" x14ac:dyDescent="0.2"/>
  </sheetData>
  <mergeCells count="5">
    <mergeCell ref="A63:E63"/>
    <mergeCell ref="A65:D65"/>
    <mergeCell ref="E65:F65"/>
    <mergeCell ref="A66:D66"/>
    <mergeCell ref="E66:F66"/>
  </mergeCells>
  <phoneticPr fontId="1" type="noConversion"/>
  <conditionalFormatting sqref="D6">
    <cfRule type="cellIs" dxfId="55" priority="22" operator="greaterThan">
      <formula>0</formula>
    </cfRule>
  </conditionalFormatting>
  <conditionalFormatting sqref="E6">
    <cfRule type="cellIs" dxfId="54" priority="23" operator="greaterThan">
      <formula>0</formula>
    </cfRule>
  </conditionalFormatting>
  <conditionalFormatting sqref="F6">
    <cfRule type="cellIs" dxfId="53" priority="24" stopIfTrue="1" operator="equal">
      <formula>"ro"</formula>
    </cfRule>
    <cfRule type="cellIs" dxfId="52" priority="25" stopIfTrue="1" operator="equal">
      <formula>" "</formula>
    </cfRule>
  </conditionalFormatting>
  <printOptions horizontalCentered="1"/>
  <pageMargins left="0.78740157480314998" right="0.59055118110236204" top="0.98425196850393704" bottom="0.39370078740157499" header="0.39370078740157499" footer="0.196850393700787"/>
  <pageSetup paperSize="9" scale="73" orientation="portrait" blackAndWhite="1" useFirstPageNumber="1" r:id="rId1"/>
  <headerFooter alignWithMargins="0">
    <oddHeader>&amp;L&amp;"-,Italic"&amp;8RTD05-2020/21&amp;"-,Regular"
Part C2.2: Pricing Schedule&amp;R
&amp;"-,Regular"&amp;8Section 002: Page &amp;P of &amp;N</oddHeader>
  </headerFooter>
  <rowBreaks count="1" manualBreakCount="1">
    <brk id="48" max="5" man="1"/>
  </rowBreaks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0"/>
  </sheetPr>
  <dimension ref="A1:H434"/>
  <sheetViews>
    <sheetView showZeros="0" tabSelected="1" topLeftCell="A35" zoomScale="115" zoomScaleNormal="100" zoomScaleSheetLayoutView="150" workbookViewId="0">
      <selection activeCell="A54" sqref="A54"/>
    </sheetView>
  </sheetViews>
  <sheetFormatPr defaultColWidth="9.140625" defaultRowHeight="12" customHeight="1" x14ac:dyDescent="0.2"/>
  <cols>
    <col min="1" max="1" width="12.7109375" style="2" customWidth="1"/>
    <col min="2" max="2" width="2.140625" style="2" bestFit="1" customWidth="1"/>
    <col min="3" max="3" width="9.5703125" style="2" hidden="1" customWidth="1"/>
    <col min="4" max="4" width="33.5703125" style="2" customWidth="1"/>
    <col min="5" max="5" width="8.140625" style="2" customWidth="1"/>
    <col min="6" max="6" width="11" style="24" customWidth="1"/>
    <col min="7" max="7" width="13.7109375" style="2" customWidth="1"/>
    <col min="8" max="8" width="15.7109375" style="2" customWidth="1"/>
    <col min="9" max="16384" width="9.140625" style="2"/>
  </cols>
  <sheetData>
    <row r="1" spans="1:8" ht="27.95" customHeight="1" thickBot="1" x14ac:dyDescent="0.25">
      <c r="A1" s="46" t="s">
        <v>52</v>
      </c>
      <c r="B1" s="122" t="s">
        <v>221</v>
      </c>
      <c r="C1" s="122" t="s">
        <v>216</v>
      </c>
      <c r="D1" s="47" t="s">
        <v>53</v>
      </c>
      <c r="E1" s="47" t="s">
        <v>54</v>
      </c>
      <c r="F1" s="48" t="s">
        <v>55</v>
      </c>
      <c r="G1" s="49" t="s">
        <v>56</v>
      </c>
      <c r="H1" s="50" t="s">
        <v>57</v>
      </c>
    </row>
    <row r="2" spans="1:8" ht="14.1" customHeight="1" x14ac:dyDescent="0.2">
      <c r="A2" s="8"/>
      <c r="B2" s="117"/>
      <c r="C2" s="117"/>
      <c r="D2" s="9"/>
      <c r="E2" s="10"/>
      <c r="F2" s="81"/>
      <c r="G2" s="11"/>
      <c r="H2" s="12"/>
    </row>
    <row r="3" spans="1:8" ht="14.1" customHeight="1" x14ac:dyDescent="0.2">
      <c r="A3" s="13" t="s">
        <v>84</v>
      </c>
      <c r="B3" s="118"/>
      <c r="C3" s="118"/>
      <c r="D3" s="14" t="s">
        <v>74</v>
      </c>
      <c r="E3" s="3"/>
      <c r="F3" s="80"/>
      <c r="G3" s="4"/>
      <c r="H3" s="1"/>
    </row>
    <row r="4" spans="1:8" ht="14.1" customHeight="1" x14ac:dyDescent="0.2">
      <c r="A4" s="5"/>
      <c r="B4" s="119"/>
      <c r="C4" s="119"/>
      <c r="D4" s="6"/>
      <c r="E4" s="3"/>
      <c r="F4" s="80"/>
      <c r="G4" s="4"/>
      <c r="H4" s="1"/>
    </row>
    <row r="5" spans="1:8" ht="14.1" customHeight="1" x14ac:dyDescent="0.2">
      <c r="A5" s="13" t="s">
        <v>85</v>
      </c>
      <c r="B5" s="118"/>
      <c r="C5" s="118" t="s">
        <v>239</v>
      </c>
      <c r="D5" s="14" t="s">
        <v>47</v>
      </c>
      <c r="E5" s="3"/>
      <c r="F5" s="80"/>
      <c r="G5" s="4"/>
      <c r="H5" s="1"/>
    </row>
    <row r="6" spans="1:8" ht="14.1" customHeight="1" x14ac:dyDescent="0.2">
      <c r="A6" s="5"/>
      <c r="B6" s="119"/>
      <c r="C6" s="119"/>
      <c r="D6" s="7"/>
      <c r="E6" s="3"/>
      <c r="F6" s="80"/>
      <c r="G6" s="4"/>
      <c r="H6" s="1"/>
    </row>
    <row r="7" spans="1:8" ht="14.1" customHeight="1" x14ac:dyDescent="0.2">
      <c r="A7" s="13" t="s">
        <v>86</v>
      </c>
      <c r="B7" s="118"/>
      <c r="C7" s="118" t="s">
        <v>240</v>
      </c>
      <c r="D7" s="14" t="s">
        <v>87</v>
      </c>
      <c r="E7" s="3"/>
      <c r="F7" s="80"/>
      <c r="G7" s="4"/>
      <c r="H7" s="1"/>
    </row>
    <row r="8" spans="1:8" ht="14.1" customHeight="1" x14ac:dyDescent="0.2">
      <c r="A8" s="5"/>
      <c r="B8" s="119"/>
      <c r="C8" s="119"/>
      <c r="D8" s="6"/>
      <c r="E8" s="3"/>
      <c r="F8" s="80"/>
      <c r="G8" s="4"/>
      <c r="H8" s="1"/>
    </row>
    <row r="9" spans="1:8" ht="14.1" customHeight="1" x14ac:dyDescent="0.2">
      <c r="A9" s="5" t="s">
        <v>88</v>
      </c>
      <c r="B9" s="119"/>
      <c r="C9" s="119" t="s">
        <v>241</v>
      </c>
      <c r="D9" s="6" t="s">
        <v>137</v>
      </c>
      <c r="E9" s="3"/>
      <c r="F9" s="80"/>
      <c r="G9" s="4"/>
      <c r="H9" s="1"/>
    </row>
    <row r="10" spans="1:8" ht="14.1" customHeight="1" x14ac:dyDescent="0.2">
      <c r="A10" s="5"/>
      <c r="B10" s="119"/>
      <c r="C10" s="119"/>
      <c r="D10" s="6"/>
      <c r="E10" s="3"/>
      <c r="F10" s="80"/>
      <c r="G10" s="4"/>
      <c r="H10" s="1"/>
    </row>
    <row r="11" spans="1:8" ht="14.1" customHeight="1" x14ac:dyDescent="0.2">
      <c r="A11" s="95" t="s">
        <v>232</v>
      </c>
      <c r="B11" s="123" t="s">
        <v>221</v>
      </c>
      <c r="C11" s="123" t="s">
        <v>242</v>
      </c>
      <c r="D11" s="38" t="s">
        <v>154</v>
      </c>
      <c r="E11" s="3" t="s">
        <v>155</v>
      </c>
      <c r="F11" s="85">
        <v>600</v>
      </c>
      <c r="G11" s="84"/>
      <c r="H11" s="83" t="str">
        <f>IF(TRIM(F11)="rate only","ro",IF(OR(ISBLANK(F11),ISBLANK(G11))," ",F11*G11))</f>
        <v xml:space="preserve"> </v>
      </c>
    </row>
    <row r="12" spans="1:8" ht="14.1" customHeight="1" x14ac:dyDescent="0.2">
      <c r="A12" s="5"/>
      <c r="B12" s="119"/>
      <c r="C12" s="119"/>
      <c r="D12" s="6"/>
      <c r="E12" s="3"/>
      <c r="F12" s="80"/>
      <c r="G12" s="4"/>
      <c r="H12" s="1"/>
    </row>
    <row r="13" spans="1:8" ht="14.1" customHeight="1" x14ac:dyDescent="0.2">
      <c r="A13" s="5"/>
      <c r="B13" s="119"/>
      <c r="C13" s="119"/>
      <c r="D13" s="6"/>
      <c r="E13" s="3"/>
      <c r="F13" s="80"/>
      <c r="G13" s="4"/>
      <c r="H13" s="1"/>
    </row>
    <row r="14" spans="1:8" ht="14.1" customHeight="1" x14ac:dyDescent="0.2">
      <c r="A14" s="95" t="s">
        <v>233</v>
      </c>
      <c r="B14" s="123" t="s">
        <v>221</v>
      </c>
      <c r="C14" s="123" t="s">
        <v>243</v>
      </c>
      <c r="D14" s="6" t="s">
        <v>99</v>
      </c>
      <c r="E14" s="3" t="s">
        <v>89</v>
      </c>
      <c r="F14" s="85">
        <v>200</v>
      </c>
      <c r="G14" s="84"/>
      <c r="H14" s="83" t="str">
        <f>IF(TRIM(F14)="rate only","ro",IF(OR(ISBLANK(F14),ISBLANK(G14))," ",F14*G14))</f>
        <v xml:space="preserve"> </v>
      </c>
    </row>
    <row r="15" spans="1:8" ht="14.1" customHeight="1" x14ac:dyDescent="0.2">
      <c r="A15" s="5"/>
      <c r="B15" s="119"/>
      <c r="C15" s="119"/>
      <c r="D15" s="6"/>
      <c r="E15" s="3"/>
      <c r="F15" s="80"/>
      <c r="G15" s="4"/>
      <c r="H15" s="1"/>
    </row>
    <row r="16" spans="1:8" ht="14.1" customHeight="1" x14ac:dyDescent="0.2">
      <c r="A16" s="13" t="s">
        <v>90</v>
      </c>
      <c r="B16" s="118"/>
      <c r="C16" s="118" t="s">
        <v>220</v>
      </c>
      <c r="D16" s="14" t="s">
        <v>91</v>
      </c>
      <c r="E16" s="3"/>
      <c r="F16" s="80"/>
      <c r="G16" s="4"/>
      <c r="H16" s="1"/>
    </row>
    <row r="17" spans="1:8" ht="14.1" customHeight="1" x14ac:dyDescent="0.2">
      <c r="A17" s="13"/>
      <c r="B17" s="118"/>
      <c r="C17" s="118"/>
      <c r="D17" s="14" t="s">
        <v>92</v>
      </c>
      <c r="E17" s="3"/>
      <c r="F17" s="80"/>
      <c r="G17" s="4"/>
      <c r="H17" s="1"/>
    </row>
    <row r="18" spans="1:8" ht="14.1" customHeight="1" x14ac:dyDescent="0.2">
      <c r="A18" s="5"/>
      <c r="B18" s="119"/>
      <c r="C18" s="119"/>
      <c r="D18" s="6"/>
      <c r="E18" s="3"/>
      <c r="F18" s="80"/>
      <c r="G18" s="4"/>
      <c r="H18" s="1"/>
    </row>
    <row r="19" spans="1:8" ht="14.1" customHeight="1" x14ac:dyDescent="0.2">
      <c r="A19" s="95" t="s">
        <v>234</v>
      </c>
      <c r="B19" s="123" t="s">
        <v>221</v>
      </c>
      <c r="C19" s="123" t="s">
        <v>244</v>
      </c>
      <c r="D19" s="6" t="s">
        <v>39</v>
      </c>
      <c r="E19" s="3" t="s">
        <v>94</v>
      </c>
      <c r="F19" s="85">
        <v>2</v>
      </c>
      <c r="G19" s="84"/>
      <c r="H19" s="83" t="str">
        <f>IF(TRIM(F19)="rate only","ro",IF(OR(ISBLANK(F19),ISBLANK(G19))," ",F19*G19))</f>
        <v xml:space="preserve"> </v>
      </c>
    </row>
    <row r="20" spans="1:8" ht="14.1" customHeight="1" x14ac:dyDescent="0.2">
      <c r="A20" s="5"/>
      <c r="B20" s="119"/>
      <c r="C20" s="119"/>
      <c r="D20" s="6" t="s">
        <v>93</v>
      </c>
      <c r="E20" s="3"/>
      <c r="F20" s="80"/>
      <c r="G20" s="4"/>
      <c r="H20" s="1"/>
    </row>
    <row r="21" spans="1:8" ht="14.1" customHeight="1" x14ac:dyDescent="0.2">
      <c r="A21" s="5"/>
      <c r="B21" s="119"/>
      <c r="C21" s="119"/>
      <c r="D21" s="6"/>
      <c r="E21" s="3"/>
      <c r="F21" s="80"/>
      <c r="G21" s="4"/>
      <c r="H21" s="1"/>
    </row>
    <row r="22" spans="1:8" ht="14.1" customHeight="1" x14ac:dyDescent="0.2">
      <c r="A22" s="5"/>
      <c r="B22" s="119"/>
      <c r="C22" s="119"/>
      <c r="D22" s="6"/>
      <c r="E22" s="3"/>
      <c r="F22" s="80"/>
      <c r="G22" s="4"/>
      <c r="H22" s="1"/>
    </row>
    <row r="23" spans="1:8" ht="14.1" customHeight="1" x14ac:dyDescent="0.2">
      <c r="A23" s="13" t="s">
        <v>95</v>
      </c>
      <c r="B23" s="118"/>
      <c r="C23" s="118" t="s">
        <v>245</v>
      </c>
      <c r="D23" s="14" t="s">
        <v>96</v>
      </c>
      <c r="E23" s="3"/>
      <c r="F23" s="80"/>
      <c r="G23" s="4"/>
      <c r="H23" s="1"/>
    </row>
    <row r="24" spans="1:8" ht="14.1" customHeight="1" x14ac:dyDescent="0.2">
      <c r="A24" s="13"/>
      <c r="B24" s="118"/>
      <c r="C24" s="118"/>
      <c r="D24" s="14" t="s">
        <v>97</v>
      </c>
      <c r="E24" s="3"/>
      <c r="F24" s="80"/>
      <c r="G24" s="4"/>
      <c r="H24" s="1"/>
    </row>
    <row r="25" spans="1:8" ht="14.1" customHeight="1" x14ac:dyDescent="0.2">
      <c r="A25" s="13"/>
      <c r="B25" s="118"/>
      <c r="C25" s="118"/>
      <c r="D25" s="14" t="s">
        <v>98</v>
      </c>
      <c r="E25" s="3"/>
      <c r="F25" s="80"/>
      <c r="G25" s="4"/>
      <c r="H25" s="1"/>
    </row>
    <row r="26" spans="1:8" ht="14.1" customHeight="1" x14ac:dyDescent="0.2">
      <c r="A26" s="5"/>
      <c r="B26" s="119"/>
      <c r="C26" s="119"/>
      <c r="D26" s="6"/>
      <c r="E26" s="3"/>
      <c r="F26" s="80"/>
      <c r="G26" s="4"/>
      <c r="H26" s="1"/>
    </row>
    <row r="27" spans="1:8" ht="14.1" customHeight="1" x14ac:dyDescent="0.2">
      <c r="A27" s="93" t="s">
        <v>235</v>
      </c>
      <c r="B27" s="120" t="s">
        <v>221</v>
      </c>
      <c r="C27" s="120" t="s">
        <v>246</v>
      </c>
      <c r="D27" s="6" t="s">
        <v>39</v>
      </c>
      <c r="E27" s="3" t="s">
        <v>94</v>
      </c>
      <c r="F27" s="85">
        <v>2</v>
      </c>
      <c r="G27" s="84"/>
      <c r="H27" s="83" t="str">
        <f>IF(TRIM(F27)="rate only","ro",IF(OR(ISBLANK(F27),ISBLANK(G27))," ",F27*G27))</f>
        <v xml:space="preserve"> </v>
      </c>
    </row>
    <row r="28" spans="1:8" ht="14.1" customHeight="1" x14ac:dyDescent="0.2">
      <c r="A28" s="5"/>
      <c r="B28" s="119"/>
      <c r="C28" s="119"/>
      <c r="D28" s="6" t="s">
        <v>93</v>
      </c>
      <c r="E28" s="3"/>
      <c r="F28" s="80"/>
      <c r="G28" s="4"/>
      <c r="H28" s="1"/>
    </row>
    <row r="29" spans="1:8" ht="14.1" customHeight="1" thickBot="1" x14ac:dyDescent="0.25">
      <c r="A29" s="5"/>
      <c r="B29" s="119"/>
      <c r="C29" s="119"/>
      <c r="D29" s="6"/>
      <c r="E29" s="3"/>
      <c r="F29" s="80"/>
      <c r="G29" s="4"/>
      <c r="H29" s="1"/>
    </row>
    <row r="30" spans="1:8" ht="14.1" customHeight="1" thickBot="1" x14ac:dyDescent="0.25">
      <c r="A30" s="211" t="s">
        <v>61</v>
      </c>
      <c r="B30" s="212"/>
      <c r="C30" s="212"/>
      <c r="D30" s="212"/>
      <c r="E30" s="212"/>
      <c r="F30" s="212"/>
      <c r="G30" s="213"/>
      <c r="H30" s="51">
        <f>SUM(H2:H29)</f>
        <v>0</v>
      </c>
    </row>
    <row r="31" spans="1:8" ht="27.95" customHeight="1" thickBot="1" x14ac:dyDescent="0.25">
      <c r="A31" s="20"/>
      <c r="B31" s="20"/>
      <c r="C31" s="20"/>
      <c r="D31" s="20"/>
      <c r="E31" s="20"/>
      <c r="F31" s="21"/>
      <c r="G31" s="20"/>
      <c r="H31" s="22"/>
    </row>
    <row r="32" spans="1:8" ht="14.1" customHeight="1" thickBot="1" x14ac:dyDescent="0.25">
      <c r="A32" s="197" t="s">
        <v>59</v>
      </c>
      <c r="B32" s="198"/>
      <c r="C32" s="198"/>
      <c r="D32" s="199"/>
      <c r="E32" s="199"/>
      <c r="F32" s="199"/>
      <c r="G32" s="102" t="s">
        <v>60</v>
      </c>
      <c r="H32" s="103"/>
    </row>
    <row r="33" spans="1:8" ht="27.95" customHeight="1" thickBot="1" x14ac:dyDescent="0.25">
      <c r="A33" s="202"/>
      <c r="B33" s="203"/>
      <c r="C33" s="203"/>
      <c r="D33" s="204"/>
      <c r="E33" s="204"/>
      <c r="F33" s="204"/>
      <c r="G33" s="104"/>
      <c r="H33" s="125"/>
    </row>
    <row r="34" spans="1:8" ht="27.95" customHeight="1" x14ac:dyDescent="0.2">
      <c r="A34" s="207" t="s">
        <v>62</v>
      </c>
      <c r="B34" s="208"/>
      <c r="C34" s="208"/>
      <c r="D34" s="209"/>
      <c r="E34" s="209"/>
      <c r="F34" s="209"/>
      <c r="G34" s="210"/>
      <c r="H34" s="52">
        <f>H30</f>
        <v>0</v>
      </c>
    </row>
    <row r="35" spans="1:8" ht="27.95" customHeight="1" x14ac:dyDescent="0.2">
      <c r="A35" s="13" t="s">
        <v>100</v>
      </c>
      <c r="B35" s="118"/>
      <c r="C35" s="118" t="s">
        <v>247</v>
      </c>
      <c r="D35" s="14" t="s">
        <v>101</v>
      </c>
      <c r="E35" s="3"/>
      <c r="F35" s="80"/>
      <c r="G35" s="4"/>
      <c r="H35" s="1"/>
    </row>
    <row r="36" spans="1:8" ht="14.1" customHeight="1" x14ac:dyDescent="0.2">
      <c r="A36" s="13"/>
      <c r="B36" s="118"/>
      <c r="C36" s="118"/>
      <c r="D36" s="37" t="s">
        <v>102</v>
      </c>
      <c r="E36" s="3"/>
      <c r="F36" s="80"/>
      <c r="G36" s="4"/>
      <c r="H36" s="1"/>
    </row>
    <row r="37" spans="1:8" ht="14.1" customHeight="1" x14ac:dyDescent="0.2">
      <c r="A37" s="5"/>
      <c r="B37" s="119"/>
      <c r="C37" s="119"/>
      <c r="D37" s="6"/>
      <c r="E37" s="3"/>
      <c r="F37" s="80"/>
      <c r="G37" s="4"/>
      <c r="H37" s="1"/>
    </row>
    <row r="38" spans="1:8" ht="14.1" customHeight="1" x14ac:dyDescent="0.2">
      <c r="A38" s="5" t="s">
        <v>113</v>
      </c>
      <c r="B38" s="119"/>
      <c r="C38" s="119"/>
      <c r="D38" s="6" t="s">
        <v>103</v>
      </c>
      <c r="E38" s="3"/>
      <c r="F38" s="80"/>
      <c r="G38" s="4"/>
      <c r="H38" s="1"/>
    </row>
    <row r="39" spans="1:8" ht="14.1" customHeight="1" x14ac:dyDescent="0.2">
      <c r="A39" s="5"/>
      <c r="B39" s="119"/>
      <c r="C39" s="119"/>
      <c r="D39" s="6" t="s">
        <v>104</v>
      </c>
      <c r="E39" s="3" t="s">
        <v>105</v>
      </c>
      <c r="F39" s="85">
        <v>50</v>
      </c>
      <c r="G39" s="84"/>
      <c r="H39" s="83" t="str">
        <f>IF(TRIM(F39)="rate only","ro",IF(OR(ISBLANK(F39),ISBLANK(G39))," ",F39*G39))</f>
        <v xml:space="preserve"> </v>
      </c>
    </row>
    <row r="40" spans="1:8" ht="14.1" customHeight="1" x14ac:dyDescent="0.2">
      <c r="A40" s="5"/>
      <c r="B40" s="119"/>
      <c r="C40" s="119"/>
      <c r="D40" s="6"/>
      <c r="E40" s="3"/>
      <c r="F40" s="80"/>
      <c r="G40" s="4"/>
      <c r="H40" s="1"/>
    </row>
    <row r="41" spans="1:8" ht="14.1" customHeight="1" x14ac:dyDescent="0.2">
      <c r="A41" s="5" t="s">
        <v>114</v>
      </c>
      <c r="B41" s="119"/>
      <c r="C41" s="119"/>
      <c r="D41" s="6" t="s">
        <v>106</v>
      </c>
      <c r="E41" s="3"/>
      <c r="F41" s="80"/>
      <c r="G41" s="4"/>
      <c r="H41" s="1"/>
    </row>
    <row r="42" spans="1:8" ht="14.1" customHeight="1" x14ac:dyDescent="0.2">
      <c r="A42" s="5"/>
      <c r="B42" s="119"/>
      <c r="C42" s="119"/>
      <c r="D42" s="6" t="s">
        <v>107</v>
      </c>
      <c r="E42" s="3"/>
      <c r="F42" s="80"/>
      <c r="G42" s="4"/>
      <c r="H42" s="1"/>
    </row>
    <row r="43" spans="1:8" ht="14.1" customHeight="1" x14ac:dyDescent="0.2">
      <c r="A43" s="5"/>
      <c r="B43" s="119"/>
      <c r="C43" s="119"/>
      <c r="D43" s="6"/>
      <c r="E43" s="3"/>
      <c r="F43" s="80"/>
      <c r="G43" s="4"/>
      <c r="H43" s="1"/>
    </row>
    <row r="44" spans="1:8" ht="14.1" customHeight="1" x14ac:dyDescent="0.2">
      <c r="A44" s="95" t="s">
        <v>236</v>
      </c>
      <c r="B44" s="123" t="s">
        <v>221</v>
      </c>
      <c r="C44" s="123"/>
      <c r="D44" s="6" t="s">
        <v>108</v>
      </c>
      <c r="E44" s="3" t="s">
        <v>89</v>
      </c>
      <c r="F44" s="85">
        <v>20</v>
      </c>
      <c r="G44" s="84"/>
      <c r="H44" s="83" t="str">
        <f>IF(TRIM(F44)="rate only","ro",IF(OR(ISBLANK(F44),ISBLANK(G44))," ",F44*G44))</f>
        <v xml:space="preserve"> </v>
      </c>
    </row>
    <row r="45" spans="1:8" ht="14.1" customHeight="1" x14ac:dyDescent="0.2">
      <c r="A45" s="5"/>
      <c r="B45" s="119"/>
      <c r="C45" s="119"/>
      <c r="D45" s="6"/>
      <c r="E45" s="3"/>
      <c r="F45" s="80"/>
      <c r="G45" s="4"/>
      <c r="H45" s="1"/>
    </row>
    <row r="46" spans="1:8" ht="14.1" customHeight="1" x14ac:dyDescent="0.2">
      <c r="A46" s="95" t="s">
        <v>237</v>
      </c>
      <c r="B46" s="123" t="s">
        <v>221</v>
      </c>
      <c r="C46" s="123"/>
      <c r="D46" s="6" t="s">
        <v>109</v>
      </c>
      <c r="E46" s="3" t="s">
        <v>89</v>
      </c>
      <c r="F46" s="85">
        <v>20</v>
      </c>
      <c r="G46" s="84"/>
      <c r="H46" s="83" t="str">
        <f>IF(TRIM(F46)="rate only","ro",IF(OR(ISBLANK(F46),ISBLANK(G46))," ",F46*G46))</f>
        <v xml:space="preserve"> </v>
      </c>
    </row>
    <row r="47" spans="1:8" ht="14.1" customHeight="1" x14ac:dyDescent="0.2">
      <c r="A47" s="5"/>
      <c r="B47" s="119"/>
      <c r="C47" s="119"/>
      <c r="D47" s="6"/>
      <c r="E47" s="3"/>
      <c r="F47" s="80"/>
      <c r="G47" s="4"/>
      <c r="H47" s="1"/>
    </row>
    <row r="48" spans="1:8" ht="14.1" customHeight="1" x14ac:dyDescent="0.2">
      <c r="A48" s="5" t="s">
        <v>116</v>
      </c>
      <c r="B48" s="119"/>
      <c r="C48" s="119"/>
      <c r="D48" s="6" t="s">
        <v>36</v>
      </c>
      <c r="E48" s="3" t="s">
        <v>67</v>
      </c>
      <c r="F48" s="85">
        <v>5</v>
      </c>
      <c r="G48" s="84"/>
      <c r="H48" s="83" t="str">
        <f>IF(TRIM(F48)="rate only","ro",IF(OR(ISBLANK(F48),ISBLANK(G48))," ",F48*G48))</f>
        <v xml:space="preserve"> </v>
      </c>
    </row>
    <row r="49" spans="1:8" ht="14.1" customHeight="1" x14ac:dyDescent="0.2">
      <c r="A49" s="5"/>
      <c r="B49" s="119"/>
      <c r="C49" s="119"/>
      <c r="D49" s="6"/>
      <c r="E49" s="3"/>
      <c r="F49" s="80"/>
      <c r="G49" s="4"/>
      <c r="H49" s="1"/>
    </row>
    <row r="50" spans="1:8" ht="14.1" customHeight="1" x14ac:dyDescent="0.2">
      <c r="A50" s="5" t="s">
        <v>38</v>
      </c>
      <c r="B50" s="119"/>
      <c r="C50" s="119"/>
      <c r="D50" s="6" t="s">
        <v>37</v>
      </c>
      <c r="E50" s="3" t="s">
        <v>67</v>
      </c>
      <c r="F50" s="85">
        <v>5</v>
      </c>
      <c r="G50" s="84"/>
      <c r="H50" s="83" t="str">
        <f>IF(TRIM(F50)="rate only","ro",IF(OR(ISBLANK(F50),ISBLANK(G50))," ",F50*G50))</f>
        <v xml:space="preserve"> </v>
      </c>
    </row>
    <row r="51" spans="1:8" ht="14.1" customHeight="1" x14ac:dyDescent="0.2">
      <c r="A51" s="5"/>
      <c r="B51" s="119"/>
      <c r="C51" s="119"/>
      <c r="D51" s="6"/>
      <c r="E51" s="3"/>
      <c r="F51" s="80"/>
      <c r="G51" s="4"/>
      <c r="H51" s="1"/>
    </row>
    <row r="52" spans="1:8" ht="14.1" customHeight="1" x14ac:dyDescent="0.2">
      <c r="A52" s="5" t="s">
        <v>115</v>
      </c>
      <c r="B52" s="119"/>
      <c r="C52" s="119"/>
      <c r="D52" s="6" t="s">
        <v>112</v>
      </c>
      <c r="E52" s="3" t="s">
        <v>89</v>
      </c>
      <c r="F52" s="85">
        <v>5</v>
      </c>
      <c r="G52" s="84"/>
      <c r="H52" s="83" t="str">
        <f>IF(TRIM(F52)="rate only","ro",IF(OR(ISBLANK(F52),ISBLANK(G52))," ",F52*G52))</f>
        <v xml:space="preserve"> </v>
      </c>
    </row>
    <row r="53" spans="1:8" ht="14.1" customHeight="1" x14ac:dyDescent="0.2">
      <c r="A53" s="5"/>
      <c r="B53" s="119"/>
      <c r="C53" s="119"/>
      <c r="D53" s="6"/>
      <c r="E53" s="3"/>
      <c r="F53" s="80"/>
      <c r="G53" s="4"/>
      <c r="H53" s="1"/>
    </row>
    <row r="54" spans="1:8" ht="14.1" customHeight="1" x14ac:dyDescent="0.2">
      <c r="A54" s="95" t="s">
        <v>238</v>
      </c>
      <c r="B54" s="123" t="s">
        <v>221</v>
      </c>
      <c r="C54" s="123"/>
      <c r="D54" s="6" t="s">
        <v>110</v>
      </c>
      <c r="E54" s="3" t="s">
        <v>89</v>
      </c>
      <c r="F54" s="85">
        <v>30</v>
      </c>
      <c r="G54" s="84"/>
      <c r="H54" s="83" t="str">
        <f>IF(TRIM(F54)="rate only","ro",IF(OR(ISBLANK(F54),ISBLANK(G54))," ",F54*G54))</f>
        <v xml:space="preserve"> </v>
      </c>
    </row>
    <row r="55" spans="1:8" ht="14.1" customHeight="1" x14ac:dyDescent="0.2">
      <c r="A55" s="5"/>
      <c r="B55" s="119"/>
      <c r="C55" s="119"/>
      <c r="D55" s="6" t="s">
        <v>111</v>
      </c>
      <c r="E55" s="3"/>
      <c r="F55" s="80"/>
      <c r="G55" s="94"/>
      <c r="H55" s="1"/>
    </row>
    <row r="56" spans="1:8" ht="14.1" customHeight="1" x14ac:dyDescent="0.2">
      <c r="A56" s="5"/>
      <c r="B56" s="119"/>
      <c r="C56" s="119"/>
      <c r="D56" s="6"/>
      <c r="E56" s="3"/>
      <c r="F56" s="80"/>
      <c r="G56" s="4"/>
      <c r="H56" s="1"/>
    </row>
    <row r="57" spans="1:8" ht="14.1" customHeight="1" x14ac:dyDescent="0.2">
      <c r="A57" s="5"/>
      <c r="B57" s="119"/>
      <c r="C57" s="119"/>
      <c r="D57" s="6"/>
      <c r="E57" s="3"/>
      <c r="F57" s="80"/>
      <c r="G57" s="4"/>
      <c r="H57" s="1"/>
    </row>
    <row r="58" spans="1:8" ht="14.1" customHeight="1" x14ac:dyDescent="0.2">
      <c r="A58" s="5"/>
      <c r="B58" s="119"/>
      <c r="C58" s="119"/>
      <c r="D58" s="6"/>
      <c r="E58" s="3"/>
      <c r="F58" s="80"/>
      <c r="G58" s="4"/>
      <c r="H58" s="1"/>
    </row>
    <row r="59" spans="1:8" ht="14.1" customHeight="1" x14ac:dyDescent="0.2">
      <c r="A59" s="5"/>
      <c r="B59" s="119"/>
      <c r="C59" s="119"/>
      <c r="D59" s="6"/>
      <c r="E59" s="3"/>
      <c r="F59" s="80"/>
      <c r="G59" s="4"/>
      <c r="H59" s="1"/>
    </row>
    <row r="60" spans="1:8" ht="14.1" customHeight="1" x14ac:dyDescent="0.2">
      <c r="A60" s="5"/>
      <c r="B60" s="119"/>
      <c r="C60" s="119"/>
      <c r="D60" s="6"/>
      <c r="E60" s="3"/>
      <c r="F60" s="80"/>
      <c r="G60" s="4"/>
      <c r="H60" s="1"/>
    </row>
    <row r="61" spans="1:8" ht="14.1" customHeight="1" x14ac:dyDescent="0.2">
      <c r="A61" s="5"/>
      <c r="B61" s="119"/>
      <c r="C61" s="119"/>
      <c r="D61" s="6"/>
      <c r="E61" s="3"/>
      <c r="F61" s="80"/>
      <c r="G61" s="4"/>
      <c r="H61" s="1"/>
    </row>
    <row r="62" spans="1:8" ht="14.1" customHeight="1" x14ac:dyDescent="0.2">
      <c r="A62" s="5"/>
      <c r="B62" s="119"/>
      <c r="C62" s="119"/>
      <c r="D62" s="6"/>
      <c r="E62" s="3"/>
      <c r="F62" s="80"/>
      <c r="G62" s="4"/>
      <c r="H62" s="1"/>
    </row>
    <row r="63" spans="1:8" ht="14.1" customHeight="1" thickBot="1" x14ac:dyDescent="0.25">
      <c r="A63" s="15"/>
      <c r="B63" s="121"/>
      <c r="C63" s="121"/>
      <c r="D63" s="16"/>
      <c r="E63" s="17"/>
      <c r="F63" s="82"/>
      <c r="G63" s="18"/>
      <c r="H63" s="19"/>
    </row>
    <row r="64" spans="1:8" ht="14.1" customHeight="1" thickBot="1" x14ac:dyDescent="0.25">
      <c r="A64" s="211" t="s">
        <v>58</v>
      </c>
      <c r="B64" s="212"/>
      <c r="C64" s="212"/>
      <c r="D64" s="212"/>
      <c r="E64" s="212"/>
      <c r="F64" s="212"/>
      <c r="G64" s="213"/>
      <c r="H64" s="51">
        <f>SUM(H34:H63)</f>
        <v>0</v>
      </c>
    </row>
    <row r="65" spans="1:8" ht="14.1" customHeight="1" thickBot="1" x14ac:dyDescent="0.25">
      <c r="A65" s="23"/>
      <c r="B65" s="23"/>
      <c r="C65" s="23"/>
      <c r="E65" s="35"/>
      <c r="G65" s="25"/>
      <c r="H65" s="25"/>
    </row>
    <row r="66" spans="1:8" ht="27.95" customHeight="1" x14ac:dyDescent="0.2">
      <c r="A66" s="197" t="s">
        <v>59</v>
      </c>
      <c r="B66" s="198"/>
      <c r="C66" s="198"/>
      <c r="D66" s="199"/>
      <c r="E66" s="199"/>
      <c r="F66" s="199"/>
      <c r="G66" s="102" t="s">
        <v>60</v>
      </c>
      <c r="H66" s="103"/>
    </row>
    <row r="67" spans="1:8" ht="14.1" customHeight="1" thickBot="1" x14ac:dyDescent="0.25">
      <c r="A67" s="202"/>
      <c r="B67" s="203"/>
      <c r="C67" s="203"/>
      <c r="D67" s="204"/>
      <c r="E67" s="204"/>
      <c r="F67" s="204"/>
      <c r="G67" s="104"/>
      <c r="H67" s="105"/>
    </row>
    <row r="68" spans="1:8" ht="27.95" customHeight="1" x14ac:dyDescent="0.2"/>
    <row r="69" spans="1:8" ht="42" customHeight="1" x14ac:dyDescent="0.2"/>
    <row r="70" spans="1:8" ht="9.9499999999999993" customHeight="1" x14ac:dyDescent="0.2"/>
    <row r="71" spans="1:8" ht="27.95" customHeight="1" x14ac:dyDescent="0.2"/>
    <row r="72" spans="1:8" ht="27.95" customHeight="1" x14ac:dyDescent="0.2"/>
    <row r="73" spans="1:8" ht="14.1" customHeight="1" x14ac:dyDescent="0.2"/>
    <row r="74" spans="1:8" ht="14.1" customHeight="1" x14ac:dyDescent="0.2"/>
    <row r="75" spans="1:8" ht="14.1" customHeight="1" x14ac:dyDescent="0.2"/>
    <row r="76" spans="1:8" ht="14.1" customHeight="1" x14ac:dyDescent="0.2"/>
    <row r="77" spans="1:8" ht="14.1" customHeight="1" x14ac:dyDescent="0.2"/>
    <row r="78" spans="1:8" ht="14.1" customHeight="1" x14ac:dyDescent="0.2"/>
    <row r="79" spans="1:8" ht="14.1" customHeight="1" x14ac:dyDescent="0.2"/>
    <row r="80" spans="1:8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  <row r="109" ht="14.1" customHeight="1" x14ac:dyDescent="0.2"/>
    <row r="110" ht="14.1" customHeight="1" x14ac:dyDescent="0.2"/>
    <row r="111" ht="14.1" customHeight="1" x14ac:dyDescent="0.2"/>
    <row r="112" ht="14.1" customHeight="1" x14ac:dyDescent="0.2"/>
    <row r="113" ht="14.1" customHeight="1" x14ac:dyDescent="0.2"/>
    <row r="114" ht="14.1" customHeight="1" x14ac:dyDescent="0.2"/>
    <row r="115" ht="14.1" customHeight="1" x14ac:dyDescent="0.2"/>
    <row r="116" ht="14.1" customHeight="1" x14ac:dyDescent="0.2"/>
    <row r="117" ht="14.1" customHeight="1" x14ac:dyDescent="0.2"/>
    <row r="118" ht="27.95" customHeight="1" x14ac:dyDescent="0.2"/>
    <row r="119" ht="14.1" customHeight="1" x14ac:dyDescent="0.2"/>
    <row r="120" ht="27.95" customHeight="1" x14ac:dyDescent="0.2"/>
    <row r="121" ht="42" customHeight="1" x14ac:dyDescent="0.2"/>
    <row r="122" ht="9.9499999999999993" customHeight="1" x14ac:dyDescent="0.2"/>
    <row r="123" ht="27.95" customHeight="1" x14ac:dyDescent="0.2"/>
    <row r="124" ht="27.95" customHeight="1" x14ac:dyDescent="0.2"/>
    <row r="125" ht="14.1" customHeight="1" x14ac:dyDescent="0.2"/>
    <row r="126" ht="14.1" customHeight="1" x14ac:dyDescent="0.2"/>
    <row r="127" ht="14.1" customHeight="1" x14ac:dyDescent="0.2"/>
    <row r="128" ht="14.1" customHeight="1" x14ac:dyDescent="0.2"/>
    <row r="129" ht="14.1" customHeight="1" x14ac:dyDescent="0.2"/>
    <row r="130" ht="14.1" customHeight="1" x14ac:dyDescent="0.2"/>
    <row r="131" ht="14.1" customHeight="1" x14ac:dyDescent="0.2"/>
    <row r="132" ht="14.1" customHeight="1" x14ac:dyDescent="0.2"/>
    <row r="133" ht="14.1" customHeight="1" x14ac:dyDescent="0.2"/>
    <row r="134" ht="14.1" customHeight="1" x14ac:dyDescent="0.2"/>
    <row r="135" ht="14.1" customHeight="1" x14ac:dyDescent="0.2"/>
    <row r="136" ht="14.1" customHeight="1" x14ac:dyDescent="0.2"/>
    <row r="137" ht="14.1" customHeight="1" x14ac:dyDescent="0.2"/>
    <row r="138" ht="14.1" customHeight="1" x14ac:dyDescent="0.2"/>
    <row r="139" ht="14.1" customHeight="1" x14ac:dyDescent="0.2"/>
    <row r="140" ht="14.1" customHeight="1" x14ac:dyDescent="0.2"/>
    <row r="141" ht="14.1" customHeight="1" x14ac:dyDescent="0.2"/>
    <row r="142" ht="14.1" customHeight="1" x14ac:dyDescent="0.2"/>
    <row r="143" ht="14.1" customHeight="1" x14ac:dyDescent="0.2"/>
    <row r="144" ht="14.1" customHeight="1" x14ac:dyDescent="0.2"/>
    <row r="145" ht="14.1" customHeight="1" x14ac:dyDescent="0.2"/>
    <row r="146" ht="14.1" customHeight="1" x14ac:dyDescent="0.2"/>
    <row r="147" ht="14.1" customHeight="1" x14ac:dyDescent="0.2"/>
    <row r="148" ht="14.1" customHeight="1" x14ac:dyDescent="0.2"/>
    <row r="149" ht="14.1" customHeight="1" x14ac:dyDescent="0.2"/>
    <row r="150" ht="14.1" customHeight="1" x14ac:dyDescent="0.2"/>
    <row r="151" ht="14.1" customHeight="1" x14ac:dyDescent="0.2"/>
    <row r="152" ht="14.1" customHeight="1" x14ac:dyDescent="0.2"/>
    <row r="153" ht="14.1" customHeight="1" x14ac:dyDescent="0.2"/>
    <row r="154" ht="14.1" customHeight="1" x14ac:dyDescent="0.2"/>
    <row r="155" ht="14.1" customHeight="1" x14ac:dyDescent="0.2"/>
    <row r="156" ht="14.1" customHeight="1" x14ac:dyDescent="0.2"/>
    <row r="157" ht="14.1" customHeight="1" x14ac:dyDescent="0.2"/>
    <row r="158" ht="14.1" customHeight="1" x14ac:dyDescent="0.2"/>
    <row r="159" ht="14.1" customHeight="1" x14ac:dyDescent="0.2"/>
    <row r="160" ht="14.1" customHeight="1" x14ac:dyDescent="0.2"/>
    <row r="161" ht="14.1" customHeight="1" x14ac:dyDescent="0.2"/>
    <row r="162" ht="14.1" customHeight="1" x14ac:dyDescent="0.2"/>
    <row r="163" ht="14.1" customHeight="1" x14ac:dyDescent="0.2"/>
    <row r="164" ht="14.1" customHeight="1" x14ac:dyDescent="0.2"/>
    <row r="165" ht="14.1" customHeight="1" x14ac:dyDescent="0.2"/>
    <row r="166" ht="14.1" customHeight="1" x14ac:dyDescent="0.2"/>
    <row r="167" ht="14.1" customHeight="1" x14ac:dyDescent="0.2"/>
    <row r="168" ht="14.1" customHeight="1" x14ac:dyDescent="0.2"/>
    <row r="169" ht="14.1" customHeight="1" x14ac:dyDescent="0.2"/>
    <row r="170" ht="27.95" customHeight="1" x14ac:dyDescent="0.2"/>
    <row r="171" ht="14.1" customHeight="1" x14ac:dyDescent="0.2"/>
    <row r="172" ht="27.95" customHeight="1" x14ac:dyDescent="0.2"/>
    <row r="173" ht="42" customHeight="1" x14ac:dyDescent="0.2"/>
    <row r="174" ht="9.9499999999999993" customHeight="1" x14ac:dyDescent="0.2"/>
    <row r="175" ht="27.95" customHeight="1" x14ac:dyDescent="0.2"/>
    <row r="176" ht="27.95" customHeight="1" x14ac:dyDescent="0.2"/>
    <row r="177" ht="14.1" customHeight="1" x14ac:dyDescent="0.2"/>
    <row r="178" ht="14.1" customHeight="1" x14ac:dyDescent="0.2"/>
    <row r="179" ht="14.1" customHeight="1" x14ac:dyDescent="0.2"/>
    <row r="180" ht="14.1" customHeight="1" x14ac:dyDescent="0.2"/>
    <row r="181" ht="14.1" customHeight="1" x14ac:dyDescent="0.2"/>
    <row r="182" ht="14.1" customHeight="1" x14ac:dyDescent="0.2"/>
    <row r="183" ht="14.1" customHeight="1" x14ac:dyDescent="0.2"/>
    <row r="184" ht="14.1" customHeight="1" x14ac:dyDescent="0.2"/>
    <row r="185" ht="14.1" customHeight="1" x14ac:dyDescent="0.2"/>
    <row r="186" ht="14.1" customHeight="1" x14ac:dyDescent="0.2"/>
    <row r="187" ht="14.1" customHeight="1" x14ac:dyDescent="0.2"/>
    <row r="188" ht="14.1" customHeight="1" x14ac:dyDescent="0.2"/>
    <row r="189" ht="14.1" customHeight="1" x14ac:dyDescent="0.2"/>
    <row r="190" ht="14.1" customHeight="1" x14ac:dyDescent="0.2"/>
    <row r="191" ht="14.1" customHeight="1" x14ac:dyDescent="0.2"/>
    <row r="192" ht="14.1" customHeight="1" x14ac:dyDescent="0.2"/>
    <row r="193" ht="14.1" customHeight="1" x14ac:dyDescent="0.2"/>
    <row r="194" ht="14.1" customHeight="1" x14ac:dyDescent="0.2"/>
    <row r="195" ht="14.1" customHeight="1" x14ac:dyDescent="0.2"/>
    <row r="196" ht="14.1" customHeight="1" x14ac:dyDescent="0.2"/>
    <row r="197" ht="14.1" customHeight="1" x14ac:dyDescent="0.2"/>
    <row r="198" ht="14.1" customHeight="1" x14ac:dyDescent="0.2"/>
    <row r="199" ht="14.1" customHeight="1" x14ac:dyDescent="0.2"/>
    <row r="200" ht="14.1" customHeight="1" x14ac:dyDescent="0.2"/>
    <row r="201" ht="14.1" customHeight="1" x14ac:dyDescent="0.2"/>
    <row r="202" ht="14.1" customHeight="1" x14ac:dyDescent="0.2"/>
    <row r="203" ht="14.1" customHeight="1" x14ac:dyDescent="0.2"/>
    <row r="204" ht="14.1" customHeight="1" x14ac:dyDescent="0.2"/>
    <row r="205" ht="14.1" customHeight="1" x14ac:dyDescent="0.2"/>
    <row r="206" ht="14.1" customHeight="1" x14ac:dyDescent="0.2"/>
    <row r="207" ht="14.1" customHeight="1" x14ac:dyDescent="0.2"/>
    <row r="208" ht="14.1" customHeight="1" x14ac:dyDescent="0.2"/>
    <row r="209" ht="14.1" customHeight="1" x14ac:dyDescent="0.2"/>
    <row r="210" ht="14.1" customHeight="1" x14ac:dyDescent="0.2"/>
    <row r="211" ht="14.1" customHeight="1" x14ac:dyDescent="0.2"/>
    <row r="212" ht="14.1" customHeight="1" x14ac:dyDescent="0.2"/>
    <row r="213" ht="14.1" customHeight="1" x14ac:dyDescent="0.2"/>
    <row r="214" ht="14.1" customHeight="1" x14ac:dyDescent="0.2"/>
    <row r="215" ht="14.1" customHeight="1" x14ac:dyDescent="0.2"/>
    <row r="216" ht="14.1" customHeight="1" x14ac:dyDescent="0.2"/>
    <row r="217" ht="14.1" customHeight="1" x14ac:dyDescent="0.2"/>
    <row r="218" ht="14.1" customHeight="1" x14ac:dyDescent="0.2"/>
    <row r="219" ht="14.1" customHeight="1" x14ac:dyDescent="0.2"/>
    <row r="220" ht="14.1" customHeight="1" x14ac:dyDescent="0.2"/>
    <row r="221" ht="14.1" customHeight="1" x14ac:dyDescent="0.2"/>
    <row r="222" ht="27.95" customHeight="1" x14ac:dyDescent="0.2"/>
    <row r="223" ht="14.1" customHeight="1" x14ac:dyDescent="0.2"/>
    <row r="224" ht="27.95" customHeight="1" x14ac:dyDescent="0.2"/>
    <row r="225" ht="42" customHeight="1" x14ac:dyDescent="0.2"/>
    <row r="226" ht="9.9499999999999993" customHeight="1" x14ac:dyDescent="0.2"/>
    <row r="227" ht="27.95" customHeight="1" x14ac:dyDescent="0.2"/>
    <row r="228" ht="27.95" customHeight="1" x14ac:dyDescent="0.2"/>
    <row r="229" ht="14.1" customHeight="1" x14ac:dyDescent="0.2"/>
    <row r="230" ht="14.1" customHeight="1" x14ac:dyDescent="0.2"/>
    <row r="231" ht="14.1" customHeight="1" x14ac:dyDescent="0.2"/>
    <row r="232" ht="14.1" customHeight="1" x14ac:dyDescent="0.2"/>
    <row r="233" ht="14.1" customHeight="1" x14ac:dyDescent="0.2"/>
    <row r="234" ht="14.1" customHeight="1" x14ac:dyDescent="0.2"/>
    <row r="235" ht="14.1" customHeight="1" x14ac:dyDescent="0.2"/>
    <row r="236" ht="14.1" customHeight="1" x14ac:dyDescent="0.2"/>
    <row r="237" ht="14.1" customHeight="1" x14ac:dyDescent="0.2"/>
    <row r="238" ht="14.1" customHeight="1" x14ac:dyDescent="0.2"/>
    <row r="239" ht="14.1" customHeight="1" x14ac:dyDescent="0.2"/>
    <row r="240" ht="14.1" customHeight="1" x14ac:dyDescent="0.2"/>
    <row r="241" ht="14.1" customHeight="1" x14ac:dyDescent="0.2"/>
    <row r="242" ht="14.1" customHeight="1" x14ac:dyDescent="0.2"/>
    <row r="243" ht="14.1" customHeight="1" x14ac:dyDescent="0.2"/>
    <row r="244" ht="14.1" customHeight="1" x14ac:dyDescent="0.2"/>
    <row r="245" ht="14.1" customHeight="1" x14ac:dyDescent="0.2"/>
    <row r="246" ht="14.1" customHeight="1" x14ac:dyDescent="0.2"/>
    <row r="247" ht="14.1" customHeight="1" x14ac:dyDescent="0.2"/>
    <row r="248" ht="14.1" customHeight="1" x14ac:dyDescent="0.2"/>
    <row r="249" ht="14.1" customHeight="1" x14ac:dyDescent="0.2"/>
    <row r="250" ht="14.1" customHeight="1" x14ac:dyDescent="0.2"/>
    <row r="251" ht="14.1" customHeight="1" x14ac:dyDescent="0.2"/>
    <row r="252" ht="14.1" customHeight="1" x14ac:dyDescent="0.2"/>
    <row r="253" ht="14.1" customHeight="1" x14ac:dyDescent="0.2"/>
    <row r="254" ht="14.1" customHeight="1" x14ac:dyDescent="0.2"/>
    <row r="255" ht="14.1" customHeight="1" x14ac:dyDescent="0.2"/>
    <row r="256" ht="14.1" customHeight="1" x14ac:dyDescent="0.2"/>
    <row r="257" ht="14.1" customHeight="1" x14ac:dyDescent="0.2"/>
    <row r="258" ht="14.1" customHeight="1" x14ac:dyDescent="0.2"/>
    <row r="259" ht="14.1" customHeight="1" x14ac:dyDescent="0.2"/>
    <row r="260" ht="14.1" customHeight="1" x14ac:dyDescent="0.2"/>
    <row r="261" ht="14.1" customHeight="1" x14ac:dyDescent="0.2"/>
    <row r="262" ht="14.1" customHeight="1" x14ac:dyDescent="0.2"/>
    <row r="263" ht="14.1" customHeight="1" x14ac:dyDescent="0.2"/>
    <row r="264" ht="14.1" customHeight="1" x14ac:dyDescent="0.2"/>
    <row r="265" ht="14.1" customHeight="1" x14ac:dyDescent="0.2"/>
    <row r="266" ht="14.1" customHeight="1" x14ac:dyDescent="0.2"/>
    <row r="267" ht="14.1" customHeight="1" x14ac:dyDescent="0.2"/>
    <row r="268" ht="14.1" customHeight="1" x14ac:dyDescent="0.2"/>
    <row r="269" ht="14.1" customHeight="1" x14ac:dyDescent="0.2"/>
    <row r="270" ht="14.1" customHeight="1" x14ac:dyDescent="0.2"/>
    <row r="271" ht="14.1" customHeight="1" x14ac:dyDescent="0.2"/>
    <row r="272" ht="14.1" customHeight="1" x14ac:dyDescent="0.2"/>
    <row r="273" ht="14.1" customHeight="1" x14ac:dyDescent="0.2"/>
    <row r="274" ht="27.95" customHeight="1" x14ac:dyDescent="0.2"/>
    <row r="275" ht="14.1" customHeight="1" x14ac:dyDescent="0.2"/>
    <row r="276" ht="27.95" customHeight="1" x14ac:dyDescent="0.2"/>
    <row r="277" ht="42" customHeight="1" x14ac:dyDescent="0.2"/>
    <row r="278" ht="9.9499999999999993" customHeight="1" x14ac:dyDescent="0.2"/>
    <row r="279" ht="27.95" customHeight="1" x14ac:dyDescent="0.2"/>
    <row r="280" ht="27.95" customHeight="1" x14ac:dyDescent="0.2"/>
    <row r="281" ht="14.1" customHeight="1" x14ac:dyDescent="0.2"/>
    <row r="282" ht="14.1" customHeight="1" x14ac:dyDescent="0.2"/>
    <row r="283" ht="14.1" customHeight="1" x14ac:dyDescent="0.2"/>
    <row r="284" ht="14.1" customHeight="1" x14ac:dyDescent="0.2"/>
    <row r="285" ht="14.1" customHeight="1" x14ac:dyDescent="0.2"/>
    <row r="286" ht="14.1" customHeight="1" x14ac:dyDescent="0.2"/>
    <row r="287" ht="14.1" customHeight="1" x14ac:dyDescent="0.2"/>
    <row r="288" ht="14.1" customHeight="1" x14ac:dyDescent="0.2"/>
    <row r="289" ht="14.1" customHeight="1" x14ac:dyDescent="0.2"/>
    <row r="290" ht="14.1" customHeight="1" x14ac:dyDescent="0.2"/>
    <row r="291" ht="14.1" customHeight="1" x14ac:dyDescent="0.2"/>
    <row r="292" ht="14.1" customHeight="1" x14ac:dyDescent="0.2"/>
    <row r="293" ht="14.1" customHeight="1" x14ac:dyDescent="0.2"/>
    <row r="294" ht="14.1" customHeight="1" x14ac:dyDescent="0.2"/>
    <row r="295" ht="14.1" customHeight="1" x14ac:dyDescent="0.2"/>
    <row r="296" ht="14.1" customHeight="1" x14ac:dyDescent="0.2"/>
    <row r="297" ht="14.1" customHeight="1" x14ac:dyDescent="0.2"/>
    <row r="298" ht="14.1" customHeight="1" x14ac:dyDescent="0.2"/>
    <row r="299" ht="14.1" customHeight="1" x14ac:dyDescent="0.2"/>
    <row r="300" ht="14.1" customHeight="1" x14ac:dyDescent="0.2"/>
    <row r="301" ht="14.1" customHeight="1" x14ac:dyDescent="0.2"/>
    <row r="302" ht="14.1" customHeight="1" x14ac:dyDescent="0.2"/>
    <row r="303" ht="14.1" customHeight="1" x14ac:dyDescent="0.2"/>
    <row r="304" ht="14.1" customHeight="1" x14ac:dyDescent="0.2"/>
    <row r="305" ht="14.1" customHeight="1" x14ac:dyDescent="0.2"/>
    <row r="306" ht="14.1" customHeight="1" x14ac:dyDescent="0.2"/>
    <row r="307" ht="14.1" customHeight="1" x14ac:dyDescent="0.2"/>
    <row r="308" ht="14.1" customHeight="1" x14ac:dyDescent="0.2"/>
    <row r="309" ht="14.1" customHeight="1" x14ac:dyDescent="0.2"/>
    <row r="310" ht="14.1" customHeight="1" x14ac:dyDescent="0.2"/>
    <row r="311" ht="14.1" customHeight="1" x14ac:dyDescent="0.2"/>
    <row r="312" ht="14.1" customHeight="1" x14ac:dyDescent="0.2"/>
    <row r="313" ht="14.1" customHeight="1" x14ac:dyDescent="0.2"/>
    <row r="314" ht="14.1" customHeight="1" x14ac:dyDescent="0.2"/>
    <row r="315" ht="14.1" customHeight="1" x14ac:dyDescent="0.2"/>
    <row r="316" ht="14.1" customHeight="1" x14ac:dyDescent="0.2"/>
    <row r="317" ht="14.1" customHeight="1" x14ac:dyDescent="0.2"/>
    <row r="318" ht="14.1" customHeight="1" x14ac:dyDescent="0.2"/>
    <row r="319" ht="14.1" customHeight="1" x14ac:dyDescent="0.2"/>
    <row r="320" ht="14.1" customHeight="1" x14ac:dyDescent="0.2"/>
    <row r="321" ht="14.1" customHeight="1" x14ac:dyDescent="0.2"/>
    <row r="322" ht="14.1" customHeight="1" x14ac:dyDescent="0.2"/>
    <row r="323" ht="14.1" customHeight="1" x14ac:dyDescent="0.2"/>
    <row r="324" ht="14.1" customHeight="1" x14ac:dyDescent="0.2"/>
    <row r="325" ht="14.1" customHeight="1" x14ac:dyDescent="0.2"/>
    <row r="326" ht="27.95" customHeight="1" x14ac:dyDescent="0.2"/>
    <row r="327" ht="14.1" customHeight="1" x14ac:dyDescent="0.2"/>
    <row r="328" ht="27.95" customHeight="1" x14ac:dyDescent="0.2"/>
    <row r="329" ht="42" customHeight="1" x14ac:dyDescent="0.2"/>
    <row r="330" ht="9.9499999999999993" customHeight="1" x14ac:dyDescent="0.2"/>
    <row r="331" ht="27.95" customHeight="1" x14ac:dyDescent="0.2"/>
    <row r="332" ht="27.95" customHeight="1" x14ac:dyDescent="0.2"/>
    <row r="333" ht="14.1" customHeight="1" x14ac:dyDescent="0.2"/>
    <row r="334" ht="14.1" customHeight="1" x14ac:dyDescent="0.2"/>
    <row r="335" ht="14.1" customHeight="1" x14ac:dyDescent="0.2"/>
    <row r="336" ht="14.1" customHeight="1" x14ac:dyDescent="0.2"/>
    <row r="337" ht="14.1" customHeight="1" x14ac:dyDescent="0.2"/>
    <row r="338" ht="14.1" customHeight="1" x14ac:dyDescent="0.2"/>
    <row r="339" ht="14.1" customHeight="1" x14ac:dyDescent="0.2"/>
    <row r="340" ht="14.1" customHeight="1" x14ac:dyDescent="0.2"/>
    <row r="341" ht="14.1" customHeight="1" x14ac:dyDescent="0.2"/>
    <row r="342" ht="14.1" customHeight="1" x14ac:dyDescent="0.2"/>
    <row r="343" ht="14.1" customHeight="1" x14ac:dyDescent="0.2"/>
    <row r="344" ht="14.1" customHeight="1" x14ac:dyDescent="0.2"/>
    <row r="345" ht="14.1" customHeight="1" x14ac:dyDescent="0.2"/>
    <row r="346" ht="14.1" customHeight="1" x14ac:dyDescent="0.2"/>
    <row r="347" ht="14.1" customHeight="1" x14ac:dyDescent="0.2"/>
    <row r="348" ht="14.1" customHeight="1" x14ac:dyDescent="0.2"/>
    <row r="349" ht="14.1" customHeight="1" x14ac:dyDescent="0.2"/>
    <row r="350" ht="14.1" customHeight="1" x14ac:dyDescent="0.2"/>
    <row r="351" ht="14.1" customHeight="1" x14ac:dyDescent="0.2"/>
    <row r="352" ht="14.1" customHeight="1" x14ac:dyDescent="0.2"/>
    <row r="353" ht="14.1" customHeight="1" x14ac:dyDescent="0.2"/>
    <row r="354" ht="14.1" customHeight="1" x14ac:dyDescent="0.2"/>
    <row r="355" ht="14.1" customHeight="1" x14ac:dyDescent="0.2"/>
    <row r="356" ht="14.1" customHeight="1" x14ac:dyDescent="0.2"/>
    <row r="357" ht="14.1" customHeight="1" x14ac:dyDescent="0.2"/>
    <row r="358" ht="14.1" customHeight="1" x14ac:dyDescent="0.2"/>
    <row r="359" ht="14.1" customHeight="1" x14ac:dyDescent="0.2"/>
    <row r="360" ht="14.1" customHeight="1" x14ac:dyDescent="0.2"/>
    <row r="361" ht="14.1" customHeight="1" x14ac:dyDescent="0.2"/>
    <row r="362" ht="14.1" customHeight="1" x14ac:dyDescent="0.2"/>
    <row r="363" ht="14.1" customHeight="1" x14ac:dyDescent="0.2"/>
    <row r="364" ht="14.1" customHeight="1" x14ac:dyDescent="0.2"/>
    <row r="365" ht="14.1" customHeight="1" x14ac:dyDescent="0.2"/>
    <row r="366" ht="14.1" customHeight="1" x14ac:dyDescent="0.2"/>
    <row r="367" ht="14.1" customHeight="1" x14ac:dyDescent="0.2"/>
    <row r="368" ht="14.1" customHeight="1" x14ac:dyDescent="0.2"/>
    <row r="369" ht="14.1" customHeight="1" x14ac:dyDescent="0.2"/>
    <row r="370" ht="14.1" customHeight="1" x14ac:dyDescent="0.2"/>
    <row r="371" ht="14.1" customHeight="1" x14ac:dyDescent="0.2"/>
    <row r="372" ht="14.1" customHeight="1" x14ac:dyDescent="0.2"/>
    <row r="373" ht="14.1" customHeight="1" x14ac:dyDescent="0.2"/>
    <row r="374" ht="14.1" customHeight="1" x14ac:dyDescent="0.2"/>
    <row r="375" ht="14.1" customHeight="1" x14ac:dyDescent="0.2"/>
    <row r="376" ht="14.1" customHeight="1" x14ac:dyDescent="0.2"/>
    <row r="377" ht="14.1" customHeight="1" x14ac:dyDescent="0.2"/>
    <row r="378" ht="27.95" customHeight="1" x14ac:dyDescent="0.2"/>
    <row r="379" ht="14.1" customHeight="1" x14ac:dyDescent="0.2"/>
    <row r="380" ht="27.95" customHeight="1" x14ac:dyDescent="0.2"/>
    <row r="381" ht="42" customHeight="1" x14ac:dyDescent="0.2"/>
    <row r="382" ht="9.9499999999999993" customHeight="1" x14ac:dyDescent="0.2"/>
    <row r="383" ht="27.95" customHeight="1" x14ac:dyDescent="0.2"/>
    <row r="384" ht="27.95" customHeight="1" x14ac:dyDescent="0.2"/>
    <row r="385" ht="14.1" customHeight="1" x14ac:dyDescent="0.2"/>
    <row r="386" ht="14.1" customHeight="1" x14ac:dyDescent="0.2"/>
    <row r="387" ht="14.1" customHeight="1" x14ac:dyDescent="0.2"/>
    <row r="388" ht="14.1" customHeight="1" x14ac:dyDescent="0.2"/>
    <row r="389" ht="14.1" customHeight="1" x14ac:dyDescent="0.2"/>
    <row r="390" ht="14.1" customHeight="1" x14ac:dyDescent="0.2"/>
    <row r="391" ht="14.1" customHeight="1" x14ac:dyDescent="0.2"/>
    <row r="392" ht="14.1" customHeight="1" x14ac:dyDescent="0.2"/>
    <row r="393" ht="14.1" customHeight="1" x14ac:dyDescent="0.2"/>
    <row r="394" ht="14.1" customHeight="1" x14ac:dyDescent="0.2"/>
    <row r="395" ht="14.1" customHeight="1" x14ac:dyDescent="0.2"/>
    <row r="396" ht="14.1" customHeight="1" x14ac:dyDescent="0.2"/>
    <row r="397" ht="14.1" customHeight="1" x14ac:dyDescent="0.2"/>
    <row r="398" ht="14.1" customHeight="1" x14ac:dyDescent="0.2"/>
    <row r="399" ht="14.1" customHeight="1" x14ac:dyDescent="0.2"/>
    <row r="400" ht="14.1" customHeight="1" x14ac:dyDescent="0.2"/>
    <row r="401" ht="14.1" customHeight="1" x14ac:dyDescent="0.2"/>
    <row r="402" ht="14.1" customHeight="1" x14ac:dyDescent="0.2"/>
    <row r="403" ht="14.1" customHeight="1" x14ac:dyDescent="0.2"/>
    <row r="404" ht="14.1" customHeight="1" x14ac:dyDescent="0.2"/>
    <row r="405" ht="14.1" customHeight="1" x14ac:dyDescent="0.2"/>
    <row r="406" ht="14.1" customHeight="1" x14ac:dyDescent="0.2"/>
    <row r="407" ht="14.1" customHeight="1" x14ac:dyDescent="0.2"/>
    <row r="408" ht="14.1" customHeight="1" x14ac:dyDescent="0.2"/>
    <row r="409" ht="14.1" customHeight="1" x14ac:dyDescent="0.2"/>
    <row r="410" ht="14.1" customHeight="1" x14ac:dyDescent="0.2"/>
    <row r="411" ht="14.1" customHeight="1" x14ac:dyDescent="0.2"/>
    <row r="412" ht="14.1" customHeight="1" x14ac:dyDescent="0.2"/>
    <row r="413" ht="14.1" customHeight="1" x14ac:dyDescent="0.2"/>
    <row r="414" ht="14.1" customHeight="1" x14ac:dyDescent="0.2"/>
    <row r="415" ht="14.1" customHeight="1" x14ac:dyDescent="0.2"/>
    <row r="416" ht="14.1" customHeight="1" x14ac:dyDescent="0.2"/>
    <row r="417" ht="14.1" customHeight="1" x14ac:dyDescent="0.2"/>
    <row r="418" ht="14.1" customHeight="1" x14ac:dyDescent="0.2"/>
    <row r="419" ht="14.1" customHeight="1" x14ac:dyDescent="0.2"/>
    <row r="420" ht="14.1" customHeight="1" x14ac:dyDescent="0.2"/>
    <row r="421" ht="14.1" customHeight="1" x14ac:dyDescent="0.2"/>
    <row r="422" ht="14.1" customHeight="1" x14ac:dyDescent="0.2"/>
    <row r="423" ht="14.1" customHeight="1" x14ac:dyDescent="0.2"/>
    <row r="424" ht="14.1" customHeight="1" x14ac:dyDescent="0.2"/>
    <row r="425" ht="14.1" customHeight="1" x14ac:dyDescent="0.2"/>
    <row r="426" ht="14.1" customHeight="1" x14ac:dyDescent="0.2"/>
    <row r="427" ht="14.1" customHeight="1" x14ac:dyDescent="0.2"/>
    <row r="428" ht="14.1" customHeight="1" x14ac:dyDescent="0.2"/>
    <row r="429" ht="14.1" customHeight="1" x14ac:dyDescent="0.2"/>
    <row r="430" ht="27.95" customHeight="1" x14ac:dyDescent="0.2"/>
    <row r="431" ht="14.1" customHeight="1" x14ac:dyDescent="0.2"/>
    <row r="432" ht="27.95" customHeight="1" x14ac:dyDescent="0.2"/>
    <row r="433" ht="42" customHeight="1" x14ac:dyDescent="0.2"/>
    <row r="434" ht="9.9499999999999993" customHeight="1" x14ac:dyDescent="0.2"/>
  </sheetData>
  <mergeCells count="7">
    <mergeCell ref="A67:F67"/>
    <mergeCell ref="A34:G34"/>
    <mergeCell ref="A64:G64"/>
    <mergeCell ref="A66:F66"/>
    <mergeCell ref="A30:G30"/>
    <mergeCell ref="A32:F32"/>
    <mergeCell ref="A33:F33"/>
  </mergeCells>
  <phoneticPr fontId="1" type="noConversion"/>
  <conditionalFormatting sqref="F11 F14 F19 F27 F39 F44 F46 F48 F50 F52">
    <cfRule type="cellIs" dxfId="51" priority="5" operator="greaterThan">
      <formula>0</formula>
    </cfRule>
  </conditionalFormatting>
  <conditionalFormatting sqref="F54:F55">
    <cfRule type="cellIs" dxfId="50" priority="4" operator="greaterThan">
      <formula>0</formula>
    </cfRule>
  </conditionalFormatting>
  <conditionalFormatting sqref="G11 G14 G19 G27 G39 G44 G46 G48 G50 G52">
    <cfRule type="cellIs" dxfId="49" priority="6" operator="greaterThan">
      <formula>0</formula>
    </cfRule>
  </conditionalFormatting>
  <conditionalFormatting sqref="G54:G55">
    <cfRule type="cellIs" dxfId="48" priority="1" operator="greaterThan">
      <formula>0</formula>
    </cfRule>
  </conditionalFormatting>
  <conditionalFormatting sqref="H11 H14 H19 H27 H39 H44 H46 H48 H50 H52">
    <cfRule type="cellIs" dxfId="47" priority="7" stopIfTrue="1" operator="equal">
      <formula>"ro"</formula>
    </cfRule>
    <cfRule type="cellIs" dxfId="46" priority="8" stopIfTrue="1" operator="equal">
      <formula>" "</formula>
    </cfRule>
  </conditionalFormatting>
  <conditionalFormatting sqref="H54:H55">
    <cfRule type="cellIs" dxfId="45" priority="2" stopIfTrue="1" operator="equal">
      <formula>"ro"</formula>
    </cfRule>
    <cfRule type="cellIs" dxfId="44" priority="3" stopIfTrue="1" operator="equal">
      <formula>" "</formula>
    </cfRule>
  </conditionalFormatting>
  <printOptions horizontalCentered="1"/>
  <pageMargins left="0.78740157480314998" right="0.59055118110236204" top="0.98425196850393704" bottom="0.39370078740157499" header="0.39370078740157499" footer="0.196850393700787"/>
  <pageSetup paperSize="9" scale="84" orientation="portrait" blackAndWhite="1" useFirstPageNumber="1" r:id="rId1"/>
  <headerFooter alignWithMargins="0">
    <oddHeader>&amp;L&amp;"-,Italic"&amp;8RTD05-2020/21
Part C2.2: Pricing Schedule&amp;R
&amp;"-,Regular"&amp;8Section 101: Page &amp;P of &amp;N</oddHeader>
  </headerFooter>
  <rowBreaks count="1" manualBreakCount="1">
    <brk id="33" max="16383" man="1"/>
  </rowBreaks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0"/>
  </sheetPr>
  <dimension ref="A1:G26"/>
  <sheetViews>
    <sheetView showZeros="0" zoomScale="130" zoomScaleNormal="175" zoomScaleSheetLayoutView="150" zoomScalePageLayoutView="175" workbookViewId="0">
      <selection activeCell="A12" sqref="A12:F12"/>
    </sheetView>
  </sheetViews>
  <sheetFormatPr defaultColWidth="9.140625" defaultRowHeight="12" customHeight="1" x14ac:dyDescent="0.2"/>
  <cols>
    <col min="1" max="1" width="12.7109375" style="2" customWidth="1"/>
    <col min="2" max="2" width="2.140625" style="2" bestFit="1" customWidth="1"/>
    <col min="3" max="3" width="28.7109375" style="2" customWidth="1"/>
    <col min="4" max="4" width="10.7109375" style="2" customWidth="1"/>
    <col min="5" max="5" width="12.7109375" style="24" customWidth="1"/>
    <col min="6" max="6" width="13.7109375" style="2" customWidth="1"/>
    <col min="7" max="7" width="15.7109375" style="2" customWidth="1"/>
    <col min="8" max="16384" width="9.140625" style="2"/>
  </cols>
  <sheetData>
    <row r="1" spans="1:7" ht="27.95" customHeight="1" thickBot="1" x14ac:dyDescent="0.25">
      <c r="A1" s="46" t="s">
        <v>52</v>
      </c>
      <c r="B1" s="122" t="s">
        <v>221</v>
      </c>
      <c r="C1" s="47" t="s">
        <v>53</v>
      </c>
      <c r="D1" s="47" t="s">
        <v>54</v>
      </c>
      <c r="E1" s="48" t="s">
        <v>55</v>
      </c>
      <c r="F1" s="49" t="s">
        <v>56</v>
      </c>
      <c r="G1" s="50" t="s">
        <v>57</v>
      </c>
    </row>
    <row r="2" spans="1:7" ht="14.1" customHeight="1" x14ac:dyDescent="0.2">
      <c r="A2" s="8"/>
      <c r="B2" s="117"/>
      <c r="C2" s="9"/>
      <c r="D2" s="10"/>
      <c r="E2" s="81"/>
      <c r="F2" s="11"/>
      <c r="G2" s="12"/>
    </row>
    <row r="3" spans="1:7" ht="14.1" customHeight="1" x14ac:dyDescent="0.2">
      <c r="A3" s="13" t="s">
        <v>84</v>
      </c>
      <c r="B3" s="118"/>
      <c r="C3" s="14" t="s">
        <v>74</v>
      </c>
      <c r="D3" s="3"/>
      <c r="E3" s="80"/>
      <c r="F3" s="4"/>
      <c r="G3" s="1"/>
    </row>
    <row r="4" spans="1:7" ht="14.1" customHeight="1" x14ac:dyDescent="0.2">
      <c r="A4" s="5"/>
      <c r="B4" s="119"/>
      <c r="C4" s="6"/>
      <c r="D4" s="3"/>
      <c r="E4" s="80"/>
      <c r="F4" s="4"/>
      <c r="G4" s="1"/>
    </row>
    <row r="5" spans="1:7" ht="14.1" customHeight="1" x14ac:dyDescent="0.2">
      <c r="A5" s="13" t="s">
        <v>117</v>
      </c>
      <c r="B5" s="118"/>
      <c r="C5" s="14" t="s">
        <v>118</v>
      </c>
      <c r="D5" s="3"/>
      <c r="E5" s="80"/>
      <c r="F5" s="4"/>
      <c r="G5" s="1"/>
    </row>
    <row r="6" spans="1:7" ht="14.1" customHeight="1" x14ac:dyDescent="0.2">
      <c r="A6" s="5"/>
      <c r="B6" s="119"/>
      <c r="C6" s="7"/>
      <c r="D6" s="3"/>
      <c r="E6" s="80"/>
      <c r="F6" s="4"/>
      <c r="G6" s="1"/>
    </row>
    <row r="7" spans="1:7" ht="14.1" customHeight="1" x14ac:dyDescent="0.2">
      <c r="A7" s="13" t="s">
        <v>138</v>
      </c>
      <c r="B7" s="118"/>
      <c r="C7" s="14" t="s">
        <v>40</v>
      </c>
      <c r="D7" s="3"/>
      <c r="E7" s="80"/>
      <c r="F7" s="4"/>
      <c r="G7" s="1"/>
    </row>
    <row r="8" spans="1:7" ht="14.1" customHeight="1" x14ac:dyDescent="0.2">
      <c r="A8" s="13"/>
      <c r="B8" s="118"/>
      <c r="C8" s="14" t="s">
        <v>119</v>
      </c>
      <c r="D8" s="3" t="s">
        <v>105</v>
      </c>
      <c r="E8" s="85">
        <v>1500</v>
      </c>
      <c r="F8" s="84"/>
      <c r="G8" s="83" t="str">
        <f>IF(TRIM(E8)="rate only","ro",IF(OR(ISBLANK(E8),ISBLANK(F8))," ",E8*F8))</f>
        <v xml:space="preserve"> </v>
      </c>
    </row>
    <row r="9" spans="1:7" ht="14.1" customHeight="1" x14ac:dyDescent="0.2">
      <c r="A9" s="5"/>
      <c r="B9" s="119"/>
      <c r="C9" s="6"/>
      <c r="D9" s="3"/>
      <c r="E9" s="80"/>
      <c r="F9" s="4"/>
      <c r="G9" s="1"/>
    </row>
    <row r="10" spans="1:7" ht="14.1" customHeight="1" x14ac:dyDescent="0.2">
      <c r="A10" s="13" t="s">
        <v>141</v>
      </c>
      <c r="B10" s="118"/>
      <c r="C10" s="14" t="s">
        <v>140</v>
      </c>
      <c r="D10" s="3" t="s">
        <v>139</v>
      </c>
      <c r="E10" s="85">
        <v>1</v>
      </c>
      <c r="F10" s="84"/>
      <c r="G10" s="83" t="str">
        <f>IF(TRIM(E10)="rate only","ro",IF(OR(ISBLANK(E10),ISBLANK(F10))," ",E10*F10))</f>
        <v xml:space="preserve"> </v>
      </c>
    </row>
    <row r="11" spans="1:7" ht="14.1" customHeight="1" thickBot="1" x14ac:dyDescent="0.25">
      <c r="A11" s="5"/>
      <c r="B11" s="119"/>
      <c r="C11" s="6"/>
      <c r="D11" s="3"/>
      <c r="E11" s="80"/>
      <c r="F11" s="4"/>
      <c r="G11" s="1"/>
    </row>
    <row r="12" spans="1:7" ht="27.95" customHeight="1" thickBot="1" x14ac:dyDescent="0.25">
      <c r="A12" s="211" t="s">
        <v>61</v>
      </c>
      <c r="B12" s="212"/>
      <c r="C12" s="212"/>
      <c r="D12" s="212"/>
      <c r="E12" s="212"/>
      <c r="F12" s="213"/>
      <c r="G12" s="51">
        <f>SUM(G2:G11)</f>
        <v>0</v>
      </c>
    </row>
    <row r="13" spans="1:7" ht="14.1" customHeight="1" thickBot="1" x14ac:dyDescent="0.25">
      <c r="A13" s="20"/>
      <c r="B13" s="20"/>
      <c r="C13" s="20"/>
      <c r="D13" s="20"/>
      <c r="E13" s="21"/>
      <c r="F13" s="20"/>
      <c r="G13" s="22"/>
    </row>
    <row r="14" spans="1:7" ht="27.95" customHeight="1" x14ac:dyDescent="0.2">
      <c r="A14" s="197" t="s">
        <v>59</v>
      </c>
      <c r="B14" s="198"/>
      <c r="C14" s="199"/>
      <c r="D14" s="199"/>
      <c r="E14" s="199"/>
      <c r="F14" s="200" t="s">
        <v>60</v>
      </c>
      <c r="G14" s="201"/>
    </row>
    <row r="15" spans="1:7" ht="42" customHeight="1" thickBot="1" x14ac:dyDescent="0.25">
      <c r="A15" s="202"/>
      <c r="B15" s="203"/>
      <c r="C15" s="204"/>
      <c r="D15" s="204"/>
      <c r="E15" s="204"/>
      <c r="F15" s="205"/>
      <c r="G15" s="206"/>
    </row>
    <row r="16" spans="1:7" ht="9.9499999999999993" customHeight="1" x14ac:dyDescent="0.2">
      <c r="A16" s="23"/>
      <c r="B16" s="23"/>
      <c r="F16" s="25"/>
    </row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27.95" customHeight="1" x14ac:dyDescent="0.2"/>
    <row r="23" ht="14.1" customHeight="1" x14ac:dyDescent="0.2"/>
    <row r="24" ht="27.95" customHeight="1" x14ac:dyDescent="0.2"/>
    <row r="25" ht="42" customHeight="1" x14ac:dyDescent="0.2"/>
    <row r="26" ht="9.9499999999999993" customHeight="1" x14ac:dyDescent="0.2"/>
  </sheetData>
  <mergeCells count="5">
    <mergeCell ref="A12:F12"/>
    <mergeCell ref="A14:E14"/>
    <mergeCell ref="F14:G14"/>
    <mergeCell ref="A15:E15"/>
    <mergeCell ref="F15:G15"/>
  </mergeCells>
  <phoneticPr fontId="1" type="noConversion"/>
  <conditionalFormatting sqref="E8 E10">
    <cfRule type="cellIs" dxfId="43" priority="1" operator="greaterThan">
      <formula>0</formula>
    </cfRule>
  </conditionalFormatting>
  <conditionalFormatting sqref="F8 F10">
    <cfRule type="cellIs" dxfId="42" priority="2" operator="greaterThan">
      <formula>0</formula>
    </cfRule>
  </conditionalFormatting>
  <conditionalFormatting sqref="G8 G10">
    <cfRule type="cellIs" dxfId="41" priority="3" stopIfTrue="1" operator="equal">
      <formula>"ro"</formula>
    </cfRule>
    <cfRule type="cellIs" dxfId="40" priority="4" stopIfTrue="1" operator="equal">
      <formula>" "</formula>
    </cfRule>
  </conditionalFormatting>
  <printOptions horizontalCentered="1"/>
  <pageMargins left="0.78740157480314998" right="0.59055118110236204" top="0.98425196850393704" bottom="0.39370078740157499" header="0.39370078740157499" footer="0.196850393700787"/>
  <pageSetup paperSize="9" scale="85" orientation="portrait" blackAndWhite="1" useFirstPageNumber="1" r:id="rId1"/>
  <headerFooter alignWithMargins="0">
    <oddHeader>&amp;L&amp;"-,Italic"&amp;8RTD05-2020/21
Part C2.2: Pricing Schedule&amp;R
&amp;"-,Regular"&amp;8Section 102: Page &amp;P of &amp;N</oddHeader>
  </headerFooter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0"/>
  </sheetPr>
  <dimension ref="A1:H366"/>
  <sheetViews>
    <sheetView showZeros="0" topLeftCell="A23" zoomScale="115" zoomScaleNormal="175" zoomScaleSheetLayoutView="150" zoomScalePageLayoutView="175" workbookViewId="0">
      <selection activeCell="B48" sqref="B48"/>
    </sheetView>
  </sheetViews>
  <sheetFormatPr defaultColWidth="9.140625" defaultRowHeight="12" customHeight="1" x14ac:dyDescent="0.2"/>
  <cols>
    <col min="1" max="1" width="12.7109375" style="2" customWidth="1"/>
    <col min="2" max="2" width="54.85546875" style="2" bestFit="1" customWidth="1"/>
    <col min="3" max="3" width="10.7109375" style="2" customWidth="1"/>
    <col min="4" max="4" width="12.7109375" style="24" customWidth="1"/>
    <col min="5" max="5" width="13.7109375" style="2" customWidth="1"/>
    <col min="6" max="6" width="15.7109375" style="2" customWidth="1"/>
    <col min="7" max="16384" width="9.140625" style="2"/>
  </cols>
  <sheetData>
    <row r="1" spans="1:6" ht="27.95" customHeight="1" thickBot="1" x14ac:dyDescent="0.25">
      <c r="A1" s="46" t="s">
        <v>52</v>
      </c>
      <c r="B1" s="47" t="s">
        <v>53</v>
      </c>
      <c r="C1" s="47" t="s">
        <v>54</v>
      </c>
      <c r="D1" s="48" t="s">
        <v>55</v>
      </c>
      <c r="E1" s="49" t="s">
        <v>56</v>
      </c>
      <c r="F1" s="50" t="s">
        <v>57</v>
      </c>
    </row>
    <row r="2" spans="1:6" ht="14.1" customHeight="1" x14ac:dyDescent="0.2">
      <c r="A2" s="8"/>
      <c r="B2" s="9"/>
      <c r="C2" s="10"/>
      <c r="D2" s="81"/>
      <c r="E2" s="11"/>
      <c r="F2" s="12"/>
    </row>
    <row r="3" spans="1:6" ht="14.1" customHeight="1" x14ac:dyDescent="0.2">
      <c r="A3" s="13" t="s">
        <v>84</v>
      </c>
      <c r="B3" s="14" t="s">
        <v>74</v>
      </c>
      <c r="C3" s="3"/>
      <c r="D3" s="80"/>
      <c r="E3" s="4"/>
      <c r="F3" s="1"/>
    </row>
    <row r="4" spans="1:6" ht="14.1" customHeight="1" x14ac:dyDescent="0.2">
      <c r="A4" s="5"/>
      <c r="B4" s="6"/>
      <c r="C4" s="3"/>
      <c r="D4" s="80"/>
      <c r="E4" s="4"/>
      <c r="F4" s="1"/>
    </row>
    <row r="5" spans="1:6" ht="14.1" customHeight="1" x14ac:dyDescent="0.2">
      <c r="A5" s="13" t="s">
        <v>143</v>
      </c>
      <c r="B5" s="14" t="s">
        <v>9</v>
      </c>
      <c r="C5" s="3"/>
      <c r="D5" s="80"/>
      <c r="E5" s="4"/>
      <c r="F5" s="1"/>
    </row>
    <row r="6" spans="1:6" ht="14.1" customHeight="1" x14ac:dyDescent="0.2">
      <c r="A6" s="5"/>
      <c r="B6" s="7"/>
      <c r="C6" s="3"/>
      <c r="D6" s="80"/>
      <c r="E6" s="4"/>
      <c r="F6" s="1"/>
    </row>
    <row r="7" spans="1:6" ht="14.1" customHeight="1" x14ac:dyDescent="0.2">
      <c r="A7" s="13" t="s">
        <v>10</v>
      </c>
      <c r="B7" s="14" t="s">
        <v>28</v>
      </c>
      <c r="C7" s="3"/>
      <c r="D7" s="80"/>
      <c r="E7" s="4"/>
      <c r="F7" s="1"/>
    </row>
    <row r="8" spans="1:6" ht="14.1" customHeight="1" x14ac:dyDescent="0.2">
      <c r="A8" s="5"/>
      <c r="B8" s="6"/>
      <c r="C8" s="3"/>
      <c r="D8" s="80"/>
      <c r="E8" s="4"/>
      <c r="F8" s="1"/>
    </row>
    <row r="9" spans="1:6" ht="14.1" customHeight="1" x14ac:dyDescent="0.2">
      <c r="A9" s="5" t="s">
        <v>11</v>
      </c>
      <c r="B9" s="6" t="s">
        <v>29</v>
      </c>
      <c r="C9" s="3" t="s">
        <v>120</v>
      </c>
      <c r="D9" s="85">
        <v>1</v>
      </c>
      <c r="E9" s="84"/>
      <c r="F9" s="83" t="str">
        <f>IF(TRIM(D9)="rate only","ro",IF(OR(ISBLANK(D9),ISBLANK(E9))," ",D9*E9))</f>
        <v xml:space="preserve"> </v>
      </c>
    </row>
    <row r="10" spans="1:6" ht="14.1" customHeight="1" x14ac:dyDescent="0.2">
      <c r="A10" s="5"/>
      <c r="B10" s="6"/>
      <c r="C10" s="3"/>
      <c r="D10" s="80"/>
      <c r="E10" s="4"/>
      <c r="F10" s="1"/>
    </row>
    <row r="11" spans="1:6" ht="14.1" customHeight="1" x14ac:dyDescent="0.2">
      <c r="A11" s="5" t="s">
        <v>12</v>
      </c>
      <c r="B11" s="6" t="s">
        <v>30</v>
      </c>
      <c r="C11" s="3" t="s">
        <v>120</v>
      </c>
      <c r="D11" s="85">
        <v>1</v>
      </c>
      <c r="E11" s="84"/>
      <c r="F11" s="83" t="str">
        <f>IF(TRIM(D11)="rate only","ro",IF(ISBLANK(E11)," ",D11*E11))</f>
        <v xml:space="preserve"> </v>
      </c>
    </row>
    <row r="12" spans="1:6" ht="14.1" customHeight="1" x14ac:dyDescent="0.2">
      <c r="A12" s="5"/>
      <c r="B12" s="6"/>
      <c r="C12" s="3"/>
      <c r="D12" s="80"/>
      <c r="E12" s="4"/>
      <c r="F12" s="1"/>
    </row>
    <row r="13" spans="1:6" ht="14.1" customHeight="1" x14ac:dyDescent="0.2">
      <c r="A13" s="5" t="s">
        <v>31</v>
      </c>
      <c r="B13" s="6" t="s">
        <v>32</v>
      </c>
      <c r="C13" s="3" t="s">
        <v>120</v>
      </c>
      <c r="D13" s="85">
        <v>1</v>
      </c>
      <c r="E13" s="84"/>
      <c r="F13" s="83" t="str">
        <f>IF(TRIM(D13)="rate only","ro",IF(ISBLANK(E13)," ",D13*E13))</f>
        <v xml:space="preserve"> </v>
      </c>
    </row>
    <row r="14" spans="1:6" ht="14.1" customHeight="1" x14ac:dyDescent="0.2">
      <c r="A14" s="5"/>
      <c r="B14" s="6"/>
      <c r="C14" s="3"/>
      <c r="D14" s="80"/>
      <c r="E14" s="4"/>
      <c r="F14" s="1"/>
    </row>
    <row r="15" spans="1:6" ht="14.1" customHeight="1" x14ac:dyDescent="0.2">
      <c r="A15" s="5"/>
      <c r="B15" s="6"/>
      <c r="C15" s="3"/>
      <c r="D15" s="80"/>
      <c r="E15" s="4"/>
      <c r="F15" s="1"/>
    </row>
    <row r="16" spans="1:6" ht="14.1" customHeight="1" x14ac:dyDescent="0.2">
      <c r="A16" s="13" t="s">
        <v>13</v>
      </c>
      <c r="B16" s="14" t="s">
        <v>33</v>
      </c>
      <c r="C16" s="3"/>
      <c r="D16" s="80"/>
      <c r="E16" s="4"/>
      <c r="F16" s="1"/>
    </row>
    <row r="17" spans="1:6" ht="14.1" customHeight="1" x14ac:dyDescent="0.2">
      <c r="A17" s="5"/>
      <c r="B17" s="14" t="s">
        <v>34</v>
      </c>
      <c r="C17" s="3"/>
      <c r="D17" s="80"/>
      <c r="E17" s="4"/>
      <c r="F17" s="1"/>
    </row>
    <row r="18" spans="1:6" ht="14.1" customHeight="1" x14ac:dyDescent="0.2">
      <c r="A18" s="5"/>
      <c r="B18" s="6"/>
      <c r="C18" s="3"/>
      <c r="D18" s="80"/>
      <c r="E18" s="4"/>
      <c r="F18" s="1"/>
    </row>
    <row r="19" spans="1:6" ht="14.1" customHeight="1" x14ac:dyDescent="0.2">
      <c r="A19" s="5" t="s">
        <v>16</v>
      </c>
      <c r="B19" s="6" t="s">
        <v>29</v>
      </c>
      <c r="C19" s="3" t="s">
        <v>41</v>
      </c>
      <c r="D19" s="85">
        <v>10</v>
      </c>
      <c r="E19" s="86"/>
      <c r="F19" s="83" t="str">
        <f>IF(TRIM(D19)="rate only","ro",IF(ISBLANK(E19)," ",D19*E19))</f>
        <v xml:space="preserve"> </v>
      </c>
    </row>
    <row r="20" spans="1:6" ht="14.1" customHeight="1" x14ac:dyDescent="0.2">
      <c r="A20" s="5"/>
      <c r="B20" s="6"/>
      <c r="C20" s="3"/>
      <c r="D20" s="80"/>
      <c r="E20" s="4"/>
      <c r="F20" s="1"/>
    </row>
    <row r="21" spans="1:6" ht="14.1" customHeight="1" x14ac:dyDescent="0.2">
      <c r="A21" s="5" t="s">
        <v>17</v>
      </c>
      <c r="B21" s="6" t="s">
        <v>30</v>
      </c>
      <c r="C21" s="3" t="s">
        <v>41</v>
      </c>
      <c r="D21" s="85">
        <v>10</v>
      </c>
      <c r="E21" s="86"/>
      <c r="F21" s="83" t="str">
        <f>IF(TRIM(D21)="rate only","ro",IF(ISBLANK(E21)," ",D21*E21))</f>
        <v xml:space="preserve"> </v>
      </c>
    </row>
    <row r="22" spans="1:6" ht="14.1" customHeight="1" x14ac:dyDescent="0.2">
      <c r="A22" s="5"/>
      <c r="B22" s="6"/>
      <c r="C22" s="3"/>
      <c r="D22" s="80"/>
      <c r="E22" s="4"/>
      <c r="F22" s="1"/>
    </row>
    <row r="23" spans="1:6" ht="14.1" customHeight="1" x14ac:dyDescent="0.2">
      <c r="A23" s="5" t="s">
        <v>35</v>
      </c>
      <c r="B23" s="6" t="s">
        <v>32</v>
      </c>
      <c r="C23" s="3" t="s">
        <v>41</v>
      </c>
      <c r="D23" s="85">
        <v>10</v>
      </c>
      <c r="E23" s="86"/>
      <c r="F23" s="83" t="str">
        <f>IF(TRIM(D23)="rate only","ro",IF(ISBLANK(E23)," ",D23*E23))</f>
        <v xml:space="preserve"> </v>
      </c>
    </row>
    <row r="24" spans="1:6" ht="14.1" customHeight="1" x14ac:dyDescent="0.2">
      <c r="A24" s="5"/>
      <c r="B24" s="6"/>
      <c r="C24" s="3"/>
      <c r="D24" s="80"/>
      <c r="E24" s="4"/>
      <c r="F24" s="1"/>
    </row>
    <row r="25" spans="1:6" ht="14.1" customHeight="1" x14ac:dyDescent="0.2">
      <c r="A25" s="5"/>
      <c r="B25" s="6"/>
      <c r="C25" s="3"/>
      <c r="D25" s="80"/>
      <c r="E25" s="4"/>
      <c r="F25" s="1"/>
    </row>
    <row r="26" spans="1:6" ht="14.1" customHeight="1" x14ac:dyDescent="0.2">
      <c r="A26" s="13" t="s">
        <v>14</v>
      </c>
      <c r="B26" s="14" t="s">
        <v>8</v>
      </c>
      <c r="C26" s="3"/>
      <c r="D26" s="80"/>
      <c r="E26" s="4"/>
      <c r="F26" s="1"/>
    </row>
    <row r="27" spans="1:6" ht="14.1" customHeight="1" x14ac:dyDescent="0.2">
      <c r="A27" s="5"/>
      <c r="B27" s="6"/>
      <c r="C27" s="3"/>
      <c r="D27" s="80"/>
      <c r="E27" s="4"/>
      <c r="F27" s="1"/>
    </row>
    <row r="28" spans="1:6" ht="14.1" customHeight="1" x14ac:dyDescent="0.2">
      <c r="A28" s="5" t="s">
        <v>15</v>
      </c>
      <c r="B28" s="2" t="s">
        <v>248</v>
      </c>
      <c r="C28" s="3" t="s">
        <v>120</v>
      </c>
      <c r="D28" s="85">
        <v>1</v>
      </c>
      <c r="E28" s="86"/>
      <c r="F28" s="83" t="str">
        <f>IF(TRIM(D28)="rate only","ro",IF(ISBLANK(E28)," ",D28*E28))</f>
        <v xml:space="preserve"> </v>
      </c>
    </row>
    <row r="29" spans="1:6" ht="14.1" customHeight="1" x14ac:dyDescent="0.2">
      <c r="A29" s="5"/>
      <c r="B29" s="6"/>
      <c r="C29" s="3"/>
      <c r="D29" s="80"/>
      <c r="E29" s="4"/>
      <c r="F29" s="1"/>
    </row>
    <row r="30" spans="1:6" ht="14.1" customHeight="1" x14ac:dyDescent="0.2">
      <c r="A30" s="5" t="s">
        <v>19</v>
      </c>
      <c r="B30" s="2" t="s">
        <v>249</v>
      </c>
      <c r="C30" s="3" t="s">
        <v>120</v>
      </c>
      <c r="D30" s="85">
        <v>1</v>
      </c>
      <c r="E30" s="84"/>
      <c r="F30" s="83" t="str">
        <f>IF(TRIM(D30)="rate only","ro",IF(ISBLANK(E30)," ",D30*E30))</f>
        <v xml:space="preserve"> </v>
      </c>
    </row>
    <row r="31" spans="1:6" ht="14.1" customHeight="1" x14ac:dyDescent="0.2">
      <c r="A31" s="5"/>
      <c r="B31" s="6"/>
      <c r="C31" s="3"/>
      <c r="D31" s="80"/>
      <c r="E31" s="4"/>
      <c r="F31" s="1"/>
    </row>
    <row r="32" spans="1:6" ht="14.1" customHeight="1" x14ac:dyDescent="0.2">
      <c r="A32" s="5" t="s">
        <v>20</v>
      </c>
      <c r="B32" s="2" t="s">
        <v>250</v>
      </c>
      <c r="C32" s="3" t="s">
        <v>120</v>
      </c>
      <c r="D32" s="85">
        <v>1</v>
      </c>
      <c r="E32" s="84"/>
      <c r="F32" s="83" t="str">
        <f>IF(TRIM(D32)="rate only","ro",IF(ISBLANK(E32)," ",D32*E32))</f>
        <v xml:space="preserve"> </v>
      </c>
    </row>
    <row r="33" spans="1:6" ht="14.1" customHeight="1" x14ac:dyDescent="0.2">
      <c r="A33" s="5"/>
      <c r="B33" s="6"/>
      <c r="C33" s="3"/>
      <c r="D33" s="80"/>
      <c r="E33" s="4"/>
      <c r="F33" s="1"/>
    </row>
    <row r="34" spans="1:6" ht="14.1" customHeight="1" x14ac:dyDescent="0.2">
      <c r="A34" s="5" t="s">
        <v>21</v>
      </c>
      <c r="B34" s="2" t="s">
        <v>251</v>
      </c>
      <c r="C34" s="3" t="s">
        <v>120</v>
      </c>
      <c r="D34" s="85">
        <v>1</v>
      </c>
      <c r="E34" s="84"/>
      <c r="F34" s="83" t="str">
        <f>IF(TRIM(D34)="rate only","ro",IF(ISBLANK(E34)," ",D34*E34))</f>
        <v xml:space="preserve"> </v>
      </c>
    </row>
    <row r="35" spans="1:6" ht="14.1" customHeight="1" x14ac:dyDescent="0.2">
      <c r="A35" s="5"/>
      <c r="B35" s="6"/>
      <c r="C35" s="3"/>
      <c r="D35" s="80"/>
      <c r="E35" s="4"/>
      <c r="F35" s="1"/>
    </row>
    <row r="36" spans="1:6" ht="14.1" customHeight="1" x14ac:dyDescent="0.2">
      <c r="A36" s="5" t="s">
        <v>22</v>
      </c>
      <c r="B36" s="2" t="s">
        <v>259</v>
      </c>
      <c r="C36" s="3" t="s">
        <v>120</v>
      </c>
      <c r="D36" s="85">
        <v>1</v>
      </c>
      <c r="E36" s="84"/>
      <c r="F36" s="83" t="str">
        <f>IF(TRIM(D36)="rate only","ro",IF(ISBLANK(E36)," ",D36*E36))</f>
        <v xml:space="preserve"> </v>
      </c>
    </row>
    <row r="37" spans="1:6" ht="14.1" customHeight="1" x14ac:dyDescent="0.2">
      <c r="A37" s="5"/>
      <c r="B37" s="6"/>
      <c r="C37" s="3"/>
      <c r="D37" s="80"/>
      <c r="E37" s="4"/>
      <c r="F37" s="1"/>
    </row>
    <row r="38" spans="1:6" ht="14.1" customHeight="1" x14ac:dyDescent="0.2">
      <c r="A38" s="5" t="s">
        <v>23</v>
      </c>
      <c r="B38" s="129" t="s">
        <v>252</v>
      </c>
      <c r="C38" s="126" t="s">
        <v>120</v>
      </c>
      <c r="D38" s="85">
        <v>1</v>
      </c>
      <c r="E38" s="84"/>
      <c r="F38" s="83" t="str">
        <f>IF(TRIM(D38)="rate only","ro",IF(ISBLANK(E38)," ",D38*E38))</f>
        <v xml:space="preserve"> </v>
      </c>
    </row>
    <row r="39" spans="1:6" ht="14.1" customHeight="1" thickBot="1" x14ac:dyDescent="0.25">
      <c r="A39" s="15"/>
      <c r="B39" s="16"/>
      <c r="C39" s="127"/>
      <c r="D39" s="82"/>
      <c r="E39" s="18"/>
      <c r="F39" s="19"/>
    </row>
    <row r="40" spans="1:6" ht="27.95" customHeight="1" thickBot="1" x14ac:dyDescent="0.25">
      <c r="A40" s="110" t="s">
        <v>61</v>
      </c>
      <c r="B40" s="111"/>
      <c r="C40" s="111"/>
      <c r="D40" s="111"/>
      <c r="E40" s="112"/>
      <c r="F40" s="51">
        <f>SUM(F2:F37)</f>
        <v>0</v>
      </c>
    </row>
    <row r="41" spans="1:6" ht="14.1" customHeight="1" thickBot="1" x14ac:dyDescent="0.25">
      <c r="A41" s="20"/>
      <c r="B41" s="20"/>
      <c r="C41" s="20"/>
      <c r="D41" s="21"/>
      <c r="E41" s="20"/>
      <c r="F41" s="22"/>
    </row>
    <row r="42" spans="1:6" ht="27.95" customHeight="1" x14ac:dyDescent="0.2">
      <c r="A42" s="106" t="s">
        <v>59</v>
      </c>
      <c r="B42" s="107"/>
      <c r="C42" s="107"/>
      <c r="D42" s="107"/>
      <c r="E42" s="200" t="s">
        <v>60</v>
      </c>
      <c r="F42" s="201"/>
    </row>
    <row r="43" spans="1:6" ht="42" customHeight="1" thickBot="1" x14ac:dyDescent="0.25">
      <c r="A43" s="108"/>
      <c r="B43" s="109"/>
      <c r="C43" s="109"/>
      <c r="D43" s="109"/>
      <c r="E43" s="205"/>
      <c r="F43" s="206"/>
    </row>
    <row r="44" spans="1:6" ht="9.9499999999999993" customHeight="1" thickBot="1" x14ac:dyDescent="0.25">
      <c r="A44" s="23"/>
      <c r="E44" s="25"/>
    </row>
    <row r="45" spans="1:6" ht="27.95" customHeight="1" thickBot="1" x14ac:dyDescent="0.25">
      <c r="A45" s="46" t="s">
        <v>52</v>
      </c>
      <c r="B45" s="47" t="s">
        <v>53</v>
      </c>
      <c r="C45" s="47" t="s">
        <v>54</v>
      </c>
      <c r="D45" s="48" t="s">
        <v>55</v>
      </c>
      <c r="E45" s="49" t="s">
        <v>56</v>
      </c>
      <c r="F45" s="50" t="s">
        <v>57</v>
      </c>
    </row>
    <row r="46" spans="1:6" ht="27.95" customHeight="1" x14ac:dyDescent="0.2">
      <c r="A46" s="113" t="s">
        <v>62</v>
      </c>
      <c r="B46" s="114"/>
      <c r="C46" s="114"/>
      <c r="D46" s="114"/>
      <c r="E46" s="115"/>
      <c r="F46" s="52">
        <f>F40</f>
        <v>0</v>
      </c>
    </row>
    <row r="47" spans="1:6" ht="14.1" customHeight="1" x14ac:dyDescent="0.2">
      <c r="A47" s="5"/>
      <c r="B47" s="6"/>
      <c r="C47" s="3"/>
      <c r="D47" s="80"/>
      <c r="E47" s="4"/>
      <c r="F47" s="1"/>
    </row>
    <row r="48" spans="1:6" ht="14.1" customHeight="1" x14ac:dyDescent="0.2">
      <c r="A48" s="5" t="s">
        <v>24</v>
      </c>
      <c r="B48" s="6" t="s">
        <v>25</v>
      </c>
      <c r="C48" s="3" t="s">
        <v>120</v>
      </c>
      <c r="D48" s="85">
        <v>1</v>
      </c>
      <c r="E48" s="84"/>
      <c r="F48" s="83" t="str">
        <f>IF(TRIM(D48)="rate only","ro",IF(ISBLANK(E48)," ",D48*E48))</f>
        <v xml:space="preserve"> </v>
      </c>
    </row>
    <row r="49" spans="1:8" ht="14.1" customHeight="1" x14ac:dyDescent="0.2">
      <c r="A49" s="5"/>
      <c r="B49" s="6"/>
      <c r="C49" s="3"/>
      <c r="D49" s="80"/>
      <c r="E49" s="4"/>
      <c r="F49" s="1"/>
    </row>
    <row r="50" spans="1:8" ht="14.1" customHeight="1" x14ac:dyDescent="0.2">
      <c r="A50" s="13" t="s">
        <v>254</v>
      </c>
      <c r="B50" s="14" t="s">
        <v>255</v>
      </c>
      <c r="C50" s="3"/>
      <c r="D50" s="80"/>
      <c r="E50" s="4"/>
      <c r="F50" s="1"/>
      <c r="G50" s="4"/>
      <c r="H50" s="1"/>
    </row>
    <row r="51" spans="1:8" ht="14.1" customHeight="1" x14ac:dyDescent="0.2">
      <c r="A51" s="5"/>
      <c r="B51" s="6"/>
      <c r="C51" s="3"/>
      <c r="D51" s="80"/>
      <c r="E51" s="94"/>
      <c r="F51" s="1"/>
      <c r="G51" s="27"/>
      <c r="H51" s="29">
        <f>SUM(F46:F50)</f>
        <v>0</v>
      </c>
    </row>
    <row r="52" spans="1:8" ht="14.1" customHeight="1" x14ac:dyDescent="0.2">
      <c r="A52" s="5" t="s">
        <v>256</v>
      </c>
      <c r="B52" s="6" t="s">
        <v>257</v>
      </c>
      <c r="C52" s="3" t="s">
        <v>258</v>
      </c>
      <c r="D52" s="85">
        <v>1</v>
      </c>
      <c r="E52" s="84"/>
      <c r="F52" s="83" t="str">
        <f>IF(TRIM(D52)="rate only","ro",IF(ISBLANK(E52)," ",D52*E52))</f>
        <v xml:space="preserve"> </v>
      </c>
      <c r="G52" s="27"/>
      <c r="H52" s="29"/>
    </row>
    <row r="53" spans="1:8" ht="9.9499999999999993" customHeight="1" thickBot="1" x14ac:dyDescent="0.25">
      <c r="A53" s="5"/>
      <c r="B53" s="119"/>
      <c r="C53" s="119"/>
      <c r="D53" s="119"/>
      <c r="E53" s="119"/>
      <c r="F53" s="6"/>
      <c r="G53" s="3"/>
      <c r="H53" s="80"/>
    </row>
    <row r="54" spans="1:8" ht="9.9499999999999993" customHeight="1" thickBot="1" x14ac:dyDescent="0.25">
      <c r="A54" s="110" t="s">
        <v>61</v>
      </c>
      <c r="B54" s="111"/>
      <c r="C54" s="111"/>
      <c r="D54" s="111"/>
      <c r="E54" s="111"/>
      <c r="F54" s="111"/>
    </row>
    <row r="55" spans="1:8" ht="27.95" customHeight="1" thickBot="1" x14ac:dyDescent="0.25">
      <c r="A55" s="27"/>
      <c r="B55" s="27"/>
      <c r="C55" s="27"/>
      <c r="D55" s="27"/>
      <c r="E55" s="27"/>
      <c r="F55" s="28"/>
    </row>
    <row r="56" spans="1:8" ht="27.95" customHeight="1" x14ac:dyDescent="0.2">
      <c r="A56" s="221" t="s">
        <v>59</v>
      </c>
      <c r="B56" s="222"/>
      <c r="C56" s="222"/>
      <c r="D56" s="223"/>
      <c r="E56" s="216"/>
      <c r="F56" s="217"/>
    </row>
    <row r="57" spans="1:8" ht="14.1" customHeight="1" thickBot="1" x14ac:dyDescent="0.25">
      <c r="A57" s="218"/>
      <c r="B57" s="219"/>
      <c r="C57" s="219"/>
      <c r="D57" s="220"/>
      <c r="E57" s="214"/>
      <c r="F57" s="215"/>
    </row>
    <row r="58" spans="1:8" ht="14.1" customHeight="1" x14ac:dyDescent="0.2"/>
    <row r="59" spans="1:8" ht="14.1" customHeight="1" x14ac:dyDescent="0.2"/>
    <row r="60" spans="1:8" ht="14.1" customHeight="1" x14ac:dyDescent="0.2"/>
    <row r="61" spans="1:8" ht="14.1" customHeight="1" x14ac:dyDescent="0.2"/>
    <row r="62" spans="1:8" ht="14.1" customHeight="1" x14ac:dyDescent="0.2"/>
    <row r="63" spans="1:8" ht="14.1" customHeight="1" x14ac:dyDescent="0.2"/>
    <row r="64" spans="1:8" ht="14.1" customHeight="1" x14ac:dyDescent="0.2"/>
    <row r="65" ht="14.1" customHeight="1" x14ac:dyDescent="0.2"/>
    <row r="66" ht="14.1" customHeight="1" x14ac:dyDescent="0.2"/>
    <row r="67" ht="14.1" customHeight="1" x14ac:dyDescent="0.2"/>
    <row r="68" ht="14.1" customHeight="1" x14ac:dyDescent="0.2"/>
    <row r="69" ht="14.1" customHeight="1" x14ac:dyDescent="0.2"/>
    <row r="70" ht="14.1" customHeight="1" x14ac:dyDescent="0.2"/>
    <row r="71" ht="14.1" customHeight="1" x14ac:dyDescent="0.2"/>
    <row r="72" ht="14.1" customHeight="1" x14ac:dyDescent="0.2"/>
    <row r="73" ht="14.1" customHeight="1" x14ac:dyDescent="0.2"/>
    <row r="74" ht="14.1" customHeight="1" x14ac:dyDescent="0.2"/>
    <row r="75" ht="14.1" customHeight="1" x14ac:dyDescent="0.2"/>
    <row r="76" ht="14.1" customHeight="1" x14ac:dyDescent="0.2"/>
    <row r="77" ht="14.1" customHeight="1" x14ac:dyDescent="0.2"/>
    <row r="78" ht="14.1" customHeight="1" x14ac:dyDescent="0.2"/>
    <row r="79" ht="14.1" customHeight="1" x14ac:dyDescent="0.2"/>
    <row r="80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27.95" customHeight="1" x14ac:dyDescent="0.2"/>
    <row r="103" ht="14.1" customHeight="1" x14ac:dyDescent="0.2"/>
    <row r="104" ht="27.95" customHeight="1" x14ac:dyDescent="0.2"/>
    <row r="105" ht="42" customHeight="1" x14ac:dyDescent="0.2"/>
    <row r="106" ht="9.9499999999999993" customHeight="1" x14ac:dyDescent="0.2"/>
    <row r="107" ht="27.95" customHeight="1" x14ac:dyDescent="0.2"/>
    <row r="108" ht="27.95" customHeight="1" x14ac:dyDescent="0.2"/>
    <row r="109" ht="14.1" customHeight="1" x14ac:dyDescent="0.2"/>
    <row r="110" ht="14.1" customHeight="1" x14ac:dyDescent="0.2"/>
    <row r="111" ht="14.1" customHeight="1" x14ac:dyDescent="0.2"/>
    <row r="112" ht="14.1" customHeight="1" x14ac:dyDescent="0.2"/>
    <row r="113" ht="14.1" customHeight="1" x14ac:dyDescent="0.2"/>
    <row r="114" ht="14.1" customHeight="1" x14ac:dyDescent="0.2"/>
    <row r="115" ht="14.1" customHeight="1" x14ac:dyDescent="0.2"/>
    <row r="116" ht="14.1" customHeight="1" x14ac:dyDescent="0.2"/>
    <row r="117" ht="14.1" customHeight="1" x14ac:dyDescent="0.2"/>
    <row r="118" ht="14.1" customHeight="1" x14ac:dyDescent="0.2"/>
    <row r="119" ht="14.1" customHeight="1" x14ac:dyDescent="0.2"/>
    <row r="120" ht="14.1" customHeight="1" x14ac:dyDescent="0.2"/>
    <row r="121" ht="14.1" customHeight="1" x14ac:dyDescent="0.2"/>
    <row r="122" ht="14.1" customHeight="1" x14ac:dyDescent="0.2"/>
    <row r="123" ht="14.1" customHeight="1" x14ac:dyDescent="0.2"/>
    <row r="124" ht="14.1" customHeight="1" x14ac:dyDescent="0.2"/>
    <row r="125" ht="14.1" customHeight="1" x14ac:dyDescent="0.2"/>
    <row r="126" ht="14.1" customHeight="1" x14ac:dyDescent="0.2"/>
    <row r="127" ht="14.1" customHeight="1" x14ac:dyDescent="0.2"/>
    <row r="128" ht="14.1" customHeight="1" x14ac:dyDescent="0.2"/>
    <row r="129" ht="14.1" customHeight="1" x14ac:dyDescent="0.2"/>
    <row r="130" ht="14.1" customHeight="1" x14ac:dyDescent="0.2"/>
    <row r="131" ht="14.1" customHeight="1" x14ac:dyDescent="0.2"/>
    <row r="132" ht="14.1" customHeight="1" x14ac:dyDescent="0.2"/>
    <row r="133" ht="14.1" customHeight="1" x14ac:dyDescent="0.2"/>
    <row r="134" ht="14.1" customHeight="1" x14ac:dyDescent="0.2"/>
    <row r="135" ht="14.1" customHeight="1" x14ac:dyDescent="0.2"/>
    <row r="136" ht="14.1" customHeight="1" x14ac:dyDescent="0.2"/>
    <row r="137" ht="14.1" customHeight="1" x14ac:dyDescent="0.2"/>
    <row r="138" ht="14.1" customHeight="1" x14ac:dyDescent="0.2"/>
    <row r="139" ht="14.1" customHeight="1" x14ac:dyDescent="0.2"/>
    <row r="140" ht="14.1" customHeight="1" x14ac:dyDescent="0.2"/>
    <row r="141" ht="14.1" customHeight="1" x14ac:dyDescent="0.2"/>
    <row r="142" ht="14.1" customHeight="1" x14ac:dyDescent="0.2"/>
    <row r="143" ht="14.1" customHeight="1" x14ac:dyDescent="0.2"/>
    <row r="144" ht="14.1" customHeight="1" x14ac:dyDescent="0.2"/>
    <row r="145" ht="14.1" customHeight="1" x14ac:dyDescent="0.2"/>
    <row r="146" ht="14.1" customHeight="1" x14ac:dyDescent="0.2"/>
    <row r="147" ht="14.1" customHeight="1" x14ac:dyDescent="0.2"/>
    <row r="148" ht="14.1" customHeight="1" x14ac:dyDescent="0.2"/>
    <row r="149" ht="14.1" customHeight="1" x14ac:dyDescent="0.2"/>
    <row r="150" ht="14.1" customHeight="1" x14ac:dyDescent="0.2"/>
    <row r="151" ht="14.1" customHeight="1" x14ac:dyDescent="0.2"/>
    <row r="152" ht="14.1" customHeight="1" x14ac:dyDescent="0.2"/>
    <row r="153" ht="14.1" customHeight="1" x14ac:dyDescent="0.2"/>
    <row r="154" ht="27.95" customHeight="1" x14ac:dyDescent="0.2"/>
    <row r="155" ht="14.1" customHeight="1" x14ac:dyDescent="0.2"/>
    <row r="156" ht="27.95" customHeight="1" x14ac:dyDescent="0.2"/>
    <row r="157" ht="42" customHeight="1" x14ac:dyDescent="0.2"/>
    <row r="158" ht="9.9499999999999993" customHeight="1" x14ac:dyDescent="0.2"/>
    <row r="159" ht="27.95" customHeight="1" x14ac:dyDescent="0.2"/>
    <row r="160" ht="27.95" customHeight="1" x14ac:dyDescent="0.2"/>
    <row r="161" ht="14.1" customHeight="1" x14ac:dyDescent="0.2"/>
    <row r="162" ht="14.1" customHeight="1" x14ac:dyDescent="0.2"/>
    <row r="163" ht="14.1" customHeight="1" x14ac:dyDescent="0.2"/>
    <row r="164" ht="14.1" customHeight="1" x14ac:dyDescent="0.2"/>
    <row r="165" ht="14.1" customHeight="1" x14ac:dyDescent="0.2"/>
    <row r="166" ht="14.1" customHeight="1" x14ac:dyDescent="0.2"/>
    <row r="167" ht="14.1" customHeight="1" x14ac:dyDescent="0.2"/>
    <row r="168" ht="14.1" customHeight="1" x14ac:dyDescent="0.2"/>
    <row r="169" ht="14.1" customHeight="1" x14ac:dyDescent="0.2"/>
    <row r="170" ht="14.1" customHeight="1" x14ac:dyDescent="0.2"/>
    <row r="171" ht="14.1" customHeight="1" x14ac:dyDescent="0.2"/>
    <row r="172" ht="14.1" customHeight="1" x14ac:dyDescent="0.2"/>
    <row r="173" ht="14.1" customHeight="1" x14ac:dyDescent="0.2"/>
    <row r="174" ht="14.1" customHeight="1" x14ac:dyDescent="0.2"/>
    <row r="175" ht="14.1" customHeight="1" x14ac:dyDescent="0.2"/>
    <row r="176" ht="14.1" customHeight="1" x14ac:dyDescent="0.2"/>
    <row r="177" ht="14.1" customHeight="1" x14ac:dyDescent="0.2"/>
    <row r="178" ht="14.1" customHeight="1" x14ac:dyDescent="0.2"/>
    <row r="179" ht="14.1" customHeight="1" x14ac:dyDescent="0.2"/>
    <row r="180" ht="14.1" customHeight="1" x14ac:dyDescent="0.2"/>
    <row r="181" ht="14.1" customHeight="1" x14ac:dyDescent="0.2"/>
    <row r="182" ht="14.1" customHeight="1" x14ac:dyDescent="0.2"/>
    <row r="183" ht="14.1" customHeight="1" x14ac:dyDescent="0.2"/>
    <row r="184" ht="14.1" customHeight="1" x14ac:dyDescent="0.2"/>
    <row r="185" ht="14.1" customHeight="1" x14ac:dyDescent="0.2"/>
    <row r="186" ht="14.1" customHeight="1" x14ac:dyDescent="0.2"/>
    <row r="187" ht="14.1" customHeight="1" x14ac:dyDescent="0.2"/>
    <row r="188" ht="14.1" customHeight="1" x14ac:dyDescent="0.2"/>
    <row r="189" ht="14.1" customHeight="1" x14ac:dyDescent="0.2"/>
    <row r="190" ht="14.1" customHeight="1" x14ac:dyDescent="0.2"/>
    <row r="191" ht="14.1" customHeight="1" x14ac:dyDescent="0.2"/>
    <row r="192" ht="14.1" customHeight="1" x14ac:dyDescent="0.2"/>
    <row r="193" ht="14.1" customHeight="1" x14ac:dyDescent="0.2"/>
    <row r="194" ht="14.1" customHeight="1" x14ac:dyDescent="0.2"/>
    <row r="195" ht="14.1" customHeight="1" x14ac:dyDescent="0.2"/>
    <row r="196" ht="14.1" customHeight="1" x14ac:dyDescent="0.2"/>
    <row r="197" ht="14.1" customHeight="1" x14ac:dyDescent="0.2"/>
    <row r="198" ht="14.1" customHeight="1" x14ac:dyDescent="0.2"/>
    <row r="199" ht="14.1" customHeight="1" x14ac:dyDescent="0.2"/>
    <row r="200" ht="14.1" customHeight="1" x14ac:dyDescent="0.2"/>
    <row r="201" ht="14.1" customHeight="1" x14ac:dyDescent="0.2"/>
    <row r="202" ht="14.1" customHeight="1" x14ac:dyDescent="0.2"/>
    <row r="203" ht="14.1" customHeight="1" x14ac:dyDescent="0.2"/>
    <row r="204" ht="14.1" customHeight="1" x14ac:dyDescent="0.2"/>
    <row r="205" ht="14.1" customHeight="1" x14ac:dyDescent="0.2"/>
    <row r="206" ht="27.95" customHeight="1" x14ac:dyDescent="0.2"/>
    <row r="207" ht="14.1" customHeight="1" x14ac:dyDescent="0.2"/>
    <row r="208" ht="27.95" customHeight="1" x14ac:dyDescent="0.2"/>
    <row r="209" ht="42" customHeight="1" x14ac:dyDescent="0.2"/>
    <row r="210" ht="9.9499999999999993" customHeight="1" x14ac:dyDescent="0.2"/>
    <row r="211" ht="27.95" customHeight="1" x14ac:dyDescent="0.2"/>
    <row r="212" ht="27.95" customHeight="1" x14ac:dyDescent="0.2"/>
    <row r="213" ht="14.1" customHeight="1" x14ac:dyDescent="0.2"/>
    <row r="214" ht="14.1" customHeight="1" x14ac:dyDescent="0.2"/>
    <row r="215" ht="14.1" customHeight="1" x14ac:dyDescent="0.2"/>
    <row r="216" ht="14.1" customHeight="1" x14ac:dyDescent="0.2"/>
    <row r="217" ht="14.1" customHeight="1" x14ac:dyDescent="0.2"/>
    <row r="218" ht="14.1" customHeight="1" x14ac:dyDescent="0.2"/>
    <row r="219" ht="14.1" customHeight="1" x14ac:dyDescent="0.2"/>
    <row r="220" ht="14.1" customHeight="1" x14ac:dyDescent="0.2"/>
    <row r="221" ht="14.1" customHeight="1" x14ac:dyDescent="0.2"/>
    <row r="222" ht="14.1" customHeight="1" x14ac:dyDescent="0.2"/>
    <row r="223" ht="14.1" customHeight="1" x14ac:dyDescent="0.2"/>
    <row r="224" ht="14.1" customHeight="1" x14ac:dyDescent="0.2"/>
    <row r="225" ht="14.1" customHeight="1" x14ac:dyDescent="0.2"/>
    <row r="226" ht="14.1" customHeight="1" x14ac:dyDescent="0.2"/>
    <row r="227" ht="14.1" customHeight="1" x14ac:dyDescent="0.2"/>
    <row r="228" ht="14.1" customHeight="1" x14ac:dyDescent="0.2"/>
    <row r="229" ht="14.1" customHeight="1" x14ac:dyDescent="0.2"/>
    <row r="230" ht="14.1" customHeight="1" x14ac:dyDescent="0.2"/>
    <row r="231" ht="14.1" customHeight="1" x14ac:dyDescent="0.2"/>
    <row r="232" ht="14.1" customHeight="1" x14ac:dyDescent="0.2"/>
    <row r="233" ht="14.1" customHeight="1" x14ac:dyDescent="0.2"/>
    <row r="234" ht="14.1" customHeight="1" x14ac:dyDescent="0.2"/>
    <row r="235" ht="14.1" customHeight="1" x14ac:dyDescent="0.2"/>
    <row r="236" ht="14.1" customHeight="1" x14ac:dyDescent="0.2"/>
    <row r="237" ht="14.1" customHeight="1" x14ac:dyDescent="0.2"/>
    <row r="238" ht="14.1" customHeight="1" x14ac:dyDescent="0.2"/>
    <row r="239" ht="14.1" customHeight="1" x14ac:dyDescent="0.2"/>
    <row r="240" ht="14.1" customHeight="1" x14ac:dyDescent="0.2"/>
    <row r="241" ht="14.1" customHeight="1" x14ac:dyDescent="0.2"/>
    <row r="242" ht="14.1" customHeight="1" x14ac:dyDescent="0.2"/>
    <row r="243" ht="14.1" customHeight="1" x14ac:dyDescent="0.2"/>
    <row r="244" ht="14.1" customHeight="1" x14ac:dyDescent="0.2"/>
    <row r="245" ht="14.1" customHeight="1" x14ac:dyDescent="0.2"/>
    <row r="246" ht="14.1" customHeight="1" x14ac:dyDescent="0.2"/>
    <row r="247" ht="14.1" customHeight="1" x14ac:dyDescent="0.2"/>
    <row r="248" ht="14.1" customHeight="1" x14ac:dyDescent="0.2"/>
    <row r="249" ht="14.1" customHeight="1" x14ac:dyDescent="0.2"/>
    <row r="250" ht="14.1" customHeight="1" x14ac:dyDescent="0.2"/>
    <row r="251" ht="14.1" customHeight="1" x14ac:dyDescent="0.2"/>
    <row r="252" ht="14.1" customHeight="1" x14ac:dyDescent="0.2"/>
    <row r="253" ht="14.1" customHeight="1" x14ac:dyDescent="0.2"/>
    <row r="254" ht="14.1" customHeight="1" x14ac:dyDescent="0.2"/>
    <row r="255" ht="14.1" customHeight="1" x14ac:dyDescent="0.2"/>
    <row r="256" ht="14.1" customHeight="1" x14ac:dyDescent="0.2"/>
    <row r="257" ht="14.1" customHeight="1" x14ac:dyDescent="0.2"/>
    <row r="258" ht="27.95" customHeight="1" x14ac:dyDescent="0.2"/>
    <row r="259" ht="14.1" customHeight="1" x14ac:dyDescent="0.2"/>
    <row r="260" ht="27.95" customHeight="1" x14ac:dyDescent="0.2"/>
    <row r="261" ht="42" customHeight="1" x14ac:dyDescent="0.2"/>
    <row r="262" ht="9.9499999999999993" customHeight="1" x14ac:dyDescent="0.2"/>
    <row r="263" ht="27.95" customHeight="1" x14ac:dyDescent="0.2"/>
    <row r="264" ht="27.95" customHeight="1" x14ac:dyDescent="0.2"/>
    <row r="265" ht="14.1" customHeight="1" x14ac:dyDescent="0.2"/>
    <row r="266" ht="14.1" customHeight="1" x14ac:dyDescent="0.2"/>
    <row r="267" ht="14.1" customHeight="1" x14ac:dyDescent="0.2"/>
    <row r="268" ht="14.1" customHeight="1" x14ac:dyDescent="0.2"/>
    <row r="269" ht="14.1" customHeight="1" x14ac:dyDescent="0.2"/>
    <row r="270" ht="14.1" customHeight="1" x14ac:dyDescent="0.2"/>
    <row r="271" ht="14.1" customHeight="1" x14ac:dyDescent="0.2"/>
    <row r="272" ht="14.1" customHeight="1" x14ac:dyDescent="0.2"/>
    <row r="273" ht="14.1" customHeight="1" x14ac:dyDescent="0.2"/>
    <row r="274" ht="14.1" customHeight="1" x14ac:dyDescent="0.2"/>
    <row r="275" ht="14.1" customHeight="1" x14ac:dyDescent="0.2"/>
    <row r="276" ht="14.1" customHeight="1" x14ac:dyDescent="0.2"/>
    <row r="277" ht="14.1" customHeight="1" x14ac:dyDescent="0.2"/>
    <row r="278" ht="14.1" customHeight="1" x14ac:dyDescent="0.2"/>
    <row r="279" ht="14.1" customHeight="1" x14ac:dyDescent="0.2"/>
    <row r="280" ht="14.1" customHeight="1" x14ac:dyDescent="0.2"/>
    <row r="281" ht="14.1" customHeight="1" x14ac:dyDescent="0.2"/>
    <row r="282" ht="14.1" customHeight="1" x14ac:dyDescent="0.2"/>
    <row r="283" ht="14.1" customHeight="1" x14ac:dyDescent="0.2"/>
    <row r="284" ht="14.1" customHeight="1" x14ac:dyDescent="0.2"/>
    <row r="285" ht="14.1" customHeight="1" x14ac:dyDescent="0.2"/>
    <row r="286" ht="14.1" customHeight="1" x14ac:dyDescent="0.2"/>
    <row r="287" ht="14.1" customHeight="1" x14ac:dyDescent="0.2"/>
    <row r="288" ht="14.1" customHeight="1" x14ac:dyDescent="0.2"/>
    <row r="289" ht="14.1" customHeight="1" x14ac:dyDescent="0.2"/>
    <row r="290" ht="14.1" customHeight="1" x14ac:dyDescent="0.2"/>
    <row r="291" ht="14.1" customHeight="1" x14ac:dyDescent="0.2"/>
    <row r="292" ht="14.1" customHeight="1" x14ac:dyDescent="0.2"/>
    <row r="293" ht="14.1" customHeight="1" x14ac:dyDescent="0.2"/>
    <row r="294" ht="14.1" customHeight="1" x14ac:dyDescent="0.2"/>
    <row r="295" ht="14.1" customHeight="1" x14ac:dyDescent="0.2"/>
    <row r="296" ht="14.1" customHeight="1" x14ac:dyDescent="0.2"/>
    <row r="297" ht="14.1" customHeight="1" x14ac:dyDescent="0.2"/>
    <row r="298" ht="14.1" customHeight="1" x14ac:dyDescent="0.2"/>
    <row r="299" ht="14.1" customHeight="1" x14ac:dyDescent="0.2"/>
    <row r="300" ht="14.1" customHeight="1" x14ac:dyDescent="0.2"/>
    <row r="301" ht="14.1" customHeight="1" x14ac:dyDescent="0.2"/>
    <row r="302" ht="14.1" customHeight="1" x14ac:dyDescent="0.2"/>
    <row r="303" ht="14.1" customHeight="1" x14ac:dyDescent="0.2"/>
    <row r="304" ht="14.1" customHeight="1" x14ac:dyDescent="0.2"/>
    <row r="305" ht="14.1" customHeight="1" x14ac:dyDescent="0.2"/>
    <row r="306" ht="14.1" customHeight="1" x14ac:dyDescent="0.2"/>
    <row r="307" ht="14.1" customHeight="1" x14ac:dyDescent="0.2"/>
    <row r="308" ht="14.1" customHeight="1" x14ac:dyDescent="0.2"/>
    <row r="309" ht="14.1" customHeight="1" x14ac:dyDescent="0.2"/>
    <row r="310" ht="27.95" customHeight="1" x14ac:dyDescent="0.2"/>
    <row r="311" ht="14.1" customHeight="1" x14ac:dyDescent="0.2"/>
    <row r="312" ht="27.95" customHeight="1" x14ac:dyDescent="0.2"/>
    <row r="313" ht="42" customHeight="1" x14ac:dyDescent="0.2"/>
    <row r="314" ht="9.9499999999999993" customHeight="1" x14ac:dyDescent="0.2"/>
    <row r="315" ht="27.95" customHeight="1" x14ac:dyDescent="0.2"/>
    <row r="316" ht="27.95" customHeight="1" x14ac:dyDescent="0.2"/>
    <row r="317" ht="14.1" customHeight="1" x14ac:dyDescent="0.2"/>
    <row r="318" ht="14.1" customHeight="1" x14ac:dyDescent="0.2"/>
    <row r="319" ht="14.1" customHeight="1" x14ac:dyDescent="0.2"/>
    <row r="320" ht="14.1" customHeight="1" x14ac:dyDescent="0.2"/>
    <row r="321" ht="14.1" customHeight="1" x14ac:dyDescent="0.2"/>
    <row r="322" ht="14.1" customHeight="1" x14ac:dyDescent="0.2"/>
    <row r="323" ht="14.1" customHeight="1" x14ac:dyDescent="0.2"/>
    <row r="324" ht="14.1" customHeight="1" x14ac:dyDescent="0.2"/>
    <row r="325" ht="14.1" customHeight="1" x14ac:dyDescent="0.2"/>
    <row r="326" ht="14.1" customHeight="1" x14ac:dyDescent="0.2"/>
    <row r="327" ht="14.1" customHeight="1" x14ac:dyDescent="0.2"/>
    <row r="328" ht="14.1" customHeight="1" x14ac:dyDescent="0.2"/>
    <row r="329" ht="14.1" customHeight="1" x14ac:dyDescent="0.2"/>
    <row r="330" ht="14.1" customHeight="1" x14ac:dyDescent="0.2"/>
    <row r="331" ht="14.1" customHeight="1" x14ac:dyDescent="0.2"/>
    <row r="332" ht="14.1" customHeight="1" x14ac:dyDescent="0.2"/>
    <row r="333" ht="14.1" customHeight="1" x14ac:dyDescent="0.2"/>
    <row r="334" ht="14.1" customHeight="1" x14ac:dyDescent="0.2"/>
    <row r="335" ht="14.1" customHeight="1" x14ac:dyDescent="0.2"/>
    <row r="336" ht="14.1" customHeight="1" x14ac:dyDescent="0.2"/>
    <row r="337" ht="14.1" customHeight="1" x14ac:dyDescent="0.2"/>
    <row r="338" ht="14.1" customHeight="1" x14ac:dyDescent="0.2"/>
    <row r="339" ht="14.1" customHeight="1" x14ac:dyDescent="0.2"/>
    <row r="340" ht="14.1" customHeight="1" x14ac:dyDescent="0.2"/>
    <row r="341" ht="14.1" customHeight="1" x14ac:dyDescent="0.2"/>
    <row r="342" ht="14.1" customHeight="1" x14ac:dyDescent="0.2"/>
    <row r="343" ht="14.1" customHeight="1" x14ac:dyDescent="0.2"/>
    <row r="344" ht="14.1" customHeight="1" x14ac:dyDescent="0.2"/>
    <row r="345" ht="14.1" customHeight="1" x14ac:dyDescent="0.2"/>
    <row r="346" ht="14.1" customHeight="1" x14ac:dyDescent="0.2"/>
    <row r="347" ht="14.1" customHeight="1" x14ac:dyDescent="0.2"/>
    <row r="348" ht="14.1" customHeight="1" x14ac:dyDescent="0.2"/>
    <row r="349" ht="14.1" customHeight="1" x14ac:dyDescent="0.2"/>
    <row r="350" ht="14.1" customHeight="1" x14ac:dyDescent="0.2"/>
    <row r="351" ht="14.1" customHeight="1" x14ac:dyDescent="0.2"/>
    <row r="352" ht="14.1" customHeight="1" x14ac:dyDescent="0.2"/>
    <row r="353" ht="14.1" customHeight="1" x14ac:dyDescent="0.2"/>
    <row r="354" ht="14.1" customHeight="1" x14ac:dyDescent="0.2"/>
    <row r="355" ht="14.1" customHeight="1" x14ac:dyDescent="0.2"/>
    <row r="356" ht="14.1" customHeight="1" x14ac:dyDescent="0.2"/>
    <row r="357" ht="14.1" customHeight="1" x14ac:dyDescent="0.2"/>
    <row r="358" ht="14.1" customHeight="1" x14ac:dyDescent="0.2"/>
    <row r="359" ht="14.1" customHeight="1" x14ac:dyDescent="0.2"/>
    <row r="360" ht="14.1" customHeight="1" x14ac:dyDescent="0.2"/>
    <row r="361" ht="14.1" customHeight="1" x14ac:dyDescent="0.2"/>
    <row r="362" ht="27.95" customHeight="1" x14ac:dyDescent="0.2"/>
    <row r="363" ht="14.1" customHeight="1" x14ac:dyDescent="0.2"/>
    <row r="364" ht="27.95" customHeight="1" x14ac:dyDescent="0.2"/>
    <row r="365" ht="42" customHeight="1" x14ac:dyDescent="0.2"/>
    <row r="366" ht="9.9499999999999993" customHeight="1" x14ac:dyDescent="0.2"/>
  </sheetData>
  <mergeCells count="6">
    <mergeCell ref="E42:F42"/>
    <mergeCell ref="E43:F43"/>
    <mergeCell ref="E57:F57"/>
    <mergeCell ref="E56:F56"/>
    <mergeCell ref="A57:D57"/>
    <mergeCell ref="A56:D56"/>
  </mergeCells>
  <phoneticPr fontId="1" type="noConversion"/>
  <conditionalFormatting sqref="D9 D11 D13 D19 D21 D23 D30 D32 D34 D36">
    <cfRule type="cellIs" dxfId="39" priority="32" operator="greaterThan">
      <formula>0</formula>
    </cfRule>
  </conditionalFormatting>
  <conditionalFormatting sqref="D28">
    <cfRule type="cellIs" dxfId="38" priority="12" operator="greaterThan">
      <formula>0</formula>
    </cfRule>
  </conditionalFormatting>
  <conditionalFormatting sqref="D38">
    <cfRule type="cellIs" dxfId="37" priority="24" operator="greaterThan">
      <formula>0</formula>
    </cfRule>
  </conditionalFormatting>
  <conditionalFormatting sqref="D48">
    <cfRule type="cellIs" dxfId="36" priority="1" operator="greaterThan">
      <formula>0</formula>
    </cfRule>
  </conditionalFormatting>
  <conditionalFormatting sqref="D51:D52">
    <cfRule type="cellIs" dxfId="35" priority="16" operator="greaterThan">
      <formula>0</formula>
    </cfRule>
  </conditionalFormatting>
  <conditionalFormatting sqref="E9 E11 E13 E19 E21 E23 E30 E32 E34 E36">
    <cfRule type="cellIs" dxfId="34" priority="33" operator="greaterThan">
      <formula>0</formula>
    </cfRule>
  </conditionalFormatting>
  <conditionalFormatting sqref="E28">
    <cfRule type="cellIs" dxfId="33" priority="5" operator="greaterThan">
      <formula>0</formula>
    </cfRule>
  </conditionalFormatting>
  <conditionalFormatting sqref="E38">
    <cfRule type="cellIs" dxfId="32" priority="25" operator="greaterThan">
      <formula>0</formula>
    </cfRule>
  </conditionalFormatting>
  <conditionalFormatting sqref="E48">
    <cfRule type="cellIs" dxfId="31" priority="2" operator="greaterThan">
      <formula>0</formula>
    </cfRule>
  </conditionalFormatting>
  <conditionalFormatting sqref="E51:E52">
    <cfRule type="cellIs" dxfId="30" priority="17" operator="greaterThan">
      <formula>0</formula>
    </cfRule>
  </conditionalFormatting>
  <conditionalFormatting sqref="F9 F11 F13 F19 F21 F23 F30 F32 F34 F36">
    <cfRule type="cellIs" dxfId="29" priority="34" stopIfTrue="1" operator="equal">
      <formula>"ro"</formula>
    </cfRule>
    <cfRule type="cellIs" dxfId="28" priority="35" stopIfTrue="1" operator="equal">
      <formula>" "</formula>
    </cfRule>
  </conditionalFormatting>
  <conditionalFormatting sqref="F28">
    <cfRule type="cellIs" dxfId="27" priority="6" stopIfTrue="1" operator="equal">
      <formula>"ro"</formula>
    </cfRule>
    <cfRule type="cellIs" dxfId="26" priority="7" stopIfTrue="1" operator="equal">
      <formula>" "</formula>
    </cfRule>
  </conditionalFormatting>
  <conditionalFormatting sqref="F38">
    <cfRule type="cellIs" dxfId="25" priority="26" stopIfTrue="1" operator="equal">
      <formula>"ro"</formula>
    </cfRule>
    <cfRule type="cellIs" dxfId="24" priority="27" stopIfTrue="1" operator="equal">
      <formula>" "</formula>
    </cfRule>
  </conditionalFormatting>
  <conditionalFormatting sqref="F48">
    <cfRule type="cellIs" dxfId="23" priority="3" stopIfTrue="1" operator="equal">
      <formula>"ro"</formula>
    </cfRule>
    <cfRule type="cellIs" dxfId="22" priority="4" stopIfTrue="1" operator="equal">
      <formula>" "</formula>
    </cfRule>
  </conditionalFormatting>
  <conditionalFormatting sqref="F51:F52">
    <cfRule type="cellIs" dxfId="21" priority="18" stopIfTrue="1" operator="equal">
      <formula>"ro"</formula>
    </cfRule>
    <cfRule type="cellIs" dxfId="20" priority="19" stopIfTrue="1" operator="equal">
      <formula>" "</formula>
    </cfRule>
  </conditionalFormatting>
  <printOptions horizontalCentered="1"/>
  <pageMargins left="0.78740157480314998" right="0.59055118110236204" top="0.98425196850393704" bottom="0.39370078740157499" header="0.39370078740157499" footer="0.196850393700787"/>
  <pageSetup paperSize="9" scale="68" orientation="portrait" blackAndWhite="1" useFirstPageNumber="1" r:id="rId1"/>
  <headerFooter alignWithMargins="0">
    <oddHeader>&amp;L&amp;"-,Italic"&amp;8RTD05-2020/21
Part C2.2: Pricing Schedule&amp;R
&amp;"-,Regular"&amp;8Section B107: Page &amp;P of &amp;N</oddHeader>
  </headerFooter>
  <rowBreaks count="1" manualBreakCount="1">
    <brk id="44" max="7" man="1"/>
  </rowBreaks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2"/>
  </sheetPr>
  <dimension ref="A1:G67"/>
  <sheetViews>
    <sheetView showZeros="0" topLeftCell="A5" zoomScale="160" zoomScaleNormal="175" zoomScaleSheetLayoutView="150" zoomScalePageLayoutView="175" workbookViewId="0">
      <selection activeCell="C14" sqref="C14"/>
    </sheetView>
  </sheetViews>
  <sheetFormatPr defaultColWidth="9.140625" defaultRowHeight="12" customHeight="1" x14ac:dyDescent="0.2"/>
  <cols>
    <col min="1" max="1" width="12.7109375" style="2" customWidth="1"/>
    <col min="2" max="2" width="2.140625" style="2" bestFit="1" customWidth="1"/>
    <col min="3" max="3" width="27.7109375" style="2" bestFit="1" customWidth="1"/>
    <col min="4" max="4" width="10.7109375" style="2" customWidth="1"/>
    <col min="5" max="5" width="12.7109375" style="24" customWidth="1"/>
    <col min="6" max="6" width="13.7109375" style="2" customWidth="1"/>
    <col min="7" max="7" width="15.7109375" style="2" customWidth="1"/>
    <col min="8" max="16384" width="9.140625" style="2"/>
  </cols>
  <sheetData>
    <row r="1" spans="1:7" ht="27.95" customHeight="1" thickBot="1" x14ac:dyDescent="0.25">
      <c r="A1" s="53" t="s">
        <v>52</v>
      </c>
      <c r="B1" s="128" t="s">
        <v>221</v>
      </c>
      <c r="C1" s="54" t="s">
        <v>53</v>
      </c>
      <c r="D1" s="54" t="s">
        <v>54</v>
      </c>
      <c r="E1" s="55" t="s">
        <v>55</v>
      </c>
      <c r="F1" s="56" t="s">
        <v>56</v>
      </c>
      <c r="G1" s="57" t="s">
        <v>57</v>
      </c>
    </row>
    <row r="2" spans="1:7" ht="14.1" customHeight="1" x14ac:dyDescent="0.2">
      <c r="A2" s="142"/>
      <c r="B2" s="144"/>
      <c r="C2" s="145"/>
      <c r="D2" s="146"/>
      <c r="E2" s="147"/>
      <c r="F2" s="148"/>
      <c r="G2" s="148"/>
    </row>
    <row r="3" spans="1:7" ht="14.1" customHeight="1" x14ac:dyDescent="0.2">
      <c r="A3" s="143" t="s">
        <v>75</v>
      </c>
      <c r="B3" s="149"/>
      <c r="C3" s="150" t="s">
        <v>76</v>
      </c>
      <c r="D3" s="151"/>
      <c r="E3" s="152"/>
      <c r="F3" s="153"/>
      <c r="G3" s="153"/>
    </row>
    <row r="4" spans="1:7" ht="14.1" customHeight="1" x14ac:dyDescent="0.2">
      <c r="A4" s="138"/>
      <c r="B4" s="154"/>
      <c r="C4" s="155"/>
      <c r="D4" s="151"/>
      <c r="E4" s="152"/>
      <c r="F4" s="153"/>
      <c r="G4" s="153"/>
    </row>
    <row r="5" spans="1:7" ht="14.1" customHeight="1" x14ac:dyDescent="0.2">
      <c r="A5" s="143" t="s">
        <v>7</v>
      </c>
      <c r="B5" s="149"/>
      <c r="C5" s="150" t="s">
        <v>48</v>
      </c>
      <c r="D5" s="151"/>
      <c r="E5" s="152"/>
      <c r="F5" s="153"/>
      <c r="G5" s="153"/>
    </row>
    <row r="6" spans="1:7" ht="14.1" customHeight="1" x14ac:dyDescent="0.2">
      <c r="A6" s="138"/>
      <c r="B6" s="154"/>
      <c r="C6" s="156"/>
      <c r="D6" s="151"/>
      <c r="E6" s="152"/>
      <c r="F6" s="153"/>
      <c r="G6" s="153"/>
    </row>
    <row r="7" spans="1:7" ht="14.1" customHeight="1" x14ac:dyDescent="0.2">
      <c r="A7" s="143" t="s">
        <v>305</v>
      </c>
      <c r="B7" s="149"/>
      <c r="C7" s="150" t="s">
        <v>159</v>
      </c>
      <c r="D7" s="151"/>
      <c r="E7" s="152"/>
      <c r="F7" s="153"/>
      <c r="G7" s="153"/>
    </row>
    <row r="8" spans="1:7" ht="14.1" customHeight="1" x14ac:dyDescent="0.2">
      <c r="A8" s="138"/>
      <c r="B8" s="154"/>
      <c r="C8" s="155"/>
      <c r="D8" s="151"/>
      <c r="E8" s="152"/>
      <c r="F8" s="153"/>
      <c r="G8" s="153"/>
    </row>
    <row r="9" spans="1:7" ht="14.1" customHeight="1" x14ac:dyDescent="0.2">
      <c r="A9" s="143" t="s">
        <v>157</v>
      </c>
      <c r="B9" s="149" t="s">
        <v>221</v>
      </c>
      <c r="C9" s="150" t="s">
        <v>158</v>
      </c>
      <c r="D9" s="151"/>
      <c r="E9" s="152"/>
      <c r="F9" s="157"/>
      <c r="G9" s="153"/>
    </row>
    <row r="10" spans="1:7" ht="14.1" customHeight="1" x14ac:dyDescent="0.2">
      <c r="A10" s="138"/>
      <c r="B10" s="154"/>
      <c r="C10" s="155"/>
      <c r="D10" s="151"/>
      <c r="E10" s="152"/>
      <c r="F10" s="153"/>
      <c r="G10" s="153"/>
    </row>
    <row r="11" spans="1:7" ht="14.1" customHeight="1" x14ac:dyDescent="0.2">
      <c r="A11" s="138" t="s">
        <v>293</v>
      </c>
      <c r="B11" s="154" t="s">
        <v>221</v>
      </c>
      <c r="C11" s="155" t="s">
        <v>156</v>
      </c>
      <c r="D11" s="151" t="s">
        <v>67</v>
      </c>
      <c r="E11" s="152">
        <v>190</v>
      </c>
      <c r="F11" s="157"/>
      <c r="G11" s="153" t="str">
        <f>IF(TRIM(E11)="rate only","ro",IF(OR(ISBLANK(E11),ISBLANK(F11))," ",E11*F11))</f>
        <v xml:space="preserve"> </v>
      </c>
    </row>
    <row r="12" spans="1:7" ht="14.1" customHeight="1" x14ac:dyDescent="0.2">
      <c r="A12" s="138"/>
      <c r="B12" s="154"/>
      <c r="C12" s="155"/>
      <c r="D12" s="151"/>
      <c r="E12" s="152"/>
      <c r="F12" s="153"/>
      <c r="G12" s="153"/>
    </row>
    <row r="13" spans="1:7" ht="14.1" customHeight="1" x14ac:dyDescent="0.2">
      <c r="A13" s="138" t="s">
        <v>309</v>
      </c>
      <c r="B13" s="154" t="s">
        <v>221</v>
      </c>
      <c r="C13" s="155" t="s">
        <v>311</v>
      </c>
      <c r="D13" s="151" t="s">
        <v>67</v>
      </c>
      <c r="E13" s="152">
        <v>144</v>
      </c>
      <c r="F13" s="157"/>
      <c r="G13" s="153"/>
    </row>
    <row r="14" spans="1:7" ht="14.1" customHeight="1" x14ac:dyDescent="0.2">
      <c r="A14" s="138"/>
      <c r="B14" s="154"/>
      <c r="C14" s="155" t="s">
        <v>310</v>
      </c>
      <c r="D14" s="151"/>
      <c r="E14" s="152"/>
      <c r="F14" s="157"/>
      <c r="G14" s="153"/>
    </row>
    <row r="15" spans="1:7" ht="14.1" customHeight="1" thickBot="1" x14ac:dyDescent="0.25">
      <c r="A15" s="139"/>
      <c r="B15" s="140"/>
      <c r="C15" s="140"/>
      <c r="D15" s="137"/>
      <c r="E15" s="141"/>
      <c r="F15" s="136"/>
      <c r="G15" s="136"/>
    </row>
    <row r="16" spans="1:7" ht="27.95" customHeight="1" thickBot="1" x14ac:dyDescent="0.25">
      <c r="A16" s="133" t="s">
        <v>61</v>
      </c>
      <c r="B16" s="134"/>
      <c r="C16" s="134"/>
      <c r="D16" s="134"/>
      <c r="E16" s="134"/>
      <c r="F16" s="135"/>
      <c r="G16" s="58">
        <f>SUM(G2:G15)</f>
        <v>0</v>
      </c>
    </row>
    <row r="17" spans="1:7" ht="27.95" customHeight="1" thickBot="1" x14ac:dyDescent="0.25">
      <c r="A17" s="27"/>
      <c r="B17" s="27"/>
      <c r="C17" s="27"/>
      <c r="D17" s="27"/>
      <c r="E17" s="27"/>
      <c r="F17" s="28"/>
    </row>
    <row r="18" spans="1:7" ht="33" customHeight="1" x14ac:dyDescent="0.2">
      <c r="A18" s="224" t="s">
        <v>59</v>
      </c>
      <c r="B18" s="225"/>
      <c r="C18" s="225"/>
      <c r="D18" s="225"/>
      <c r="E18" s="198"/>
      <c r="F18" s="226" t="s">
        <v>60</v>
      </c>
      <c r="G18" s="227"/>
    </row>
    <row r="19" spans="1:7" ht="14.1" customHeight="1" thickBot="1" x14ac:dyDescent="0.25">
      <c r="A19" s="202"/>
      <c r="B19" s="203"/>
      <c r="C19" s="204"/>
      <c r="D19" s="204"/>
      <c r="E19" s="204"/>
      <c r="F19" s="205"/>
      <c r="G19" s="206"/>
    </row>
    <row r="20" spans="1:7" ht="14.1" customHeight="1" x14ac:dyDescent="0.2">
      <c r="A20" s="23"/>
      <c r="B20" s="23"/>
      <c r="F20" s="25"/>
    </row>
    <row r="21" spans="1:7" ht="14.1" customHeight="1" x14ac:dyDescent="0.2"/>
    <row r="22" spans="1:7" ht="14.1" customHeight="1" x14ac:dyDescent="0.2"/>
    <row r="23" spans="1:7" ht="14.1" customHeight="1" x14ac:dyDescent="0.2"/>
    <row r="24" spans="1:7" ht="14.1" customHeight="1" x14ac:dyDescent="0.2"/>
    <row r="25" spans="1:7" ht="14.1" customHeight="1" x14ac:dyDescent="0.2"/>
    <row r="26" spans="1:7" ht="14.1" customHeight="1" x14ac:dyDescent="0.2"/>
    <row r="27" spans="1:7" ht="14.1" customHeight="1" x14ac:dyDescent="0.2"/>
    <row r="28" spans="1:7" ht="14.1" customHeight="1" x14ac:dyDescent="0.2"/>
    <row r="29" spans="1:7" ht="14.1" customHeight="1" x14ac:dyDescent="0.2"/>
    <row r="30" spans="1:7" ht="14.1" customHeight="1" x14ac:dyDescent="0.2"/>
    <row r="31" spans="1:7" ht="14.1" customHeight="1" x14ac:dyDescent="0.2"/>
    <row r="32" spans="1:7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  <row r="59" ht="14.1" customHeight="1" x14ac:dyDescent="0.2"/>
    <row r="60" ht="14.1" customHeight="1" x14ac:dyDescent="0.2"/>
    <row r="61" ht="14.1" customHeight="1" x14ac:dyDescent="0.2"/>
    <row r="62" ht="14.1" customHeight="1" x14ac:dyDescent="0.2"/>
    <row r="63" ht="27.95" customHeight="1" x14ac:dyDescent="0.2"/>
    <row r="64" ht="14.1" customHeight="1" x14ac:dyDescent="0.2"/>
    <row r="65" ht="27.95" customHeight="1" x14ac:dyDescent="0.2"/>
    <row r="66" ht="42" customHeight="1" x14ac:dyDescent="0.2"/>
    <row r="67" ht="9.9499999999999993" customHeight="1" x14ac:dyDescent="0.2"/>
  </sheetData>
  <mergeCells count="4">
    <mergeCell ref="A18:E18"/>
    <mergeCell ref="A19:E19"/>
    <mergeCell ref="F18:G18"/>
    <mergeCell ref="F19:G19"/>
  </mergeCells>
  <phoneticPr fontId="1" type="noConversion"/>
  <conditionalFormatting sqref="E9 E13:E14">
    <cfRule type="cellIs" dxfId="19" priority="11" operator="greaterThan">
      <formula>0</formula>
    </cfRule>
  </conditionalFormatting>
  <conditionalFormatting sqref="E11">
    <cfRule type="cellIs" dxfId="18" priority="17" operator="greaterThan">
      <formula>0</formula>
    </cfRule>
  </conditionalFormatting>
  <conditionalFormatting sqref="F9 F13:F14">
    <cfRule type="cellIs" dxfId="17" priority="12" operator="greaterThan">
      <formula>0</formula>
    </cfRule>
  </conditionalFormatting>
  <conditionalFormatting sqref="F11">
    <cfRule type="cellIs" dxfId="16" priority="18" operator="greaterThan">
      <formula>0</formula>
    </cfRule>
  </conditionalFormatting>
  <conditionalFormatting sqref="G9 G13:G14">
    <cfRule type="cellIs" dxfId="15" priority="9" stopIfTrue="1" operator="equal">
      <formula>"ro"</formula>
    </cfRule>
    <cfRule type="cellIs" dxfId="14" priority="10" stopIfTrue="1" operator="equal">
      <formula>" "</formula>
    </cfRule>
  </conditionalFormatting>
  <conditionalFormatting sqref="G11">
    <cfRule type="cellIs" dxfId="13" priority="19" stopIfTrue="1" operator="equal">
      <formula>"ro"</formula>
    </cfRule>
    <cfRule type="cellIs" dxfId="12" priority="20" stopIfTrue="1" operator="equal">
      <formula>" "</formula>
    </cfRule>
  </conditionalFormatting>
  <printOptions horizontalCentered="1"/>
  <pageMargins left="0.78740157480314998" right="0.59055118110236204" top="0.98425196850393704" bottom="0.39370078740157499" header="0.39370078740157499" footer="0.196850393700787"/>
  <pageSetup paperSize="9" scale="82" orientation="portrait" blackAndWhite="1" useFirstPageNumber="1" r:id="rId1"/>
  <headerFooter alignWithMargins="0">
    <oddHeader>&amp;L&amp;"-,Italic"&amp;8RTD05-2020/21
Part C2.2: Pricing Schedule&amp;R
&amp;"-,Regular"&amp;8Section 202: Page &amp;P of &amp;N</oddHeader>
  </headerFooter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61"/>
  </sheetPr>
  <dimension ref="A1:F366"/>
  <sheetViews>
    <sheetView showZeros="0" topLeftCell="A4" zoomScale="175" zoomScaleNormal="100" zoomScaleSheetLayoutView="150" workbookViewId="0">
      <selection activeCell="C15" sqref="C15"/>
    </sheetView>
  </sheetViews>
  <sheetFormatPr defaultColWidth="9.140625" defaultRowHeight="12" customHeight="1" x14ac:dyDescent="0.2"/>
  <cols>
    <col min="1" max="1" width="12.7109375" style="2" customWidth="1"/>
    <col min="2" max="2" width="31.140625" style="2" bestFit="1" customWidth="1"/>
    <col min="3" max="3" width="10.7109375" style="2" customWidth="1"/>
    <col min="4" max="4" width="12.7109375" style="24" customWidth="1"/>
    <col min="5" max="5" width="13.7109375" style="2" customWidth="1"/>
    <col min="6" max="6" width="15.7109375" style="2" customWidth="1"/>
    <col min="7" max="16384" width="9.140625" style="2"/>
  </cols>
  <sheetData>
    <row r="1" spans="1:6" ht="27.95" customHeight="1" thickBot="1" x14ac:dyDescent="0.25">
      <c r="A1" s="65" t="s">
        <v>52</v>
      </c>
      <c r="B1" s="66" t="s">
        <v>53</v>
      </c>
      <c r="C1" s="66" t="s">
        <v>54</v>
      </c>
      <c r="D1" s="87" t="s">
        <v>55</v>
      </c>
      <c r="E1" s="88" t="s">
        <v>56</v>
      </c>
      <c r="F1" s="89" t="s">
        <v>57</v>
      </c>
    </row>
    <row r="2" spans="1:6" ht="14.1" customHeight="1" x14ac:dyDescent="0.2">
      <c r="A2" s="8"/>
      <c r="B2" s="9"/>
      <c r="C2" s="10"/>
      <c r="D2" s="81"/>
      <c r="E2" s="11"/>
      <c r="F2" s="12"/>
    </row>
    <row r="3" spans="1:6" ht="14.1" customHeight="1" x14ac:dyDescent="0.2">
      <c r="A3" s="13" t="s">
        <v>82</v>
      </c>
      <c r="B3" s="14" t="s">
        <v>121</v>
      </c>
      <c r="C3" s="3"/>
      <c r="D3" s="80"/>
      <c r="E3" s="4"/>
      <c r="F3" s="1"/>
    </row>
    <row r="4" spans="1:6" ht="14.1" customHeight="1" x14ac:dyDescent="0.2">
      <c r="A4" s="5"/>
      <c r="B4" s="6"/>
      <c r="C4" s="3"/>
      <c r="D4" s="80"/>
      <c r="E4" s="4"/>
      <c r="F4" s="1"/>
    </row>
    <row r="5" spans="1:6" ht="14.1" customHeight="1" x14ac:dyDescent="0.2">
      <c r="A5" s="13" t="s">
        <v>26</v>
      </c>
      <c r="B5" s="14" t="s">
        <v>173</v>
      </c>
      <c r="C5" s="3"/>
      <c r="D5" s="80"/>
      <c r="E5" s="4"/>
      <c r="F5" s="1"/>
    </row>
    <row r="6" spans="1:6" ht="14.1" customHeight="1" x14ac:dyDescent="0.2">
      <c r="A6" s="5"/>
      <c r="B6" s="7"/>
      <c r="C6" s="3"/>
      <c r="D6" s="80"/>
      <c r="E6" s="4"/>
      <c r="F6" s="1"/>
    </row>
    <row r="7" spans="1:6" ht="14.1" customHeight="1" x14ac:dyDescent="0.2">
      <c r="A7" s="13" t="s">
        <v>172</v>
      </c>
      <c r="B7" s="14" t="s">
        <v>185</v>
      </c>
      <c r="C7" s="3"/>
      <c r="D7" s="80"/>
      <c r="E7" s="4"/>
      <c r="F7" s="1"/>
    </row>
    <row r="8" spans="1:6" ht="14.1" customHeight="1" x14ac:dyDescent="0.2">
      <c r="A8" s="13"/>
      <c r="B8" s="14" t="s">
        <v>186</v>
      </c>
      <c r="C8" s="3"/>
      <c r="D8" s="80"/>
      <c r="E8" s="4"/>
      <c r="F8" s="1"/>
    </row>
    <row r="9" spans="1:6" ht="14.1" customHeight="1" x14ac:dyDescent="0.2">
      <c r="A9" s="5"/>
      <c r="B9" s="6"/>
      <c r="C9" s="3"/>
      <c r="D9" s="80"/>
      <c r="E9" s="4"/>
      <c r="F9" s="1"/>
    </row>
    <row r="10" spans="1:6" ht="14.1" customHeight="1" x14ac:dyDescent="0.2">
      <c r="A10" s="5" t="s">
        <v>176</v>
      </c>
      <c r="B10" s="6" t="s">
        <v>174</v>
      </c>
      <c r="C10" s="3"/>
      <c r="D10" s="80"/>
      <c r="E10" s="4"/>
      <c r="F10" s="1"/>
    </row>
    <row r="11" spans="1:6" ht="14.1" customHeight="1" x14ac:dyDescent="0.2">
      <c r="A11" s="5"/>
      <c r="B11" s="6" t="s">
        <v>175</v>
      </c>
      <c r="C11" s="3" t="s">
        <v>94</v>
      </c>
      <c r="D11" s="85">
        <v>28</v>
      </c>
      <c r="E11" s="84"/>
      <c r="F11" s="83" t="str">
        <f>IF(TRIM(D11)="rate only","ro",IF(OR(ISBLANK(D11),ISBLANK(E11))," ",D11*E11))</f>
        <v xml:space="preserve"> </v>
      </c>
    </row>
    <row r="12" spans="1:6" ht="14.1" customHeight="1" x14ac:dyDescent="0.2">
      <c r="A12" s="5"/>
      <c r="B12" s="6"/>
      <c r="C12" s="3"/>
      <c r="D12" s="80"/>
      <c r="E12" s="4"/>
      <c r="F12" s="1"/>
    </row>
    <row r="13" spans="1:6" ht="14.1" customHeight="1" x14ac:dyDescent="0.2">
      <c r="A13" s="5" t="s">
        <v>177</v>
      </c>
      <c r="B13" s="6" t="s">
        <v>178</v>
      </c>
      <c r="C13" s="3" t="s">
        <v>94</v>
      </c>
      <c r="D13" s="85">
        <v>28</v>
      </c>
      <c r="E13" s="84"/>
      <c r="F13" s="83" t="str">
        <f>IF(TRIM(D13)="rate only","ro",IF(ISBLANK(E13)," ",D13*E13))</f>
        <v xml:space="preserve"> </v>
      </c>
    </row>
    <row r="14" spans="1:6" ht="14.1" customHeight="1" x14ac:dyDescent="0.2">
      <c r="A14" s="5"/>
      <c r="B14" s="6"/>
      <c r="C14" s="3"/>
      <c r="D14" s="80"/>
      <c r="E14" s="4"/>
      <c r="F14" s="1"/>
    </row>
    <row r="15" spans="1:6" ht="14.1" customHeight="1" x14ac:dyDescent="0.2">
      <c r="A15" s="5" t="s">
        <v>179</v>
      </c>
      <c r="B15" s="6" t="s">
        <v>209</v>
      </c>
      <c r="C15" s="3" t="s">
        <v>94</v>
      </c>
      <c r="D15" s="80">
        <v>28</v>
      </c>
      <c r="E15" s="4"/>
      <c r="F15" s="1"/>
    </row>
    <row r="16" spans="1:6" ht="14.1" customHeight="1" x14ac:dyDescent="0.2">
      <c r="A16" s="5"/>
      <c r="B16" s="6" t="s">
        <v>210</v>
      </c>
      <c r="C16" s="3"/>
      <c r="D16" s="80"/>
      <c r="E16" s="4"/>
      <c r="F16" s="1"/>
    </row>
    <row r="17" spans="1:6" ht="14.1" customHeight="1" x14ac:dyDescent="0.2">
      <c r="A17" s="5"/>
      <c r="B17" s="6"/>
      <c r="C17" s="3"/>
      <c r="D17" s="80"/>
      <c r="E17" s="94"/>
      <c r="F17" s="1"/>
    </row>
    <row r="18" spans="1:6" ht="14.1" customHeight="1" x14ac:dyDescent="0.2">
      <c r="A18" s="5"/>
      <c r="B18" s="6"/>
      <c r="C18" s="3"/>
      <c r="D18" s="80"/>
      <c r="E18" s="4"/>
      <c r="F18" s="1"/>
    </row>
    <row r="19" spans="1:6" ht="14.1" customHeight="1" x14ac:dyDescent="0.2">
      <c r="A19" s="5"/>
      <c r="B19" s="6"/>
      <c r="C19" s="3"/>
      <c r="D19" s="80"/>
      <c r="E19" s="94"/>
      <c r="F19" s="1"/>
    </row>
    <row r="20" spans="1:6" ht="14.1" customHeight="1" x14ac:dyDescent="0.2">
      <c r="A20" s="5"/>
      <c r="B20" s="6"/>
      <c r="C20" s="3"/>
      <c r="D20" s="80"/>
      <c r="E20" s="4"/>
      <c r="F20" s="1"/>
    </row>
    <row r="21" spans="1:6" ht="14.1" customHeight="1" x14ac:dyDescent="0.2">
      <c r="A21" s="5"/>
      <c r="B21" s="6"/>
      <c r="C21" s="3"/>
      <c r="D21" s="80"/>
      <c r="E21" s="94"/>
      <c r="F21" s="1"/>
    </row>
    <row r="22" spans="1:6" ht="14.1" customHeight="1" x14ac:dyDescent="0.2">
      <c r="A22" s="5"/>
      <c r="B22" s="6"/>
      <c r="C22" s="3"/>
      <c r="D22" s="80"/>
      <c r="E22" s="4"/>
      <c r="F22" s="1"/>
    </row>
    <row r="23" spans="1:6" ht="14.1" customHeight="1" x14ac:dyDescent="0.2">
      <c r="A23" s="5"/>
      <c r="B23" s="6"/>
      <c r="C23" s="3"/>
      <c r="D23" s="80"/>
      <c r="E23" s="4"/>
      <c r="F23" s="1"/>
    </row>
    <row r="24" spans="1:6" ht="14.1" customHeight="1" x14ac:dyDescent="0.2">
      <c r="A24" s="13"/>
      <c r="B24" s="14"/>
      <c r="C24" s="3"/>
      <c r="D24" s="80"/>
      <c r="E24" s="4"/>
      <c r="F24" s="1"/>
    </row>
    <row r="25" spans="1:6" ht="14.1" customHeight="1" x14ac:dyDescent="0.2">
      <c r="A25" s="5"/>
      <c r="B25" s="14"/>
      <c r="C25" s="3"/>
      <c r="D25" s="80"/>
      <c r="E25" s="4"/>
      <c r="F25" s="1"/>
    </row>
    <row r="26" spans="1:6" ht="14.1" customHeight="1" x14ac:dyDescent="0.2">
      <c r="A26" s="5"/>
      <c r="B26" s="6"/>
      <c r="C26" s="3"/>
      <c r="D26" s="80"/>
      <c r="E26" s="4"/>
      <c r="F26" s="1"/>
    </row>
    <row r="27" spans="1:6" ht="14.1" customHeight="1" x14ac:dyDescent="0.2">
      <c r="A27" s="5"/>
      <c r="B27" s="6"/>
      <c r="C27" s="3"/>
      <c r="D27" s="80"/>
      <c r="E27" s="4"/>
      <c r="F27" s="1"/>
    </row>
    <row r="28" spans="1:6" ht="14.1" customHeight="1" x14ac:dyDescent="0.2">
      <c r="A28" s="5"/>
      <c r="B28" s="6"/>
      <c r="C28" s="3"/>
      <c r="D28" s="80"/>
      <c r="E28" s="4"/>
      <c r="F28" s="1"/>
    </row>
    <row r="29" spans="1:6" ht="14.1" customHeight="1" x14ac:dyDescent="0.2">
      <c r="A29" s="5"/>
      <c r="B29" s="6"/>
      <c r="C29" s="3"/>
      <c r="D29" s="80"/>
      <c r="E29" s="4"/>
      <c r="F29" s="1"/>
    </row>
    <row r="30" spans="1:6" ht="14.1" customHeight="1" x14ac:dyDescent="0.2">
      <c r="A30" s="5"/>
      <c r="B30" s="6"/>
      <c r="C30" s="3"/>
      <c r="D30" s="80"/>
      <c r="E30" s="4"/>
      <c r="F30" s="1"/>
    </row>
    <row r="31" spans="1:6" ht="14.1" customHeight="1" x14ac:dyDescent="0.2">
      <c r="A31" s="5"/>
      <c r="B31" s="6"/>
      <c r="C31" s="3"/>
      <c r="D31" s="80"/>
      <c r="E31" s="94"/>
      <c r="F31" s="1"/>
    </row>
    <row r="32" spans="1:6" ht="14.1" customHeight="1" x14ac:dyDescent="0.2">
      <c r="A32" s="5"/>
      <c r="B32" s="6"/>
      <c r="C32" s="3"/>
      <c r="D32" s="80"/>
      <c r="E32" s="4"/>
      <c r="F32" s="1"/>
    </row>
    <row r="33" spans="1:6" ht="14.1" customHeight="1" x14ac:dyDescent="0.2">
      <c r="A33" s="5"/>
      <c r="B33" s="6"/>
      <c r="C33" s="3"/>
      <c r="D33" s="80"/>
      <c r="E33" s="94"/>
      <c r="F33" s="1"/>
    </row>
    <row r="34" spans="1:6" ht="14.1" customHeight="1" x14ac:dyDescent="0.2">
      <c r="A34" s="5"/>
      <c r="B34" s="6"/>
      <c r="C34" s="3"/>
      <c r="D34" s="80"/>
      <c r="E34" s="4"/>
      <c r="F34" s="1"/>
    </row>
    <row r="35" spans="1:6" ht="14.1" customHeight="1" x14ac:dyDescent="0.2">
      <c r="A35" s="5"/>
      <c r="B35" s="6"/>
      <c r="C35" s="3"/>
      <c r="D35" s="80"/>
      <c r="E35" s="94"/>
      <c r="F35" s="1"/>
    </row>
    <row r="36" spans="1:6" ht="14.1" customHeight="1" x14ac:dyDescent="0.2">
      <c r="A36" s="5"/>
      <c r="B36" s="6"/>
      <c r="C36" s="3"/>
      <c r="D36" s="80"/>
      <c r="E36" s="4"/>
      <c r="F36" s="1"/>
    </row>
    <row r="37" spans="1:6" ht="14.1" customHeight="1" x14ac:dyDescent="0.2">
      <c r="A37" s="5"/>
      <c r="B37" s="6"/>
      <c r="C37" s="3"/>
      <c r="D37" s="80"/>
      <c r="E37" s="4"/>
      <c r="F37" s="1"/>
    </row>
    <row r="38" spans="1:6" ht="14.1" customHeight="1" x14ac:dyDescent="0.2">
      <c r="A38" s="5"/>
      <c r="B38" s="6"/>
      <c r="C38" s="3"/>
      <c r="D38" s="80"/>
      <c r="E38" s="4"/>
      <c r="F38" s="1"/>
    </row>
    <row r="39" spans="1:6" ht="14.1" customHeight="1" x14ac:dyDescent="0.2">
      <c r="A39" s="5"/>
      <c r="B39" s="6"/>
      <c r="C39" s="3"/>
      <c r="D39" s="80"/>
      <c r="E39" s="4"/>
      <c r="F39" s="1"/>
    </row>
    <row r="40" spans="1:6" ht="14.1" customHeight="1" x14ac:dyDescent="0.2">
      <c r="A40" s="5"/>
      <c r="B40" s="6"/>
      <c r="C40" s="3"/>
      <c r="D40" s="80"/>
      <c r="E40" s="4"/>
      <c r="F40" s="1"/>
    </row>
    <row r="41" spans="1:6" ht="14.1" customHeight="1" x14ac:dyDescent="0.2">
      <c r="A41" s="5"/>
      <c r="B41" s="6"/>
      <c r="C41" s="3"/>
      <c r="D41" s="80"/>
      <c r="E41" s="94"/>
      <c r="F41" s="1"/>
    </row>
    <row r="42" spans="1:6" ht="14.1" customHeight="1" x14ac:dyDescent="0.2">
      <c r="A42" s="5"/>
      <c r="B42" s="6"/>
      <c r="C42" s="3"/>
      <c r="D42" s="80"/>
      <c r="E42" s="4"/>
      <c r="F42" s="1"/>
    </row>
    <row r="43" spans="1:6" ht="14.1" customHeight="1" x14ac:dyDescent="0.2">
      <c r="A43" s="5"/>
      <c r="B43" s="6"/>
      <c r="C43" s="3"/>
      <c r="D43" s="80"/>
      <c r="E43" s="94"/>
      <c r="F43" s="1"/>
    </row>
    <row r="44" spans="1:6" ht="14.1" customHeight="1" x14ac:dyDescent="0.2">
      <c r="A44" s="5"/>
      <c r="B44" s="6"/>
      <c r="C44" s="3"/>
      <c r="D44" s="80"/>
      <c r="E44" s="4"/>
      <c r="F44" s="1"/>
    </row>
    <row r="45" spans="1:6" ht="14.1" customHeight="1" x14ac:dyDescent="0.2">
      <c r="A45" s="5"/>
      <c r="B45" s="6"/>
      <c r="C45" s="3"/>
      <c r="D45" s="80"/>
      <c r="E45" s="94"/>
      <c r="F45" s="1"/>
    </row>
    <row r="46" spans="1:6" ht="14.1" customHeight="1" x14ac:dyDescent="0.2">
      <c r="A46" s="5"/>
      <c r="B46" s="6"/>
      <c r="C46" s="3"/>
      <c r="D46" s="80"/>
      <c r="E46" s="4"/>
      <c r="F46" s="1"/>
    </row>
    <row r="47" spans="1:6" ht="14.1" customHeight="1" x14ac:dyDescent="0.2">
      <c r="A47" s="5"/>
      <c r="B47" s="6"/>
      <c r="C47" s="3"/>
      <c r="D47" s="80"/>
      <c r="E47" s="4"/>
      <c r="F47" s="1"/>
    </row>
    <row r="48" spans="1:6" ht="14.1" customHeight="1" x14ac:dyDescent="0.2">
      <c r="A48" s="5"/>
      <c r="B48" s="6"/>
      <c r="C48" s="3"/>
      <c r="D48" s="80"/>
      <c r="E48" s="4"/>
      <c r="F48" s="1"/>
    </row>
    <row r="49" spans="1:6" ht="14.1" customHeight="1" thickBot="1" x14ac:dyDescent="0.25">
      <c r="A49" s="15"/>
      <c r="B49" s="16"/>
      <c r="C49" s="17"/>
      <c r="D49" s="82"/>
      <c r="E49" s="18"/>
      <c r="F49" s="19"/>
    </row>
    <row r="50" spans="1:6" ht="27.95" customHeight="1" thickBot="1" x14ac:dyDescent="0.25">
      <c r="A50" s="228" t="s">
        <v>61</v>
      </c>
      <c r="B50" s="229"/>
      <c r="C50" s="229"/>
      <c r="D50" s="229"/>
      <c r="E50" s="230"/>
      <c r="F50" s="90">
        <f>SUM(F2:F49)</f>
        <v>0</v>
      </c>
    </row>
    <row r="51" spans="1:6" ht="14.1" customHeight="1" thickBot="1" x14ac:dyDescent="0.25">
      <c r="A51" s="20"/>
      <c r="B51" s="20"/>
      <c r="C51" s="20"/>
      <c r="D51" s="21"/>
      <c r="E51" s="20"/>
      <c r="F51" s="22"/>
    </row>
    <row r="52" spans="1:6" ht="27.95" customHeight="1" x14ac:dyDescent="0.2">
      <c r="A52" s="197" t="s">
        <v>59</v>
      </c>
      <c r="B52" s="199"/>
      <c r="C52" s="199"/>
      <c r="D52" s="199"/>
      <c r="E52" s="200" t="s">
        <v>60</v>
      </c>
      <c r="F52" s="201"/>
    </row>
    <row r="53" spans="1:6" ht="42" customHeight="1" thickBot="1" x14ac:dyDescent="0.25">
      <c r="A53" s="202"/>
      <c r="B53" s="204"/>
      <c r="C53" s="204"/>
      <c r="D53" s="204"/>
      <c r="E53" s="205"/>
      <c r="F53" s="206"/>
    </row>
    <row r="54" spans="1:6" ht="9.9499999999999993" customHeight="1" x14ac:dyDescent="0.2">
      <c r="A54" s="23"/>
      <c r="E54" s="25"/>
    </row>
    <row r="55" spans="1:6" ht="27.95" customHeight="1" x14ac:dyDescent="0.2"/>
    <row r="56" spans="1:6" ht="27.95" customHeight="1" x14ac:dyDescent="0.2"/>
    <row r="57" spans="1:6" ht="14.1" customHeight="1" x14ac:dyDescent="0.2"/>
    <row r="58" spans="1:6" ht="14.1" customHeight="1" x14ac:dyDescent="0.2"/>
    <row r="59" spans="1:6" ht="14.1" customHeight="1" x14ac:dyDescent="0.2"/>
    <row r="60" spans="1:6" ht="14.1" customHeight="1" x14ac:dyDescent="0.2"/>
    <row r="61" spans="1:6" ht="14.1" customHeight="1" x14ac:dyDescent="0.2"/>
    <row r="62" spans="1:6" ht="14.1" customHeight="1" x14ac:dyDescent="0.2"/>
    <row r="63" spans="1:6" ht="14.1" customHeight="1" x14ac:dyDescent="0.2"/>
    <row r="64" spans="1:6" ht="14.1" customHeight="1" x14ac:dyDescent="0.2"/>
    <row r="65" ht="14.1" customHeight="1" x14ac:dyDescent="0.2"/>
    <row r="66" ht="14.1" customHeight="1" x14ac:dyDescent="0.2"/>
    <row r="67" ht="14.1" customHeight="1" x14ac:dyDescent="0.2"/>
    <row r="68" ht="14.1" customHeight="1" x14ac:dyDescent="0.2"/>
    <row r="69" ht="14.1" customHeight="1" x14ac:dyDescent="0.2"/>
    <row r="70" ht="14.1" customHeight="1" x14ac:dyDescent="0.2"/>
    <row r="71" ht="14.1" customHeight="1" x14ac:dyDescent="0.2"/>
    <row r="72" ht="14.1" customHeight="1" x14ac:dyDescent="0.2"/>
    <row r="73" ht="14.1" customHeight="1" x14ac:dyDescent="0.2"/>
    <row r="74" ht="14.1" customHeight="1" x14ac:dyDescent="0.2"/>
    <row r="75" ht="14.1" customHeight="1" x14ac:dyDescent="0.2"/>
    <row r="76" ht="14.1" customHeight="1" x14ac:dyDescent="0.2"/>
    <row r="77" ht="14.1" customHeight="1" x14ac:dyDescent="0.2"/>
    <row r="78" ht="14.1" customHeight="1" x14ac:dyDescent="0.2"/>
    <row r="79" ht="14.1" customHeight="1" x14ac:dyDescent="0.2"/>
    <row r="80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27.95" customHeight="1" x14ac:dyDescent="0.2"/>
    <row r="103" ht="14.1" customHeight="1" x14ac:dyDescent="0.2"/>
    <row r="104" ht="27.95" customHeight="1" x14ac:dyDescent="0.2"/>
    <row r="105" ht="42" customHeight="1" x14ac:dyDescent="0.2"/>
    <row r="106" ht="9.9499999999999993" customHeight="1" x14ac:dyDescent="0.2"/>
    <row r="107" ht="27.95" customHeight="1" x14ac:dyDescent="0.2"/>
    <row r="108" ht="27.95" customHeight="1" x14ac:dyDescent="0.2"/>
    <row r="109" ht="14.1" customHeight="1" x14ac:dyDescent="0.2"/>
    <row r="110" ht="14.1" customHeight="1" x14ac:dyDescent="0.2"/>
    <row r="111" ht="14.1" customHeight="1" x14ac:dyDescent="0.2"/>
    <row r="112" ht="14.1" customHeight="1" x14ac:dyDescent="0.2"/>
    <row r="113" ht="14.1" customHeight="1" x14ac:dyDescent="0.2"/>
    <row r="114" ht="14.1" customHeight="1" x14ac:dyDescent="0.2"/>
    <row r="115" ht="14.1" customHeight="1" x14ac:dyDescent="0.2"/>
    <row r="116" ht="14.1" customHeight="1" x14ac:dyDescent="0.2"/>
    <row r="117" ht="14.1" customHeight="1" x14ac:dyDescent="0.2"/>
    <row r="118" ht="14.1" customHeight="1" x14ac:dyDescent="0.2"/>
    <row r="119" ht="14.1" customHeight="1" x14ac:dyDescent="0.2"/>
    <row r="120" ht="14.1" customHeight="1" x14ac:dyDescent="0.2"/>
    <row r="121" ht="14.1" customHeight="1" x14ac:dyDescent="0.2"/>
    <row r="122" ht="14.1" customHeight="1" x14ac:dyDescent="0.2"/>
    <row r="123" ht="14.1" customHeight="1" x14ac:dyDescent="0.2"/>
    <row r="124" ht="14.1" customHeight="1" x14ac:dyDescent="0.2"/>
    <row r="125" ht="14.1" customHeight="1" x14ac:dyDescent="0.2"/>
    <row r="126" ht="14.1" customHeight="1" x14ac:dyDescent="0.2"/>
    <row r="127" ht="14.1" customHeight="1" x14ac:dyDescent="0.2"/>
    <row r="128" ht="14.1" customHeight="1" x14ac:dyDescent="0.2"/>
    <row r="129" ht="14.1" customHeight="1" x14ac:dyDescent="0.2"/>
    <row r="130" ht="14.1" customHeight="1" x14ac:dyDescent="0.2"/>
    <row r="131" ht="14.1" customHeight="1" x14ac:dyDescent="0.2"/>
    <row r="132" ht="14.1" customHeight="1" x14ac:dyDescent="0.2"/>
    <row r="133" ht="14.1" customHeight="1" x14ac:dyDescent="0.2"/>
    <row r="134" ht="14.1" customHeight="1" x14ac:dyDescent="0.2"/>
    <row r="135" ht="14.1" customHeight="1" x14ac:dyDescent="0.2"/>
    <row r="136" ht="14.1" customHeight="1" x14ac:dyDescent="0.2"/>
    <row r="137" ht="14.1" customHeight="1" x14ac:dyDescent="0.2"/>
    <row r="138" ht="14.1" customHeight="1" x14ac:dyDescent="0.2"/>
    <row r="139" ht="14.1" customHeight="1" x14ac:dyDescent="0.2"/>
    <row r="140" ht="14.1" customHeight="1" x14ac:dyDescent="0.2"/>
    <row r="141" ht="14.1" customHeight="1" x14ac:dyDescent="0.2"/>
    <row r="142" ht="14.1" customHeight="1" x14ac:dyDescent="0.2"/>
    <row r="143" ht="14.1" customHeight="1" x14ac:dyDescent="0.2"/>
    <row r="144" ht="14.1" customHeight="1" x14ac:dyDescent="0.2"/>
    <row r="145" ht="14.1" customHeight="1" x14ac:dyDescent="0.2"/>
    <row r="146" ht="14.1" customHeight="1" x14ac:dyDescent="0.2"/>
    <row r="147" ht="14.1" customHeight="1" x14ac:dyDescent="0.2"/>
    <row r="148" ht="14.1" customHeight="1" x14ac:dyDescent="0.2"/>
    <row r="149" ht="14.1" customHeight="1" x14ac:dyDescent="0.2"/>
    <row r="150" ht="14.1" customHeight="1" x14ac:dyDescent="0.2"/>
    <row r="151" ht="14.1" customHeight="1" x14ac:dyDescent="0.2"/>
    <row r="152" ht="14.1" customHeight="1" x14ac:dyDescent="0.2"/>
    <row r="153" ht="14.1" customHeight="1" x14ac:dyDescent="0.2"/>
    <row r="154" ht="27.95" customHeight="1" x14ac:dyDescent="0.2"/>
    <row r="155" ht="14.1" customHeight="1" x14ac:dyDescent="0.2"/>
    <row r="156" ht="27.95" customHeight="1" x14ac:dyDescent="0.2"/>
    <row r="157" ht="42" customHeight="1" x14ac:dyDescent="0.2"/>
    <row r="158" ht="9.9499999999999993" customHeight="1" x14ac:dyDescent="0.2"/>
    <row r="159" ht="27.95" customHeight="1" x14ac:dyDescent="0.2"/>
    <row r="160" ht="27.95" customHeight="1" x14ac:dyDescent="0.2"/>
    <row r="161" ht="14.1" customHeight="1" x14ac:dyDescent="0.2"/>
    <row r="162" ht="14.1" customHeight="1" x14ac:dyDescent="0.2"/>
    <row r="163" ht="14.1" customHeight="1" x14ac:dyDescent="0.2"/>
    <row r="164" ht="14.1" customHeight="1" x14ac:dyDescent="0.2"/>
    <row r="165" ht="14.1" customHeight="1" x14ac:dyDescent="0.2"/>
    <row r="166" ht="14.1" customHeight="1" x14ac:dyDescent="0.2"/>
    <row r="167" ht="14.1" customHeight="1" x14ac:dyDescent="0.2"/>
    <row r="168" ht="14.1" customHeight="1" x14ac:dyDescent="0.2"/>
    <row r="169" ht="14.1" customHeight="1" x14ac:dyDescent="0.2"/>
    <row r="170" ht="14.1" customHeight="1" x14ac:dyDescent="0.2"/>
    <row r="171" ht="14.1" customHeight="1" x14ac:dyDescent="0.2"/>
    <row r="172" ht="14.1" customHeight="1" x14ac:dyDescent="0.2"/>
    <row r="173" ht="14.1" customHeight="1" x14ac:dyDescent="0.2"/>
    <row r="174" ht="14.1" customHeight="1" x14ac:dyDescent="0.2"/>
    <row r="175" ht="14.1" customHeight="1" x14ac:dyDescent="0.2"/>
    <row r="176" ht="14.1" customHeight="1" x14ac:dyDescent="0.2"/>
    <row r="177" ht="14.1" customHeight="1" x14ac:dyDescent="0.2"/>
    <row r="178" ht="14.1" customHeight="1" x14ac:dyDescent="0.2"/>
    <row r="179" ht="14.1" customHeight="1" x14ac:dyDescent="0.2"/>
    <row r="180" ht="14.1" customHeight="1" x14ac:dyDescent="0.2"/>
    <row r="181" ht="14.1" customHeight="1" x14ac:dyDescent="0.2"/>
    <row r="182" ht="14.1" customHeight="1" x14ac:dyDescent="0.2"/>
    <row r="183" ht="14.1" customHeight="1" x14ac:dyDescent="0.2"/>
    <row r="184" ht="14.1" customHeight="1" x14ac:dyDescent="0.2"/>
    <row r="185" ht="14.1" customHeight="1" x14ac:dyDescent="0.2"/>
    <row r="186" ht="14.1" customHeight="1" x14ac:dyDescent="0.2"/>
    <row r="187" ht="14.1" customHeight="1" x14ac:dyDescent="0.2"/>
    <row r="188" ht="14.1" customHeight="1" x14ac:dyDescent="0.2"/>
    <row r="189" ht="14.1" customHeight="1" x14ac:dyDescent="0.2"/>
    <row r="190" ht="14.1" customHeight="1" x14ac:dyDescent="0.2"/>
    <row r="191" ht="14.1" customHeight="1" x14ac:dyDescent="0.2"/>
    <row r="192" ht="14.1" customHeight="1" x14ac:dyDescent="0.2"/>
    <row r="193" ht="14.1" customHeight="1" x14ac:dyDescent="0.2"/>
    <row r="194" ht="14.1" customHeight="1" x14ac:dyDescent="0.2"/>
    <row r="195" ht="14.1" customHeight="1" x14ac:dyDescent="0.2"/>
    <row r="196" ht="14.1" customHeight="1" x14ac:dyDescent="0.2"/>
    <row r="197" ht="14.1" customHeight="1" x14ac:dyDescent="0.2"/>
    <row r="198" ht="14.1" customHeight="1" x14ac:dyDescent="0.2"/>
    <row r="199" ht="14.1" customHeight="1" x14ac:dyDescent="0.2"/>
    <row r="200" ht="14.1" customHeight="1" x14ac:dyDescent="0.2"/>
    <row r="201" ht="14.1" customHeight="1" x14ac:dyDescent="0.2"/>
    <row r="202" ht="14.1" customHeight="1" x14ac:dyDescent="0.2"/>
    <row r="203" ht="14.1" customHeight="1" x14ac:dyDescent="0.2"/>
    <row r="204" ht="14.1" customHeight="1" x14ac:dyDescent="0.2"/>
    <row r="205" ht="14.1" customHeight="1" x14ac:dyDescent="0.2"/>
    <row r="206" ht="27.95" customHeight="1" x14ac:dyDescent="0.2"/>
    <row r="207" ht="14.1" customHeight="1" x14ac:dyDescent="0.2"/>
    <row r="208" ht="27.95" customHeight="1" x14ac:dyDescent="0.2"/>
    <row r="209" ht="42" customHeight="1" x14ac:dyDescent="0.2"/>
    <row r="210" ht="9.9499999999999993" customHeight="1" x14ac:dyDescent="0.2"/>
    <row r="211" ht="27.95" customHeight="1" x14ac:dyDescent="0.2"/>
    <row r="212" ht="27.95" customHeight="1" x14ac:dyDescent="0.2"/>
    <row r="213" ht="14.1" customHeight="1" x14ac:dyDescent="0.2"/>
    <row r="214" ht="14.1" customHeight="1" x14ac:dyDescent="0.2"/>
    <row r="215" ht="14.1" customHeight="1" x14ac:dyDescent="0.2"/>
    <row r="216" ht="14.1" customHeight="1" x14ac:dyDescent="0.2"/>
    <row r="217" ht="14.1" customHeight="1" x14ac:dyDescent="0.2"/>
    <row r="218" ht="14.1" customHeight="1" x14ac:dyDescent="0.2"/>
    <row r="219" ht="14.1" customHeight="1" x14ac:dyDescent="0.2"/>
    <row r="220" ht="14.1" customHeight="1" x14ac:dyDescent="0.2"/>
    <row r="221" ht="14.1" customHeight="1" x14ac:dyDescent="0.2"/>
    <row r="222" ht="14.1" customHeight="1" x14ac:dyDescent="0.2"/>
    <row r="223" ht="14.1" customHeight="1" x14ac:dyDescent="0.2"/>
    <row r="224" ht="14.1" customHeight="1" x14ac:dyDescent="0.2"/>
    <row r="225" ht="14.1" customHeight="1" x14ac:dyDescent="0.2"/>
    <row r="226" ht="14.1" customHeight="1" x14ac:dyDescent="0.2"/>
    <row r="227" ht="14.1" customHeight="1" x14ac:dyDescent="0.2"/>
    <row r="228" ht="14.1" customHeight="1" x14ac:dyDescent="0.2"/>
    <row r="229" ht="14.1" customHeight="1" x14ac:dyDescent="0.2"/>
    <row r="230" ht="14.1" customHeight="1" x14ac:dyDescent="0.2"/>
    <row r="231" ht="14.1" customHeight="1" x14ac:dyDescent="0.2"/>
    <row r="232" ht="14.1" customHeight="1" x14ac:dyDescent="0.2"/>
    <row r="233" ht="14.1" customHeight="1" x14ac:dyDescent="0.2"/>
    <row r="234" ht="14.1" customHeight="1" x14ac:dyDescent="0.2"/>
    <row r="235" ht="14.1" customHeight="1" x14ac:dyDescent="0.2"/>
    <row r="236" ht="14.1" customHeight="1" x14ac:dyDescent="0.2"/>
    <row r="237" ht="14.1" customHeight="1" x14ac:dyDescent="0.2"/>
    <row r="238" ht="14.1" customHeight="1" x14ac:dyDescent="0.2"/>
    <row r="239" ht="14.1" customHeight="1" x14ac:dyDescent="0.2"/>
    <row r="240" ht="14.1" customHeight="1" x14ac:dyDescent="0.2"/>
    <row r="241" ht="14.1" customHeight="1" x14ac:dyDescent="0.2"/>
    <row r="242" ht="14.1" customHeight="1" x14ac:dyDescent="0.2"/>
    <row r="243" ht="14.1" customHeight="1" x14ac:dyDescent="0.2"/>
    <row r="244" ht="14.1" customHeight="1" x14ac:dyDescent="0.2"/>
    <row r="245" ht="14.1" customHeight="1" x14ac:dyDescent="0.2"/>
    <row r="246" ht="14.1" customHeight="1" x14ac:dyDescent="0.2"/>
    <row r="247" ht="14.1" customHeight="1" x14ac:dyDescent="0.2"/>
    <row r="248" ht="14.1" customHeight="1" x14ac:dyDescent="0.2"/>
    <row r="249" ht="14.1" customHeight="1" x14ac:dyDescent="0.2"/>
    <row r="250" ht="14.1" customHeight="1" x14ac:dyDescent="0.2"/>
    <row r="251" ht="14.1" customHeight="1" x14ac:dyDescent="0.2"/>
    <row r="252" ht="14.1" customHeight="1" x14ac:dyDescent="0.2"/>
    <row r="253" ht="14.1" customHeight="1" x14ac:dyDescent="0.2"/>
    <row r="254" ht="14.1" customHeight="1" x14ac:dyDescent="0.2"/>
    <row r="255" ht="14.1" customHeight="1" x14ac:dyDescent="0.2"/>
    <row r="256" ht="14.1" customHeight="1" x14ac:dyDescent="0.2"/>
    <row r="257" ht="14.1" customHeight="1" x14ac:dyDescent="0.2"/>
    <row r="258" ht="27.95" customHeight="1" x14ac:dyDescent="0.2"/>
    <row r="259" ht="14.1" customHeight="1" x14ac:dyDescent="0.2"/>
    <row r="260" ht="27.95" customHeight="1" x14ac:dyDescent="0.2"/>
    <row r="261" ht="42" customHeight="1" x14ac:dyDescent="0.2"/>
    <row r="262" ht="9.9499999999999993" customHeight="1" x14ac:dyDescent="0.2"/>
    <row r="263" ht="27.95" customHeight="1" x14ac:dyDescent="0.2"/>
    <row r="264" ht="27.95" customHeight="1" x14ac:dyDescent="0.2"/>
    <row r="265" ht="14.1" customHeight="1" x14ac:dyDescent="0.2"/>
    <row r="266" ht="14.1" customHeight="1" x14ac:dyDescent="0.2"/>
    <row r="267" ht="14.1" customHeight="1" x14ac:dyDescent="0.2"/>
    <row r="268" ht="14.1" customHeight="1" x14ac:dyDescent="0.2"/>
    <row r="269" ht="14.1" customHeight="1" x14ac:dyDescent="0.2"/>
    <row r="270" ht="14.1" customHeight="1" x14ac:dyDescent="0.2"/>
    <row r="271" ht="14.1" customHeight="1" x14ac:dyDescent="0.2"/>
    <row r="272" ht="14.1" customHeight="1" x14ac:dyDescent="0.2"/>
    <row r="273" ht="14.1" customHeight="1" x14ac:dyDescent="0.2"/>
    <row r="274" ht="14.1" customHeight="1" x14ac:dyDescent="0.2"/>
    <row r="275" ht="14.1" customHeight="1" x14ac:dyDescent="0.2"/>
    <row r="276" ht="14.1" customHeight="1" x14ac:dyDescent="0.2"/>
    <row r="277" ht="14.1" customHeight="1" x14ac:dyDescent="0.2"/>
    <row r="278" ht="14.1" customHeight="1" x14ac:dyDescent="0.2"/>
    <row r="279" ht="14.1" customHeight="1" x14ac:dyDescent="0.2"/>
    <row r="280" ht="14.1" customHeight="1" x14ac:dyDescent="0.2"/>
    <row r="281" ht="14.1" customHeight="1" x14ac:dyDescent="0.2"/>
    <row r="282" ht="14.1" customHeight="1" x14ac:dyDescent="0.2"/>
    <row r="283" ht="14.1" customHeight="1" x14ac:dyDescent="0.2"/>
    <row r="284" ht="14.1" customHeight="1" x14ac:dyDescent="0.2"/>
    <row r="285" ht="14.1" customHeight="1" x14ac:dyDescent="0.2"/>
    <row r="286" ht="14.1" customHeight="1" x14ac:dyDescent="0.2"/>
    <row r="287" ht="14.1" customHeight="1" x14ac:dyDescent="0.2"/>
    <row r="288" ht="14.1" customHeight="1" x14ac:dyDescent="0.2"/>
    <row r="289" ht="14.1" customHeight="1" x14ac:dyDescent="0.2"/>
    <row r="290" ht="14.1" customHeight="1" x14ac:dyDescent="0.2"/>
    <row r="291" ht="14.1" customHeight="1" x14ac:dyDescent="0.2"/>
    <row r="292" ht="14.1" customHeight="1" x14ac:dyDescent="0.2"/>
    <row r="293" ht="14.1" customHeight="1" x14ac:dyDescent="0.2"/>
    <row r="294" ht="14.1" customHeight="1" x14ac:dyDescent="0.2"/>
    <row r="295" ht="14.1" customHeight="1" x14ac:dyDescent="0.2"/>
    <row r="296" ht="14.1" customHeight="1" x14ac:dyDescent="0.2"/>
    <row r="297" ht="14.1" customHeight="1" x14ac:dyDescent="0.2"/>
    <row r="298" ht="14.1" customHeight="1" x14ac:dyDescent="0.2"/>
    <row r="299" ht="14.1" customHeight="1" x14ac:dyDescent="0.2"/>
    <row r="300" ht="14.1" customHeight="1" x14ac:dyDescent="0.2"/>
    <row r="301" ht="14.1" customHeight="1" x14ac:dyDescent="0.2"/>
    <row r="302" ht="14.1" customHeight="1" x14ac:dyDescent="0.2"/>
    <row r="303" ht="14.1" customHeight="1" x14ac:dyDescent="0.2"/>
    <row r="304" ht="14.1" customHeight="1" x14ac:dyDescent="0.2"/>
    <row r="305" ht="14.1" customHeight="1" x14ac:dyDescent="0.2"/>
    <row r="306" ht="14.1" customHeight="1" x14ac:dyDescent="0.2"/>
    <row r="307" ht="14.1" customHeight="1" x14ac:dyDescent="0.2"/>
    <row r="308" ht="14.1" customHeight="1" x14ac:dyDescent="0.2"/>
    <row r="309" ht="14.1" customHeight="1" x14ac:dyDescent="0.2"/>
    <row r="310" ht="27.95" customHeight="1" x14ac:dyDescent="0.2"/>
    <row r="311" ht="14.1" customHeight="1" x14ac:dyDescent="0.2"/>
    <row r="312" ht="27.95" customHeight="1" x14ac:dyDescent="0.2"/>
    <row r="313" ht="42" customHeight="1" x14ac:dyDescent="0.2"/>
    <row r="314" ht="9.9499999999999993" customHeight="1" x14ac:dyDescent="0.2"/>
    <row r="315" ht="27.95" customHeight="1" x14ac:dyDescent="0.2"/>
    <row r="316" ht="27.95" customHeight="1" x14ac:dyDescent="0.2"/>
    <row r="317" ht="14.1" customHeight="1" x14ac:dyDescent="0.2"/>
    <row r="318" ht="14.1" customHeight="1" x14ac:dyDescent="0.2"/>
    <row r="319" ht="14.1" customHeight="1" x14ac:dyDescent="0.2"/>
    <row r="320" ht="14.1" customHeight="1" x14ac:dyDescent="0.2"/>
    <row r="321" ht="14.1" customHeight="1" x14ac:dyDescent="0.2"/>
    <row r="322" ht="14.1" customHeight="1" x14ac:dyDescent="0.2"/>
    <row r="323" ht="14.1" customHeight="1" x14ac:dyDescent="0.2"/>
    <row r="324" ht="14.1" customHeight="1" x14ac:dyDescent="0.2"/>
    <row r="325" ht="14.1" customHeight="1" x14ac:dyDescent="0.2"/>
    <row r="326" ht="14.1" customHeight="1" x14ac:dyDescent="0.2"/>
    <row r="327" ht="14.1" customHeight="1" x14ac:dyDescent="0.2"/>
    <row r="328" ht="14.1" customHeight="1" x14ac:dyDescent="0.2"/>
    <row r="329" ht="14.1" customHeight="1" x14ac:dyDescent="0.2"/>
    <row r="330" ht="14.1" customHeight="1" x14ac:dyDescent="0.2"/>
    <row r="331" ht="14.1" customHeight="1" x14ac:dyDescent="0.2"/>
    <row r="332" ht="14.1" customHeight="1" x14ac:dyDescent="0.2"/>
    <row r="333" ht="14.1" customHeight="1" x14ac:dyDescent="0.2"/>
    <row r="334" ht="14.1" customHeight="1" x14ac:dyDescent="0.2"/>
    <row r="335" ht="14.1" customHeight="1" x14ac:dyDescent="0.2"/>
    <row r="336" ht="14.1" customHeight="1" x14ac:dyDescent="0.2"/>
    <row r="337" ht="14.1" customHeight="1" x14ac:dyDescent="0.2"/>
    <row r="338" ht="14.1" customHeight="1" x14ac:dyDescent="0.2"/>
    <row r="339" ht="14.1" customHeight="1" x14ac:dyDescent="0.2"/>
    <row r="340" ht="14.1" customHeight="1" x14ac:dyDescent="0.2"/>
    <row r="341" ht="14.1" customHeight="1" x14ac:dyDescent="0.2"/>
    <row r="342" ht="14.1" customHeight="1" x14ac:dyDescent="0.2"/>
    <row r="343" ht="14.1" customHeight="1" x14ac:dyDescent="0.2"/>
    <row r="344" ht="14.1" customHeight="1" x14ac:dyDescent="0.2"/>
    <row r="345" ht="14.1" customHeight="1" x14ac:dyDescent="0.2"/>
    <row r="346" ht="14.1" customHeight="1" x14ac:dyDescent="0.2"/>
    <row r="347" ht="14.1" customHeight="1" x14ac:dyDescent="0.2"/>
    <row r="348" ht="14.1" customHeight="1" x14ac:dyDescent="0.2"/>
    <row r="349" ht="14.1" customHeight="1" x14ac:dyDescent="0.2"/>
    <row r="350" ht="14.1" customHeight="1" x14ac:dyDescent="0.2"/>
    <row r="351" ht="14.1" customHeight="1" x14ac:dyDescent="0.2"/>
    <row r="352" ht="14.1" customHeight="1" x14ac:dyDescent="0.2"/>
    <row r="353" ht="14.1" customHeight="1" x14ac:dyDescent="0.2"/>
    <row r="354" ht="14.1" customHeight="1" x14ac:dyDescent="0.2"/>
    <row r="355" ht="14.1" customHeight="1" x14ac:dyDescent="0.2"/>
    <row r="356" ht="14.1" customHeight="1" x14ac:dyDescent="0.2"/>
    <row r="357" ht="14.1" customHeight="1" x14ac:dyDescent="0.2"/>
    <row r="358" ht="14.1" customHeight="1" x14ac:dyDescent="0.2"/>
    <row r="359" ht="14.1" customHeight="1" x14ac:dyDescent="0.2"/>
    <row r="360" ht="14.1" customHeight="1" x14ac:dyDescent="0.2"/>
    <row r="361" ht="14.1" customHeight="1" x14ac:dyDescent="0.2"/>
    <row r="362" ht="27.95" customHeight="1" x14ac:dyDescent="0.2"/>
    <row r="363" ht="14.1" customHeight="1" x14ac:dyDescent="0.2"/>
    <row r="364" ht="27.95" customHeight="1" x14ac:dyDescent="0.2"/>
    <row r="365" ht="42" customHeight="1" x14ac:dyDescent="0.2"/>
    <row r="366" ht="9.9499999999999993" customHeight="1" x14ac:dyDescent="0.2"/>
  </sheetData>
  <mergeCells count="5">
    <mergeCell ref="A50:E50"/>
    <mergeCell ref="A52:D52"/>
    <mergeCell ref="E52:F52"/>
    <mergeCell ref="A53:D53"/>
    <mergeCell ref="E53:F53"/>
  </mergeCells>
  <phoneticPr fontId="1" type="noConversion"/>
  <conditionalFormatting sqref="D11 D13 D17 D19 D21 D31 D33 D35 D41 D43 D45">
    <cfRule type="cellIs" dxfId="11" priority="1" operator="greaterThan">
      <formula>0</formula>
    </cfRule>
  </conditionalFormatting>
  <conditionalFormatting sqref="E11 E13 E17 E19 E21 E31 E33 E35 E41 E43 E45">
    <cfRule type="cellIs" dxfId="10" priority="2" operator="greaterThan">
      <formula>0</formula>
    </cfRule>
  </conditionalFormatting>
  <conditionalFormatting sqref="F11 F13 F17 F19 F21 F31 F33 F35 F41 F43 F45">
    <cfRule type="cellIs" dxfId="9" priority="3" stopIfTrue="1" operator="equal">
      <formula>"ro"</formula>
    </cfRule>
    <cfRule type="cellIs" dxfId="8" priority="4" stopIfTrue="1" operator="equal">
      <formula>" "</formula>
    </cfRule>
  </conditionalFormatting>
  <printOptions horizontalCentered="1"/>
  <pageMargins left="0.78740157480314998" right="0.59055118110236204" top="0.98425196850393704" bottom="0.39370078740157499" header="0.39370078740157499" footer="0.196850393700787"/>
  <pageSetup paperSize="9" scale="85" orientation="portrait" blackAndWhite="1" useFirstPageNumber="1" r:id="rId1"/>
  <headerFooter alignWithMargins="0">
    <oddHeader>&amp;L&amp;"-,Italic"&amp;8RTD05-2020/21
Part C2.2: Pricing Schedule&amp;R
&amp;"-,Regular"&amp;8Section 903: Page &amp;P of &amp;N</oddHeader>
  </headerFooter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54"/>
  </sheetPr>
  <dimension ref="A1:F113"/>
  <sheetViews>
    <sheetView showZeros="0" topLeftCell="A48" zoomScale="160" zoomScaleNormal="100" zoomScaleSheetLayoutView="160" workbookViewId="0">
      <selection activeCell="B58" sqref="B58"/>
    </sheetView>
  </sheetViews>
  <sheetFormatPr defaultColWidth="9.140625" defaultRowHeight="12" customHeight="1" x14ac:dyDescent="0.2"/>
  <cols>
    <col min="1" max="1" width="12.7109375" style="2" customWidth="1"/>
    <col min="2" max="2" width="49.140625" style="2" bestFit="1" customWidth="1"/>
    <col min="3" max="3" width="10.7109375" style="2" customWidth="1"/>
    <col min="4" max="4" width="12.7109375" style="24" customWidth="1"/>
    <col min="5" max="5" width="12.85546875" style="2" bestFit="1" customWidth="1"/>
    <col min="6" max="6" width="15.7109375" style="2" customWidth="1"/>
    <col min="7" max="16384" width="9.140625" style="2"/>
  </cols>
  <sheetData>
    <row r="1" spans="1:6" ht="27.95" customHeight="1" thickBot="1" x14ac:dyDescent="0.25">
      <c r="A1" s="59" t="s">
        <v>52</v>
      </c>
      <c r="B1" s="60" t="s">
        <v>53</v>
      </c>
      <c r="C1" s="60" t="s">
        <v>54</v>
      </c>
      <c r="D1" s="61" t="s">
        <v>55</v>
      </c>
      <c r="E1" s="62" t="s">
        <v>56</v>
      </c>
      <c r="F1" s="63" t="s">
        <v>57</v>
      </c>
    </row>
    <row r="2" spans="1:6" ht="14.1" customHeight="1" x14ac:dyDescent="0.2">
      <c r="A2" s="8"/>
      <c r="B2" s="9"/>
      <c r="C2" s="10"/>
      <c r="D2" s="81"/>
      <c r="E2" s="11"/>
      <c r="F2" s="12"/>
    </row>
    <row r="3" spans="1:6" ht="14.1" customHeight="1" x14ac:dyDescent="0.2">
      <c r="A3" s="13" t="s">
        <v>82</v>
      </c>
      <c r="B3" s="14" t="s">
        <v>160</v>
      </c>
      <c r="C3" s="3"/>
      <c r="D3" s="80"/>
      <c r="E3" s="4"/>
      <c r="F3" s="1"/>
    </row>
    <row r="4" spans="1:6" ht="14.1" customHeight="1" x14ac:dyDescent="0.2">
      <c r="A4" s="5"/>
      <c r="B4" s="6"/>
      <c r="C4" s="3"/>
      <c r="D4" s="80"/>
      <c r="E4" s="4"/>
      <c r="F4" s="1"/>
    </row>
    <row r="5" spans="1:6" ht="14.1" customHeight="1" x14ac:dyDescent="0.2">
      <c r="A5" s="13" t="s">
        <v>187</v>
      </c>
      <c r="B5" s="14" t="s">
        <v>161</v>
      </c>
      <c r="C5" s="3"/>
      <c r="D5" s="80"/>
      <c r="E5" s="4"/>
      <c r="F5" s="1"/>
    </row>
    <row r="6" spans="1:6" ht="14.1" customHeight="1" x14ac:dyDescent="0.2">
      <c r="A6" s="5"/>
      <c r="B6" s="7"/>
      <c r="C6" s="3"/>
      <c r="D6" s="80"/>
      <c r="E6" s="4"/>
      <c r="F6" s="1"/>
    </row>
    <row r="7" spans="1:6" ht="14.1" customHeight="1" x14ac:dyDescent="0.2">
      <c r="A7" s="13" t="s">
        <v>188</v>
      </c>
      <c r="B7" s="14" t="s">
        <v>161</v>
      </c>
      <c r="C7" s="3"/>
      <c r="D7" s="80"/>
      <c r="E7" s="4"/>
      <c r="F7" s="1"/>
    </row>
    <row r="8" spans="1:6" ht="14.1" customHeight="1" x14ac:dyDescent="0.2">
      <c r="A8" s="5"/>
      <c r="B8" s="6"/>
      <c r="C8" s="3"/>
      <c r="D8" s="80"/>
      <c r="E8" s="4"/>
      <c r="F8" s="1"/>
    </row>
    <row r="9" spans="1:6" ht="14.1" customHeight="1" x14ac:dyDescent="0.2">
      <c r="A9" s="5" t="s">
        <v>189</v>
      </c>
      <c r="B9" s="6" t="s">
        <v>162</v>
      </c>
      <c r="C9" s="3"/>
      <c r="D9" s="80"/>
      <c r="E9" s="4"/>
      <c r="F9" s="1"/>
    </row>
    <row r="10" spans="1:6" ht="14.1" customHeight="1" x14ac:dyDescent="0.2">
      <c r="A10" s="5"/>
      <c r="B10" s="6" t="s">
        <v>163</v>
      </c>
      <c r="C10" s="3" t="s">
        <v>94</v>
      </c>
      <c r="D10" s="80">
        <v>10</v>
      </c>
      <c r="E10" s="94"/>
      <c r="F10" s="1" t="str">
        <f>IF(TRIM(D10)="rate only","ro",IF(OR(ISBLANK(D10),ISBLANK(E10))," ",D10*E10))</f>
        <v xml:space="preserve"> </v>
      </c>
    </row>
    <row r="11" spans="1:6" ht="14.1" customHeight="1" x14ac:dyDescent="0.2">
      <c r="A11" s="5"/>
      <c r="B11" s="6" t="s">
        <v>206</v>
      </c>
      <c r="C11" s="3"/>
      <c r="D11" s="80"/>
      <c r="E11" s="94"/>
      <c r="F11" s="1"/>
    </row>
    <row r="12" spans="1:6" ht="14.1" customHeight="1" x14ac:dyDescent="0.2">
      <c r="A12" s="5"/>
      <c r="B12" s="6" t="s">
        <v>205</v>
      </c>
      <c r="C12" s="3"/>
      <c r="D12" s="80"/>
      <c r="E12" s="94"/>
      <c r="F12" s="1"/>
    </row>
    <row r="13" spans="1:6" ht="14.1" customHeight="1" x14ac:dyDescent="0.2">
      <c r="A13" s="5"/>
      <c r="B13" s="6"/>
      <c r="C13" s="3"/>
      <c r="D13" s="80"/>
      <c r="E13" s="4"/>
      <c r="F13" s="1"/>
    </row>
    <row r="14" spans="1:6" ht="14.1" customHeight="1" x14ac:dyDescent="0.2">
      <c r="A14" s="5" t="s">
        <v>190</v>
      </c>
      <c r="B14" s="6" t="s">
        <v>164</v>
      </c>
      <c r="C14" s="3"/>
      <c r="D14" s="80"/>
      <c r="E14" s="4"/>
      <c r="F14" s="1"/>
    </row>
    <row r="15" spans="1:6" ht="14.1" customHeight="1" x14ac:dyDescent="0.2">
      <c r="A15" s="5"/>
      <c r="B15" s="6" t="s">
        <v>163</v>
      </c>
      <c r="C15" s="3" t="s">
        <v>94</v>
      </c>
      <c r="D15" s="80">
        <v>5</v>
      </c>
      <c r="E15" s="94"/>
      <c r="F15" s="1" t="str">
        <f>IF(TRIM(D15)="rate only","ro",IF(ISBLANK(E15)," ",D15*E15))</f>
        <v xml:space="preserve"> </v>
      </c>
    </row>
    <row r="16" spans="1:6" ht="14.1" customHeight="1" x14ac:dyDescent="0.2">
      <c r="A16" s="5"/>
      <c r="B16" s="6" t="s">
        <v>207</v>
      </c>
      <c r="C16" s="3"/>
      <c r="D16" s="80"/>
      <c r="E16" s="94"/>
      <c r="F16" s="1"/>
    </row>
    <row r="17" spans="1:6" ht="14.1" customHeight="1" x14ac:dyDescent="0.2">
      <c r="A17" s="5"/>
      <c r="B17" s="6" t="s">
        <v>205</v>
      </c>
      <c r="C17" s="3"/>
      <c r="D17" s="80"/>
      <c r="E17" s="94"/>
      <c r="F17" s="1"/>
    </row>
    <row r="18" spans="1:6" ht="14.1" customHeight="1" x14ac:dyDescent="0.2">
      <c r="A18" s="5"/>
      <c r="B18" s="6"/>
      <c r="C18" s="3"/>
      <c r="D18" s="80"/>
      <c r="E18" s="4"/>
      <c r="F18" s="1"/>
    </row>
    <row r="19" spans="1:6" ht="14.1" customHeight="1" x14ac:dyDescent="0.2">
      <c r="A19" s="5" t="s">
        <v>191</v>
      </c>
      <c r="B19" s="6" t="s">
        <v>165</v>
      </c>
      <c r="C19" s="3" t="s">
        <v>94</v>
      </c>
      <c r="D19" s="80">
        <v>20</v>
      </c>
      <c r="E19" s="94"/>
      <c r="F19" s="1" t="str">
        <f>IF(TRIM(D19)="rate only","ro",IF(ISBLANK(E19)," ",D19*E19))</f>
        <v xml:space="preserve"> </v>
      </c>
    </row>
    <row r="20" spans="1:6" ht="14.1" customHeight="1" x14ac:dyDescent="0.2">
      <c r="A20" s="5"/>
      <c r="B20" s="6" t="s">
        <v>163</v>
      </c>
      <c r="C20" s="3"/>
      <c r="D20" s="80"/>
      <c r="E20" s="4"/>
      <c r="F20" s="1"/>
    </row>
    <row r="21" spans="1:6" ht="14.1" customHeight="1" x14ac:dyDescent="0.2">
      <c r="A21" s="5"/>
      <c r="B21" s="6" t="s">
        <v>207</v>
      </c>
      <c r="C21" s="3"/>
      <c r="D21" s="80"/>
      <c r="E21" s="94"/>
      <c r="F21" s="1"/>
    </row>
    <row r="22" spans="1:6" ht="14.1" customHeight="1" x14ac:dyDescent="0.2">
      <c r="A22" s="5"/>
      <c r="B22" s="6" t="s">
        <v>205</v>
      </c>
      <c r="C22" s="3"/>
      <c r="D22" s="80"/>
      <c r="E22" s="94"/>
      <c r="F22" s="1"/>
    </row>
    <row r="23" spans="1:6" ht="14.1" customHeight="1" x14ac:dyDescent="0.2">
      <c r="A23" s="5"/>
      <c r="B23" s="6"/>
      <c r="C23" s="3"/>
      <c r="D23" s="80"/>
      <c r="E23" s="4"/>
      <c r="F23" s="1"/>
    </row>
    <row r="24" spans="1:6" ht="14.1" customHeight="1" x14ac:dyDescent="0.2">
      <c r="A24" s="5" t="s">
        <v>192</v>
      </c>
      <c r="B24" s="6" t="s">
        <v>166</v>
      </c>
      <c r="C24" s="3" t="s">
        <v>94</v>
      </c>
      <c r="D24" s="80">
        <v>5</v>
      </c>
      <c r="E24" s="94"/>
      <c r="F24" s="1" t="str">
        <f>IF(TRIM(D24)="rate only","ro",IF(ISBLANK(E24)," ",D24*E24))</f>
        <v xml:space="preserve"> </v>
      </c>
    </row>
    <row r="25" spans="1:6" ht="14.1" customHeight="1" x14ac:dyDescent="0.2">
      <c r="A25" s="5"/>
      <c r="B25" s="6" t="s">
        <v>163</v>
      </c>
      <c r="C25" s="3"/>
      <c r="D25" s="80"/>
      <c r="E25" s="4"/>
      <c r="F25" s="1"/>
    </row>
    <row r="26" spans="1:6" ht="14.1" customHeight="1" x14ac:dyDescent="0.2">
      <c r="A26" s="5"/>
      <c r="B26" s="6" t="s">
        <v>207</v>
      </c>
      <c r="C26" s="3"/>
      <c r="D26" s="80"/>
      <c r="E26" s="94"/>
      <c r="F26" s="1"/>
    </row>
    <row r="27" spans="1:6" ht="14.1" customHeight="1" x14ac:dyDescent="0.2">
      <c r="A27" s="5"/>
      <c r="B27" s="6" t="s">
        <v>205</v>
      </c>
      <c r="C27" s="3"/>
      <c r="D27" s="80"/>
      <c r="E27" s="94"/>
      <c r="F27" s="1"/>
    </row>
    <row r="28" spans="1:6" ht="14.1" customHeight="1" x14ac:dyDescent="0.2">
      <c r="A28" s="5"/>
      <c r="B28" s="6"/>
      <c r="C28" s="3"/>
      <c r="D28" s="80"/>
      <c r="E28" s="4"/>
      <c r="F28" s="1"/>
    </row>
    <row r="29" spans="1:6" ht="14.1" customHeight="1" x14ac:dyDescent="0.2">
      <c r="A29" s="5" t="s">
        <v>193</v>
      </c>
      <c r="B29" s="6" t="s">
        <v>167</v>
      </c>
      <c r="C29" s="3" t="s">
        <v>94</v>
      </c>
      <c r="D29" s="80">
        <v>5</v>
      </c>
      <c r="E29" s="94"/>
      <c r="F29" s="1"/>
    </row>
    <row r="30" spans="1:6" ht="14.1" customHeight="1" x14ac:dyDescent="0.2">
      <c r="A30" s="13"/>
      <c r="B30" s="6" t="s">
        <v>163</v>
      </c>
      <c r="C30" s="3"/>
      <c r="D30" s="80"/>
      <c r="E30" s="4"/>
      <c r="F30" s="1"/>
    </row>
    <row r="31" spans="1:6" ht="14.1" customHeight="1" x14ac:dyDescent="0.2">
      <c r="A31" s="5"/>
      <c r="B31" s="6" t="s">
        <v>207</v>
      </c>
      <c r="C31" s="3"/>
      <c r="D31" s="80"/>
      <c r="E31" s="4"/>
      <c r="F31" s="1"/>
    </row>
    <row r="32" spans="1:6" ht="14.1" customHeight="1" x14ac:dyDescent="0.2">
      <c r="A32" s="5"/>
      <c r="B32" s="6" t="s">
        <v>205</v>
      </c>
      <c r="C32" s="3"/>
      <c r="D32" s="80"/>
      <c r="E32" s="4"/>
      <c r="F32" s="1"/>
    </row>
    <row r="33" spans="1:6" ht="14.1" customHeight="1" x14ac:dyDescent="0.2">
      <c r="A33" s="5"/>
      <c r="B33" s="6"/>
      <c r="C33" s="3"/>
      <c r="D33" s="80"/>
      <c r="E33" s="4"/>
      <c r="F33" s="1"/>
    </row>
    <row r="34" spans="1:6" ht="14.1" customHeight="1" x14ac:dyDescent="0.2">
      <c r="A34" s="5" t="s">
        <v>194</v>
      </c>
      <c r="B34" s="6" t="s">
        <v>168</v>
      </c>
      <c r="C34" s="3" t="s">
        <v>94</v>
      </c>
      <c r="D34" s="80">
        <v>5</v>
      </c>
      <c r="E34" s="94"/>
      <c r="F34" s="1"/>
    </row>
    <row r="35" spans="1:6" ht="14.1" customHeight="1" x14ac:dyDescent="0.2">
      <c r="A35" s="5"/>
      <c r="B35" s="6" t="s">
        <v>163</v>
      </c>
      <c r="C35" s="3"/>
      <c r="D35" s="80"/>
      <c r="E35" s="4"/>
      <c r="F35" s="1"/>
    </row>
    <row r="36" spans="1:6" ht="14.1" customHeight="1" x14ac:dyDescent="0.2">
      <c r="A36" s="5"/>
      <c r="B36" s="6" t="s">
        <v>207</v>
      </c>
      <c r="C36" s="3"/>
      <c r="D36" s="80"/>
      <c r="E36" s="4"/>
      <c r="F36" s="1"/>
    </row>
    <row r="37" spans="1:6" ht="14.1" customHeight="1" x14ac:dyDescent="0.2">
      <c r="A37" s="5"/>
      <c r="C37" s="3"/>
      <c r="D37" s="80"/>
      <c r="E37" s="4"/>
      <c r="F37" s="1"/>
    </row>
    <row r="38" spans="1:6" ht="14.1" customHeight="1" x14ac:dyDescent="0.2">
      <c r="A38" s="5"/>
      <c r="B38" s="6" t="s">
        <v>205</v>
      </c>
      <c r="C38" s="3"/>
      <c r="D38" s="80"/>
      <c r="E38" s="94"/>
      <c r="F38" s="1"/>
    </row>
    <row r="39" spans="1:6" ht="14.1" customHeight="1" x14ac:dyDescent="0.2">
      <c r="A39" s="5" t="s">
        <v>195</v>
      </c>
      <c r="B39" s="6" t="s">
        <v>184</v>
      </c>
      <c r="C39" s="3" t="s">
        <v>94</v>
      </c>
      <c r="D39" s="80">
        <v>60</v>
      </c>
      <c r="E39" s="94"/>
      <c r="F39" s="1"/>
    </row>
    <row r="40" spans="1:6" ht="14.1" customHeight="1" x14ac:dyDescent="0.2">
      <c r="A40" s="5"/>
      <c r="B40" s="6"/>
      <c r="C40" s="3"/>
      <c r="E40" s="4"/>
      <c r="F40" s="1"/>
    </row>
    <row r="41" spans="1:6" ht="14.1" customHeight="1" x14ac:dyDescent="0.2">
      <c r="A41" s="5" t="s">
        <v>196</v>
      </c>
      <c r="B41" s="6" t="s">
        <v>169</v>
      </c>
      <c r="C41" s="3" t="s">
        <v>94</v>
      </c>
      <c r="D41" s="80">
        <v>100</v>
      </c>
      <c r="E41" s="4"/>
      <c r="F41" s="1"/>
    </row>
    <row r="42" spans="1:6" ht="14.1" customHeight="1" x14ac:dyDescent="0.2">
      <c r="A42" s="5"/>
      <c r="B42" s="6" t="s">
        <v>170</v>
      </c>
      <c r="C42" s="3"/>
      <c r="D42" s="80"/>
      <c r="E42" s="94"/>
      <c r="F42" s="1"/>
    </row>
    <row r="43" spans="1:6" ht="14.1" customHeight="1" x14ac:dyDescent="0.2">
      <c r="A43" s="5"/>
      <c r="B43" s="6"/>
      <c r="C43" s="3"/>
      <c r="D43" s="80"/>
      <c r="E43" s="4"/>
      <c r="F43" s="1"/>
    </row>
    <row r="44" spans="1:6" ht="14.1" customHeight="1" x14ac:dyDescent="0.2">
      <c r="A44" s="5" t="s">
        <v>197</v>
      </c>
      <c r="B44" s="6" t="s">
        <v>171</v>
      </c>
      <c r="C44" s="3" t="s">
        <v>94</v>
      </c>
      <c r="D44" s="80">
        <v>10</v>
      </c>
      <c r="E44" s="94"/>
      <c r="F44" s="1"/>
    </row>
    <row r="45" spans="1:6" ht="14.1" customHeight="1" x14ac:dyDescent="0.2">
      <c r="A45" s="5"/>
      <c r="B45" s="6"/>
      <c r="C45" s="3"/>
      <c r="D45" s="80"/>
      <c r="E45" s="4"/>
      <c r="F45" s="1"/>
    </row>
    <row r="46" spans="1:6" ht="14.1" customHeight="1" x14ac:dyDescent="0.2">
      <c r="A46" s="5" t="s">
        <v>289</v>
      </c>
      <c r="B46" s="2" t="s">
        <v>294</v>
      </c>
      <c r="C46" s="3" t="s">
        <v>94</v>
      </c>
      <c r="D46" s="80">
        <v>14</v>
      </c>
      <c r="E46" s="4"/>
      <c r="F46" s="1"/>
    </row>
    <row r="47" spans="1:6" ht="14.1" customHeight="1" x14ac:dyDescent="0.2">
      <c r="A47" s="5"/>
      <c r="B47" s="2" t="s">
        <v>295</v>
      </c>
      <c r="C47" s="3"/>
      <c r="D47" s="80"/>
      <c r="E47" s="4"/>
      <c r="F47" s="1"/>
    </row>
    <row r="48" spans="1:6" ht="14.1" customHeight="1" x14ac:dyDescent="0.2">
      <c r="A48" s="5"/>
      <c r="B48" s="6"/>
      <c r="C48" s="3"/>
      <c r="D48" s="80"/>
      <c r="E48" s="4"/>
      <c r="F48" s="1"/>
    </row>
    <row r="49" spans="1:6" ht="14.1" customHeight="1" x14ac:dyDescent="0.2">
      <c r="A49" s="5" t="s">
        <v>292</v>
      </c>
      <c r="B49" s="6" t="s">
        <v>290</v>
      </c>
      <c r="C49" s="3" t="s">
        <v>94</v>
      </c>
      <c r="D49" s="80">
        <v>10</v>
      </c>
      <c r="E49" s="4"/>
      <c r="F49" s="1"/>
    </row>
    <row r="50" spans="1:6" ht="14.1" customHeight="1" x14ac:dyDescent="0.2">
      <c r="A50" s="5"/>
      <c r="B50" s="6"/>
      <c r="C50" s="3"/>
      <c r="D50" s="80"/>
      <c r="E50" s="4"/>
      <c r="F50" s="1"/>
    </row>
    <row r="51" spans="1:6" ht="14.1" customHeight="1" x14ac:dyDescent="0.2">
      <c r="A51" s="5" t="s">
        <v>296</v>
      </c>
      <c r="B51" s="6" t="s">
        <v>291</v>
      </c>
      <c r="C51" s="3" t="s">
        <v>94</v>
      </c>
      <c r="D51" s="80">
        <v>10</v>
      </c>
      <c r="E51" s="4"/>
      <c r="F51" s="1"/>
    </row>
    <row r="52" spans="1:6" ht="14.1" customHeight="1" x14ac:dyDescent="0.2">
      <c r="A52" s="5"/>
      <c r="B52" s="6"/>
      <c r="C52" s="3"/>
      <c r="D52" s="80"/>
      <c r="E52" s="4"/>
      <c r="F52" s="1"/>
    </row>
    <row r="53" spans="1:6" ht="14.1" customHeight="1" x14ac:dyDescent="0.2">
      <c r="A53" s="5" t="s">
        <v>199</v>
      </c>
      <c r="B53" s="14" t="s">
        <v>201</v>
      </c>
      <c r="C53" s="3"/>
      <c r="D53" s="80"/>
      <c r="E53" s="94"/>
      <c r="F53" s="1"/>
    </row>
    <row r="54" spans="1:6" ht="14.1" customHeight="1" x14ac:dyDescent="0.2">
      <c r="A54" s="5"/>
      <c r="B54" s="6"/>
      <c r="C54" s="3"/>
      <c r="D54" s="80"/>
      <c r="E54" s="4"/>
      <c r="F54" s="1"/>
    </row>
    <row r="56" spans="1:6" ht="14.1" customHeight="1" x14ac:dyDescent="0.2">
      <c r="A56" s="5" t="s">
        <v>200</v>
      </c>
      <c r="B56" s="6" t="s">
        <v>329</v>
      </c>
      <c r="C56" s="3" t="s">
        <v>94</v>
      </c>
      <c r="D56" s="80">
        <v>18</v>
      </c>
      <c r="E56" s="94"/>
      <c r="F56" s="1">
        <f>E56*D56</f>
        <v>0</v>
      </c>
    </row>
    <row r="57" spans="1:6" ht="14.1" customHeight="1" x14ac:dyDescent="0.2">
      <c r="A57" s="5"/>
      <c r="B57" s="6" t="s">
        <v>330</v>
      </c>
      <c r="C57" s="3"/>
      <c r="D57" s="80"/>
      <c r="E57" s="94"/>
      <c r="F57" s="1"/>
    </row>
    <row r="58" spans="1:6" ht="14.1" customHeight="1" x14ac:dyDescent="0.2">
      <c r="A58" s="5"/>
      <c r="B58" s="6"/>
      <c r="C58" s="3"/>
      <c r="D58" s="80"/>
      <c r="E58" s="94"/>
      <c r="F58" s="1"/>
    </row>
    <row r="59" spans="1:6" ht="14.1" customHeight="1" x14ac:dyDescent="0.2">
      <c r="A59" s="5" t="s">
        <v>202</v>
      </c>
      <c r="B59" s="6" t="s">
        <v>329</v>
      </c>
      <c r="C59" s="3" t="s">
        <v>94</v>
      </c>
      <c r="D59" s="80">
        <v>12</v>
      </c>
      <c r="E59" s="94"/>
      <c r="F59" s="1"/>
    </row>
    <row r="60" spans="1:6" ht="14.1" customHeight="1" x14ac:dyDescent="0.2">
      <c r="A60" s="5"/>
      <c r="B60" s="6" t="s">
        <v>331</v>
      </c>
      <c r="C60" s="3"/>
      <c r="D60" s="80"/>
      <c r="E60" s="94"/>
      <c r="F60" s="1"/>
    </row>
    <row r="61" spans="1:6" ht="14.1" customHeight="1" x14ac:dyDescent="0.2">
      <c r="A61" s="5" t="s">
        <v>285</v>
      </c>
      <c r="B61" s="6" t="s">
        <v>312</v>
      </c>
      <c r="C61" s="3" t="s">
        <v>94</v>
      </c>
      <c r="D61" s="80">
        <v>24</v>
      </c>
      <c r="E61" s="130"/>
      <c r="F61" s="1"/>
    </row>
    <row r="62" spans="1:6" ht="14.1" customHeight="1" x14ac:dyDescent="0.2">
      <c r="A62" s="5"/>
      <c r="B62" s="6"/>
      <c r="C62" s="3"/>
      <c r="D62" s="80"/>
      <c r="E62" s="4"/>
      <c r="F62" s="1"/>
    </row>
    <row r="63" spans="1:6" ht="14.1" customHeight="1" x14ac:dyDescent="0.2">
      <c r="A63" s="5"/>
      <c r="B63" s="6"/>
      <c r="C63" s="3"/>
      <c r="D63" s="80"/>
      <c r="E63" s="4"/>
      <c r="F63" s="1"/>
    </row>
    <row r="64" spans="1:6" ht="14.1" customHeight="1" x14ac:dyDescent="0.2">
      <c r="A64" s="5"/>
      <c r="B64" s="6"/>
      <c r="C64" s="3"/>
      <c r="D64" s="80"/>
      <c r="E64" s="4"/>
      <c r="F64" s="1"/>
    </row>
    <row r="65" spans="1:6" ht="14.1" customHeight="1" x14ac:dyDescent="0.2">
      <c r="A65" s="5"/>
      <c r="B65" s="6"/>
      <c r="C65" s="3"/>
      <c r="D65" s="80"/>
      <c r="E65" s="4"/>
      <c r="F65" s="1"/>
    </row>
    <row r="66" spans="1:6" ht="14.1" customHeight="1" x14ac:dyDescent="0.2">
      <c r="A66" s="5"/>
      <c r="B66" s="6"/>
      <c r="C66" s="3"/>
      <c r="D66" s="80"/>
      <c r="E66" s="4"/>
      <c r="F66" s="1"/>
    </row>
    <row r="67" spans="1:6" ht="14.1" customHeight="1" thickBot="1" x14ac:dyDescent="0.25">
      <c r="A67" s="15"/>
      <c r="B67" s="16"/>
      <c r="C67" s="17"/>
      <c r="D67" s="82"/>
      <c r="E67" s="18"/>
      <c r="F67" s="19"/>
    </row>
    <row r="68" spans="1:6" ht="27.95" customHeight="1" thickBot="1" x14ac:dyDescent="0.25">
      <c r="A68" s="231" t="s">
        <v>61</v>
      </c>
      <c r="B68" s="232"/>
      <c r="C68" s="232"/>
      <c r="D68" s="232"/>
      <c r="E68" s="233"/>
      <c r="F68" s="64">
        <f>SUM(F2:F67)</f>
        <v>0</v>
      </c>
    </row>
    <row r="69" spans="1:6" ht="14.1" customHeight="1" thickBot="1" x14ac:dyDescent="0.25">
      <c r="A69" s="20"/>
      <c r="B69" s="20"/>
      <c r="C69" s="20"/>
      <c r="D69" s="21"/>
      <c r="E69" s="20"/>
      <c r="F69" s="22"/>
    </row>
    <row r="70" spans="1:6" ht="27.95" customHeight="1" x14ac:dyDescent="0.2">
      <c r="A70" s="197" t="s">
        <v>59</v>
      </c>
      <c r="B70" s="199"/>
      <c r="C70" s="199"/>
      <c r="D70" s="199"/>
      <c r="E70" s="200" t="s">
        <v>60</v>
      </c>
      <c r="F70" s="201"/>
    </row>
    <row r="71" spans="1:6" ht="14.1" customHeight="1" x14ac:dyDescent="0.2"/>
    <row r="72" spans="1:6" ht="14.1" customHeight="1" x14ac:dyDescent="0.2"/>
    <row r="73" spans="1:6" ht="14.1" customHeight="1" x14ac:dyDescent="0.2"/>
    <row r="74" spans="1:6" ht="14.1" customHeight="1" x14ac:dyDescent="0.2"/>
    <row r="75" spans="1:6" ht="14.1" customHeight="1" x14ac:dyDescent="0.2"/>
    <row r="76" spans="1:6" ht="14.1" customHeight="1" x14ac:dyDescent="0.2"/>
    <row r="77" spans="1:6" ht="14.1" customHeight="1" x14ac:dyDescent="0.2"/>
    <row r="78" spans="1:6" ht="14.1" customHeight="1" x14ac:dyDescent="0.2"/>
    <row r="79" spans="1:6" ht="14.1" customHeight="1" x14ac:dyDescent="0.2"/>
    <row r="80" spans="1:6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  <row r="109" ht="27.95" customHeight="1" x14ac:dyDescent="0.2"/>
    <row r="110" ht="14.1" customHeight="1" x14ac:dyDescent="0.2"/>
    <row r="111" ht="27.95" customHeight="1" x14ac:dyDescent="0.2"/>
    <row r="112" ht="42" customHeight="1" x14ac:dyDescent="0.2"/>
    <row r="113" ht="9.9499999999999993" customHeight="1" x14ac:dyDescent="0.2"/>
  </sheetData>
  <mergeCells count="3">
    <mergeCell ref="A68:E68"/>
    <mergeCell ref="A70:D70"/>
    <mergeCell ref="E70:F70"/>
  </mergeCells>
  <phoneticPr fontId="1" type="noConversion"/>
  <conditionalFormatting sqref="D10:D12 D15:D17 D19 D21:D22 D24 D26:D27 D34 D38:D39 D42 D44 D53">
    <cfRule type="cellIs" dxfId="7" priority="6" operator="greaterThan">
      <formula>0</formula>
    </cfRule>
  </conditionalFormatting>
  <conditionalFormatting sqref="D29">
    <cfRule type="cellIs" dxfId="6" priority="4" operator="greaterThan">
      <formula>0</formula>
    </cfRule>
  </conditionalFormatting>
  <conditionalFormatting sqref="E10:E12 E15:E17 E19 E21:E22 E24 E26:E27 E34 E38:E39 E42 E44 E53 E56:E60">
    <cfRule type="cellIs" dxfId="5" priority="7" operator="greaterThan">
      <formula>0</formula>
    </cfRule>
  </conditionalFormatting>
  <conditionalFormatting sqref="E29">
    <cfRule type="cellIs" dxfId="4" priority="3" operator="greaterThan">
      <formula>0</formula>
    </cfRule>
  </conditionalFormatting>
  <conditionalFormatting sqref="F10:F12 F15:F17 F19 F21:F22 F24 F26:F27 F34 F38:F39 F42 F44 F53">
    <cfRule type="cellIs" dxfId="3" priority="8" stopIfTrue="1" operator="equal">
      <formula>"ro"</formula>
    </cfRule>
    <cfRule type="cellIs" dxfId="2" priority="9" stopIfTrue="1" operator="equal">
      <formula>" "</formula>
    </cfRule>
  </conditionalFormatting>
  <conditionalFormatting sqref="F29">
    <cfRule type="cellIs" dxfId="1" priority="1" stopIfTrue="1" operator="equal">
      <formula>"ro"</formula>
    </cfRule>
    <cfRule type="cellIs" dxfId="0" priority="2" stopIfTrue="1" operator="equal">
      <formula>" "</formula>
    </cfRule>
  </conditionalFormatting>
  <printOptions horizontalCentered="1"/>
  <pageMargins left="0.78740157480314998" right="0.59055118110236204" top="0.98425196850393704" bottom="0.39370078740157499" header="0.39370078740157499" footer="0.196850393700787"/>
  <pageSetup paperSize="9" scale="75" orientation="portrait" blackAndWhite="1" useFirstPageNumber="1" r:id="rId1"/>
  <headerFooter alignWithMargins="0">
    <oddHeader>&amp;L&amp;"-,Italic"&amp;8RTD05-2020/21
Part C2.2: Pricing Schedule&amp;R
&amp;"-,Regular"&amp;8Section 613: Page &amp;P of &amp;N</oddHeader>
  </headerFooter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D30"/>
  <sheetViews>
    <sheetView showZeros="0" showWhiteSpace="0" zoomScale="115" zoomScaleNormal="115" zoomScaleSheetLayoutView="150" zoomScalePageLayoutView="110" workbookViewId="0">
      <selection activeCell="C21" sqref="C21"/>
    </sheetView>
  </sheetViews>
  <sheetFormatPr defaultColWidth="9.140625" defaultRowHeight="12" customHeight="1" x14ac:dyDescent="0.2"/>
  <cols>
    <col min="1" max="1" width="20.7109375" style="2" customWidth="1"/>
    <col min="2" max="2" width="50.7109375" style="2" customWidth="1"/>
    <col min="3" max="3" width="20.7109375" style="76" customWidth="1"/>
    <col min="4" max="16384" width="9.140625" style="2"/>
  </cols>
  <sheetData>
    <row r="1" spans="1:3" ht="27.95" customHeight="1" thickBot="1" x14ac:dyDescent="0.25">
      <c r="A1" s="236" t="s">
        <v>6</v>
      </c>
      <c r="B1" s="236"/>
      <c r="C1" s="236"/>
    </row>
    <row r="2" spans="1:3" ht="14.1" customHeight="1" thickBot="1" x14ac:dyDescent="0.25">
      <c r="A2" s="65" t="s">
        <v>63</v>
      </c>
      <c r="B2" s="66" t="s">
        <v>53</v>
      </c>
      <c r="C2" s="68" t="s">
        <v>57</v>
      </c>
    </row>
    <row r="3" spans="1:3" ht="14.1" customHeight="1" x14ac:dyDescent="0.2">
      <c r="A3" s="8"/>
      <c r="B3" s="9"/>
      <c r="C3" s="69"/>
    </row>
    <row r="4" spans="1:3" ht="14.1" customHeight="1" x14ac:dyDescent="0.2">
      <c r="A4" s="91" t="s">
        <v>50</v>
      </c>
      <c r="B4" s="92" t="s">
        <v>77</v>
      </c>
      <c r="C4" s="77"/>
    </row>
    <row r="5" spans="1:3" ht="14.1" customHeight="1" x14ac:dyDescent="0.2">
      <c r="A5" s="36" t="s">
        <v>42</v>
      </c>
      <c r="B5" s="6" t="s">
        <v>46</v>
      </c>
      <c r="C5" s="70"/>
    </row>
    <row r="6" spans="1:3" ht="14.1" customHeight="1" x14ac:dyDescent="0.2">
      <c r="A6" s="36" t="s">
        <v>43</v>
      </c>
      <c r="B6" s="6" t="s">
        <v>284</v>
      </c>
      <c r="C6" s="70"/>
    </row>
    <row r="7" spans="1:3" ht="14.1" customHeight="1" x14ac:dyDescent="0.2">
      <c r="A7" s="91" t="s">
        <v>78</v>
      </c>
      <c r="B7" s="92" t="s">
        <v>74</v>
      </c>
      <c r="C7" s="77"/>
    </row>
    <row r="8" spans="1:3" ht="14.1" customHeight="1" x14ac:dyDescent="0.2">
      <c r="A8" s="36" t="s">
        <v>44</v>
      </c>
      <c r="B8" s="7" t="s">
        <v>47</v>
      </c>
      <c r="C8" s="70"/>
    </row>
    <row r="9" spans="1:3" ht="14.1" customHeight="1" x14ac:dyDescent="0.2">
      <c r="A9" s="36" t="s">
        <v>45</v>
      </c>
      <c r="B9" s="6" t="s">
        <v>118</v>
      </c>
      <c r="C9" s="70"/>
    </row>
    <row r="10" spans="1:3" ht="14.1" customHeight="1" x14ac:dyDescent="0.2">
      <c r="A10" s="36" t="s">
        <v>142</v>
      </c>
      <c r="B10" s="6" t="s">
        <v>9</v>
      </c>
      <c r="C10" s="70"/>
    </row>
    <row r="11" spans="1:3" ht="14.1" customHeight="1" x14ac:dyDescent="0.2">
      <c r="A11" s="91" t="s">
        <v>82</v>
      </c>
      <c r="B11" s="92" t="s">
        <v>121</v>
      </c>
      <c r="C11" s="77"/>
    </row>
    <row r="12" spans="1:3" ht="14.1" customHeight="1" x14ac:dyDescent="0.2">
      <c r="A12" s="36" t="s">
        <v>18</v>
      </c>
      <c r="B12" s="6" t="s">
        <v>49</v>
      </c>
      <c r="C12" s="70"/>
    </row>
    <row r="13" spans="1:3" ht="14.1" customHeight="1" thickBot="1" x14ac:dyDescent="0.25">
      <c r="A13" s="96" t="s">
        <v>198</v>
      </c>
      <c r="B13" s="6" t="s">
        <v>160</v>
      </c>
      <c r="C13" s="70"/>
    </row>
    <row r="14" spans="1:3" ht="27.95" customHeight="1" thickBot="1" x14ac:dyDescent="0.25">
      <c r="A14" s="228" t="s">
        <v>83</v>
      </c>
      <c r="B14" s="230"/>
      <c r="C14" s="72">
        <f>SUM(C3:C12)</f>
        <v>0</v>
      </c>
    </row>
    <row r="15" spans="1:3" ht="14.1" customHeight="1" thickBot="1" x14ac:dyDescent="0.25">
      <c r="A15" s="20"/>
      <c r="B15" s="20"/>
      <c r="C15" s="73"/>
    </row>
    <row r="16" spans="1:3" ht="27.95" customHeight="1" x14ac:dyDescent="0.2">
      <c r="A16" s="197" t="s">
        <v>59</v>
      </c>
      <c r="B16" s="199"/>
      <c r="C16" s="74"/>
    </row>
    <row r="17" spans="1:4" ht="42" customHeight="1" thickBot="1" x14ac:dyDescent="0.25">
      <c r="A17" s="202"/>
      <c r="B17" s="204"/>
      <c r="C17" s="75"/>
    </row>
    <row r="18" spans="1:4" ht="9.9499999999999993" customHeight="1" thickBot="1" x14ac:dyDescent="0.25"/>
    <row r="19" spans="1:4" ht="27.95" customHeight="1" thickBot="1" x14ac:dyDescent="0.25">
      <c r="A19" s="237" t="s">
        <v>53</v>
      </c>
      <c r="B19" s="238"/>
      <c r="C19" s="68" t="s">
        <v>57</v>
      </c>
    </row>
    <row r="20" spans="1:4" ht="27.95" customHeight="1" x14ac:dyDescent="0.2">
      <c r="A20" s="234"/>
      <c r="B20" s="235"/>
      <c r="C20" s="69"/>
    </row>
    <row r="21" spans="1:4" ht="27.95" customHeight="1" x14ac:dyDescent="0.2">
      <c r="A21" s="239" t="s">
        <v>81</v>
      </c>
      <c r="B21" s="240"/>
      <c r="C21" s="77">
        <f>C14</f>
        <v>0</v>
      </c>
    </row>
    <row r="22" spans="1:4" ht="27.95" customHeight="1" x14ac:dyDescent="0.2">
      <c r="A22" s="241" t="str">
        <f>CONCATENATE("Add ",TEXT(D22,"0.00"),"% for contingencies")</f>
        <v>Add 10.00% for contingencies</v>
      </c>
      <c r="B22" s="242"/>
      <c r="C22" s="70">
        <f>C21*0.1</f>
        <v>0</v>
      </c>
      <c r="D22" s="67">
        <v>10</v>
      </c>
    </row>
    <row r="23" spans="1:4" ht="27.95" customHeight="1" x14ac:dyDescent="0.2">
      <c r="A23" s="239" t="s">
        <v>79</v>
      </c>
      <c r="B23" s="240"/>
      <c r="C23" s="77">
        <f>C21+C22</f>
        <v>0</v>
      </c>
    </row>
    <row r="24" spans="1:4" ht="27.95" customHeight="1" x14ac:dyDescent="0.2">
      <c r="A24" s="241" t="str">
        <f>CONCATENATE("Add ",TEXT(D24,"0.00"),"% VAT")</f>
        <v>Add 15.00% VAT</v>
      </c>
      <c r="B24" s="242"/>
      <c r="C24" s="70">
        <f>C23*0.15</f>
        <v>0</v>
      </c>
      <c r="D24" s="67">
        <v>15</v>
      </c>
    </row>
    <row r="25" spans="1:4" ht="27.95" customHeight="1" thickBot="1" x14ac:dyDescent="0.25">
      <c r="A25" s="245"/>
      <c r="B25" s="246"/>
      <c r="C25" s="71"/>
    </row>
    <row r="26" spans="1:4" ht="27.95" customHeight="1" thickBot="1" x14ac:dyDescent="0.25">
      <c r="A26" s="228" t="s">
        <v>80</v>
      </c>
      <c r="B26" s="229"/>
      <c r="C26" s="72">
        <f>C23+C24</f>
        <v>0</v>
      </c>
    </row>
    <row r="27" spans="1:4" ht="14.1" customHeight="1" thickBot="1" x14ac:dyDescent="0.25"/>
    <row r="28" spans="1:4" ht="27.95" customHeight="1" x14ac:dyDescent="0.2">
      <c r="A28" s="247" t="s">
        <v>59</v>
      </c>
      <c r="B28" s="248"/>
      <c r="C28" s="78" t="s">
        <v>60</v>
      </c>
    </row>
    <row r="29" spans="1:4" ht="42" customHeight="1" thickBot="1" x14ac:dyDescent="0.25">
      <c r="A29" s="243"/>
      <c r="B29" s="244"/>
      <c r="C29" s="79"/>
    </row>
    <row r="30" spans="1:4" ht="9.9499999999999993" customHeight="1" x14ac:dyDescent="0.2"/>
  </sheetData>
  <mergeCells count="14">
    <mergeCell ref="A21:B21"/>
    <mergeCell ref="A22:B22"/>
    <mergeCell ref="A23:B23"/>
    <mergeCell ref="A24:B24"/>
    <mergeCell ref="A29:B29"/>
    <mergeCell ref="A25:B25"/>
    <mergeCell ref="A26:B26"/>
    <mergeCell ref="A28:B28"/>
    <mergeCell ref="A20:B20"/>
    <mergeCell ref="A1:C1"/>
    <mergeCell ref="A14:B14"/>
    <mergeCell ref="A16:B16"/>
    <mergeCell ref="A17:B17"/>
    <mergeCell ref="A19:B19"/>
  </mergeCells>
  <phoneticPr fontId="1" type="noConversion"/>
  <printOptions horizontalCentered="1"/>
  <pageMargins left="0.78740157480314998" right="0.59055118110236204" top="0.98425196850393704" bottom="0.39370078740157499" header="0.39370078740157499" footer="0.196850393700787"/>
  <pageSetup paperSize="9" scale="87" orientation="portrait" blackAndWhite="1" useFirstPageNumber="1" r:id="rId1"/>
  <headerFooter alignWithMargins="0">
    <oddHeader>&amp;L&amp;"-,Italic"&amp;8RTD05-2020/21
Part C2.2: Pricing Schedule&amp;R&amp;"-,Regular"&amp;8
Summary: Page &amp;P of &amp;N</oddHeader>
  </headerFooter>
  <rowBreaks count="1" manualBreakCount="1">
    <brk id="18" max="16383" man="1"/>
  </rowBreaks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045F98A5AA24B90B197B6E1ADE4F6" ma:contentTypeVersion="2" ma:contentTypeDescription="Create a new document." ma:contentTypeScope="" ma:versionID="5b17ded41847b9d6cb8664996d7becd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cb906caf4bfd79e59f63f14ed419af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488B56-1129-477E-B176-DFCFDD4D10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799607-D531-4B2B-8AC1-FF25912DB64F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535B437-4CAB-4E5D-9D24-2BC469E2B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Section 001</vt:lpstr>
      <vt:lpstr>Section 002</vt:lpstr>
      <vt:lpstr>Section 101</vt:lpstr>
      <vt:lpstr>Section 102</vt:lpstr>
      <vt:lpstr>Section 107</vt:lpstr>
      <vt:lpstr>Section 202</vt:lpstr>
      <vt:lpstr>Section 903</vt:lpstr>
      <vt:lpstr>Section 904</vt:lpstr>
      <vt:lpstr>Summary</vt:lpstr>
      <vt:lpstr>'Section 001'!Print_Area</vt:lpstr>
      <vt:lpstr>'Section 002'!Print_Area</vt:lpstr>
      <vt:lpstr>'Section 101'!Print_Area</vt:lpstr>
      <vt:lpstr>'Section 102'!Print_Area</vt:lpstr>
      <vt:lpstr>'Section 107'!Print_Area</vt:lpstr>
      <vt:lpstr>'Section 202'!Print_Area</vt:lpstr>
      <vt:lpstr>'Section 903'!Print_Area</vt:lpstr>
      <vt:lpstr>'Section 904'!Print_Area</vt:lpstr>
      <vt:lpstr>Summary!Print_Area</vt:lpstr>
      <vt:lpstr>'Section 002'!Print_Titles</vt:lpstr>
    </vt:vector>
  </TitlesOfParts>
  <Company>CTMM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IMD</dc:creator>
  <cp:lastModifiedBy>Thubeni P. Ntakakaze</cp:lastModifiedBy>
  <cp:lastPrinted>2025-05-13T10:24:53Z</cp:lastPrinted>
  <dcterms:created xsi:type="dcterms:W3CDTF">2009-11-17T08:34:46Z</dcterms:created>
  <dcterms:modified xsi:type="dcterms:W3CDTF">2025-09-10T15:06:41Z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605f0a-13ce-4338-9c79-2ff34c6129f0_Enabled">
    <vt:lpwstr>True</vt:lpwstr>
  </property>
  <property fmtid="{D5CDD505-2E9C-101B-9397-08002B2CF9AE}" pid="3" name="MSIP_Label_40605f0a-13ce-4338-9c79-2ff34c6129f0_SiteId">
    <vt:lpwstr>dcd100a3-59ba-4913-bcd0-8e63c9c9f516</vt:lpwstr>
  </property>
  <property fmtid="{D5CDD505-2E9C-101B-9397-08002B2CF9AE}" pid="4" name="MSIP_Label_40605f0a-13ce-4338-9c79-2ff34c6129f0_Owner">
    <vt:lpwstr>ThubeniN@TSHWANE.GOV.ZA</vt:lpwstr>
  </property>
  <property fmtid="{D5CDD505-2E9C-101B-9397-08002B2CF9AE}" pid="5" name="MSIP_Label_40605f0a-13ce-4338-9c79-2ff34c6129f0_SetDate">
    <vt:lpwstr>2020-10-08T11:15:41.5861412Z</vt:lpwstr>
  </property>
  <property fmtid="{D5CDD505-2E9C-101B-9397-08002B2CF9AE}" pid="6" name="MSIP_Label_40605f0a-13ce-4338-9c79-2ff34c6129f0_Name">
    <vt:lpwstr>COT-Personal</vt:lpwstr>
  </property>
  <property fmtid="{D5CDD505-2E9C-101B-9397-08002B2CF9AE}" pid="7" name="MSIP_Label_40605f0a-13ce-4338-9c79-2ff34c6129f0_Application">
    <vt:lpwstr>Microsoft Azure Information Protection</vt:lpwstr>
  </property>
  <property fmtid="{D5CDD505-2E9C-101B-9397-08002B2CF9AE}" pid="8" name="MSIP_Label_40605f0a-13ce-4338-9c79-2ff34c6129f0_ActionId">
    <vt:lpwstr>32c79c89-25a8-47d8-ae6f-aa7f7a25a7aa</vt:lpwstr>
  </property>
  <property fmtid="{D5CDD505-2E9C-101B-9397-08002B2CF9AE}" pid="9" name="MSIP_Label_40605f0a-13ce-4338-9c79-2ff34c6129f0_Extended_MSFT_Method">
    <vt:lpwstr>Automatic</vt:lpwstr>
  </property>
  <property fmtid="{D5CDD505-2E9C-101B-9397-08002B2CF9AE}" pid="10" name="MSIP_Label_06b8b282-039c-4268-b238-c39b5146964b_Enabled">
    <vt:lpwstr>true</vt:lpwstr>
  </property>
  <property fmtid="{D5CDD505-2E9C-101B-9397-08002B2CF9AE}" pid="11" name="MSIP_Label_06b8b282-039c-4268-b238-c39b5146964b_SetDate">
    <vt:lpwstr>2025-05-13T11:23:22Z</vt:lpwstr>
  </property>
  <property fmtid="{D5CDD505-2E9C-101B-9397-08002B2CF9AE}" pid="12" name="MSIP_Label_06b8b282-039c-4268-b238-c39b5146964b_Method">
    <vt:lpwstr>Standard</vt:lpwstr>
  </property>
  <property fmtid="{D5CDD505-2E9C-101B-9397-08002B2CF9AE}" pid="13" name="MSIP_Label_06b8b282-039c-4268-b238-c39b5146964b_Name">
    <vt:lpwstr>COT General</vt:lpwstr>
  </property>
  <property fmtid="{D5CDD505-2E9C-101B-9397-08002B2CF9AE}" pid="14" name="MSIP_Label_06b8b282-039c-4268-b238-c39b5146964b_SiteId">
    <vt:lpwstr>611657a8-674f-4ffa-bf4b-95a387d65525</vt:lpwstr>
  </property>
  <property fmtid="{D5CDD505-2E9C-101B-9397-08002B2CF9AE}" pid="15" name="MSIP_Label_06b8b282-039c-4268-b238-c39b5146964b_ActionId">
    <vt:lpwstr>5c7c6976-26c5-4385-8124-b61db3793856</vt:lpwstr>
  </property>
  <property fmtid="{D5CDD505-2E9C-101B-9397-08002B2CF9AE}" pid="16" name="MSIP_Label_06b8b282-039c-4268-b238-c39b5146964b_ContentBits">
    <vt:lpwstr>0</vt:lpwstr>
  </property>
  <property fmtid="{D5CDD505-2E9C-101B-9397-08002B2CF9AE}" pid="17" name="MSIP_Label_06b8b282-039c-4268-b238-c39b5146964b_Tag">
    <vt:lpwstr>10, 3, 0, 1</vt:lpwstr>
  </property>
</Properties>
</file>