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banksetaorg-my.sharepoint.com/personal/rapulas_bankseta_org_za/Documents/Attachments/"/>
    </mc:Choice>
  </mc:AlternateContent>
  <xr:revisionPtr revIDLastSave="0" documentId="8_{C32228C6-89D9-4513-A685-B4895C2E2DFC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Pricing schedule for 5 Years" sheetId="1" r:id="rId1"/>
  </sheets>
  <definedNames>
    <definedName name="_Hlk117355484" localSheetId="0">'Pricing schedule for 5 Years'!$C$3</definedName>
    <definedName name="_xlnm.Print_Area" localSheetId="0">'Pricing schedule for 5 Years'!$B$1:$S$35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E23" i="1"/>
  <c r="E22" i="1"/>
  <c r="S20" i="1" a="1"/>
  <c r="S20" i="1" s="1"/>
  <c r="S12" i="1"/>
  <c r="O12" i="1"/>
  <c r="L12" i="1"/>
  <c r="I12" i="1"/>
  <c r="F12" i="1"/>
  <c r="F6" i="1"/>
  <c r="S17" i="1"/>
  <c r="S18" i="1"/>
  <c r="S19" i="1"/>
  <c r="S16" i="1"/>
  <c r="S15" i="1"/>
  <c r="R20" i="1"/>
  <c r="R16" i="1"/>
  <c r="R17" i="1"/>
  <c r="R18" i="1"/>
  <c r="R19" i="1"/>
  <c r="R15" i="1"/>
  <c r="O20" i="1"/>
  <c r="O16" i="1"/>
  <c r="O17" i="1"/>
  <c r="O18" i="1"/>
  <c r="O19" i="1"/>
  <c r="O15" i="1"/>
  <c r="L20" i="1"/>
  <c r="L16" i="1"/>
  <c r="L17" i="1"/>
  <c r="L18" i="1"/>
  <c r="L19" i="1"/>
  <c r="L15" i="1"/>
  <c r="I20" i="1"/>
  <c r="I16" i="1"/>
  <c r="I17" i="1"/>
  <c r="I18" i="1"/>
  <c r="I19" i="1"/>
  <c r="I15" i="1"/>
  <c r="Q12" i="1"/>
  <c r="N12" i="1"/>
  <c r="K12" i="1"/>
  <c r="S7" i="1"/>
  <c r="S8" i="1"/>
  <c r="S9" i="1"/>
  <c r="S10" i="1"/>
  <c r="S11" i="1"/>
  <c r="S6" i="1"/>
  <c r="O7" i="1"/>
  <c r="O8" i="1"/>
  <c r="O9" i="1"/>
  <c r="O10" i="1"/>
  <c r="O11" i="1"/>
  <c r="O6" i="1"/>
  <c r="L7" i="1"/>
  <c r="L8" i="1"/>
  <c r="L9" i="1"/>
  <c r="L10" i="1"/>
  <c r="L11" i="1"/>
  <c r="L6" i="1"/>
  <c r="E12" i="1"/>
  <c r="F11" i="1"/>
  <c r="R6" i="1" l="1"/>
  <c r="R7" i="1"/>
  <c r="R8" i="1"/>
  <c r="R9" i="1"/>
  <c r="R10" i="1"/>
  <c r="R11" i="1"/>
  <c r="I6" i="1"/>
  <c r="I7" i="1"/>
  <c r="I8" i="1"/>
  <c r="I9" i="1"/>
  <c r="I10" i="1"/>
  <c r="I11" i="1"/>
  <c r="H12" i="1"/>
  <c r="F10" i="1"/>
  <c r="F16" i="1"/>
  <c r="F17" i="1"/>
  <c r="F18" i="1"/>
  <c r="F19" i="1"/>
  <c r="F15" i="1"/>
  <c r="F7" i="1"/>
  <c r="F8" i="1"/>
  <c r="F9" i="1"/>
  <c r="R12" i="1" l="1"/>
  <c r="F20" i="1"/>
  <c r="E2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tc={2894FC7F-5448-4E61-8175-A6394199B727}</author>
  </authors>
  <commentList>
    <comment ref="B27" authorId="0" shapeId="0" xr:uid="{2894FC7F-5448-4E61-8175-A6394199B727}">
      <text>
        <t>[Threaded comment]
Your version of Excel allows you to read this threaded comment; however, any edits to it will get removed if the file is opened in a newer version of Excel. Learn more: https://go.microsoft.com/fwlink/?linkid=870924
Comment:
    Check with the CFO e-mail if all concerns were attended to.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<sst xmlns="http://schemas.openxmlformats.org/spreadsheetml/2006/main" count="64" uniqueCount="40">
  <si>
    <t xml:space="preserve">APPENDIX A - PRICING SHEET </t>
  </si>
  <si>
    <t>Specification / Description A</t>
  </si>
  <si>
    <t>TOTAL AMOUNT</t>
  </si>
  <si>
    <t>TOTAL COSTS</t>
  </si>
  <si>
    <t>Other Items not included in above - BIDDER TO SPECIFY</t>
  </si>
  <si>
    <t>Notes:</t>
  </si>
  <si>
    <t>Pricing must cover all items detailed in the Terms of Reference</t>
  </si>
  <si>
    <t>Date:</t>
  </si>
  <si>
    <t>Service Provider Name</t>
  </si>
  <si>
    <t>Name of Person Signing</t>
  </si>
  <si>
    <t>Signature</t>
  </si>
  <si>
    <t>Total Year 1</t>
  </si>
  <si>
    <t>Total Year 2</t>
  </si>
  <si>
    <t xml:space="preserve">  Year 1</t>
  </si>
  <si>
    <t>Year 2</t>
  </si>
  <si>
    <t>Year 3</t>
  </si>
  <si>
    <t>No</t>
  </si>
  <si>
    <t xml:space="preserve">Quantity of  goods/ Service </t>
  </si>
  <si>
    <t>Total Year 3</t>
  </si>
  <si>
    <t>Provide full support and maintenance for the duration of the contract</t>
  </si>
  <si>
    <t>Unit Price ( Ex Vat)</t>
  </si>
  <si>
    <t>User Training  or workshop board agenda solution for all users, 4 training workshop annually through Microsoft Teams</t>
  </si>
  <si>
    <t>Perform Disaster recovery testing once a year</t>
  </si>
  <si>
    <t>Provide and report monthly on user access management, system and application availability</t>
  </si>
  <si>
    <t>Annual enhancement hours (to accumulate over project duration- enhancement hours not tilised in previous year/s shall be carried over into the following year - Year 2 or Year 3 hours may be used before that period should the need arise)</t>
  </si>
  <si>
    <t>Total VAT excl</t>
  </si>
  <si>
    <t>Provide unlimited access to BANKSETA users ( license subscription where applicable) and to accommodate up to 70 users</t>
  </si>
  <si>
    <t>Pricing must include Value Added Tax (VAT) at the end if the bidder is registered for VAT.</t>
  </si>
  <si>
    <t>Service provider should complete blocks in yellow. Total values in this spreadsheet are automatically calculated and filled in.</t>
  </si>
  <si>
    <t xml:space="preserve">TOTAL BID PRICE </t>
  </si>
  <si>
    <t>VAT (if VAT registered)</t>
  </si>
  <si>
    <t>OPTIONAL /ADDITIONAL</t>
  </si>
  <si>
    <t xml:space="preserve">                           Bid No: BS/2025/RFB540</t>
  </si>
  <si>
    <t xml:space="preserve">APPOINTMENT OF THE SERVICE PROVIDER FOR PROVISION OF A HOSTED MEETING MANAGEMENT SOLUTION FOR A PERIOD OF FIVE (05) YEARS </t>
  </si>
  <si>
    <t>Year 4</t>
  </si>
  <si>
    <t>Total Year 4</t>
  </si>
  <si>
    <t>Total for five (05) years</t>
  </si>
  <si>
    <t>Year 5</t>
  </si>
  <si>
    <t>Total Year 5</t>
  </si>
  <si>
    <t>Service Provider to check that the totals include all items quoted and to check the overall bid price for completeness and accuracy.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</si>
</sst>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&quot;R&quot;\ #,##0.00"/>
    <numFmt numFmtId="165" formatCode="&quot;R&quot;#,##0.00"/>
    <numFmt numFmtId="166" formatCode="0;[Red]0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b/>
      <u/>
      <sz val="12"/>
      <color rgb="FFFF0000"/>
      <name val="Arial"/>
      <family val="2"/>
    </font>
    <font>
      <b/>
      <u/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u/>
      <sz val="12"/>
      <name val="Arial"/>
      <family val="2"/>
    </font>
    <font>
      <b/>
      <sz val="14"/>
      <color indexed="8"/>
      <name val="Arial"/>
      <family val="2"/>
    </font>
    <font>
      <sz val="11"/>
      <name val="Calibri"/>
      <family val="2"/>
      <scheme val="minor"/>
    </font>
    <font>
      <b/>
      <u/>
      <sz val="14"/>
      <color indexed="8"/>
      <name val="Arial"/>
      <family val="2"/>
    </font>
    <font>
      <b/>
      <u/>
      <sz val="16"/>
      <color indexed="8"/>
      <name val="Arial"/>
      <family val="2"/>
    </font>
    <font>
      <sz val="13"/>
      <name val="Arial"/>
      <family val="2"/>
    </font>
    <font>
      <sz val="14"/>
      <color indexed="8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13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/>
    <xf numFmtId="0" fontId="7" fillId="2" borderId="18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/>
    </xf>
    <xf numFmtId="164" fontId="6" fillId="7" borderId="2" xfId="0" applyNumberFormat="1" applyFont="1" applyFill="1" applyBorder="1" applyAlignment="1" applyProtection="1">
      <alignment horizontal="left" vertical="center"/>
      <protection locked="0"/>
    </xf>
    <xf numFmtId="164" fontId="6" fillId="3" borderId="2" xfId="0" applyNumberFormat="1" applyFont="1" applyFill="1" applyBorder="1" applyAlignment="1" applyProtection="1">
      <alignment horizontal="right" vertical="center"/>
      <protection locked="0"/>
    </xf>
    <xf numFmtId="164" fontId="6" fillId="3" borderId="25" xfId="0" applyNumberFormat="1" applyFont="1" applyFill="1" applyBorder="1" applyAlignment="1">
      <alignment horizontal="center"/>
    </xf>
    <xf numFmtId="164" fontId="6" fillId="7" borderId="22" xfId="0" applyNumberFormat="1" applyFont="1" applyFill="1" applyBorder="1" applyAlignment="1">
      <alignment horizontal="left"/>
    </xf>
    <xf numFmtId="0" fontId="6" fillId="4" borderId="3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164" fontId="6" fillId="7" borderId="2" xfId="0" applyNumberFormat="1" applyFont="1" applyFill="1" applyBorder="1" applyAlignment="1" applyProtection="1">
      <alignment horizontal="left"/>
      <protection locked="0"/>
    </xf>
    <xf numFmtId="164" fontId="6" fillId="0" borderId="2" xfId="0" applyNumberFormat="1" applyFont="1" applyBorder="1" applyAlignment="1" applyProtection="1">
      <alignment horizontal="right"/>
      <protection locked="0"/>
    </xf>
    <xf numFmtId="164" fontId="6" fillId="3" borderId="23" xfId="0" applyNumberFormat="1" applyFont="1" applyFill="1" applyBorder="1" applyAlignment="1">
      <alignment horizontal="center"/>
    </xf>
    <xf numFmtId="164" fontId="6" fillId="6" borderId="22" xfId="0" applyNumberFormat="1" applyFont="1" applyFill="1" applyBorder="1" applyAlignment="1">
      <alignment horizontal="left"/>
    </xf>
    <xf numFmtId="0" fontId="6" fillId="3" borderId="24" xfId="0" applyFont="1" applyFill="1" applyBorder="1" applyAlignment="1">
      <alignment horizontal="left" wrapText="1"/>
    </xf>
    <xf numFmtId="0" fontId="2" fillId="3" borderId="19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11" fillId="0" borderId="0" xfId="1" applyFont="1" applyAlignment="1">
      <alignment horizontal="left"/>
    </xf>
    <xf numFmtId="164" fontId="6" fillId="3" borderId="0" xfId="0" applyNumberFormat="1" applyFont="1" applyFill="1" applyAlignment="1">
      <alignment horizontal="left"/>
    </xf>
    <xf numFmtId="0" fontId="8" fillId="0" borderId="0" xfId="1" applyFont="1" applyAlignment="1">
      <alignment horizontal="left"/>
    </xf>
    <xf numFmtId="0" fontId="11" fillId="0" borderId="8" xfId="0" applyFont="1" applyBorder="1" applyAlignment="1">
      <alignment horizontal="left" wrapText="1"/>
    </xf>
    <xf numFmtId="44" fontId="2" fillId="3" borderId="2" xfId="0" applyNumberFormat="1" applyFont="1" applyFill="1" applyBorder="1" applyAlignment="1">
      <alignment horizontal="center" vertical="center"/>
    </xf>
    <xf numFmtId="166" fontId="6" fillId="7" borderId="2" xfId="0" applyNumberFormat="1" applyFont="1" applyFill="1" applyBorder="1" applyAlignment="1" applyProtection="1">
      <alignment horizontal="left"/>
      <protection locked="0"/>
    </xf>
    <xf numFmtId="0" fontId="10" fillId="5" borderId="10" xfId="0" applyFont="1" applyFill="1" applyBorder="1" applyAlignment="1">
      <alignment horizontal="left" wrapText="1"/>
    </xf>
    <xf numFmtId="164" fontId="6" fillId="0" borderId="26" xfId="0" applyNumberFormat="1" applyFont="1" applyBorder="1" applyAlignment="1">
      <alignment horizontal="left"/>
    </xf>
    <xf numFmtId="164" fontId="6" fillId="6" borderId="21" xfId="0" applyNumberFormat="1" applyFont="1" applyFill="1" applyBorder="1" applyAlignment="1">
      <alignment horizontal="left"/>
    </xf>
    <xf numFmtId="0" fontId="10" fillId="3" borderId="0" xfId="0" applyFont="1" applyFill="1" applyAlignment="1">
      <alignment horizontal="center" vertical="center" wrapText="1"/>
    </xf>
    <xf numFmtId="164" fontId="6" fillId="3" borderId="2" xfId="0" applyNumberFormat="1" applyFont="1" applyFill="1" applyBorder="1" applyAlignment="1" applyProtection="1">
      <alignment horizontal="left"/>
      <protection locked="0"/>
    </xf>
    <xf numFmtId="0" fontId="5" fillId="0" borderId="19" xfId="0" applyFont="1" applyBorder="1"/>
    <xf numFmtId="164" fontId="6" fillId="3" borderId="30" xfId="0" applyNumberFormat="1" applyFont="1" applyFill="1" applyBorder="1" applyAlignment="1" applyProtection="1">
      <alignment horizontal="right" vertical="center"/>
      <protection locked="0"/>
    </xf>
    <xf numFmtId="164" fontId="6" fillId="0" borderId="30" xfId="0" applyNumberFormat="1" applyFont="1" applyBorder="1" applyAlignment="1">
      <alignment horizontal="left"/>
    </xf>
    <xf numFmtId="0" fontId="6" fillId="8" borderId="25" xfId="0" applyFont="1" applyFill="1" applyBorder="1" applyAlignment="1">
      <alignment vertical="center" wrapText="1"/>
    </xf>
    <xf numFmtId="0" fontId="15" fillId="0" borderId="0" xfId="0" applyFont="1"/>
    <xf numFmtId="0" fontId="12" fillId="0" borderId="0" xfId="0" applyFont="1" applyAlignment="1">
      <alignment wrapText="1"/>
    </xf>
    <xf numFmtId="0" fontId="8" fillId="0" borderId="0" xfId="1" applyFont="1"/>
    <xf numFmtId="0" fontId="8" fillId="0" borderId="19" xfId="1" applyFont="1" applyBorder="1"/>
    <xf numFmtId="0" fontId="8" fillId="0" borderId="32" xfId="1" applyFont="1" applyBorder="1" applyAlignment="1">
      <alignment horizontal="center"/>
    </xf>
    <xf numFmtId="0" fontId="8" fillId="0" borderId="9" xfId="1" applyFont="1" applyBorder="1" applyAlignment="1">
      <alignment horizontal="left"/>
    </xf>
    <xf numFmtId="0" fontId="2" fillId="7" borderId="9" xfId="0" applyFont="1" applyFill="1" applyBorder="1" applyAlignment="1">
      <alignment horizontal="left"/>
    </xf>
    <xf numFmtId="0" fontId="8" fillId="7" borderId="9" xfId="0" applyFont="1" applyFill="1" applyBorder="1" applyAlignment="1">
      <alignment horizontal="left"/>
    </xf>
    <xf numFmtId="0" fontId="2" fillId="7" borderId="34" xfId="0" applyFont="1" applyFill="1" applyBorder="1" applyAlignment="1">
      <alignment horizontal="left"/>
    </xf>
    <xf numFmtId="0" fontId="16" fillId="0" borderId="31" xfId="1" applyFont="1" applyBorder="1"/>
    <xf numFmtId="0" fontId="16" fillId="0" borderId="8" xfId="1" applyFont="1" applyBorder="1"/>
    <xf numFmtId="0" fontId="17" fillId="0" borderId="0" xfId="0" applyFont="1" applyAlignment="1">
      <alignment horizontal="left"/>
    </xf>
    <xf numFmtId="0" fontId="18" fillId="0" borderId="0" xfId="0" applyFont="1"/>
    <xf numFmtId="0" fontId="20" fillId="0" borderId="8" xfId="1" applyFont="1" applyBorder="1"/>
    <xf numFmtId="0" fontId="7" fillId="2" borderId="1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6" fillId="4" borderId="3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3" borderId="20" xfId="0" applyFont="1" applyFill="1" applyBorder="1" applyAlignment="1">
      <alignment horizontal="left" wrapText="1"/>
    </xf>
    <xf numFmtId="0" fontId="6" fillId="3" borderId="21" xfId="0" applyFont="1" applyFill="1" applyBorder="1" applyAlignment="1">
      <alignment horizontal="left" wrapText="1"/>
    </xf>
    <xf numFmtId="0" fontId="6" fillId="8" borderId="2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9" fillId="9" borderId="10" xfId="0" applyFont="1" applyFill="1" applyBorder="1" applyAlignment="1">
      <alignment horizontal="left" wrapText="1"/>
    </xf>
    <xf numFmtId="0" fontId="13" fillId="9" borderId="11" xfId="0" applyFont="1" applyFill="1" applyBorder="1" applyAlignment="1">
      <alignment horizontal="left" wrapText="1"/>
    </xf>
    <xf numFmtId="165" fontId="19" fillId="3" borderId="16" xfId="0" applyNumberFormat="1" applyFont="1" applyFill="1" applyBorder="1" applyAlignment="1">
      <alignment horizontal="center" vertical="center" wrapText="1"/>
    </xf>
    <xf numFmtId="165" fontId="19" fillId="3" borderId="17" xfId="0" applyNumberFormat="1" applyFont="1" applyFill="1" applyBorder="1" applyAlignment="1">
      <alignment horizontal="center" vertical="center" wrapText="1"/>
    </xf>
    <xf numFmtId="165" fontId="19" fillId="3" borderId="29" xfId="0" applyNumberFormat="1" applyFont="1" applyFill="1" applyBorder="1" applyAlignment="1">
      <alignment horizontal="center" vertical="center" wrapText="1"/>
    </xf>
    <xf numFmtId="165" fontId="9" fillId="3" borderId="15" xfId="0" applyNumberFormat="1" applyFont="1" applyFill="1" applyBorder="1" applyAlignment="1">
      <alignment horizontal="center" wrapText="1"/>
    </xf>
    <xf numFmtId="165" fontId="9" fillId="3" borderId="6" xfId="0" applyNumberFormat="1" applyFont="1" applyFill="1" applyBorder="1" applyAlignment="1">
      <alignment horizontal="center" wrapText="1"/>
    </xf>
    <xf numFmtId="165" fontId="9" fillId="3" borderId="28" xfId="0" applyNumberFormat="1" applyFont="1" applyFill="1" applyBorder="1" applyAlignment="1">
      <alignment horizont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8" fillId="0" borderId="8" xfId="1" applyFont="1" applyBorder="1" applyAlignment="1">
      <alignment horizontal="left"/>
    </xf>
    <xf numFmtId="0" fontId="8" fillId="0" borderId="0" xfId="1" applyFont="1" applyAlignment="1">
      <alignment horizontal="left"/>
    </xf>
    <xf numFmtId="15" fontId="8" fillId="7" borderId="0" xfId="0" applyNumberFormat="1" applyFont="1" applyFill="1" applyAlignment="1" applyProtection="1">
      <alignment horizontal="center"/>
      <protection locked="0"/>
    </xf>
    <xf numFmtId="0" fontId="8" fillId="7" borderId="0" xfId="0" applyFont="1" applyFill="1" applyAlignment="1" applyProtection="1">
      <alignment horizontal="center"/>
      <protection locked="0"/>
    </xf>
    <xf numFmtId="0" fontId="2" fillId="7" borderId="33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left"/>
    </xf>
    <xf numFmtId="0" fontId="9" fillId="0" borderId="9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9" xfId="0" applyFont="1" applyBorder="1" applyAlignment="1">
      <alignment horizontal="left"/>
    </xf>
    <xf numFmtId="165" fontId="6" fillId="3" borderId="14" xfId="0" applyNumberFormat="1" applyFont="1" applyFill="1" applyBorder="1" applyAlignment="1">
      <alignment horizontal="center" wrapText="1"/>
    </xf>
    <xf numFmtId="165" fontId="6" fillId="3" borderId="5" xfId="0" applyNumberFormat="1" applyFont="1" applyFill="1" applyBorder="1" applyAlignment="1">
      <alignment horizontal="center" wrapText="1"/>
    </xf>
    <xf numFmtId="165" fontId="6" fillId="3" borderId="27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left"/>
    </xf>
    <xf numFmtId="0" fontId="6" fillId="0" borderId="9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111761</xdr:colOff>
      <xdr:row>0</xdr:row>
      <xdr:rowOff>1</xdr:rowOff>
    </xdr:from>
    <xdr:to>
      <xdr:col>1</xdr:col>
      <xdr:colOff>2497667</xdr:colOff>
      <xdr:row>3</xdr:row>
      <xdr:rowOff>549910</xdr:rowOff>
    </xdr:to>
    <xdr:pic>
      <xdr:nvPicPr>
        <xdr:cNvPr id="2" name="Picture 1" descr="BANKSETA-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61" y="1"/>
          <a:ext cx="3012016" cy="24688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apula Sathekge" id="{94D3138C-8894-475E-BBFF-F6FD83766D21}" userId="S::RapulaS@bankseta.org.za::4a67c996-4cf9-4758-a6f7-c4fd0bbca54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7" dT="2023-04-04T09:43:52.02" personId="{94D3138C-8894-475E-BBFF-F6FD83766D21}" id="{2894FC7F-5448-4E61-8175-A6394199B727}">
    <text>Check with the CFO e-mail if all concerns were attended to.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5"/>
  <sheetViews>
    <sheetView tabSelected="1" topLeftCell="A19" zoomScale="75" zoomScaleNormal="75" zoomScaleSheetLayoutView="100" workbookViewId="0">
      <selection activeCell="K35" sqref="K35"/>
    </sheetView>
  </sheetViews>
  <sheetFormatPr defaultColWidth="9.109375" defaultRowHeight="50.1" customHeight="1" x14ac:dyDescent="0.25"/>
  <cols>
    <col min="1" max="1" width="9.109375" style="4"/>
    <col min="2" max="2" width="43.6640625" style="4" customWidth="1"/>
    <col min="3" max="3" width="32.44140625" style="4" customWidth="1"/>
    <col min="4" max="4" width="30.77734375" style="4" customWidth="1"/>
    <col min="5" max="5" width="32.88671875" style="4" customWidth="1"/>
    <col min="6" max="6" width="20.44140625" style="4" customWidth="1"/>
    <col min="7" max="7" width="18.5546875" style="4" customWidth="1"/>
    <col min="8" max="8" width="26.33203125" style="4" customWidth="1"/>
    <col min="9" max="15" width="22.44140625" style="4" customWidth="1"/>
    <col min="16" max="18" width="26.33203125" style="4" customWidth="1"/>
    <col min="19" max="19" width="27.88671875" style="4" customWidth="1"/>
    <col min="20" max="16384" width="9.109375" style="4"/>
  </cols>
  <sheetData>
    <row r="1" spans="1:19" ht="50.1" customHeight="1" x14ac:dyDescent="0.25">
      <c r="B1" s="1"/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0.1" customHeight="1" x14ac:dyDescent="0.25">
      <c r="B2" s="1"/>
      <c r="C2" s="53" t="s">
        <v>33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3"/>
    </row>
    <row r="3" spans="1:19" ht="52.8" customHeight="1" x14ac:dyDescent="0.4">
      <c r="B3" s="1"/>
      <c r="C3" s="37" t="s">
        <v>32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1:19" ht="50.4" customHeight="1" thickBot="1" x14ac:dyDescent="0.35">
      <c r="B4" s="1"/>
      <c r="C4" s="5"/>
      <c r="D4" s="58" t="s">
        <v>13</v>
      </c>
      <c r="E4" s="58"/>
      <c r="F4" s="58"/>
      <c r="G4" s="58" t="s">
        <v>14</v>
      </c>
      <c r="H4" s="61"/>
      <c r="I4" s="61"/>
      <c r="J4" s="58" t="s">
        <v>15</v>
      </c>
      <c r="K4" s="61"/>
      <c r="L4" s="61"/>
      <c r="M4" s="58" t="s">
        <v>34</v>
      </c>
      <c r="N4" s="61"/>
      <c r="O4" s="61"/>
      <c r="P4" s="58" t="s">
        <v>37</v>
      </c>
      <c r="Q4" s="61"/>
      <c r="R4" s="61"/>
      <c r="S4" s="36" t="s">
        <v>36</v>
      </c>
    </row>
    <row r="5" spans="1:19" ht="73.2" customHeight="1" thickTop="1" thickBot="1" x14ac:dyDescent="0.3">
      <c r="A5" s="6" t="s">
        <v>16</v>
      </c>
      <c r="B5" s="51" t="s">
        <v>1</v>
      </c>
      <c r="C5" s="52"/>
      <c r="D5" s="6" t="s">
        <v>17</v>
      </c>
      <c r="E5" s="6" t="s">
        <v>20</v>
      </c>
      <c r="F5" s="6" t="s">
        <v>11</v>
      </c>
      <c r="G5" s="6" t="s">
        <v>17</v>
      </c>
      <c r="H5" s="6" t="s">
        <v>20</v>
      </c>
      <c r="I5" s="6" t="s">
        <v>12</v>
      </c>
      <c r="J5" s="6" t="s">
        <v>17</v>
      </c>
      <c r="K5" s="6" t="s">
        <v>20</v>
      </c>
      <c r="L5" s="6" t="s">
        <v>18</v>
      </c>
      <c r="M5" s="6" t="s">
        <v>17</v>
      </c>
      <c r="N5" s="6" t="s">
        <v>20</v>
      </c>
      <c r="O5" s="6" t="s">
        <v>35</v>
      </c>
      <c r="P5" s="6" t="s">
        <v>17</v>
      </c>
      <c r="Q5" s="6" t="s">
        <v>20</v>
      </c>
      <c r="R5" s="6" t="s">
        <v>38</v>
      </c>
      <c r="S5" s="6" t="s">
        <v>2</v>
      </c>
    </row>
    <row r="6" spans="1:19" ht="64.5" customHeight="1" x14ac:dyDescent="0.3">
      <c r="A6" s="28">
        <v>1</v>
      </c>
      <c r="B6" s="62" t="s">
        <v>24</v>
      </c>
      <c r="C6" s="63"/>
      <c r="D6" s="7">
        <v>20</v>
      </c>
      <c r="E6" s="8">
        <v>0</v>
      </c>
      <c r="F6" s="26">
        <f>D6*E6</f>
        <v>0</v>
      </c>
      <c r="G6" s="7">
        <v>20</v>
      </c>
      <c r="H6" s="8">
        <v>0</v>
      </c>
      <c r="I6" s="26">
        <f t="shared" ref="I6:I11" si="0">G6*H6</f>
        <v>0</v>
      </c>
      <c r="J6" s="7">
        <v>20</v>
      </c>
      <c r="K6" s="8">
        <v>0</v>
      </c>
      <c r="L6" s="26">
        <f t="shared" ref="L6:L11" si="1">J6*K6</f>
        <v>0</v>
      </c>
      <c r="M6" s="7">
        <v>20</v>
      </c>
      <c r="N6" s="8">
        <v>0</v>
      </c>
      <c r="O6" s="26">
        <f t="shared" ref="O6:O11" si="2">M6*N6</f>
        <v>0</v>
      </c>
      <c r="P6" s="7">
        <v>20</v>
      </c>
      <c r="Q6" s="8">
        <v>0</v>
      </c>
      <c r="R6" s="26">
        <f t="shared" ref="R6:R11" si="3">P6*Q6</f>
        <v>0</v>
      </c>
      <c r="S6" s="9">
        <f>SUM(+R6+O6+L6+I6+F6)</f>
        <v>0</v>
      </c>
    </row>
    <row r="7" spans="1:19" ht="50.1" customHeight="1" x14ac:dyDescent="0.3">
      <c r="A7" s="28">
        <v>2</v>
      </c>
      <c r="B7" s="62" t="s">
        <v>21</v>
      </c>
      <c r="C7" s="63"/>
      <c r="D7" s="7">
        <v>4</v>
      </c>
      <c r="E7" s="8">
        <v>0</v>
      </c>
      <c r="F7" s="26">
        <f t="shared" ref="F7:F11" si="4">D7*E7</f>
        <v>0</v>
      </c>
      <c r="G7" s="7">
        <v>4</v>
      </c>
      <c r="H7" s="8">
        <v>0</v>
      </c>
      <c r="I7" s="26">
        <f t="shared" si="0"/>
        <v>0</v>
      </c>
      <c r="J7" s="7">
        <v>4</v>
      </c>
      <c r="K7" s="8">
        <v>0</v>
      </c>
      <c r="L7" s="26">
        <f t="shared" si="1"/>
        <v>0</v>
      </c>
      <c r="M7" s="7">
        <v>4</v>
      </c>
      <c r="N7" s="8">
        <v>0</v>
      </c>
      <c r="O7" s="26">
        <f t="shared" si="2"/>
        <v>0</v>
      </c>
      <c r="P7" s="7">
        <v>4</v>
      </c>
      <c r="Q7" s="8">
        <v>0</v>
      </c>
      <c r="R7" s="26">
        <f t="shared" si="3"/>
        <v>0</v>
      </c>
      <c r="S7" s="9">
        <f t="shared" ref="S7:S11" si="5">SUM(+R7+O7+L7+I7+F7)</f>
        <v>0</v>
      </c>
    </row>
    <row r="8" spans="1:19" ht="50.1" customHeight="1" x14ac:dyDescent="0.3">
      <c r="A8" s="28">
        <v>3</v>
      </c>
      <c r="B8" s="62" t="s">
        <v>19</v>
      </c>
      <c r="C8" s="63"/>
      <c r="D8" s="7">
        <v>1</v>
      </c>
      <c r="E8" s="8">
        <v>0</v>
      </c>
      <c r="F8" s="26">
        <f t="shared" si="4"/>
        <v>0</v>
      </c>
      <c r="G8" s="7">
        <v>1</v>
      </c>
      <c r="H8" s="8">
        <v>0</v>
      </c>
      <c r="I8" s="26">
        <f t="shared" si="0"/>
        <v>0</v>
      </c>
      <c r="J8" s="7">
        <v>1</v>
      </c>
      <c r="K8" s="8">
        <v>0</v>
      </c>
      <c r="L8" s="26">
        <f t="shared" si="1"/>
        <v>0</v>
      </c>
      <c r="M8" s="7">
        <v>1</v>
      </c>
      <c r="N8" s="8">
        <v>0</v>
      </c>
      <c r="O8" s="26">
        <f t="shared" si="2"/>
        <v>0</v>
      </c>
      <c r="P8" s="7">
        <v>1</v>
      </c>
      <c r="Q8" s="8">
        <v>0</v>
      </c>
      <c r="R8" s="26">
        <f t="shared" si="3"/>
        <v>0</v>
      </c>
      <c r="S8" s="9">
        <f t="shared" si="5"/>
        <v>0</v>
      </c>
    </row>
    <row r="9" spans="1:19" ht="50.1" customHeight="1" x14ac:dyDescent="0.3">
      <c r="A9" s="28">
        <v>4</v>
      </c>
      <c r="B9" s="62" t="s">
        <v>26</v>
      </c>
      <c r="C9" s="63"/>
      <c r="D9" s="7">
        <v>70</v>
      </c>
      <c r="E9" s="8">
        <v>0</v>
      </c>
      <c r="F9" s="26">
        <f t="shared" si="4"/>
        <v>0</v>
      </c>
      <c r="G9" s="7">
        <v>1</v>
      </c>
      <c r="H9" s="8">
        <v>0</v>
      </c>
      <c r="I9" s="26">
        <f t="shared" si="0"/>
        <v>0</v>
      </c>
      <c r="J9" s="7">
        <v>1</v>
      </c>
      <c r="K9" s="8">
        <v>0</v>
      </c>
      <c r="L9" s="26">
        <f t="shared" si="1"/>
        <v>0</v>
      </c>
      <c r="M9" s="7">
        <v>1</v>
      </c>
      <c r="N9" s="8">
        <v>0</v>
      </c>
      <c r="O9" s="26">
        <f t="shared" si="2"/>
        <v>0</v>
      </c>
      <c r="P9" s="7">
        <v>1</v>
      </c>
      <c r="Q9" s="8">
        <v>0</v>
      </c>
      <c r="R9" s="26">
        <f t="shared" si="3"/>
        <v>0</v>
      </c>
      <c r="S9" s="9">
        <f t="shared" si="5"/>
        <v>0</v>
      </c>
    </row>
    <row r="10" spans="1:19" ht="50.1" customHeight="1" x14ac:dyDescent="0.3">
      <c r="A10" s="28">
        <v>5</v>
      </c>
      <c r="B10" s="62" t="s">
        <v>23</v>
      </c>
      <c r="C10" s="63"/>
      <c r="D10" s="7">
        <v>12</v>
      </c>
      <c r="E10" s="8">
        <v>0</v>
      </c>
      <c r="F10" s="26">
        <f t="shared" si="4"/>
        <v>0</v>
      </c>
      <c r="G10" s="7">
        <v>12</v>
      </c>
      <c r="H10" s="8">
        <v>0</v>
      </c>
      <c r="I10" s="26">
        <f t="shared" si="0"/>
        <v>0</v>
      </c>
      <c r="J10" s="7">
        <v>12</v>
      </c>
      <c r="K10" s="8">
        <v>0</v>
      </c>
      <c r="L10" s="26">
        <f t="shared" si="1"/>
        <v>0</v>
      </c>
      <c r="M10" s="7">
        <v>12</v>
      </c>
      <c r="N10" s="8">
        <v>0</v>
      </c>
      <c r="O10" s="26">
        <f t="shared" si="2"/>
        <v>0</v>
      </c>
      <c r="P10" s="7">
        <v>12</v>
      </c>
      <c r="Q10" s="8">
        <v>0</v>
      </c>
      <c r="R10" s="26">
        <f t="shared" si="3"/>
        <v>0</v>
      </c>
      <c r="S10" s="9">
        <f t="shared" si="5"/>
        <v>0</v>
      </c>
    </row>
    <row r="11" spans="1:19" ht="50.1" customHeight="1" x14ac:dyDescent="0.3">
      <c r="A11" s="28">
        <v>6</v>
      </c>
      <c r="B11" s="62" t="s">
        <v>22</v>
      </c>
      <c r="C11" s="63"/>
      <c r="D11" s="7">
        <v>1</v>
      </c>
      <c r="E11" s="8">
        <v>0</v>
      </c>
      <c r="F11" s="26">
        <f t="shared" si="4"/>
        <v>0</v>
      </c>
      <c r="G11" s="7">
        <v>1</v>
      </c>
      <c r="H11" s="8">
        <v>0</v>
      </c>
      <c r="I11" s="26">
        <f t="shared" si="0"/>
        <v>0</v>
      </c>
      <c r="J11" s="7">
        <v>1</v>
      </c>
      <c r="K11" s="8">
        <v>0</v>
      </c>
      <c r="L11" s="26">
        <f t="shared" si="1"/>
        <v>0</v>
      </c>
      <c r="M11" s="7">
        <v>1</v>
      </c>
      <c r="N11" s="8">
        <v>0</v>
      </c>
      <c r="O11" s="26">
        <f t="shared" si="2"/>
        <v>0</v>
      </c>
      <c r="P11" s="7">
        <v>1</v>
      </c>
      <c r="Q11" s="8">
        <v>0</v>
      </c>
      <c r="R11" s="26">
        <f t="shared" si="3"/>
        <v>0</v>
      </c>
      <c r="S11" s="9">
        <f t="shared" si="5"/>
        <v>0</v>
      </c>
    </row>
    <row r="12" spans="1:19" ht="50.1" customHeight="1" thickBot="1" x14ac:dyDescent="0.35">
      <c r="B12" s="56" t="s">
        <v>3</v>
      </c>
      <c r="C12" s="57"/>
      <c r="D12" s="10"/>
      <c r="E12" s="11">
        <f>SUM(E6:E11)</f>
        <v>0</v>
      </c>
      <c r="F12" s="35">
        <f>SUM(F6:F11)</f>
        <v>0</v>
      </c>
      <c r="G12" s="29"/>
      <c r="H12" s="11">
        <f>SUM(H6:H11)</f>
        <v>0</v>
      </c>
      <c r="I12" s="35">
        <f>SUM(I6:I11)</f>
        <v>0</v>
      </c>
      <c r="J12" s="29"/>
      <c r="K12" s="11">
        <f>SUM(K6:K11)</f>
        <v>0</v>
      </c>
      <c r="L12" s="35">
        <f>SUM(L6:L11)</f>
        <v>0</v>
      </c>
      <c r="M12" s="29"/>
      <c r="N12" s="11">
        <f>SUM(N6:N11)</f>
        <v>0</v>
      </c>
      <c r="O12" s="35">
        <f>SUM(O6:O11)</f>
        <v>0</v>
      </c>
      <c r="P12" s="29"/>
      <c r="Q12" s="11">
        <f>SUM(Q6:Q11)</f>
        <v>0</v>
      </c>
      <c r="R12" s="35">
        <f>SUM(R6:R11)</f>
        <v>0</v>
      </c>
      <c r="S12" s="34">
        <f>SUM(+R12+O12+L12+I12+F12)</f>
        <v>0</v>
      </c>
    </row>
    <row r="13" spans="1:19" ht="50.1" customHeight="1" thickTop="1" thickBot="1" x14ac:dyDescent="0.3"/>
    <row r="14" spans="1:19" ht="50.1" customHeight="1" thickBot="1" x14ac:dyDescent="0.3">
      <c r="B14" s="59" t="s">
        <v>4</v>
      </c>
      <c r="C14" s="60"/>
      <c r="D14" s="6" t="s">
        <v>17</v>
      </c>
      <c r="E14" s="6" t="s">
        <v>20</v>
      </c>
      <c r="F14" s="6" t="s">
        <v>11</v>
      </c>
      <c r="G14" s="6" t="s">
        <v>17</v>
      </c>
      <c r="H14" s="6" t="s">
        <v>20</v>
      </c>
      <c r="I14" s="6" t="s">
        <v>12</v>
      </c>
      <c r="J14" s="6" t="s">
        <v>17</v>
      </c>
      <c r="K14" s="6" t="s">
        <v>20</v>
      </c>
      <c r="L14" s="6" t="s">
        <v>18</v>
      </c>
      <c r="M14" s="6" t="s">
        <v>17</v>
      </c>
      <c r="N14" s="6" t="s">
        <v>20</v>
      </c>
      <c r="O14" s="6" t="s">
        <v>35</v>
      </c>
      <c r="P14" s="6" t="s">
        <v>17</v>
      </c>
      <c r="Q14" s="6" t="s">
        <v>20</v>
      </c>
      <c r="R14" s="6" t="s">
        <v>38</v>
      </c>
      <c r="S14" s="6" t="s">
        <v>36</v>
      </c>
    </row>
    <row r="15" spans="1:19" ht="50.1" customHeight="1" x14ac:dyDescent="0.3">
      <c r="B15" s="54">
        <v>1</v>
      </c>
      <c r="C15" s="55"/>
      <c r="D15" s="27"/>
      <c r="E15" s="8"/>
      <c r="F15" s="32">
        <f>D15*E15</f>
        <v>0</v>
      </c>
      <c r="G15" s="14"/>
      <c r="H15" s="14"/>
      <c r="I15" s="32">
        <f>G15*H15</f>
        <v>0</v>
      </c>
      <c r="J15" s="27"/>
      <c r="K15" s="8"/>
      <c r="L15" s="32">
        <f>J15*K15</f>
        <v>0</v>
      </c>
      <c r="M15" s="27"/>
      <c r="N15" s="8"/>
      <c r="O15" s="32">
        <f>M15*N15</f>
        <v>0</v>
      </c>
      <c r="P15" s="14"/>
      <c r="Q15" s="14"/>
      <c r="R15" s="32">
        <f>P15*Q15</f>
        <v>0</v>
      </c>
      <c r="S15" s="15">
        <f>SUM(F15+I15+L15+O15+R15)</f>
        <v>0</v>
      </c>
    </row>
    <row r="16" spans="1:19" ht="50.1" customHeight="1" x14ac:dyDescent="0.3">
      <c r="B16" s="54">
        <v>2</v>
      </c>
      <c r="C16" s="55"/>
      <c r="D16" s="27"/>
      <c r="E16" s="8"/>
      <c r="F16" s="32">
        <f t="shared" ref="F16:F19" si="6">D16*E16</f>
        <v>0</v>
      </c>
      <c r="G16" s="14"/>
      <c r="H16" s="14"/>
      <c r="I16" s="32">
        <f t="shared" ref="I16:I19" si="7">G16*H16</f>
        <v>0</v>
      </c>
      <c r="J16" s="27"/>
      <c r="K16" s="8"/>
      <c r="L16" s="32">
        <f t="shared" ref="L16:L19" si="8">J16*K16</f>
        <v>0</v>
      </c>
      <c r="M16" s="27"/>
      <c r="N16" s="8"/>
      <c r="O16" s="32">
        <f t="shared" ref="O16:O19" si="9">M16*N16</f>
        <v>0</v>
      </c>
      <c r="P16" s="14"/>
      <c r="Q16" s="14"/>
      <c r="R16" s="32">
        <f t="shared" ref="R16:R19" si="10">P16*Q16</f>
        <v>0</v>
      </c>
      <c r="S16" s="15">
        <f>SUM(F16+I16+L16+O16+R16)</f>
        <v>0</v>
      </c>
    </row>
    <row r="17" spans="2:19" ht="50.1" customHeight="1" x14ac:dyDescent="0.3">
      <c r="B17" s="54">
        <v>3</v>
      </c>
      <c r="C17" s="55"/>
      <c r="D17" s="27"/>
      <c r="E17" s="8"/>
      <c r="F17" s="32">
        <f t="shared" si="6"/>
        <v>0</v>
      </c>
      <c r="G17" s="14"/>
      <c r="H17" s="14"/>
      <c r="I17" s="32">
        <f t="shared" si="7"/>
        <v>0</v>
      </c>
      <c r="J17" s="27"/>
      <c r="K17" s="8"/>
      <c r="L17" s="32">
        <f t="shared" si="8"/>
        <v>0</v>
      </c>
      <c r="M17" s="27"/>
      <c r="N17" s="8"/>
      <c r="O17" s="32">
        <f t="shared" si="9"/>
        <v>0</v>
      </c>
      <c r="P17" s="14"/>
      <c r="Q17" s="14"/>
      <c r="R17" s="32">
        <f t="shared" si="10"/>
        <v>0</v>
      </c>
      <c r="S17" s="15">
        <f t="shared" ref="S17:S19" si="11">SUM(F17+I17+L17+O17+R17)</f>
        <v>0</v>
      </c>
    </row>
    <row r="18" spans="2:19" ht="50.1" customHeight="1" x14ac:dyDescent="0.3">
      <c r="B18" s="54">
        <v>4</v>
      </c>
      <c r="C18" s="55"/>
      <c r="D18" s="27"/>
      <c r="E18" s="8"/>
      <c r="F18" s="32">
        <f t="shared" si="6"/>
        <v>0</v>
      </c>
      <c r="G18" s="14"/>
      <c r="H18" s="14"/>
      <c r="I18" s="32">
        <f t="shared" si="7"/>
        <v>0</v>
      </c>
      <c r="J18" s="27"/>
      <c r="K18" s="8"/>
      <c r="L18" s="32">
        <f t="shared" si="8"/>
        <v>0</v>
      </c>
      <c r="M18" s="27"/>
      <c r="N18" s="8"/>
      <c r="O18" s="32">
        <f t="shared" si="9"/>
        <v>0</v>
      </c>
      <c r="P18" s="14"/>
      <c r="Q18" s="14"/>
      <c r="R18" s="32">
        <f t="shared" si="10"/>
        <v>0</v>
      </c>
      <c r="S18" s="15">
        <f t="shared" si="11"/>
        <v>0</v>
      </c>
    </row>
    <row r="19" spans="2:19" ht="50.1" customHeight="1" x14ac:dyDescent="0.3">
      <c r="B19" s="12">
        <v>5</v>
      </c>
      <c r="C19" s="13"/>
      <c r="D19" s="27"/>
      <c r="E19" s="8"/>
      <c r="F19" s="32">
        <f t="shared" si="6"/>
        <v>0</v>
      </c>
      <c r="G19" s="14"/>
      <c r="H19" s="14"/>
      <c r="I19" s="32">
        <f t="shared" si="7"/>
        <v>0</v>
      </c>
      <c r="J19" s="27"/>
      <c r="K19" s="8"/>
      <c r="L19" s="32">
        <f t="shared" si="8"/>
        <v>0</v>
      </c>
      <c r="M19" s="27"/>
      <c r="N19" s="8"/>
      <c r="O19" s="32">
        <f t="shared" si="9"/>
        <v>0</v>
      </c>
      <c r="P19" s="14"/>
      <c r="Q19" s="14"/>
      <c r="R19" s="32">
        <f t="shared" si="10"/>
        <v>0</v>
      </c>
      <c r="S19" s="15">
        <f t="shared" si="11"/>
        <v>0</v>
      </c>
    </row>
    <row r="20" spans="2:19" ht="50.1" customHeight="1" thickBot="1" x14ac:dyDescent="0.35">
      <c r="B20" s="56" t="s">
        <v>31</v>
      </c>
      <c r="C20" s="57"/>
      <c r="D20" s="16"/>
      <c r="E20" s="17">
        <f>SUM(E15:E19)</f>
        <v>0</v>
      </c>
      <c r="F20" s="17">
        <f>SUM(F15:F19)</f>
        <v>0</v>
      </c>
      <c r="G20" s="30"/>
      <c r="H20" s="30"/>
      <c r="I20" s="17">
        <f>SUM(I15:I19)</f>
        <v>0</v>
      </c>
      <c r="J20" s="30"/>
      <c r="K20" s="30"/>
      <c r="L20" s="17">
        <f>SUM(L15:L19)</f>
        <v>0</v>
      </c>
      <c r="M20" s="30"/>
      <c r="N20" s="30"/>
      <c r="O20" s="17">
        <f>SUM(O15:O19)</f>
        <v>0</v>
      </c>
      <c r="P20" s="30"/>
      <c r="Q20" s="30"/>
      <c r="R20" s="17">
        <f>SUM(R15:R19)</f>
        <v>0</v>
      </c>
      <c r="S20" s="17" cm="1">
        <f t="array" ref="S20:S24">S15:S19</f>
        <v>0</v>
      </c>
    </row>
    <row r="21" spans="2:19" ht="21" customHeight="1" thickTop="1" thickBot="1" x14ac:dyDescent="0.35">
      <c r="B21" s="1"/>
      <c r="C21" s="1"/>
      <c r="D21" s="18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33">
        <v>0</v>
      </c>
    </row>
    <row r="22" spans="2:19" ht="50.1" customHeight="1" x14ac:dyDescent="0.3">
      <c r="B22" s="1"/>
      <c r="C22" s="84" t="s">
        <v>25</v>
      </c>
      <c r="D22" s="85"/>
      <c r="E22" s="81">
        <f>S12+S20</f>
        <v>0</v>
      </c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3"/>
      <c r="S22" s="4">
        <v>0</v>
      </c>
    </row>
    <row r="23" spans="2:19" s="21" customFormat="1" ht="50.1" customHeight="1" x14ac:dyDescent="0.3">
      <c r="B23" s="20"/>
      <c r="C23" s="77" t="s">
        <v>30</v>
      </c>
      <c r="D23" s="78"/>
      <c r="E23" s="67">
        <f>E22*0.15</f>
        <v>0</v>
      </c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9"/>
      <c r="S23" s="21">
        <v>0</v>
      </c>
    </row>
    <row r="24" spans="2:19" s="49" customFormat="1" ht="50.1" customHeight="1" thickBot="1" x14ac:dyDescent="0.35">
      <c r="B24" s="48"/>
      <c r="C24" s="79" t="s">
        <v>29</v>
      </c>
      <c r="D24" s="80"/>
      <c r="E24" s="64">
        <f>E22+E23</f>
        <v>0</v>
      </c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6"/>
      <c r="S24" s="49">
        <v>0</v>
      </c>
    </row>
    <row r="25" spans="2:19" ht="25.95" customHeight="1" thickBot="1" x14ac:dyDescent="0.35">
      <c r="B25" s="22" t="s">
        <v>5</v>
      </c>
      <c r="C25" s="22"/>
      <c r="D25" s="31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</row>
    <row r="26" spans="2:19" ht="25.2" customHeight="1" x14ac:dyDescent="0.3">
      <c r="B26" s="46" t="s">
        <v>6</v>
      </c>
      <c r="C26" s="40"/>
      <c r="D26" s="40"/>
      <c r="E26" s="41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2:19" ht="25.2" customHeight="1" x14ac:dyDescent="0.3">
      <c r="B27" s="47" t="s">
        <v>27</v>
      </c>
      <c r="C27" s="39"/>
      <c r="D27" s="39"/>
      <c r="E27" s="42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2:19" ht="25.2" customHeight="1" x14ac:dyDescent="0.3">
      <c r="B28" s="47" t="s">
        <v>28</v>
      </c>
      <c r="C28" s="39"/>
      <c r="D28" s="39"/>
      <c r="E28" s="42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2:19" s="21" customFormat="1" ht="25.2" customHeight="1" x14ac:dyDescent="0.3">
      <c r="B29" s="50" t="s">
        <v>39</v>
      </c>
      <c r="C29" s="39"/>
      <c r="D29" s="39"/>
      <c r="E29" s="42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2:19" ht="25.2" customHeight="1" x14ac:dyDescent="0.25">
      <c r="B30" s="72"/>
      <c r="C30" s="73"/>
      <c r="D30" s="73"/>
      <c r="E30" s="42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2:19" ht="36" customHeight="1" x14ac:dyDescent="0.3">
      <c r="B31" s="25" t="s">
        <v>7</v>
      </c>
      <c r="C31" s="74"/>
      <c r="D31" s="74"/>
      <c r="E31" s="43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2:19" s="21" customFormat="1" ht="36" customHeight="1" x14ac:dyDescent="0.3">
      <c r="B32" s="25" t="s">
        <v>8</v>
      </c>
      <c r="C32" s="75"/>
      <c r="D32" s="75"/>
      <c r="E32" s="44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</row>
    <row r="33" spans="2:18" ht="36" customHeight="1" x14ac:dyDescent="0.3">
      <c r="B33" s="25" t="s">
        <v>9</v>
      </c>
      <c r="C33" s="75"/>
      <c r="D33" s="75"/>
      <c r="E33" s="4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2:18" ht="36" customHeight="1" x14ac:dyDescent="0.25">
      <c r="B34" s="70" t="s">
        <v>10</v>
      </c>
      <c r="C34" s="75"/>
      <c r="D34" s="75"/>
      <c r="E34" s="4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2:18" ht="36" customHeight="1" thickBot="1" x14ac:dyDescent="0.3">
      <c r="B35" s="71"/>
      <c r="C35" s="76"/>
      <c r="D35" s="76"/>
      <c r="E35" s="4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</sheetData>
  <mergeCells count="33">
    <mergeCell ref="E22:R22"/>
    <mergeCell ref="B15:C15"/>
    <mergeCell ref="B17:C17"/>
    <mergeCell ref="B18:C18"/>
    <mergeCell ref="B20:C20"/>
    <mergeCell ref="C22:D22"/>
    <mergeCell ref="E24:R24"/>
    <mergeCell ref="E23:R23"/>
    <mergeCell ref="B34:B35"/>
    <mergeCell ref="B30:D30"/>
    <mergeCell ref="C31:D31"/>
    <mergeCell ref="C32:D32"/>
    <mergeCell ref="C33:D33"/>
    <mergeCell ref="C34:D34"/>
    <mergeCell ref="C35:D35"/>
    <mergeCell ref="C23:D23"/>
    <mergeCell ref="C24:D24"/>
    <mergeCell ref="B5:C5"/>
    <mergeCell ref="C2:R2"/>
    <mergeCell ref="B16:C16"/>
    <mergeCell ref="B12:C12"/>
    <mergeCell ref="D4:F4"/>
    <mergeCell ref="B14:C14"/>
    <mergeCell ref="G4:I4"/>
    <mergeCell ref="P4:R4"/>
    <mergeCell ref="B6:C6"/>
    <mergeCell ref="B7:C7"/>
    <mergeCell ref="B8:C8"/>
    <mergeCell ref="B9:C9"/>
    <mergeCell ref="B11:C11"/>
    <mergeCell ref="B10:C10"/>
    <mergeCell ref="J4:L4"/>
    <mergeCell ref="M4:O4"/>
  </mergeCells>
  <pageMargins left="0.7" right="0.7" top="0.75" bottom="0.75" header="0.3" footer="0.3"/>
  <pageSetup paperSize="9" scale="35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F8145F5D-2204-4DBB-8C16-360D496C86DC}">
  <ds:schemaRefs/>
</ds:datastoreItem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 for 5 Years</vt:lpstr>
      <vt:lpstr>'Pricing schedule for 5 Years'!_Hlk117355484</vt:lpstr>
      <vt:lpstr>'Pricing schedule for 5 Years'!Print_Area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Marcus Dimba</dc:creator>
  <cp:keywords/>
  <dc:description/>
  <cp:lastModifiedBy>Rapula Sathekge</cp:lastModifiedBy>
  <cp:revision/>
  <dcterms:created xsi:type="dcterms:W3CDTF">2018-09-17T11:00:08Z</dcterms:created>
  <dcterms:modified xsi:type="dcterms:W3CDTF">2025-09-19T09:14:29Z</dcterms:modified>
  <cp:category/>
  <cp:contentStatus/>
</cp:coreProperties>
</file>