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Thator\Desktop\RFB INFO FOLDER\2021 Remedyn Allocations\Portia RFB 1041\To bidders\"/>
    </mc:Choice>
  </mc:AlternateContent>
  <xr:revisionPtr revIDLastSave="0" documentId="13_ncr:1_{0A253B5F-572E-4109-898B-5BBFB0E47797}" xr6:coauthVersionLast="36" xr6:coauthVersionMax="36" xr10:uidLastSave="{00000000-0000-0000-0000-000000000000}"/>
  <bookViews>
    <workbookView xWindow="0" yWindow="0" windowWidth="19200" windowHeight="6936" xr2:uid="{00000000-000D-0000-FFFF-FFFF00000000}"/>
  </bookViews>
  <sheets>
    <sheet name="PRICING SCHEDULE" sheetId="6" r:id="rId1"/>
  </sheets>
  <definedNames>
    <definedName name="_xlnm.Print_Area" localSheetId="0">'PRICING SCHEDULE'!$A:$P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6" i="6" l="1"/>
  <c r="N15" i="6"/>
  <c r="J16" i="6"/>
  <c r="F16" i="6" l="1"/>
  <c r="N24" i="6" l="1"/>
  <c r="N23" i="6"/>
  <c r="N22" i="6"/>
  <c r="N26" i="6" s="1"/>
  <c r="N20" i="6"/>
  <c r="N19" i="6"/>
  <c r="N18" i="6"/>
  <c r="N17" i="6"/>
  <c r="N21" i="6" s="1"/>
  <c r="N14" i="6" s="1"/>
  <c r="J24" i="6"/>
  <c r="J23" i="6"/>
  <c r="J22" i="6"/>
  <c r="J26" i="6" s="1"/>
  <c r="J20" i="6"/>
  <c r="J19" i="6"/>
  <c r="J18" i="6"/>
  <c r="J21" i="6" s="1"/>
  <c r="J14" i="6" s="1"/>
  <c r="J17" i="6"/>
  <c r="J15" i="6"/>
  <c r="F23" i="6"/>
  <c r="F24" i="6"/>
  <c r="F22" i="6"/>
  <c r="F26" i="6"/>
  <c r="N27" i="6" l="1"/>
  <c r="J27" i="6"/>
  <c r="F20" i="6"/>
  <c r="F19" i="6" l="1"/>
  <c r="F18" i="6"/>
  <c r="F17" i="6"/>
  <c r="F15" i="6" l="1"/>
  <c r="F21" i="6" s="1"/>
  <c r="F27" i="6" s="1"/>
  <c r="F28" i="6" s="1"/>
  <c r="F14" i="6" l="1"/>
  <c r="F29" i="6"/>
  <c r="F30" i="6" s="1"/>
</calcChain>
</file>

<file path=xl/sharedStrings.xml><?xml version="1.0" encoding="utf-8"?>
<sst xmlns="http://schemas.openxmlformats.org/spreadsheetml/2006/main" count="268" uniqueCount="55">
  <si>
    <t>Item No</t>
  </si>
  <si>
    <t>Unit of measure</t>
  </si>
  <si>
    <t>VAT (@15%)</t>
  </si>
  <si>
    <t>1. INSTRUCTION FOR COMPLETING THE PRICING SCHEDULE</t>
  </si>
  <si>
    <t xml:space="preserve">Qty </t>
  </si>
  <si>
    <t>1.1</t>
  </si>
  <si>
    <t>1.3</t>
  </si>
  <si>
    <t>1.4</t>
  </si>
  <si>
    <t>1.5</t>
  </si>
  <si>
    <t>1.6</t>
  </si>
  <si>
    <t>Unit Price 
(Excl VAT)</t>
  </si>
  <si>
    <t>SUPPLY CHAIN MANAGEMENT</t>
  </si>
  <si>
    <t xml:space="preserve">Bidder Name </t>
  </si>
  <si>
    <t>Goods/Service description</t>
  </si>
  <si>
    <t>TOTAL  BID PRICE (INCL VAT)</t>
  </si>
  <si>
    <t>Name</t>
  </si>
  <si>
    <t>Date</t>
  </si>
  <si>
    <t>Capacity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</si>
  <si>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</si>
  <si>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Price clarification comment</t>
  </si>
  <si>
    <t>Signature (above)</t>
  </si>
  <si>
    <t>[GOODS/SERVICE PACKAGE 1]</t>
  </si>
  <si>
    <t>Pricing schedule</t>
  </si>
  <si>
    <t>BRAND / MODEL (if applicable)</t>
  </si>
  <si>
    <t>Hydrotesting of cylinders and certification</t>
  </si>
  <si>
    <t>50mm Sapphire container valve reconditioning</t>
  </si>
  <si>
    <t>Decanting Novec 1230</t>
  </si>
  <si>
    <t xml:space="preserve">Dismantling and refitting of Cylinders </t>
  </si>
  <si>
    <t>Room integrity test</t>
  </si>
  <si>
    <t>Each</t>
  </si>
  <si>
    <t>Kg</t>
  </si>
  <si>
    <t xml:space="preserve">Line Price </t>
  </si>
  <si>
    <t xml:space="preserve">Year 1 Maintenance </t>
  </si>
  <si>
    <t xml:space="preserve">Year 2 Maintenance </t>
  </si>
  <si>
    <t xml:space="preserve">Year 3 Maintenance </t>
  </si>
  <si>
    <t>Weeks</t>
  </si>
  <si>
    <t>Sub Total   (Maintenanace)</t>
  </si>
  <si>
    <t>TOTAL  BID PRICE (EXVCL VAT)</t>
  </si>
  <si>
    <t>Centurion</t>
  </si>
  <si>
    <t>Beta</t>
  </si>
  <si>
    <t>Numerous</t>
  </si>
  <si>
    <t>Sub Total (Service)</t>
  </si>
  <si>
    <t>Total Cost/Side</t>
  </si>
  <si>
    <t>1.2</t>
  </si>
  <si>
    <t>Electrical Actuator- UL Bridge rectifier and Placement Switch</t>
  </si>
  <si>
    <t>%</t>
  </si>
  <si>
    <t>Mark up on material not exceeding 10%</t>
  </si>
  <si>
    <t>NOTE: ALL PRICES MUST INCLUDE Transportation, Connecting the brackets and Warranty.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</si>
  <si>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</si>
  <si>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</si>
  <si>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</si>
  <si>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RFB No</t>
  </si>
  <si>
    <t>RFB Title</t>
  </si>
  <si>
    <t>RFB to appoint a Service Provider for a once off service of fire suppression system at SITA Pretoria buildings namely Centurion, Beta and Numerus including maintenance and support for a period of three (3) years</t>
  </si>
  <si>
    <t>Please ensure that the Total Bid Price captured in Cell F:30 is the same price captured on gCommerce Step number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</si>
</sst>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 style="medium">
        <color theme="4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04">
    <xf numFmtId="0" fontId="0" fillId="0" borderId="0" xfId="0"/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3" fillId="3" borderId="0" xfId="0" applyFont="1" applyFill="1"/>
    <xf numFmtId="0" fontId="8" fillId="2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right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4" fontId="7" fillId="5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44" fontId="4" fillId="5" borderId="4" xfId="0" applyNumberFormat="1" applyFont="1" applyFill="1" applyBorder="1" applyAlignment="1">
      <alignment vertical="top" wrapText="1"/>
    </xf>
    <xf numFmtId="0" fontId="6" fillId="3" borderId="0" xfId="0" applyFont="1" applyFill="1" applyBorder="1" applyAlignment="1">
      <alignment wrapText="1"/>
    </xf>
    <xf numFmtId="0" fontId="6" fillId="3" borderId="0" xfId="0" applyFont="1" applyFill="1" applyBorder="1" applyAlignment="1"/>
    <xf numFmtId="0" fontId="11" fillId="3" borderId="0" xfId="0" applyFont="1" applyFill="1" applyAlignment="1">
      <alignment horizontal="left" vertical="center"/>
    </xf>
    <xf numFmtId="0" fontId="3" fillId="3" borderId="0" xfId="0" applyFont="1" applyFill="1" applyBorder="1" applyAlignment="1">
      <alignment horizontal="left" vertical="center" wrapText="1"/>
    </xf>
    <xf numFmtId="0" fontId="7" fillId="3" borderId="0" xfId="0" applyFont="1" applyFill="1"/>
    <xf numFmtId="0" fontId="7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right" vertical="top"/>
    </xf>
    <xf numFmtId="0" fontId="3" fillId="0" borderId="1" xfId="0" quotePrefix="1" applyFont="1" applyFill="1" applyBorder="1" applyAlignment="1">
      <alignment horizontal="left" vertical="top" wrapText="1"/>
    </xf>
    <xf numFmtId="0" fontId="3" fillId="0" borderId="1" xfId="1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center" vertical="top" wrapText="1"/>
    </xf>
    <xf numFmtId="164" fontId="6" fillId="5" borderId="5" xfId="0" applyNumberFormat="1" applyFont="1" applyFill="1" applyBorder="1" applyAlignment="1">
      <alignment horizontal="left" vertical="top" wrapText="1"/>
    </xf>
    <xf numFmtId="164" fontId="6" fillId="5" borderId="6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center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164" fontId="6" fillId="4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8" fillId="0" borderId="0" xfId="0" applyFont="1" applyFill="1"/>
    <xf numFmtId="0" fontId="2" fillId="3" borderId="9" xfId="0" applyFont="1" applyFill="1" applyBorder="1" applyAlignment="1">
      <alignment vertical="top"/>
    </xf>
    <xf numFmtId="164" fontId="6" fillId="2" borderId="7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7" fillId="5" borderId="3" xfId="0" applyFont="1" applyFill="1" applyBorder="1" applyAlignment="1">
      <alignment horizontal="right" vertical="top"/>
    </xf>
    <xf numFmtId="0" fontId="7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>
      <alignment horizontal="left" vertical="top" wrapText="1"/>
    </xf>
    <xf numFmtId="164" fontId="3" fillId="6" borderId="1" xfId="0" applyNumberFormat="1" applyFont="1" applyFill="1" applyBorder="1" applyAlignment="1">
      <alignment vertical="top" wrapText="1"/>
    </xf>
    <xf numFmtId="0" fontId="6" fillId="6" borderId="7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14" fillId="6" borderId="19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7" fillId="5" borderId="7" xfId="0" applyFont="1" applyFill="1" applyBorder="1" applyAlignment="1">
      <alignment horizontal="right" vertical="top" wrapText="1"/>
    </xf>
    <xf numFmtId="0" fontId="2" fillId="6" borderId="12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center" vertical="top"/>
    </xf>
    <xf numFmtId="0" fontId="2" fillId="6" borderId="13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top" wrapText="1"/>
    </xf>
    <xf numFmtId="44" fontId="4" fillId="5" borderId="21" xfId="0" applyNumberFormat="1" applyFont="1" applyFill="1" applyBorder="1" applyAlignment="1">
      <alignment vertical="top" wrapText="1"/>
    </xf>
    <xf numFmtId="44" fontId="4" fillId="5" borderId="22" xfId="0" applyNumberFormat="1" applyFont="1" applyFill="1" applyBorder="1" applyAlignment="1">
      <alignment vertical="top" wrapText="1"/>
    </xf>
    <xf numFmtId="164" fontId="6" fillId="5" borderId="23" xfId="0" applyNumberFormat="1" applyFont="1" applyFill="1" applyBorder="1" applyAlignment="1">
      <alignment horizontal="left" vertical="top" wrapText="1"/>
    </xf>
    <xf numFmtId="164" fontId="6" fillId="5" borderId="24" xfId="0" applyNumberFormat="1" applyFont="1" applyFill="1" applyBorder="1" applyAlignment="1">
      <alignment horizontal="left" vertical="top" wrapText="1"/>
    </xf>
    <xf numFmtId="0" fontId="3" fillId="0" borderId="24" xfId="0" applyFont="1" applyFill="1" applyBorder="1" applyAlignment="1">
      <alignment horizontal="center" vertical="top" wrapText="1"/>
    </xf>
    <xf numFmtId="0" fontId="3" fillId="0" borderId="24" xfId="1" applyNumberFormat="1" applyFont="1" applyFill="1" applyBorder="1" applyAlignment="1">
      <alignment horizontal="right" vertical="top" wrapText="1"/>
    </xf>
    <xf numFmtId="164" fontId="3" fillId="6" borderId="24" xfId="0" applyNumberFormat="1" applyFont="1" applyFill="1" applyBorder="1" applyAlignment="1">
      <alignment vertical="top" wrapText="1"/>
    </xf>
    <xf numFmtId="164" fontId="7" fillId="5" borderId="22" xfId="0" applyNumberFormat="1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right" vertical="top" wrapText="1"/>
    </xf>
    <xf numFmtId="0" fontId="4" fillId="5" borderId="0" xfId="0" applyFont="1" applyFill="1" applyBorder="1" applyAlignment="1">
      <alignment horizontal="center" vertical="top" wrapText="1"/>
    </xf>
    <xf numFmtId="0" fontId="3" fillId="5" borderId="0" xfId="0" applyFont="1" applyFill="1" applyBorder="1" applyAlignment="1">
      <alignment horizontal="center" vertical="top" wrapText="1"/>
    </xf>
    <xf numFmtId="164" fontId="6" fillId="5" borderId="0" xfId="0" applyNumberFormat="1" applyFont="1" applyFill="1" applyBorder="1" applyAlignment="1">
      <alignment horizontal="left" vertical="top" wrapText="1"/>
    </xf>
    <xf numFmtId="0" fontId="14" fillId="6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right" vertical="top" wrapText="1"/>
    </xf>
    <xf numFmtId="0" fontId="15" fillId="0" borderId="0" xfId="0" applyFont="1" applyAlignment="1">
      <alignment horizontal="left" vertical="top"/>
    </xf>
    <xf numFmtId="0" fontId="6" fillId="2" borderId="2" xfId="0" applyFont="1" applyFill="1" applyBorder="1" applyAlignment="1">
      <alignment horizontal="center" vertical="top" wrapText="1"/>
    </xf>
    <xf numFmtId="0" fontId="6" fillId="2" borderId="23" xfId="0" applyFont="1" applyFill="1" applyBorder="1" applyAlignment="1">
      <alignment horizontal="center" vertical="top" wrapText="1"/>
    </xf>
    <xf numFmtId="0" fontId="6" fillId="2" borderId="25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left" vertical="top" wrapText="1"/>
    </xf>
    <xf numFmtId="0" fontId="3" fillId="3" borderId="17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14" fontId="2" fillId="6" borderId="8" xfId="0" applyNumberFormat="1" applyFont="1" applyFill="1" applyBorder="1" applyAlignment="1">
      <alignment horizontal="left" vertical="center"/>
    </xf>
    <xf numFmtId="14" fontId="2" fillId="6" borderId="14" xfId="0" applyNumberFormat="1" applyFont="1" applyFill="1" applyBorder="1" applyAlignment="1">
      <alignment horizontal="left" vertical="center"/>
    </xf>
    <xf numFmtId="0" fontId="2" fillId="6" borderId="11" xfId="0" applyFont="1" applyFill="1" applyBorder="1" applyAlignment="1">
      <alignment horizontal="left" vertical="center" wrapText="1"/>
    </xf>
    <xf numFmtId="0" fontId="2" fillId="6" borderId="15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9"/>
  <sheetViews>
    <sheetView tabSelected="1" zoomScale="80" zoomScaleNormal="80" workbookViewId="0">
      <selection activeCell="E45" sqref="E45"/>
    </sheetView>
  </sheetViews>
  <sheetFormatPr defaultColWidth="9.21875" defaultRowHeight="14.4" x14ac:dyDescent="0.3"/>
  <cols>
    <col min="1" max="1" width="13.44140625" style="55" customWidth="1"/>
    <col min="2" max="2" width="59.44140625" style="54" customWidth="1"/>
    <col min="3" max="3" width="13.33203125" style="56" customWidth="1"/>
    <col min="4" max="4" width="7.44140625" style="56" customWidth="1"/>
    <col min="5" max="6" width="15.6640625" style="54" customWidth="1"/>
    <col min="7" max="7" width="13.21875" style="54" customWidth="1"/>
    <col min="8" max="8" width="11" style="54" customWidth="1"/>
    <col min="9" max="9" width="15.33203125" style="54" customWidth="1"/>
    <col min="10" max="10" width="14.77734375" style="54" customWidth="1"/>
    <col min="11" max="11" width="11.77734375" style="54" customWidth="1"/>
    <col min="12" max="12" width="9.44140625" style="54" customWidth="1"/>
    <col min="13" max="13" width="14.77734375" style="54" customWidth="1"/>
    <col min="14" max="14" width="16.21875" style="54" customWidth="1"/>
    <col min="15" max="15" width="32.77734375" style="54" customWidth="1"/>
    <col min="16" max="16" width="36.77734375" style="54" customWidth="1"/>
    <col min="17" max="16384" width="9.21875" style="54"/>
  </cols>
  <sheetData>
    <row r="1" spans="1:21" s="43" customFormat="1" ht="31.2" x14ac:dyDescent="0.6">
      <c r="A1" s="6"/>
      <c r="B1" s="2" t="s">
        <v>11</v>
      </c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1" s="50" customFormat="1" ht="28.8" customHeight="1" x14ac:dyDescent="0.3">
      <c r="A2" s="48"/>
      <c r="B2" s="37" t="s">
        <v>22</v>
      </c>
      <c r="C2" s="4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21" s="52" customFormat="1" ht="15.6" x14ac:dyDescent="0.3">
      <c r="A3" s="28" t="s">
        <v>51</v>
      </c>
      <c r="B3" s="90">
        <v>1041</v>
      </c>
      <c r="C3" s="36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51"/>
      <c r="P3" s="51"/>
      <c r="Q3" s="51"/>
      <c r="R3" s="51"/>
      <c r="S3" s="51"/>
      <c r="T3" s="51"/>
      <c r="U3" s="51"/>
    </row>
    <row r="4" spans="1:21" s="52" customFormat="1" ht="62.4" x14ac:dyDescent="0.3">
      <c r="A4" s="57" t="s">
        <v>52</v>
      </c>
      <c r="B4" s="60" t="s">
        <v>53</v>
      </c>
      <c r="C4" s="36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51"/>
      <c r="P4" s="51"/>
      <c r="Q4" s="51"/>
      <c r="R4" s="51"/>
      <c r="S4" s="51"/>
      <c r="T4" s="51"/>
      <c r="U4" s="51"/>
    </row>
    <row r="5" spans="1:21" s="52" customFormat="1" ht="15.6" x14ac:dyDescent="0.3">
      <c r="A5" s="69" t="s">
        <v>12</v>
      </c>
      <c r="B5" s="62"/>
      <c r="C5" s="36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51"/>
      <c r="P5" s="51"/>
      <c r="Q5" s="51"/>
      <c r="R5" s="51"/>
      <c r="S5" s="51"/>
      <c r="T5" s="51"/>
      <c r="U5" s="51"/>
    </row>
    <row r="6" spans="1:21" s="50" customFormat="1" ht="15.6" x14ac:dyDescent="0.3">
      <c r="A6" s="58"/>
      <c r="B6" s="59"/>
      <c r="C6" s="36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51"/>
      <c r="P6" s="51"/>
      <c r="Q6" s="51"/>
      <c r="R6" s="51"/>
      <c r="S6" s="51"/>
      <c r="T6" s="51"/>
      <c r="U6" s="51"/>
    </row>
    <row r="7" spans="1:21" s="51" customFormat="1" ht="15.6" x14ac:dyDescent="0.3">
      <c r="A7" s="23" t="s">
        <v>3</v>
      </c>
      <c r="B7" s="24"/>
      <c r="C7" s="2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21" s="51" customFormat="1" ht="15.6" x14ac:dyDescent="0.3">
      <c r="A8" s="63" t="s">
        <v>48</v>
      </c>
      <c r="B8" s="25"/>
      <c r="C8" s="26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21" s="51" customFormat="1" ht="15.6" x14ac:dyDescent="0.3">
      <c r="A9" s="34" t="s">
        <v>49</v>
      </c>
      <c r="B9" s="5"/>
      <c r="C9" s="5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21" s="51" customFormat="1" ht="15.6" x14ac:dyDescent="0.3">
      <c r="A10" s="34" t="s">
        <v>50</v>
      </c>
      <c r="B10" s="5"/>
      <c r="C10" s="5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spans="1:21" s="51" customFormat="1" ht="15.6" x14ac:dyDescent="0.3">
      <c r="A11" s="27"/>
      <c r="B11" s="21"/>
      <c r="C11" s="36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21" s="52" customFormat="1" ht="15.6" x14ac:dyDescent="0.3">
      <c r="A12" s="8"/>
      <c r="B12" s="9"/>
      <c r="C12" s="91" t="s">
        <v>38</v>
      </c>
      <c r="D12" s="92"/>
      <c r="E12" s="92"/>
      <c r="F12" s="93"/>
      <c r="G12" s="91" t="s">
        <v>39</v>
      </c>
      <c r="H12" s="92"/>
      <c r="I12" s="92"/>
      <c r="J12" s="93"/>
      <c r="K12" s="91" t="s">
        <v>40</v>
      </c>
      <c r="L12" s="92"/>
      <c r="M12" s="92"/>
      <c r="N12" s="93"/>
      <c r="O12" s="53"/>
    </row>
    <row r="13" spans="1:21" ht="31.2" x14ac:dyDescent="0.3">
      <c r="A13" s="8" t="s">
        <v>0</v>
      </c>
      <c r="B13" s="9" t="s">
        <v>13</v>
      </c>
      <c r="C13" s="46" t="s">
        <v>1</v>
      </c>
      <c r="D13" s="46" t="s">
        <v>4</v>
      </c>
      <c r="E13" s="15" t="s">
        <v>10</v>
      </c>
      <c r="F13" s="15" t="s">
        <v>31</v>
      </c>
      <c r="G13" s="74" t="s">
        <v>1</v>
      </c>
      <c r="H13" s="74" t="s">
        <v>4</v>
      </c>
      <c r="I13" s="15" t="s">
        <v>10</v>
      </c>
      <c r="J13" s="15" t="s">
        <v>31</v>
      </c>
      <c r="K13" s="74" t="s">
        <v>1</v>
      </c>
      <c r="L13" s="74" t="s">
        <v>4</v>
      </c>
      <c r="M13" s="15" t="s">
        <v>10</v>
      </c>
      <c r="N13" s="15" t="s">
        <v>31</v>
      </c>
      <c r="O13" s="45" t="s">
        <v>23</v>
      </c>
      <c r="P13" s="45" t="s">
        <v>19</v>
      </c>
    </row>
    <row r="14" spans="1:21" ht="15.6" x14ac:dyDescent="0.3">
      <c r="A14" s="7">
        <v>1</v>
      </c>
      <c r="B14" s="11" t="s">
        <v>21</v>
      </c>
      <c r="C14" s="41"/>
      <c r="D14" s="42"/>
      <c r="E14" s="39"/>
      <c r="F14" s="40">
        <f>SUBTOTAL(9,F15:F21)</f>
        <v>0</v>
      </c>
      <c r="G14" s="41"/>
      <c r="H14" s="42"/>
      <c r="I14" s="39"/>
      <c r="J14" s="40">
        <f>SUBTOTAL(9,J15:J21)</f>
        <v>0</v>
      </c>
      <c r="K14" s="41"/>
      <c r="L14" s="42"/>
      <c r="M14" s="39"/>
      <c r="N14" s="40">
        <f>SUBTOTAL(9,N15:N21)</f>
        <v>0</v>
      </c>
      <c r="O14" s="64"/>
      <c r="P14" s="64"/>
    </row>
    <row r="15" spans="1:21" ht="15.6" x14ac:dyDescent="0.3">
      <c r="A15" s="29" t="s">
        <v>5</v>
      </c>
      <c r="B15" s="10" t="s">
        <v>24</v>
      </c>
      <c r="C15" s="16" t="s">
        <v>29</v>
      </c>
      <c r="D15" s="30">
        <v>109</v>
      </c>
      <c r="E15" s="61">
        <v>0</v>
      </c>
      <c r="F15" s="17">
        <f>D15*E15</f>
        <v>0</v>
      </c>
      <c r="G15" s="16" t="s">
        <v>29</v>
      </c>
      <c r="H15" s="30">
        <v>89</v>
      </c>
      <c r="I15" s="61">
        <v>0</v>
      </c>
      <c r="J15" s="17">
        <f>H15*I15</f>
        <v>0</v>
      </c>
      <c r="K15" s="16" t="s">
        <v>29</v>
      </c>
      <c r="L15" s="30">
        <v>65</v>
      </c>
      <c r="M15" s="61">
        <v>0</v>
      </c>
      <c r="N15" s="17">
        <f>L15*M15</f>
        <v>0</v>
      </c>
      <c r="O15" s="65"/>
      <c r="P15" s="64"/>
    </row>
    <row r="16" spans="1:21" ht="15.6" x14ac:dyDescent="0.3">
      <c r="A16" s="29" t="s">
        <v>43</v>
      </c>
      <c r="B16" s="10" t="s">
        <v>44</v>
      </c>
      <c r="C16" s="16" t="s">
        <v>29</v>
      </c>
      <c r="D16" s="30">
        <v>109</v>
      </c>
      <c r="E16" s="61">
        <v>0</v>
      </c>
      <c r="F16" s="17">
        <f>D16*E16</f>
        <v>0</v>
      </c>
      <c r="G16" s="16" t="s">
        <v>29</v>
      </c>
      <c r="H16" s="30">
        <v>89</v>
      </c>
      <c r="I16" s="61">
        <v>0</v>
      </c>
      <c r="J16" s="17">
        <f>H16*I16</f>
        <v>0</v>
      </c>
      <c r="K16" s="16" t="s">
        <v>29</v>
      </c>
      <c r="L16" s="30">
        <v>65</v>
      </c>
      <c r="M16" s="61">
        <v>0</v>
      </c>
      <c r="N16" s="17">
        <f>L16*M16</f>
        <v>0</v>
      </c>
      <c r="O16" s="65"/>
      <c r="P16" s="64"/>
    </row>
    <row r="17" spans="1:16" ht="15.6" x14ac:dyDescent="0.3">
      <c r="A17" s="29" t="s">
        <v>6</v>
      </c>
      <c r="B17" s="10" t="s">
        <v>25</v>
      </c>
      <c r="C17" s="16" t="s">
        <v>29</v>
      </c>
      <c r="D17" s="30">
        <v>109</v>
      </c>
      <c r="E17" s="61">
        <v>0</v>
      </c>
      <c r="F17" s="17">
        <f t="shared" ref="F17:F20" si="0">D17*E17</f>
        <v>0</v>
      </c>
      <c r="G17" s="16" t="s">
        <v>29</v>
      </c>
      <c r="H17" s="30">
        <v>89</v>
      </c>
      <c r="I17" s="61">
        <v>0</v>
      </c>
      <c r="J17" s="17">
        <f t="shared" ref="J17:J20" si="1">H17*I17</f>
        <v>0</v>
      </c>
      <c r="K17" s="16" t="s">
        <v>29</v>
      </c>
      <c r="L17" s="30">
        <v>65</v>
      </c>
      <c r="M17" s="61">
        <v>0</v>
      </c>
      <c r="N17" s="17">
        <f t="shared" ref="N17:N20" si="2">L17*M17</f>
        <v>0</v>
      </c>
      <c r="O17" s="65"/>
      <c r="P17" s="64"/>
    </row>
    <row r="18" spans="1:16" ht="15.6" x14ac:dyDescent="0.3">
      <c r="A18" s="29" t="s">
        <v>7</v>
      </c>
      <c r="B18" s="10" t="s">
        <v>26</v>
      </c>
      <c r="C18" s="16" t="s">
        <v>30</v>
      </c>
      <c r="D18" s="30">
        <v>21800</v>
      </c>
      <c r="E18" s="61">
        <v>0</v>
      </c>
      <c r="F18" s="17">
        <f t="shared" si="0"/>
        <v>0</v>
      </c>
      <c r="G18" s="16" t="s">
        <v>30</v>
      </c>
      <c r="H18" s="30">
        <v>17800</v>
      </c>
      <c r="I18" s="61">
        <v>0</v>
      </c>
      <c r="J18" s="17">
        <f t="shared" si="1"/>
        <v>0</v>
      </c>
      <c r="K18" s="16" t="s">
        <v>30</v>
      </c>
      <c r="L18" s="30">
        <v>13000</v>
      </c>
      <c r="M18" s="61">
        <v>0</v>
      </c>
      <c r="N18" s="17">
        <f t="shared" si="2"/>
        <v>0</v>
      </c>
      <c r="O18" s="65"/>
      <c r="P18" s="64"/>
    </row>
    <row r="19" spans="1:16" ht="15.6" x14ac:dyDescent="0.3">
      <c r="A19" s="29" t="s">
        <v>8</v>
      </c>
      <c r="B19" s="10" t="s">
        <v>27</v>
      </c>
      <c r="C19" s="16" t="s">
        <v>29</v>
      </c>
      <c r="D19" s="30">
        <v>109</v>
      </c>
      <c r="E19" s="61">
        <v>0</v>
      </c>
      <c r="F19" s="17">
        <f t="shared" si="0"/>
        <v>0</v>
      </c>
      <c r="G19" s="16" t="s">
        <v>29</v>
      </c>
      <c r="H19" s="30">
        <v>88</v>
      </c>
      <c r="I19" s="61">
        <v>0</v>
      </c>
      <c r="J19" s="17">
        <f t="shared" si="1"/>
        <v>0</v>
      </c>
      <c r="K19" s="16" t="s">
        <v>29</v>
      </c>
      <c r="L19" s="30">
        <v>65</v>
      </c>
      <c r="M19" s="61">
        <v>0</v>
      </c>
      <c r="N19" s="17">
        <f t="shared" si="2"/>
        <v>0</v>
      </c>
      <c r="O19" s="65"/>
      <c r="P19" s="64"/>
    </row>
    <row r="20" spans="1:16" ht="16.2" thickBot="1" x14ac:dyDescent="0.35">
      <c r="A20" s="29" t="s">
        <v>9</v>
      </c>
      <c r="B20" s="10" t="s">
        <v>28</v>
      </c>
      <c r="C20" s="16" t="s">
        <v>29</v>
      </c>
      <c r="D20" s="30">
        <v>1</v>
      </c>
      <c r="E20" s="61">
        <v>0</v>
      </c>
      <c r="F20" s="17">
        <f t="shared" si="0"/>
        <v>0</v>
      </c>
      <c r="G20" s="16" t="s">
        <v>29</v>
      </c>
      <c r="H20" s="30">
        <v>1</v>
      </c>
      <c r="I20" s="61">
        <v>0</v>
      </c>
      <c r="J20" s="17">
        <f t="shared" si="1"/>
        <v>0</v>
      </c>
      <c r="K20" s="16" t="s">
        <v>29</v>
      </c>
      <c r="L20" s="30">
        <v>1</v>
      </c>
      <c r="M20" s="61">
        <v>0</v>
      </c>
      <c r="N20" s="17">
        <f t="shared" si="2"/>
        <v>0</v>
      </c>
      <c r="O20" s="65"/>
      <c r="P20" s="64"/>
    </row>
    <row r="21" spans="1:16" ht="15.6" x14ac:dyDescent="0.3">
      <c r="A21" s="13"/>
      <c r="B21" s="14" t="s">
        <v>41</v>
      </c>
      <c r="C21" s="78"/>
      <c r="D21" s="78"/>
      <c r="E21" s="78"/>
      <c r="F21" s="20">
        <f>SUBTOTAL(9,F15:F20)</f>
        <v>0</v>
      </c>
      <c r="G21" s="78"/>
      <c r="H21" s="78"/>
      <c r="I21" s="78"/>
      <c r="J21" s="20">
        <f>SUBTOTAL(9,J15:J20)</f>
        <v>0</v>
      </c>
      <c r="K21" s="78"/>
      <c r="L21" s="78"/>
      <c r="M21" s="78"/>
      <c r="N21" s="20">
        <f>SUBTOTAL(9,N15:N20)</f>
        <v>0</v>
      </c>
      <c r="O21" s="65"/>
      <c r="P21" s="64"/>
    </row>
    <row r="22" spans="1:16" ht="15.6" x14ac:dyDescent="0.3">
      <c r="A22" s="29">
        <v>2</v>
      </c>
      <c r="B22" s="10" t="s">
        <v>32</v>
      </c>
      <c r="C22" s="16" t="s">
        <v>35</v>
      </c>
      <c r="D22" s="30">
        <v>52</v>
      </c>
      <c r="E22" s="61">
        <v>0</v>
      </c>
      <c r="F22" s="17">
        <f>D22*E22</f>
        <v>0</v>
      </c>
      <c r="G22" s="16" t="s">
        <v>35</v>
      </c>
      <c r="H22" s="30">
        <v>52</v>
      </c>
      <c r="I22" s="61">
        <v>0</v>
      </c>
      <c r="J22" s="17">
        <f>H22*I22</f>
        <v>0</v>
      </c>
      <c r="K22" s="16" t="s">
        <v>35</v>
      </c>
      <c r="L22" s="30">
        <v>52</v>
      </c>
      <c r="M22" s="61">
        <v>0</v>
      </c>
      <c r="N22" s="17">
        <f>L22*M22</f>
        <v>0</v>
      </c>
      <c r="O22" s="65"/>
      <c r="P22" s="64"/>
    </row>
    <row r="23" spans="1:16" ht="15.6" x14ac:dyDescent="0.3">
      <c r="A23" s="29">
        <v>3</v>
      </c>
      <c r="B23" s="10" t="s">
        <v>33</v>
      </c>
      <c r="C23" s="16" t="s">
        <v>35</v>
      </c>
      <c r="D23" s="30">
        <v>52</v>
      </c>
      <c r="E23" s="61">
        <v>0</v>
      </c>
      <c r="F23" s="17">
        <f t="shared" ref="F23:F24" si="3">D23*E23</f>
        <v>0</v>
      </c>
      <c r="G23" s="16" t="s">
        <v>35</v>
      </c>
      <c r="H23" s="30">
        <v>52</v>
      </c>
      <c r="I23" s="61">
        <v>0</v>
      </c>
      <c r="J23" s="17">
        <f t="shared" ref="J23:J24" si="4">H23*I23</f>
        <v>0</v>
      </c>
      <c r="K23" s="16" t="s">
        <v>35</v>
      </c>
      <c r="L23" s="30">
        <v>52</v>
      </c>
      <c r="M23" s="61">
        <v>0</v>
      </c>
      <c r="N23" s="17">
        <f t="shared" ref="N23:N24" si="5">L23*M23</f>
        <v>0</v>
      </c>
      <c r="O23" s="65"/>
      <c r="P23" s="64"/>
    </row>
    <row r="24" spans="1:16" ht="15.6" x14ac:dyDescent="0.3">
      <c r="A24" s="12">
        <v>4</v>
      </c>
      <c r="B24" s="10" t="s">
        <v>34</v>
      </c>
      <c r="C24" s="16" t="s">
        <v>35</v>
      </c>
      <c r="D24" s="30">
        <v>52</v>
      </c>
      <c r="E24" s="61">
        <v>0</v>
      </c>
      <c r="F24" s="17">
        <f t="shared" si="3"/>
        <v>0</v>
      </c>
      <c r="G24" s="16" t="s">
        <v>35</v>
      </c>
      <c r="H24" s="30">
        <v>52</v>
      </c>
      <c r="I24" s="61">
        <v>0</v>
      </c>
      <c r="J24" s="17">
        <f t="shared" si="4"/>
        <v>0</v>
      </c>
      <c r="K24" s="16" t="s">
        <v>35</v>
      </c>
      <c r="L24" s="30">
        <v>52</v>
      </c>
      <c r="M24" s="61">
        <v>0</v>
      </c>
      <c r="N24" s="17">
        <f t="shared" si="5"/>
        <v>0</v>
      </c>
      <c r="O24" s="65"/>
      <c r="P24" s="64"/>
    </row>
    <row r="25" spans="1:16" ht="16.2" thickBot="1" x14ac:dyDescent="0.35">
      <c r="A25" s="12"/>
      <c r="B25" s="10" t="s">
        <v>46</v>
      </c>
      <c r="C25" s="79" t="s">
        <v>45</v>
      </c>
      <c r="D25" s="80"/>
      <c r="E25" s="81"/>
      <c r="F25" s="82"/>
      <c r="G25" s="79"/>
      <c r="H25" s="80"/>
      <c r="I25" s="81"/>
      <c r="J25" s="82"/>
      <c r="K25" s="79"/>
      <c r="L25" s="80"/>
      <c r="M25" s="81"/>
      <c r="N25" s="82"/>
      <c r="O25" s="65"/>
      <c r="P25" s="64"/>
    </row>
    <row r="26" spans="1:16" ht="15.6" x14ac:dyDescent="0.3">
      <c r="A26" s="13"/>
      <c r="B26" s="14" t="s">
        <v>36</v>
      </c>
      <c r="C26" s="78"/>
      <c r="D26" s="78"/>
      <c r="E26" s="78"/>
      <c r="F26" s="20">
        <f>SUBTOTAL(9,F22:F24)</f>
        <v>0</v>
      </c>
      <c r="G26" s="78"/>
      <c r="H26" s="78"/>
      <c r="I26" s="78"/>
      <c r="J26" s="20">
        <f>SUBTOTAL(9,J22:J24)</f>
        <v>0</v>
      </c>
      <c r="K26" s="78"/>
      <c r="L26" s="78"/>
      <c r="M26" s="78"/>
      <c r="N26" s="20">
        <f>SUBTOTAL(9,N22:N24)</f>
        <v>0</v>
      </c>
      <c r="O26" s="65"/>
      <c r="P26" s="64"/>
    </row>
    <row r="27" spans="1:16" ht="15.6" x14ac:dyDescent="0.3">
      <c r="A27" s="13"/>
      <c r="B27" s="14" t="s">
        <v>42</v>
      </c>
      <c r="C27" s="18"/>
      <c r="D27" s="19"/>
      <c r="E27" s="31"/>
      <c r="F27" s="75">
        <f>F21+F26</f>
        <v>0</v>
      </c>
      <c r="G27" s="76"/>
      <c r="H27" s="76"/>
      <c r="I27" s="76"/>
      <c r="J27" s="75">
        <f>J21+J26</f>
        <v>0</v>
      </c>
      <c r="K27" s="76"/>
      <c r="L27" s="76"/>
      <c r="M27" s="76"/>
      <c r="N27" s="75">
        <f>N21+N26</f>
        <v>0</v>
      </c>
      <c r="O27" s="65"/>
      <c r="P27" s="64"/>
    </row>
    <row r="28" spans="1:16" ht="15.6" x14ac:dyDescent="0.3">
      <c r="A28" s="13"/>
      <c r="B28" s="14" t="s">
        <v>37</v>
      </c>
      <c r="C28" s="18"/>
      <c r="D28" s="19"/>
      <c r="E28" s="31"/>
      <c r="F28" s="75">
        <f>F27+J27+N27</f>
        <v>0</v>
      </c>
      <c r="G28" s="76"/>
      <c r="H28" s="76"/>
      <c r="I28" s="76"/>
      <c r="J28" s="76"/>
      <c r="K28" s="76"/>
      <c r="L28" s="76"/>
      <c r="M28" s="76"/>
      <c r="N28" s="76"/>
      <c r="O28" s="65"/>
      <c r="P28" s="64"/>
    </row>
    <row r="29" spans="1:16" ht="15.6" x14ac:dyDescent="0.3">
      <c r="A29" s="13"/>
      <c r="B29" s="14" t="s">
        <v>2</v>
      </c>
      <c r="C29" s="18"/>
      <c r="D29" s="19"/>
      <c r="E29" s="31"/>
      <c r="F29" s="32">
        <f>F28*0.15</f>
        <v>0</v>
      </c>
      <c r="G29" s="77"/>
      <c r="H29" s="77"/>
      <c r="I29" s="77"/>
      <c r="J29" s="77"/>
      <c r="K29" s="77"/>
      <c r="L29" s="77"/>
      <c r="M29" s="77"/>
      <c r="N29" s="77"/>
      <c r="O29" s="65"/>
      <c r="P29" s="64"/>
    </row>
    <row r="30" spans="1:16" ht="16.2" thickBot="1" x14ac:dyDescent="0.35">
      <c r="A30" s="13"/>
      <c r="B30" s="14" t="s">
        <v>14</v>
      </c>
      <c r="C30" s="18"/>
      <c r="D30" s="19"/>
      <c r="E30" s="31"/>
      <c r="F30" s="33">
        <f>F28+F29</f>
        <v>0</v>
      </c>
      <c r="G30" s="78"/>
      <c r="H30" s="78"/>
      <c r="I30" s="78"/>
      <c r="J30" s="78"/>
      <c r="K30" s="78"/>
      <c r="L30" s="78"/>
      <c r="M30" s="78"/>
      <c r="N30" s="78"/>
      <c r="O30" s="65"/>
      <c r="P30" s="64"/>
    </row>
    <row r="31" spans="1:16" ht="15.6" x14ac:dyDescent="0.3">
      <c r="A31" s="83"/>
      <c r="B31" s="84"/>
      <c r="C31" s="85"/>
      <c r="D31" s="86"/>
      <c r="E31" s="86"/>
      <c r="F31" s="87"/>
      <c r="G31" s="87"/>
      <c r="H31" s="87"/>
      <c r="I31" s="87"/>
      <c r="J31" s="87"/>
      <c r="K31" s="87"/>
      <c r="L31" s="87"/>
      <c r="M31" s="87"/>
      <c r="N31" s="87"/>
      <c r="O31" s="88"/>
      <c r="P31" s="88"/>
    </row>
    <row r="32" spans="1:16" ht="28.8" x14ac:dyDescent="0.3">
      <c r="A32" s="66"/>
      <c r="B32" s="89" t="s">
        <v>47</v>
      </c>
      <c r="C32" s="67"/>
      <c r="D32" s="67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</row>
    <row r="33" spans="1:16" ht="15" thickBot="1" x14ac:dyDescent="0.35">
      <c r="A33" s="66"/>
      <c r="B33" s="68"/>
      <c r="C33" s="67"/>
      <c r="D33" s="67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</row>
    <row r="34" spans="1:16" ht="25.8" customHeight="1" x14ac:dyDescent="0.3">
      <c r="A34" s="66"/>
      <c r="B34" s="94" t="s">
        <v>18</v>
      </c>
      <c r="C34" s="70"/>
      <c r="D34" s="99"/>
      <c r="E34" s="100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</row>
    <row r="35" spans="1:16" ht="17.55" customHeight="1" x14ac:dyDescent="0.3">
      <c r="A35" s="66"/>
      <c r="B35" s="95"/>
      <c r="C35" s="71" t="s">
        <v>15</v>
      </c>
      <c r="D35" s="47" t="s">
        <v>17</v>
      </c>
      <c r="E35" s="44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</row>
    <row r="36" spans="1:16" ht="34.799999999999997" customHeight="1" x14ac:dyDescent="0.3">
      <c r="A36" s="66"/>
      <c r="B36" s="95"/>
      <c r="C36" s="72"/>
      <c r="D36" s="97"/>
      <c r="E36" s="9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</row>
    <row r="37" spans="1:16" ht="19.2" customHeight="1" thickBot="1" x14ac:dyDescent="0.35">
      <c r="A37" s="66"/>
      <c r="B37" s="96"/>
      <c r="C37" s="73" t="s">
        <v>20</v>
      </c>
      <c r="D37" s="101" t="s">
        <v>16</v>
      </c>
      <c r="E37" s="102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</row>
    <row r="38" spans="1:16" x14ac:dyDescent="0.3">
      <c r="A38" s="66"/>
      <c r="B38" s="68"/>
      <c r="C38" s="67"/>
      <c r="D38" s="67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</row>
    <row r="39" spans="1:16" ht="18" x14ac:dyDescent="0.3">
      <c r="A39" s="103" t="s">
        <v>54</v>
      </c>
      <c r="B39" s="68"/>
      <c r="C39" s="67"/>
      <c r="D39" s="67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</row>
  </sheetData>
  <sheetProtection formatCells="0" formatColumns="0" formatRows="0" insertRows="0"/>
  <protectedRanges>
    <protectedRange sqref="C34:E36" name="Range7"/>
    <protectedRange sqref="O14:P31" name="Range6"/>
    <protectedRange sqref="A14:E20 A22:E25 G14:I20 G22:I25 K14:M20 K22:M25" name="Range3"/>
    <protectedRange sqref="B3:B5" name="Range1"/>
  </protectedRanges>
  <mergeCells count="7">
    <mergeCell ref="G12:J12"/>
    <mergeCell ref="K12:N12"/>
    <mergeCell ref="B34:B37"/>
    <mergeCell ref="D36:E36"/>
    <mergeCell ref="D34:E34"/>
    <mergeCell ref="D37:E37"/>
    <mergeCell ref="C12:F12"/>
  </mergeCells>
  <phoneticPr fontId="13" type="noConversion"/>
  <dataValidations count="1">
    <dataValidation type="decimal" operator="greaterThanOrEqual" allowBlank="1" showInputMessage="1" showErrorMessage="1" sqref="D15:E20 D22:E25 H15:I20 H22:I25 L15:M20 L22:M25" xr:uid="{00000000-0002-0000-00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84" fitToHeight="4" orientation="landscape" r:id="rId1"/>
  <ignoredErrors>
    <ignoredError sqref="A15 A17:A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Thato Meso</cp:lastModifiedBy>
  <cp:lastPrinted>2020-07-02T18:44:36Z</cp:lastPrinted>
  <dcterms:created xsi:type="dcterms:W3CDTF">2017-06-15T23:28:53Z</dcterms:created>
  <dcterms:modified xsi:type="dcterms:W3CDTF">2021-10-14T11:25:13Z</dcterms:modified>
</cp:coreProperties>
</file>