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Dmmatli\Desktop\RFB 01 2026 EHW\"/>
    </mc:Choice>
  </mc:AlternateContent>
  <xr:revisionPtr revIDLastSave="0" documentId="8_{472767A8-160E-44B9-8506-04255D78364B}" xr6:coauthVersionLast="47" xr6:coauthVersionMax="47" xr10:uidLastSave="{00000000-0000-0000-0000-000000000000}"/>
  <bookViews>
    <workbookView xWindow="-110" yWindow="-110" windowWidth="19420" windowHeight="10300" activeTab="1" xr2:uid="{00000000-000D-0000-FFFF-FFFF00000000}"/>
  </bookViews>
  <sheets>
    <sheet name="Instructions to Bidders" sheetId="7" r:id="rId1"/>
    <sheet name="DOJ_CD" sheetId="1" r:id="rId2"/>
    <sheet name="Magistrate Comm" sheetId="3" r:id="rId3"/>
    <sheet name="NPA" sheetId="2" r:id="rId4"/>
    <sheet name="Consolidated Pricing Schedul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2" l="1"/>
  <c r="J12" i="2" s="1"/>
  <c r="H11" i="2"/>
  <c r="J11" i="2" s="1"/>
  <c r="H10" i="2"/>
  <c r="J10" i="2" s="1"/>
  <c r="H9" i="2"/>
  <c r="H8" i="2"/>
  <c r="J8" i="2" s="1"/>
  <c r="H7" i="2"/>
  <c r="J7" i="2" s="1"/>
  <c r="H6" i="2"/>
  <c r="J6" i="2" s="1"/>
  <c r="E12" i="2"/>
  <c r="E11" i="2"/>
  <c r="E10" i="2"/>
  <c r="E9" i="2"/>
  <c r="E8" i="2"/>
  <c r="E7" i="2"/>
  <c r="E6" i="2"/>
  <c r="H12" i="3"/>
  <c r="J12" i="3" s="1"/>
  <c r="H11" i="3"/>
  <c r="H10" i="3"/>
  <c r="H9" i="3"/>
  <c r="H8" i="3"/>
  <c r="H7" i="3"/>
  <c r="J7" i="3" s="1"/>
  <c r="H6" i="3"/>
  <c r="E12" i="3"/>
  <c r="E11" i="3"/>
  <c r="E10" i="3"/>
  <c r="E9" i="3"/>
  <c r="E8" i="3"/>
  <c r="E7" i="3"/>
  <c r="E6" i="3"/>
  <c r="E6" i="1"/>
  <c r="H12" i="1"/>
  <c r="J12" i="1" s="1"/>
  <c r="H11" i="1"/>
  <c r="J11" i="1" s="1"/>
  <c r="H10" i="1"/>
  <c r="H9" i="1"/>
  <c r="J9" i="1" s="1"/>
  <c r="H8" i="1"/>
  <c r="J8" i="1" s="1"/>
  <c r="H7" i="1"/>
  <c r="H6" i="1"/>
  <c r="E12" i="1"/>
  <c r="E11" i="1"/>
  <c r="E10" i="1"/>
  <c r="E9" i="1"/>
  <c r="E8" i="1"/>
  <c r="E7" i="1"/>
  <c r="K7" i="3" l="1"/>
  <c r="K11" i="1"/>
  <c r="K8" i="1"/>
  <c r="K12" i="1"/>
  <c r="K12" i="2"/>
  <c r="K10" i="2"/>
  <c r="K11" i="2"/>
  <c r="J9" i="2"/>
  <c r="K9" i="2" s="1"/>
  <c r="K8" i="2"/>
  <c r="K7" i="2"/>
  <c r="K6" i="2"/>
  <c r="K12" i="3"/>
  <c r="J6" i="3"/>
  <c r="K6" i="3" s="1"/>
  <c r="J11" i="3"/>
  <c r="K11" i="3" s="1"/>
  <c r="J10" i="3"/>
  <c r="K10" i="3" s="1"/>
  <c r="J9" i="3"/>
  <c r="K9" i="3" s="1"/>
  <c r="J8" i="3"/>
  <c r="K8" i="3" s="1"/>
  <c r="K9" i="1"/>
  <c r="J10" i="1"/>
  <c r="K10" i="1" s="1"/>
  <c r="J6" i="1"/>
  <c r="K6" i="1" s="1"/>
  <c r="J7" i="1"/>
  <c r="K7" i="1" s="1"/>
  <c r="K13" i="3" l="1"/>
  <c r="C10" i="5" s="1"/>
  <c r="K13" i="2" l="1"/>
  <c r="C11" i="5" s="1"/>
  <c r="K13" i="1"/>
  <c r="C9" i="5" s="1"/>
  <c r="C12" i="5" l="1"/>
</calcChain>
</file>

<file path=xl/sharedStrings.xml><?xml version="1.0" encoding="utf-8"?>
<sst xmlns="http://schemas.openxmlformats.org/spreadsheetml/2006/main" count="115" uniqueCount="56">
  <si>
    <t>Item</t>
  </si>
  <si>
    <t>Description</t>
  </si>
  <si>
    <t>Face to face counselling session.</t>
  </si>
  <si>
    <t>Group critical incident trauma debriefing session</t>
  </si>
  <si>
    <t>Multiple Stress Management Group Session</t>
  </si>
  <si>
    <t>Proactive wellness talk session</t>
  </si>
  <si>
    <t>Interactive workshop</t>
  </si>
  <si>
    <t>Admission to a rehabilitation centre</t>
  </si>
  <si>
    <t>Telephonic and online counselling</t>
  </si>
  <si>
    <t>Name of Bidder:</t>
  </si>
  <si>
    <t>TOTAL</t>
  </si>
  <si>
    <t>MAGISTRATE COMMISSION</t>
  </si>
  <si>
    <t>DEPARTMENT OF JUSTICE AND CONSTITUTIONAL  DEVELOPMENT</t>
  </si>
  <si>
    <t xml:space="preserve">          SUPPLY CHAIN MANAGEMENT</t>
  </si>
  <si>
    <t xml:space="preserve">Bidder Name </t>
  </si>
  <si>
    <t>BID PRICE PER ENTITY</t>
  </si>
  <si>
    <t>TOTAL BID PRICE</t>
  </si>
  <si>
    <t>GRAND TOTAL</t>
  </si>
  <si>
    <t xml:space="preserve">Unit </t>
  </si>
  <si>
    <t>Annual quantity</t>
  </si>
  <si>
    <t>Year 2 escalation %</t>
  </si>
  <si>
    <t>Year 3 escalation %</t>
  </si>
  <si>
    <t>3 year Total (R)</t>
  </si>
  <si>
    <t>Session</t>
  </si>
  <si>
    <t>Admission</t>
  </si>
  <si>
    <t xml:space="preserve"> Quantity /Month</t>
  </si>
  <si>
    <t>Year 1 unit price  Price/session</t>
  </si>
  <si>
    <t>Year 2 unit price  Price/session</t>
  </si>
  <si>
    <t>Year 3 unit price  Pric/session</t>
  </si>
  <si>
    <t xml:space="preserve">RFB </t>
  </si>
  <si>
    <t>RFB No</t>
  </si>
  <si>
    <t>RFB Title</t>
  </si>
  <si>
    <t>1. INSTRUCTION FOR COMPLETING THE PRICING SCHEDULE</t>
  </si>
  <si>
    <t>(a)  THIS PRICING SCHEDULE MUST BE SUBMITTED SEPARATELY FROM THE TECHNICAL RESPONSE, failing which the BID may be DISQUALIFIED.</t>
  </si>
  <si>
    <r>
      <t xml:space="preserve">(b)  Bidder must complete/enter </t>
    </r>
    <r>
      <rPr>
        <b/>
        <sz val="12"/>
        <color theme="1"/>
        <rFont val="Calibri"/>
        <family val="2"/>
        <scheme val="minor"/>
      </rPr>
      <t xml:space="preserve">YELLOW </t>
    </r>
    <r>
      <rPr>
        <sz val="12"/>
        <color theme="1"/>
        <rFont val="Calibri"/>
        <family val="2"/>
        <scheme val="minor"/>
      </rPr>
      <t>cells only</t>
    </r>
  </si>
  <si>
    <r>
      <t xml:space="preserve">(c)  Unit and Line prices must be </t>
    </r>
    <r>
      <rPr>
        <b/>
        <sz val="12"/>
        <color theme="1"/>
        <rFont val="Calibri"/>
        <family val="2"/>
        <scheme val="minor"/>
      </rPr>
      <t>VAT INCLUSIVE</t>
    </r>
    <r>
      <rPr>
        <sz val="12"/>
        <color theme="1"/>
        <rFont val="Calibri"/>
        <family val="2"/>
        <scheme val="minor"/>
      </rPr>
      <t xml:space="preserve"> and in South African Rand (ZAR) currency.</t>
    </r>
  </si>
  <si>
    <t>Year 1 unit price  Price/session/admission</t>
  </si>
  <si>
    <t>Year 2 unit price  Price/session/admission</t>
  </si>
  <si>
    <t>Year 3 unit price  Price/session/admission</t>
  </si>
  <si>
    <r>
      <t>(d) </t>
    </r>
    <r>
      <rPr>
        <b/>
        <sz val="12"/>
        <color theme="1"/>
        <rFont val="Calibri"/>
        <family val="2"/>
        <scheme val="minor"/>
      </rPr>
      <t>Year 1 Unit Price /session/admission:</t>
    </r>
    <r>
      <rPr>
        <sz val="12"/>
        <color theme="1"/>
        <rFont val="Calibri"/>
        <family val="2"/>
        <scheme val="minor"/>
      </rPr>
      <t xml:space="preserve"> Bidder must enter the unit price for each service.</t>
    </r>
  </si>
  <si>
    <r>
      <t>(e)</t>
    </r>
    <r>
      <rPr>
        <b/>
        <sz val="12"/>
        <color theme="1"/>
        <rFont val="Calibri"/>
        <family val="2"/>
        <scheme val="minor"/>
      </rPr>
      <t>Year 2 Escalation (%)</t>
    </r>
    <r>
      <rPr>
        <sz val="12"/>
        <color theme="1"/>
        <rFont val="Calibri"/>
        <family val="2"/>
        <scheme val="minor"/>
      </rPr>
      <t xml:space="preserve">: Bidder must enter the proposed escalation percentage for Year 2 </t>
    </r>
  </si>
  <si>
    <r>
      <t xml:space="preserve">(f) </t>
    </r>
    <r>
      <rPr>
        <b/>
        <sz val="12"/>
        <color theme="1"/>
        <rFont val="Calibri"/>
        <family val="2"/>
        <scheme val="minor"/>
      </rPr>
      <t>Year 3 Escalation (%)</t>
    </r>
    <r>
      <rPr>
        <sz val="12"/>
        <color theme="1"/>
        <rFont val="Calibri"/>
        <family val="2"/>
        <scheme val="minor"/>
      </rPr>
      <t>: Bidder must enter the proposed escalation percentage for Year 3</t>
    </r>
  </si>
  <si>
    <r>
      <t>(g)</t>
    </r>
    <r>
      <rPr>
        <b/>
        <sz val="12"/>
        <color theme="1"/>
        <rFont val="Calibri"/>
        <family val="2"/>
        <scheme val="minor"/>
      </rPr>
      <t xml:space="preserve">The Annual Quantity, Year 2 Unit Price, Year 3 Unit Price, annual totals and Three-Year Total:  </t>
    </r>
    <r>
      <rPr>
        <sz val="12"/>
        <color theme="1"/>
        <rFont val="Calibri"/>
        <family val="2"/>
        <scheme val="minor"/>
      </rPr>
      <t>will be automatically calculated using the prescribed formulas and must not be manually altered.</t>
    </r>
  </si>
  <si>
    <t>Clarification on Pricing Schedule</t>
  </si>
  <si>
    <t>The number of sessions per month indicated in the Pricing Schedule is provided solely for purposes of bid evaluation and comparison. It does not constitute a guaranteed volume or minimum number of sessions to be procured. Payment during the contract period shall be based on the actual services utilized by the Department and participating stakeholders, at the applicable rates quoted by the appointed service provider.</t>
  </si>
  <si>
    <t>(h)The number of sessions per month indicated in the Pricing Schedule is provided solely for purposes of bid evaluation and comparison. It does not constitute a guaranteed volume or minimum number of sessions to be procured.</t>
  </si>
  <si>
    <t>(i) Payment during the contract period shall be based on the actual services utilized by the Department and participating stakeholders, at the applicable rates quoted by the appointed service provider.</t>
  </si>
  <si>
    <t>DEPARTMENT OF JUSTICE AND CONSTITUTIONAL DEVELOPMENT PRICING SCHEDULE</t>
  </si>
  <si>
    <t>MAGISTRATE COMMISSION PRICING SCHEDULE</t>
  </si>
  <si>
    <t>NATIONAL PROSECUTING AUTHORITY PRICING SCHEDULE</t>
  </si>
  <si>
    <t>RFB 01 2026</t>
  </si>
  <si>
    <t>APPOINTMENT OF SERVICE PROVIDER FOR THE EMPLOYEE HEALTH AND WELLNESS SERVICES FOR  THE DEPARTMENT OF JUSTICE AND CONSTITUTIONAL DEVELOPMEMENT,  NATIONAL PROSECUTION AUTHORITY AND THE MAGISTRATE COMMISSION FOR A PERIOD OF THREE (03) YEARS.</t>
  </si>
  <si>
    <t xml:space="preserve">             Annexure B  Pricing Schedule</t>
  </si>
  <si>
    <r>
      <rPr>
        <sz val="14"/>
        <color theme="1"/>
        <rFont val="Calibri"/>
        <family val="2"/>
        <scheme val="minor"/>
      </rPr>
      <t>BIDDERS SIGNATURE</t>
    </r>
    <r>
      <rPr>
        <b/>
        <sz val="14"/>
        <color theme="1"/>
        <rFont val="Calibri"/>
        <family val="2"/>
        <scheme val="minor"/>
      </rPr>
      <t>: _________________________________________________________</t>
    </r>
    <r>
      <rPr>
        <sz val="11"/>
        <color theme="1"/>
        <rFont val="Calibri"/>
        <family val="2"/>
        <scheme val="minor"/>
      </rPr>
      <t>_</t>
    </r>
  </si>
  <si>
    <t>NATIONAL PROSECUTING AUTHORITY</t>
  </si>
  <si>
    <t xml:space="preserve">             Annexure B  Pricing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</si>
</sst>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 #,##0.00_ ;_ * \-#,##0.00_ ;_ * &quot;-&quot;??_ ;_ @_ "/>
    <numFmt numFmtId="165" formatCode="_ &quot;R&quot;\ * #,##0.00_ ;_ &quot;R&quot;\ * \-#,##0.00_ ;_ &quot;R&quot;\ * &quot;-&quot;??_ ;_ @_ "/>
    <numFmt numFmtId="166" formatCode="&quot;R&quot;#,##0.00"/>
  </numFmts>
  <fonts count="22"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2"/>
      <name val="Arial"/>
      <family val="2"/>
    </font>
    <font>
      <sz val="12"/>
      <name val="Arial"/>
      <family val="2"/>
    </font>
    <font>
      <b/>
      <sz val="12"/>
      <color indexed="8"/>
      <name val="Arial"/>
      <family val="2"/>
    </font>
    <font>
      <b/>
      <sz val="12"/>
      <color theme="1"/>
      <name val="Arial"/>
      <family val="2"/>
    </font>
    <font>
      <sz val="12"/>
      <color theme="1"/>
      <name val="Arial"/>
      <family val="2"/>
    </font>
    <font>
      <sz val="11"/>
      <name val="Calibri"/>
      <family val="2"/>
      <scheme val="minor"/>
    </font>
    <font>
      <b/>
      <sz val="11"/>
      <name val="Arial"/>
      <family val="2"/>
    </font>
    <font>
      <sz val="24"/>
      <color theme="1"/>
      <name val="Calibri"/>
      <family val="2"/>
      <scheme val="minor"/>
    </font>
    <font>
      <sz val="24"/>
      <color rgb="FF002060"/>
      <name val="Calibri"/>
      <family val="2"/>
      <scheme val="minor"/>
    </font>
    <font>
      <sz val="18"/>
      <color rgb="FF002060"/>
      <name val="Calibri"/>
      <family val="2"/>
      <scheme val="minor"/>
    </font>
    <font>
      <sz val="12"/>
      <name val="Calibri"/>
      <family val="2"/>
      <scheme val="minor"/>
    </font>
    <font>
      <b/>
      <sz val="12"/>
      <name val="Calibri"/>
      <family val="2"/>
      <scheme val="minor"/>
    </font>
    <font>
      <b/>
      <sz val="12"/>
      <color rgb="FF000066"/>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9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8"/>
      </left>
      <right style="thin">
        <color theme="8"/>
      </right>
      <top style="thin">
        <color theme="8"/>
      </top>
      <bottom style="thin">
        <color theme="8"/>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2">
    <xf numFmtId="0" fontId="0" fillId="0" borderId="0" xfId="0"/>
    <xf numFmtId="0" fontId="0" fillId="0" borderId="0" xfId="0" applyAlignment="1">
      <alignment horizontal="left" vertical="top" wrapText="1"/>
    </xf>
    <xf numFmtId="0" fontId="3" fillId="0" borderId="0" xfId="0" applyFont="1"/>
    <xf numFmtId="0" fontId="8" fillId="0" borderId="0" xfId="0" applyFont="1"/>
    <xf numFmtId="0" fontId="8" fillId="0" borderId="1" xfId="0" applyFont="1" applyBorder="1"/>
    <xf numFmtId="0" fontId="0" fillId="0" borderId="1" xfId="0" applyBorder="1"/>
    <xf numFmtId="0" fontId="9" fillId="0" borderId="0" xfId="0" applyFont="1"/>
    <xf numFmtId="0" fontId="2" fillId="0" borderId="1" xfId="0" applyFont="1" applyBorder="1" applyAlignment="1">
      <alignment horizontal="center" vertical="top" wrapText="1"/>
    </xf>
    <xf numFmtId="0" fontId="0" fillId="0" borderId="0" xfId="0" applyProtection="1">
      <protection locked="0"/>
    </xf>
    <xf numFmtId="0" fontId="9" fillId="0" borderId="0" xfId="0" applyFont="1" applyProtection="1">
      <protection locked="0"/>
    </xf>
    <xf numFmtId="0" fontId="5" fillId="2" borderId="5" xfId="0" applyFont="1" applyFill="1" applyBorder="1" applyAlignment="1">
      <alignment horizontal="left" vertical="top"/>
    </xf>
    <xf numFmtId="0" fontId="6" fillId="0" borderId="1" xfId="0" applyFont="1" applyBorder="1" applyAlignment="1">
      <alignment horizontal="center"/>
    </xf>
    <xf numFmtId="165" fontId="5" fillId="0" borderId="1" xfId="0" applyNumberFormat="1" applyFont="1" applyBorder="1" applyAlignment="1">
      <alignment horizontal="center"/>
    </xf>
    <xf numFmtId="165" fontId="5" fillId="2" borderId="1" xfId="0" applyNumberFormat="1" applyFont="1" applyFill="1" applyBorder="1" applyAlignment="1">
      <alignment horizontal="center"/>
    </xf>
    <xf numFmtId="0" fontId="5" fillId="2" borderId="4" xfId="0" applyFont="1" applyFill="1" applyBorder="1" applyAlignment="1" applyProtection="1">
      <alignment horizontal="left" vertical="top"/>
      <protection locked="0"/>
    </xf>
    <xf numFmtId="166" fontId="2" fillId="4" borderId="1" xfId="0" applyNumberFormat="1" applyFont="1" applyFill="1" applyBorder="1" applyAlignment="1" applyProtection="1">
      <alignment horizontal="center" wrapText="1"/>
      <protection locked="0"/>
    </xf>
    <xf numFmtId="166" fontId="10" fillId="4" borderId="1" xfId="0" applyNumberFormat="1" applyFont="1" applyFill="1" applyBorder="1" applyAlignment="1" applyProtection="1">
      <alignment horizontal="center" wrapText="1"/>
      <protection locked="0"/>
    </xf>
    <xf numFmtId="166" fontId="10" fillId="4" borderId="6" xfId="0" applyNumberFormat="1" applyFont="1" applyFill="1" applyBorder="1" applyAlignment="1" applyProtection="1">
      <alignment horizontal="center" wrapText="1"/>
      <protection locked="0"/>
    </xf>
    <xf numFmtId="166" fontId="2" fillId="0" borderId="1" xfId="0" applyNumberFormat="1" applyFont="1" applyBorder="1" applyAlignment="1">
      <alignment horizontal="center" wrapText="1"/>
    </xf>
    <xf numFmtId="0" fontId="11" fillId="5" borderId="0" xfId="0" applyFont="1" applyFill="1" applyAlignment="1">
      <alignment horizontal="left" vertical="top"/>
    </xf>
    <xf numFmtId="0" fontId="12" fillId="5" borderId="0" xfId="0" applyFont="1" applyFill="1" applyAlignment="1">
      <alignment horizontal="left" vertical="top"/>
    </xf>
    <xf numFmtId="0" fontId="12" fillId="5" borderId="0" xfId="0" applyFont="1" applyFill="1" applyAlignment="1">
      <alignment horizontal="center" vertical="top"/>
    </xf>
    <xf numFmtId="0" fontId="11" fillId="5" borderId="0" xfId="0" applyFont="1" applyFill="1"/>
    <xf numFmtId="0" fontId="11" fillId="0" borderId="0" xfId="0" applyFont="1"/>
    <xf numFmtId="0" fontId="0" fillId="5" borderId="0" xfId="0" applyFill="1" applyAlignment="1">
      <alignment horizontal="left" vertical="top"/>
    </xf>
    <xf numFmtId="0" fontId="13" fillId="5" borderId="0" xfId="0" applyFont="1" applyFill="1" applyAlignment="1">
      <alignment horizontal="left" vertical="top" wrapText="1"/>
    </xf>
    <xf numFmtId="0" fontId="13" fillId="5" borderId="0" xfId="0" applyFont="1" applyFill="1" applyAlignment="1">
      <alignment horizontal="center" vertical="top"/>
    </xf>
    <xf numFmtId="0" fontId="0" fillId="5" borderId="0" xfId="0" applyFill="1"/>
    <xf numFmtId="0" fontId="14" fillId="6" borderId="7" xfId="0" applyFont="1" applyFill="1" applyBorder="1" applyAlignment="1">
      <alignment horizontal="right" vertical="top"/>
    </xf>
    <xf numFmtId="0" fontId="15" fillId="2" borderId="0" xfId="0" applyFont="1" applyFill="1" applyAlignment="1">
      <alignment horizontal="center" vertical="top" wrapText="1"/>
    </xf>
    <xf numFmtId="0" fontId="15" fillId="2" borderId="0" xfId="0" applyFont="1" applyFill="1" applyAlignment="1">
      <alignment vertical="top"/>
    </xf>
    <xf numFmtId="0" fontId="0" fillId="2" borderId="0" xfId="0" applyFill="1"/>
    <xf numFmtId="0" fontId="14" fillId="6" borderId="8" xfId="0" applyFont="1" applyFill="1" applyBorder="1" applyAlignment="1">
      <alignment horizontal="right" vertical="top"/>
    </xf>
    <xf numFmtId="0" fontId="15" fillId="0" borderId="8" xfId="0" applyFont="1" applyBorder="1" applyAlignment="1">
      <alignment horizontal="left" vertical="top" wrapText="1"/>
    </xf>
    <xf numFmtId="0" fontId="15" fillId="2" borderId="0" xfId="0" applyFont="1" applyFill="1" applyAlignment="1">
      <alignment vertical="top" wrapText="1"/>
    </xf>
    <xf numFmtId="0" fontId="14" fillId="6" borderId="9" xfId="0" applyFont="1" applyFill="1" applyBorder="1" applyAlignment="1">
      <alignment horizontal="right" vertical="top" wrapText="1"/>
    </xf>
    <xf numFmtId="0" fontId="15" fillId="2" borderId="0" xfId="0" applyFont="1" applyFill="1"/>
    <xf numFmtId="0" fontId="17" fillId="2" borderId="0" xfId="0" applyFont="1" applyFill="1" applyAlignment="1">
      <alignment horizontal="left" vertical="center"/>
    </xf>
    <xf numFmtId="9" fontId="2" fillId="4" borderId="1" xfId="2" applyFont="1" applyFill="1" applyBorder="1" applyAlignment="1" applyProtection="1">
      <alignment horizontal="center" wrapText="1"/>
      <protection locked="0"/>
    </xf>
    <xf numFmtId="9" fontId="10" fillId="4" borderId="1" xfId="2" applyFont="1" applyFill="1" applyBorder="1" applyAlignment="1" applyProtection="1">
      <alignment horizontal="center" wrapText="1"/>
      <protection locked="0"/>
    </xf>
    <xf numFmtId="0" fontId="2" fillId="0" borderId="1" xfId="0" applyFont="1" applyBorder="1" applyAlignment="1">
      <alignment vertical="top" wrapText="1"/>
    </xf>
    <xf numFmtId="0" fontId="2" fillId="2" borderId="1" xfId="0" applyFont="1" applyFill="1" applyBorder="1" applyAlignment="1">
      <alignment horizontal="center" wrapText="1"/>
    </xf>
    <xf numFmtId="0" fontId="10" fillId="0" borderId="1" xfId="0" applyFont="1" applyBorder="1" applyAlignment="1">
      <alignment horizontal="center" wrapText="1"/>
    </xf>
    <xf numFmtId="0" fontId="10" fillId="0" borderId="1" xfId="0" applyFont="1" applyBorder="1" applyAlignment="1">
      <alignment horizontal="center" vertical="top" wrapText="1"/>
    </xf>
    <xf numFmtId="0" fontId="10" fillId="0" borderId="1" xfId="0" applyFont="1" applyBorder="1" applyAlignment="1">
      <alignment vertical="top" wrapText="1"/>
    </xf>
    <xf numFmtId="0" fontId="2" fillId="0" borderId="1" xfId="0" applyFont="1" applyBorder="1" applyAlignment="1">
      <alignment horizontal="center"/>
    </xf>
    <xf numFmtId="166" fontId="2" fillId="0" borderId="1" xfId="0" applyNumberFormat="1" applyFont="1" applyBorder="1" applyAlignment="1">
      <alignment horizontal="center"/>
    </xf>
    <xf numFmtId="166" fontId="10" fillId="2" borderId="1" xfId="0" applyNumberFormat="1" applyFont="1" applyFill="1" applyBorder="1" applyAlignment="1">
      <alignment horizontal="center" wrapText="1"/>
    </xf>
    <xf numFmtId="166" fontId="2" fillId="2" borderId="1" xfId="0" applyNumberFormat="1" applyFont="1" applyFill="1" applyBorder="1" applyAlignment="1">
      <alignment horizontal="center" wrapText="1"/>
    </xf>
    <xf numFmtId="166" fontId="2" fillId="0" borderId="1" xfId="0" applyNumberFormat="1" applyFont="1" applyBorder="1" applyAlignment="1">
      <alignment vertical="center"/>
    </xf>
    <xf numFmtId="166" fontId="10" fillId="0" borderId="1" xfId="0" applyNumberFormat="1" applyFont="1" applyBorder="1" applyAlignment="1">
      <alignment wrapText="1"/>
    </xf>
    <xf numFmtId="166" fontId="2" fillId="0" borderId="1" xfId="0" applyNumberFormat="1" applyFont="1" applyBorder="1" applyAlignment="1">
      <alignment wrapText="1"/>
    </xf>
    <xf numFmtId="0" fontId="15" fillId="0" borderId="7" xfId="0" applyFont="1" applyBorder="1" applyAlignment="1" applyProtection="1">
      <alignment horizontal="left" vertical="top"/>
      <protection locked="0"/>
    </xf>
    <xf numFmtId="0" fontId="15" fillId="7" borderId="9" xfId="0" applyFont="1" applyFill="1" applyBorder="1" applyAlignment="1" applyProtection="1">
      <alignment horizontal="left" vertical="top" wrapText="1"/>
      <protection locked="0"/>
    </xf>
    <xf numFmtId="0" fontId="14" fillId="0" borderId="0" xfId="0" applyFont="1" applyAlignment="1">
      <alignment horizontal="right" vertical="top"/>
    </xf>
    <xf numFmtId="0" fontId="15" fillId="0" borderId="0" xfId="0" applyFont="1" applyAlignment="1">
      <alignment wrapText="1"/>
    </xf>
    <xf numFmtId="0" fontId="16" fillId="2" borderId="0" xfId="0" applyFont="1" applyFill="1" applyAlignment="1">
      <alignment horizontal="left" vertical="center"/>
    </xf>
    <xf numFmtId="0" fontId="17" fillId="2" borderId="0" xfId="0" applyFont="1" applyFill="1" applyAlignment="1">
      <alignment horizontal="left" vertical="center" wrapText="1"/>
    </xf>
    <xf numFmtId="0" fontId="18" fillId="2" borderId="0" xfId="0" applyFont="1" applyFill="1" applyAlignment="1">
      <alignment horizontal="left" vertical="center"/>
    </xf>
    <xf numFmtId="0" fontId="17" fillId="2" borderId="0" xfId="0" applyFont="1" applyFill="1"/>
    <xf numFmtId="0" fontId="17" fillId="2" borderId="0" xfId="0" applyFont="1" applyFill="1" applyAlignment="1">
      <alignment horizontal="left" vertical="top"/>
    </xf>
    <xf numFmtId="0" fontId="14" fillId="2" borderId="0" xfId="0" applyFont="1" applyFill="1"/>
    <xf numFmtId="0" fontId="14" fillId="2" borderId="0" xfId="0" applyFont="1" applyFill="1" applyAlignment="1">
      <alignment vertical="top"/>
    </xf>
    <xf numFmtId="0" fontId="2" fillId="0" borderId="1" xfId="0" applyFont="1" applyBorder="1" applyAlignment="1">
      <alignment horizontal="center" wrapText="1"/>
    </xf>
    <xf numFmtId="9" fontId="10" fillId="4" borderId="6" xfId="2" applyFont="1" applyFill="1" applyBorder="1" applyAlignment="1" applyProtection="1">
      <alignment horizontal="center" wrapText="1"/>
      <protection locked="0"/>
    </xf>
    <xf numFmtId="166" fontId="10" fillId="0" borderId="1" xfId="0" applyNumberFormat="1" applyFont="1" applyBorder="1" applyAlignment="1">
      <alignment horizontal="center" wrapText="1"/>
    </xf>
    <xf numFmtId="166" fontId="10" fillId="2" borderId="6" xfId="0" applyNumberFormat="1" applyFont="1" applyFill="1" applyBorder="1" applyAlignment="1">
      <alignment horizontal="center" wrapText="1"/>
    </xf>
    <xf numFmtId="166" fontId="10" fillId="0" borderId="6" xfId="0" applyNumberFormat="1" applyFont="1" applyBorder="1" applyAlignment="1">
      <alignment horizontal="center" wrapText="1"/>
    </xf>
    <xf numFmtId="0" fontId="10" fillId="0" borderId="6" xfId="0" applyFont="1" applyBorder="1" applyAlignment="1">
      <alignment horizontal="center" vertical="top" wrapText="1"/>
    </xf>
    <xf numFmtId="0" fontId="10" fillId="0" borderId="6" xfId="0" applyFont="1" applyBorder="1" applyAlignment="1">
      <alignment vertical="top" wrapText="1"/>
    </xf>
    <xf numFmtId="0" fontId="10" fillId="0" borderId="6" xfId="0" applyFont="1" applyBorder="1" applyAlignment="1">
      <alignment horizontal="center" wrapText="1"/>
    </xf>
    <xf numFmtId="0" fontId="19" fillId="0" borderId="0" xfId="0" applyFont="1"/>
    <xf numFmtId="0" fontId="8" fillId="0" borderId="3" xfId="0" applyFont="1" applyBorder="1"/>
    <xf numFmtId="165" fontId="8" fillId="0" borderId="6" xfId="0" applyNumberFormat="1" applyFont="1" applyBorder="1" applyAlignment="1">
      <alignment horizontal="center"/>
    </xf>
    <xf numFmtId="0" fontId="5" fillId="2" borderId="0" xfId="0" applyFont="1" applyFill="1" applyAlignment="1" applyProtection="1">
      <alignment horizontal="center" vertical="top"/>
      <protection locked="0"/>
    </xf>
    <xf numFmtId="0" fontId="2" fillId="0" borderId="1" xfId="0" applyFont="1" applyBorder="1" applyAlignment="1">
      <alignment horizontal="left" vertical="top" wrapText="1"/>
    </xf>
    <xf numFmtId="0" fontId="0" fillId="0" borderId="10" xfId="0" applyBorder="1"/>
    <xf numFmtId="0" fontId="0" fillId="0" borderId="11" xfId="0" applyBorder="1"/>
    <xf numFmtId="0" fontId="0" fillId="0" borderId="12" xfId="0" applyBorder="1"/>
    <xf numFmtId="0" fontId="19" fillId="0" borderId="13" xfId="0" applyFont="1" applyBorder="1" applyAlignment="1" applyProtection="1">
      <alignment wrapText="1"/>
      <protection locked="0"/>
    </xf>
    <xf numFmtId="0" fontId="0" fillId="0" borderId="13" xfId="0" applyBorder="1" applyAlignment="1">
      <alignment wrapText="1"/>
    </xf>
    <xf numFmtId="0" fontId="17" fillId="2" borderId="0" xfId="0" applyFont="1" applyFill="1" applyAlignment="1">
      <alignment horizontal="left" vertical="center" wrapText="1"/>
    </xf>
    <xf numFmtId="0" fontId="0" fillId="0" borderId="0" xfId="0" applyAlignment="1">
      <alignment wrapText="1"/>
    </xf>
    <xf numFmtId="0" fontId="19" fillId="0" borderId="13" xfId="0" applyFont="1" applyBorder="1" applyAlignment="1">
      <alignment wrapText="1"/>
    </xf>
    <xf numFmtId="0" fontId="0" fillId="0" borderId="0" xfId="0"/>
    <xf numFmtId="0" fontId="7" fillId="0" borderId="6" xfId="0" applyFont="1" applyBorder="1" applyAlignment="1">
      <alignment horizontal="left" vertical="top"/>
    </xf>
    <xf numFmtId="0" fontId="4" fillId="0" borderId="1" xfId="0" applyFont="1" applyBorder="1" applyAlignment="1">
      <alignment horizontal="left" vertical="top" wrapText="1"/>
    </xf>
    <xf numFmtId="0" fontId="8" fillId="0" borderId="2" xfId="0" applyFont="1" applyBorder="1" applyAlignment="1">
      <alignment horizontal="center"/>
    </xf>
    <xf numFmtId="0" fontId="8" fillId="0" borderId="3" xfId="0" applyFont="1" applyBorder="1" applyAlignment="1">
      <alignment horizontal="center"/>
    </xf>
    <xf numFmtId="0" fontId="7" fillId="0" borderId="2" xfId="0" applyFont="1" applyBorder="1" applyAlignment="1" applyProtection="1">
      <alignment horizontal="center"/>
      <protection locked="0"/>
    </xf>
    <xf numFmtId="0" fontId="7" fillId="0" borderId="3" xfId="0" applyFont="1" applyBorder="1" applyAlignment="1" applyProtection="1">
      <alignment horizontal="center"/>
      <protection locked="0"/>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5" fillId="3" borderId="2" xfId="0" applyFont="1" applyFill="1" applyBorder="1" applyAlignment="1" applyProtection="1">
      <alignment horizontal="center"/>
      <protection locked="0"/>
    </xf>
    <xf numFmtId="0" fontId="5" fillId="3" borderId="3" xfId="0" applyFont="1" applyFill="1" applyBorder="1" applyAlignment="1" applyProtection="1">
      <alignment horizontal="center"/>
      <protection locked="0"/>
    </xf>
    <xf numFmtId="0" fontId="5" fillId="3" borderId="2" xfId="0" applyFont="1" applyFill="1" applyBorder="1" applyAlignment="1" applyProtection="1">
      <alignment horizontal="center" vertical="top"/>
      <protection locked="0"/>
    </xf>
    <xf numFmtId="0" fontId="5" fillId="3" borderId="3" xfId="0" applyFont="1" applyFill="1" applyBorder="1" applyAlignment="1" applyProtection="1">
      <alignment horizontal="center" vertical="top"/>
      <protection locked="0"/>
    </xf>
    <xf numFmtId="164" fontId="5" fillId="0" borderId="1" xfId="0" applyNumberFormat="1" applyFont="1" applyBorder="1" applyAlignment="1">
      <alignment horizontal="left" vertical="top"/>
    </xf>
    <xf numFmtId="164" fontId="5" fillId="0" borderId="1" xfId="0" applyNumberFormat="1" applyFont="1" applyBorder="1" applyAlignment="1">
      <alignment horizontal="left" vertical="top" wrapText="1"/>
    </xf>
    <xf numFmtId="0" fontId="17" fillId="3" borderId="14" xfId="0" applyFont="1" applyFill="1" applyBorder="1" applyAlignment="1" applyProtection="1">
      <alignment horizontal="center"/>
      <protection locked="0"/>
    </xf>
    <xf numFmtId="0" fontId="5" fillId="3" borderId="16" xfId="0" applyFont="1" applyFill="1" applyBorder="1" applyAlignment="1" applyProtection="1">
      <alignment horizontal="center"/>
      <protection locked="0"/>
    </xf>
    <xf numFmtId="0" fontId="5" fillId="3" borderId="15" xfId="0" applyFont="1" applyFill="1" applyBorder="1" applyAlignment="1" applyProtection="1">
      <alignment horizontal="center"/>
      <protection locked="0"/>
    </xf>
  </cellXfs>
  <cellStyles count="3">
    <cellStyle name="Comma 2" xfId="1" xr:uid="{3975818A-7866-4D41-9F6F-8149051F053E}"/>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87474</xdr:colOff>
      <xdr:row>0</xdr:row>
      <xdr:rowOff>68036</xdr:rowOff>
    </xdr:from>
    <xdr:to>
      <xdr:col>0</xdr:col>
      <xdr:colOff>1405911</xdr:colOff>
      <xdr:row>0</xdr:row>
      <xdr:rowOff>1236086</xdr:rowOff>
    </xdr:to>
    <xdr:pic>
      <xdr:nvPicPr>
        <xdr:cNvPr id="4" name="Picture 3" descr="dojcd logo_A4 small">
          <a:extLst>
            <a:ext uri="{FF2B5EF4-FFF2-40B4-BE49-F238E27FC236}">
              <a16:creationId xmlns:a16="http://schemas.microsoft.com/office/drawing/2014/main" id="{DDD0C094-EC00-43AF-96A7-E30C818F9D2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87474" y="68036"/>
          <a:ext cx="1318437" cy="6346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xdr:colOff>
      <xdr:row>0</xdr:row>
      <xdr:rowOff>19050</xdr:rowOff>
    </xdr:from>
    <xdr:to>
      <xdr:col>1</xdr:col>
      <xdr:colOff>2044700</xdr:colOff>
      <xdr:row>3</xdr:row>
      <xdr:rowOff>469900</xdr:rowOff>
    </xdr:to>
    <xdr:pic>
      <xdr:nvPicPr>
        <xdr:cNvPr id="3" name="Picture 2" descr="dojcd logo_A4 small">
          <a:extLst>
            <a:ext uri="{FF2B5EF4-FFF2-40B4-BE49-F238E27FC236}">
              <a16:creationId xmlns:a16="http://schemas.microsoft.com/office/drawing/2014/main" id="{BECA21AE-893C-43A5-B490-72733338765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647700" y="19050"/>
          <a:ext cx="2038350" cy="10033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167640</xdr:colOff>
      <xdr:row>0</xdr:row>
      <xdr:rowOff>83820</xdr:rowOff>
    </xdr:from>
    <xdr:to>
      <xdr:col>1</xdr:col>
      <xdr:colOff>1744980</xdr:colOff>
      <xdr:row>3</xdr:row>
      <xdr:rowOff>335280</xdr:rowOff>
    </xdr:to>
    <xdr:pic>
      <xdr:nvPicPr>
        <xdr:cNvPr id="3" name="Picture 2" descr="dojcd logo_A4 small">
          <a:extLst>
            <a:ext uri="{FF2B5EF4-FFF2-40B4-BE49-F238E27FC236}">
              <a16:creationId xmlns:a16="http://schemas.microsoft.com/office/drawing/2014/main" id="{4E778767-435C-4F8B-B97D-57E7963E18E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800100" y="83820"/>
          <a:ext cx="1577340" cy="8001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167640</xdr:colOff>
      <xdr:row>0</xdr:row>
      <xdr:rowOff>83820</xdr:rowOff>
    </xdr:from>
    <xdr:to>
      <xdr:col>1</xdr:col>
      <xdr:colOff>1744980</xdr:colOff>
      <xdr:row>3</xdr:row>
      <xdr:rowOff>335280</xdr:rowOff>
    </xdr:to>
    <xdr:pic>
      <xdr:nvPicPr>
        <xdr:cNvPr id="2" name="Picture 1" descr="dojcd logo_A4 small">
          <a:extLst>
            <a:ext uri="{FF2B5EF4-FFF2-40B4-BE49-F238E27FC236}">
              <a16:creationId xmlns:a16="http://schemas.microsoft.com/office/drawing/2014/main" id="{39AAC6B0-C481-482C-AF72-A3B5850827C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777240" y="83820"/>
          <a:ext cx="1577340" cy="8001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137160</xdr:colOff>
      <xdr:row>0</xdr:row>
      <xdr:rowOff>76200</xdr:rowOff>
    </xdr:from>
    <xdr:to>
      <xdr:col>0</xdr:col>
      <xdr:colOff>1459018</xdr:colOff>
      <xdr:row>0</xdr:row>
      <xdr:rowOff>711161</xdr:rowOff>
    </xdr:to>
    <xdr:pic>
      <xdr:nvPicPr>
        <xdr:cNvPr id="5" name="Picture 4" descr="dojcd logo_A4 small">
          <a:extLst>
            <a:ext uri="{FF2B5EF4-FFF2-40B4-BE49-F238E27FC236}">
              <a16:creationId xmlns:a16="http://schemas.microsoft.com/office/drawing/2014/main" id="{CC83AEE3-3FC2-4042-8DE6-B0C33D4EDE5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 r="5236"/>
        <a:stretch/>
      </xdr:blipFill>
      <xdr:spPr bwMode="auto">
        <a:xfrm>
          <a:off x="137160" y="76200"/>
          <a:ext cx="1321858" cy="63496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68138-51BC-45B6-B3E9-AA53B4010666}">
  <dimension ref="A1:M17"/>
  <sheetViews>
    <sheetView topLeftCell="A4" workbookViewId="0">
      <selection activeCell="B3" sqref="B3"/>
    </sheetView>
  </sheetViews>
  <sheetFormatPr defaultRowHeight="14.5" x14ac:dyDescent="0.35"/>
  <cols>
    <col min="1" max="1" width="21.08984375" customWidth="1"/>
    <col min="2" max="2" width="70" customWidth="1"/>
    <col min="3" max="3" width="13.6328125" customWidth="1"/>
  </cols>
  <sheetData>
    <row r="1" spans="1:13" s="23" customFormat="1" ht="99.65" customHeight="1" x14ac:dyDescent="0.7">
      <c r="A1" s="19"/>
      <c r="B1" s="20" t="s">
        <v>13</v>
      </c>
      <c r="C1" s="21"/>
      <c r="D1" s="22"/>
      <c r="E1" s="22"/>
      <c r="F1" s="22"/>
      <c r="G1" s="22"/>
      <c r="H1" s="22"/>
    </row>
    <row r="2" spans="1:13" ht="28.75" customHeight="1" x14ac:dyDescent="0.35">
      <c r="A2" s="24"/>
      <c r="B2" s="25" t="s">
        <v>55</v>
      </c>
      <c r="C2" s="26"/>
      <c r="D2" s="27"/>
      <c r="E2" s="27"/>
      <c r="F2" s="27"/>
      <c r="G2" s="27"/>
      <c r="H2" s="27"/>
    </row>
    <row r="3" spans="1:13" ht="25.25" customHeight="1" x14ac:dyDescent="0.35">
      <c r="A3" s="28" t="s">
        <v>30</v>
      </c>
      <c r="B3" s="52" t="s">
        <v>50</v>
      </c>
      <c r="C3" s="29"/>
      <c r="D3" s="30"/>
      <c r="E3" s="30"/>
      <c r="F3" s="30"/>
      <c r="G3" s="31"/>
      <c r="H3" s="31"/>
      <c r="I3" s="31"/>
      <c r="J3" s="31"/>
      <c r="K3" s="31"/>
      <c r="L3" s="31"/>
      <c r="M3" s="31"/>
    </row>
    <row r="4" spans="1:13" ht="86.4" customHeight="1" x14ac:dyDescent="0.35">
      <c r="A4" s="32" t="s">
        <v>31</v>
      </c>
      <c r="B4" s="33" t="s">
        <v>51</v>
      </c>
      <c r="C4" s="29"/>
      <c r="D4" s="34"/>
      <c r="E4" s="34"/>
      <c r="F4" s="34"/>
      <c r="G4" s="31"/>
      <c r="H4" s="31"/>
      <c r="I4" s="31"/>
      <c r="J4" s="31"/>
      <c r="K4" s="31"/>
      <c r="L4" s="31"/>
      <c r="M4" s="31"/>
    </row>
    <row r="5" spans="1:13" ht="48" customHeight="1" x14ac:dyDescent="0.35">
      <c r="A5" s="35" t="s">
        <v>14</v>
      </c>
      <c r="B5" s="53"/>
      <c r="C5" s="29"/>
      <c r="D5" s="36"/>
      <c r="E5" s="36"/>
      <c r="F5" s="36"/>
      <c r="G5" s="31"/>
      <c r="H5" s="31"/>
      <c r="I5" s="31"/>
      <c r="J5" s="31"/>
      <c r="K5" s="31"/>
      <c r="L5" s="31"/>
      <c r="M5" s="31"/>
    </row>
    <row r="6" spans="1:13" ht="15.5" x14ac:dyDescent="0.35">
      <c r="A6" s="54"/>
      <c r="B6" s="55"/>
      <c r="C6" s="29"/>
      <c r="D6" s="36"/>
      <c r="E6" s="36"/>
      <c r="F6" s="36"/>
      <c r="G6" s="31"/>
      <c r="H6" s="31"/>
      <c r="I6" s="31"/>
      <c r="J6" s="31"/>
      <c r="K6" s="31"/>
      <c r="L6" s="31"/>
      <c r="M6" s="31"/>
    </row>
    <row r="7" spans="1:13" s="31" customFormat="1" ht="15.5" x14ac:dyDescent="0.35">
      <c r="A7" s="56" t="s">
        <v>32</v>
      </c>
      <c r="B7" s="57"/>
      <c r="C7" s="57"/>
      <c r="D7" s="36"/>
      <c r="E7" s="36"/>
      <c r="F7" s="36"/>
    </row>
    <row r="8" spans="1:13" s="31" customFormat="1" ht="22.25" customHeight="1" x14ac:dyDescent="0.35">
      <c r="A8" s="58" t="s">
        <v>33</v>
      </c>
      <c r="B8" s="59"/>
      <c r="C8" s="59"/>
      <c r="D8" s="36"/>
      <c r="E8" s="36"/>
      <c r="F8" s="36"/>
    </row>
    <row r="9" spans="1:13" s="31" customFormat="1" ht="22.25" customHeight="1" x14ac:dyDescent="0.35">
      <c r="A9" s="60" t="s">
        <v>34</v>
      </c>
      <c r="B9" s="61"/>
      <c r="C9" s="62"/>
      <c r="D9" s="36"/>
      <c r="E9" s="36"/>
      <c r="F9" s="36"/>
    </row>
    <row r="10" spans="1:13" s="31" customFormat="1" ht="21" customHeight="1" x14ac:dyDescent="0.35">
      <c r="A10" s="37" t="s">
        <v>35</v>
      </c>
      <c r="B10" s="59"/>
      <c r="C10" s="59"/>
      <c r="D10" s="36"/>
      <c r="E10" s="36"/>
      <c r="F10" s="36"/>
    </row>
    <row r="11" spans="1:13" s="31" customFormat="1" ht="21" customHeight="1" x14ac:dyDescent="0.35">
      <c r="A11" s="37" t="s">
        <v>39</v>
      </c>
      <c r="B11" s="59"/>
      <c r="C11" s="59"/>
      <c r="D11" s="36"/>
      <c r="E11" s="36"/>
      <c r="F11" s="36"/>
    </row>
    <row r="12" spans="1:13" s="31" customFormat="1" ht="21" customHeight="1" x14ac:dyDescent="0.35">
      <c r="A12" s="37" t="s">
        <v>40</v>
      </c>
      <c r="B12" s="59"/>
      <c r="C12" s="59"/>
      <c r="D12" s="36"/>
      <c r="E12" s="36"/>
      <c r="F12" s="36"/>
    </row>
    <row r="13" spans="1:13" ht="23.4" customHeight="1" x14ac:dyDescent="0.35">
      <c r="A13" s="37" t="s">
        <v>41</v>
      </c>
    </row>
    <row r="14" spans="1:13" ht="31.75" customHeight="1" x14ac:dyDescent="0.35">
      <c r="A14" s="81" t="s">
        <v>42</v>
      </c>
      <c r="B14" s="82"/>
      <c r="C14" s="82"/>
      <c r="D14" s="82"/>
      <c r="E14" s="82"/>
      <c r="F14" s="82"/>
      <c r="G14" s="82"/>
    </row>
    <row r="15" spans="1:13" ht="39" customHeight="1" x14ac:dyDescent="0.35">
      <c r="A15" s="81" t="s">
        <v>45</v>
      </c>
      <c r="B15" s="82"/>
      <c r="C15" s="82"/>
      <c r="D15" s="82"/>
      <c r="E15" s="82"/>
      <c r="F15" s="82"/>
      <c r="G15" s="82"/>
    </row>
    <row r="16" spans="1:13" ht="36.65" customHeight="1" x14ac:dyDescent="0.35">
      <c r="A16" s="81" t="s">
        <v>46</v>
      </c>
      <c r="B16" s="82"/>
      <c r="C16" s="82"/>
      <c r="D16" s="82"/>
      <c r="E16" s="82"/>
      <c r="F16" s="82"/>
      <c r="G16" s="82"/>
    </row>
    <row r="17" spans="1:1" ht="15.5" x14ac:dyDescent="0.35">
      <c r="A17" s="37"/>
    </row>
  </sheetData>
  <sheetProtection algorithmName="SHA-512" hashValue="/45tG0BXcA4KeqBjfDd0YYxYsA9b3dMcB+v7x/CtwP1d9dV7GglfEqLFTusxz68MNscFud0HTQqpfNEnciuzlQ==" saltValue="RIQbfjyIOPpeAsDB6jf6FQ==" spinCount="100000" sheet="1" objects="1" scenarios="1" selectLockedCells="1"/>
  <protectedRanges>
    <protectedRange sqref="B3:B5" name="Range1_2"/>
  </protectedRanges>
  <mergeCells count="3">
    <mergeCell ref="A14:G14"/>
    <mergeCell ref="A15:G15"/>
    <mergeCell ref="A16:G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tabSelected="1" zoomScaleNormal="100" workbookViewId="0">
      <selection activeCell="I9" sqref="I9"/>
    </sheetView>
  </sheetViews>
  <sheetFormatPr defaultRowHeight="14.5" x14ac:dyDescent="0.35"/>
  <cols>
    <col min="1" max="1" width="9.1796875" customWidth="1"/>
    <col min="2" max="2" width="29.81640625" customWidth="1"/>
    <col min="3" max="4" width="11.08984375" customWidth="1"/>
    <col min="5" max="5" width="11.1796875" customWidth="1"/>
    <col min="6" max="6" width="15" customWidth="1"/>
    <col min="7" max="7" width="13.54296875" customWidth="1"/>
    <col min="8" max="8" width="14.90625" customWidth="1"/>
    <col min="9" max="9" width="13.90625" customWidth="1"/>
    <col min="10" max="10" width="14.1796875" customWidth="1"/>
    <col min="11" max="11" width="15.36328125" customWidth="1"/>
  </cols>
  <sheetData>
    <row r="1" spans="1:11" x14ac:dyDescent="0.35">
      <c r="B1" s="76"/>
    </row>
    <row r="2" spans="1:11" x14ac:dyDescent="0.35">
      <c r="B2" s="77"/>
    </row>
    <row r="3" spans="1:11" x14ac:dyDescent="0.35">
      <c r="B3" s="77"/>
    </row>
    <row r="4" spans="1:11" ht="41.4" customHeight="1" x14ac:dyDescent="0.35">
      <c r="B4" s="78"/>
      <c r="C4" s="83" t="s">
        <v>47</v>
      </c>
      <c r="D4" s="80"/>
      <c r="E4" s="80"/>
    </row>
    <row r="5" spans="1:11" ht="74.400000000000006" customHeight="1" x14ac:dyDescent="0.35">
      <c r="A5" s="7" t="s">
        <v>0</v>
      </c>
      <c r="B5" s="7" t="s">
        <v>1</v>
      </c>
      <c r="C5" s="7" t="s">
        <v>18</v>
      </c>
      <c r="D5" s="7" t="s">
        <v>25</v>
      </c>
      <c r="E5" s="7" t="s">
        <v>19</v>
      </c>
      <c r="F5" s="7" t="s">
        <v>36</v>
      </c>
      <c r="G5" s="7" t="s">
        <v>20</v>
      </c>
      <c r="H5" s="7" t="s">
        <v>37</v>
      </c>
      <c r="I5" s="7" t="s">
        <v>21</v>
      </c>
      <c r="J5" s="7" t="s">
        <v>38</v>
      </c>
      <c r="K5" s="7" t="s">
        <v>22</v>
      </c>
    </row>
    <row r="6" spans="1:11" ht="53.4" customHeight="1" x14ac:dyDescent="0.35">
      <c r="A6" s="7">
        <v>1</v>
      </c>
      <c r="B6" s="40" t="s">
        <v>2</v>
      </c>
      <c r="C6" s="41" t="s">
        <v>23</v>
      </c>
      <c r="D6" s="42">
        <v>110</v>
      </c>
      <c r="E6" s="42">
        <f>D6*12</f>
        <v>1320</v>
      </c>
      <c r="F6" s="15">
        <v>0</v>
      </c>
      <c r="G6" s="38">
        <v>0</v>
      </c>
      <c r="H6" s="46">
        <f>F6*(1+G6)</f>
        <v>0</v>
      </c>
      <c r="I6" s="38">
        <v>0</v>
      </c>
      <c r="J6" s="46">
        <f>H6*(1+I6)</f>
        <v>0</v>
      </c>
      <c r="K6" s="49">
        <f t="shared" ref="K6:K12" si="0">(E6*F6)+(E6*H6)+(E6*J6)</f>
        <v>0</v>
      </c>
    </row>
    <row r="7" spans="1:11" s="6" customFormat="1" ht="49.25" customHeight="1" x14ac:dyDescent="0.35">
      <c r="A7" s="43">
        <v>2</v>
      </c>
      <c r="B7" s="44" t="s">
        <v>3</v>
      </c>
      <c r="C7" s="45" t="s">
        <v>23</v>
      </c>
      <c r="D7" s="42">
        <v>4</v>
      </c>
      <c r="E7" s="42">
        <f t="shared" ref="E7:E12" si="1">D7*12</f>
        <v>48</v>
      </c>
      <c r="F7" s="16">
        <v>0</v>
      </c>
      <c r="G7" s="39">
        <v>0</v>
      </c>
      <c r="H7" s="47">
        <f t="shared" ref="H7:H12" si="2">F7*(1+G7)</f>
        <v>0</v>
      </c>
      <c r="I7" s="39">
        <v>0</v>
      </c>
      <c r="J7" s="47">
        <f t="shared" ref="J7:J12" si="3">H7*(1+I7)</f>
        <v>0</v>
      </c>
      <c r="K7" s="50">
        <f t="shared" si="0"/>
        <v>0</v>
      </c>
    </row>
    <row r="8" spans="1:11" ht="47.4" customHeight="1" x14ac:dyDescent="0.35">
      <c r="A8" s="7">
        <v>3</v>
      </c>
      <c r="B8" s="40" t="s">
        <v>4</v>
      </c>
      <c r="C8" s="45" t="s">
        <v>23</v>
      </c>
      <c r="D8" s="42">
        <v>6</v>
      </c>
      <c r="E8" s="42">
        <f t="shared" si="1"/>
        <v>72</v>
      </c>
      <c r="F8" s="15">
        <v>0</v>
      </c>
      <c r="G8" s="38">
        <v>0</v>
      </c>
      <c r="H8" s="48">
        <f t="shared" si="2"/>
        <v>0</v>
      </c>
      <c r="I8" s="38">
        <v>0</v>
      </c>
      <c r="J8" s="48">
        <f t="shared" si="3"/>
        <v>0</v>
      </c>
      <c r="K8" s="51">
        <f t="shared" si="0"/>
        <v>0</v>
      </c>
    </row>
    <row r="9" spans="1:11" ht="45.65" customHeight="1" x14ac:dyDescent="0.35">
      <c r="A9" s="7">
        <v>4</v>
      </c>
      <c r="B9" s="40" t="s">
        <v>5</v>
      </c>
      <c r="C9" s="45" t="s">
        <v>23</v>
      </c>
      <c r="D9" s="42">
        <v>10</v>
      </c>
      <c r="E9" s="42">
        <f t="shared" si="1"/>
        <v>120</v>
      </c>
      <c r="F9" s="15">
        <v>0</v>
      </c>
      <c r="G9" s="38">
        <v>0</v>
      </c>
      <c r="H9" s="48">
        <f t="shared" si="2"/>
        <v>0</v>
      </c>
      <c r="I9" s="38">
        <v>0</v>
      </c>
      <c r="J9" s="48">
        <f t="shared" si="3"/>
        <v>0</v>
      </c>
      <c r="K9" s="51">
        <f t="shared" si="0"/>
        <v>0</v>
      </c>
    </row>
    <row r="10" spans="1:11" ht="43.25" customHeight="1" x14ac:dyDescent="0.35">
      <c r="A10" s="7">
        <v>5</v>
      </c>
      <c r="B10" s="40" t="s">
        <v>6</v>
      </c>
      <c r="C10" s="45" t="s">
        <v>23</v>
      </c>
      <c r="D10" s="42">
        <v>2</v>
      </c>
      <c r="E10" s="42">
        <f t="shared" si="1"/>
        <v>24</v>
      </c>
      <c r="F10" s="15">
        <v>0</v>
      </c>
      <c r="G10" s="38">
        <v>0</v>
      </c>
      <c r="H10" s="48">
        <f t="shared" si="2"/>
        <v>0</v>
      </c>
      <c r="I10" s="38">
        <v>0</v>
      </c>
      <c r="J10" s="48">
        <f t="shared" si="3"/>
        <v>0</v>
      </c>
      <c r="K10" s="51">
        <f t="shared" si="0"/>
        <v>0</v>
      </c>
    </row>
    <row r="11" spans="1:11" ht="45" customHeight="1" x14ac:dyDescent="0.35">
      <c r="A11" s="7">
        <v>6</v>
      </c>
      <c r="B11" s="40" t="s">
        <v>7</v>
      </c>
      <c r="C11" s="45" t="s">
        <v>24</v>
      </c>
      <c r="D11" s="42">
        <v>2</v>
      </c>
      <c r="E11" s="42">
        <f t="shared" si="1"/>
        <v>24</v>
      </c>
      <c r="F11" s="15">
        <v>0</v>
      </c>
      <c r="G11" s="38">
        <v>0</v>
      </c>
      <c r="H11" s="48">
        <f t="shared" si="2"/>
        <v>0</v>
      </c>
      <c r="I11" s="38">
        <v>0</v>
      </c>
      <c r="J11" s="48">
        <f t="shared" si="3"/>
        <v>0</v>
      </c>
      <c r="K11" s="51">
        <f t="shared" si="0"/>
        <v>0</v>
      </c>
    </row>
    <row r="12" spans="1:11" ht="46.25" customHeight="1" x14ac:dyDescent="0.35">
      <c r="A12" s="7">
        <v>7</v>
      </c>
      <c r="B12" s="40" t="s">
        <v>8</v>
      </c>
      <c r="C12" s="45" t="s">
        <v>23</v>
      </c>
      <c r="D12" s="42">
        <v>70</v>
      </c>
      <c r="E12" s="42">
        <f t="shared" si="1"/>
        <v>840</v>
      </c>
      <c r="F12" s="15">
        <v>0</v>
      </c>
      <c r="G12" s="38">
        <v>0</v>
      </c>
      <c r="H12" s="48">
        <f t="shared" si="2"/>
        <v>0</v>
      </c>
      <c r="I12" s="38">
        <v>0</v>
      </c>
      <c r="J12" s="48">
        <f t="shared" si="3"/>
        <v>0</v>
      </c>
      <c r="K12" s="51">
        <f t="shared" si="0"/>
        <v>0</v>
      </c>
    </row>
    <row r="13" spans="1:11" ht="29.4" customHeight="1" x14ac:dyDescent="0.35">
      <c r="A13" s="75" t="s">
        <v>17</v>
      </c>
      <c r="B13" s="75"/>
      <c r="C13" s="75"/>
      <c r="D13" s="75"/>
      <c r="E13" s="75"/>
      <c r="F13" s="75"/>
      <c r="G13" s="75"/>
      <c r="H13" s="75"/>
      <c r="I13" s="75"/>
      <c r="J13" s="75"/>
      <c r="K13" s="51">
        <f>SUM(K6:K12)</f>
        <v>0</v>
      </c>
    </row>
    <row r="14" spans="1:11" x14ac:dyDescent="0.35">
      <c r="B14" s="2"/>
      <c r="C14" s="2"/>
      <c r="D14" s="2"/>
      <c r="E14" s="2"/>
      <c r="F14" s="2"/>
      <c r="G14" s="2"/>
      <c r="H14" s="2"/>
      <c r="I14" s="2"/>
      <c r="J14" s="2"/>
      <c r="K14" s="2"/>
    </row>
  </sheetData>
  <sheetProtection algorithmName="SHA-512" hashValue="iDKFvohrddhsDd9ZMQkkV23PRKvHyVrxv2dRL5IuMJ9b7z0HBdJbIa3xjPQoXKw5tpqxxNvPcwCg7j0lpd43mQ==" saltValue="5haHV/Xvc1cFkzZdEWaFVA==" spinCount="100000" sheet="1" selectLockedCells="1"/>
  <mergeCells count="3">
    <mergeCell ref="A13:J13"/>
    <mergeCell ref="B1:B4"/>
    <mergeCell ref="C4:E4"/>
  </mergeCell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E8AFA-3F2C-4C3E-903C-50A035670B9A}">
  <sheetPr>
    <pageSetUpPr fitToPage="1"/>
  </sheetPr>
  <dimension ref="A1:K13"/>
  <sheetViews>
    <sheetView topLeftCell="A7" workbookViewId="0">
      <selection activeCell="F7" sqref="F7"/>
    </sheetView>
  </sheetViews>
  <sheetFormatPr defaultColWidth="8.90625" defaultRowHeight="14.5" x14ac:dyDescent="0.35"/>
  <cols>
    <col min="1" max="1" width="8.90625" style="8"/>
    <col min="2" max="2" width="30.6328125" style="8" customWidth="1"/>
    <col min="3" max="3" width="11.81640625" style="8" customWidth="1"/>
    <col min="4" max="4" width="10.08984375" style="8" customWidth="1"/>
    <col min="5" max="5" width="9.1796875" style="8" customWidth="1"/>
    <col min="6" max="6" width="17.54296875" style="8" customWidth="1"/>
    <col min="7" max="7" width="13.36328125" style="8" customWidth="1"/>
    <col min="8" max="8" width="17.90625" style="8" customWidth="1"/>
    <col min="9" max="9" width="14.36328125" style="8" customWidth="1"/>
    <col min="10" max="10" width="17.54296875" style="8" customWidth="1"/>
    <col min="11" max="11" width="16" style="8" customWidth="1"/>
    <col min="12" max="16384" width="8.90625" style="8"/>
  </cols>
  <sheetData>
    <row r="1" spans="1:11" x14ac:dyDescent="0.35">
      <c r="B1" s="76"/>
    </row>
    <row r="2" spans="1:11" x14ac:dyDescent="0.35">
      <c r="B2" s="77"/>
    </row>
    <row r="3" spans="1:11" x14ac:dyDescent="0.35">
      <c r="B3" s="77"/>
    </row>
    <row r="4" spans="1:11" ht="42.65" customHeight="1" x14ac:dyDescent="0.35">
      <c r="B4" s="78"/>
      <c r="C4" s="79" t="s">
        <v>48</v>
      </c>
      <c r="D4" s="80"/>
      <c r="E4" s="80"/>
    </row>
    <row r="5" spans="1:11" ht="28" x14ac:dyDescent="0.35">
      <c r="A5" s="7" t="s">
        <v>0</v>
      </c>
      <c r="B5" s="7" t="s">
        <v>1</v>
      </c>
      <c r="C5" s="7" t="s">
        <v>18</v>
      </c>
      <c r="D5" s="7" t="s">
        <v>25</v>
      </c>
      <c r="E5" s="7" t="s">
        <v>19</v>
      </c>
      <c r="F5" s="7" t="s">
        <v>26</v>
      </c>
      <c r="G5" s="7" t="s">
        <v>20</v>
      </c>
      <c r="H5" s="7" t="s">
        <v>27</v>
      </c>
      <c r="I5" s="7" t="s">
        <v>21</v>
      </c>
      <c r="J5" s="7" t="s">
        <v>28</v>
      </c>
      <c r="K5" s="7" t="s">
        <v>22</v>
      </c>
    </row>
    <row r="6" spans="1:11" ht="45.65" customHeight="1" x14ac:dyDescent="0.35">
      <c r="A6" s="7">
        <v>1</v>
      </c>
      <c r="B6" s="40" t="s">
        <v>2</v>
      </c>
      <c r="C6" s="41" t="s">
        <v>23</v>
      </c>
      <c r="D6" s="42">
        <v>20</v>
      </c>
      <c r="E6" s="63">
        <f>D6*12</f>
        <v>240</v>
      </c>
      <c r="F6" s="15">
        <v>0</v>
      </c>
      <c r="G6" s="38">
        <v>0</v>
      </c>
      <c r="H6" s="48">
        <f>F6*(1+G6)</f>
        <v>0</v>
      </c>
      <c r="I6" s="38">
        <v>0</v>
      </c>
      <c r="J6" s="48">
        <f>H6*(1+I6)</f>
        <v>0</v>
      </c>
      <c r="K6" s="18">
        <f>(E6*F6)+(E6*H6)+(E6*J6)</f>
        <v>0</v>
      </c>
    </row>
    <row r="7" spans="1:11" ht="49.25" customHeight="1" x14ac:dyDescent="0.35">
      <c r="A7" s="7">
        <v>2</v>
      </c>
      <c r="B7" s="40" t="s">
        <v>3</v>
      </c>
      <c r="C7" s="45" t="s">
        <v>23</v>
      </c>
      <c r="D7" s="42">
        <v>3</v>
      </c>
      <c r="E7" s="63">
        <f t="shared" ref="E7:E12" si="0">D7*12</f>
        <v>36</v>
      </c>
      <c r="F7" s="15">
        <v>0</v>
      </c>
      <c r="G7" s="38">
        <v>0</v>
      </c>
      <c r="H7" s="48">
        <f t="shared" ref="H7:H12" si="1">F7*(1+G7)</f>
        <v>0</v>
      </c>
      <c r="I7" s="38">
        <v>0</v>
      </c>
      <c r="J7" s="48">
        <f t="shared" ref="J7:J12" si="2">H7*(1+I7)</f>
        <v>0</v>
      </c>
      <c r="K7" s="18">
        <f t="shared" ref="K7:K12" si="3">(E7*F7)+(E7*H7)+(E7*J7)</f>
        <v>0</v>
      </c>
    </row>
    <row r="8" spans="1:11" ht="45" customHeight="1" x14ac:dyDescent="0.35">
      <c r="A8" s="7">
        <v>3</v>
      </c>
      <c r="B8" s="40" t="s">
        <v>4</v>
      </c>
      <c r="C8" s="45" t="s">
        <v>23</v>
      </c>
      <c r="D8" s="42">
        <v>3</v>
      </c>
      <c r="E8" s="63">
        <f t="shared" si="0"/>
        <v>36</v>
      </c>
      <c r="F8" s="15">
        <v>0</v>
      </c>
      <c r="G8" s="38">
        <v>0</v>
      </c>
      <c r="H8" s="48">
        <f t="shared" si="1"/>
        <v>0</v>
      </c>
      <c r="I8" s="38">
        <v>0</v>
      </c>
      <c r="J8" s="48">
        <f t="shared" si="2"/>
        <v>0</v>
      </c>
      <c r="K8" s="18">
        <f t="shared" si="3"/>
        <v>0</v>
      </c>
    </row>
    <row r="9" spans="1:11" ht="37.25" customHeight="1" x14ac:dyDescent="0.35">
      <c r="A9" s="7">
        <v>4</v>
      </c>
      <c r="B9" s="40" t="s">
        <v>5</v>
      </c>
      <c r="C9" s="45" t="s">
        <v>23</v>
      </c>
      <c r="D9" s="42">
        <v>3</v>
      </c>
      <c r="E9" s="63">
        <f t="shared" si="0"/>
        <v>36</v>
      </c>
      <c r="F9" s="15">
        <v>0</v>
      </c>
      <c r="G9" s="38">
        <v>0</v>
      </c>
      <c r="H9" s="48">
        <f t="shared" si="1"/>
        <v>0</v>
      </c>
      <c r="I9" s="38">
        <v>0</v>
      </c>
      <c r="J9" s="48">
        <f t="shared" si="2"/>
        <v>0</v>
      </c>
      <c r="K9" s="18">
        <f t="shared" si="3"/>
        <v>0</v>
      </c>
    </row>
    <row r="10" spans="1:11" ht="37.25" customHeight="1" x14ac:dyDescent="0.35">
      <c r="A10" s="7">
        <v>5</v>
      </c>
      <c r="B10" s="40" t="s">
        <v>6</v>
      </c>
      <c r="C10" s="45" t="s">
        <v>23</v>
      </c>
      <c r="D10" s="42">
        <v>1</v>
      </c>
      <c r="E10" s="63">
        <f t="shared" si="0"/>
        <v>12</v>
      </c>
      <c r="F10" s="15">
        <v>0</v>
      </c>
      <c r="G10" s="38">
        <v>0</v>
      </c>
      <c r="H10" s="48">
        <f t="shared" si="1"/>
        <v>0</v>
      </c>
      <c r="I10" s="38">
        <v>0</v>
      </c>
      <c r="J10" s="48">
        <f t="shared" si="2"/>
        <v>0</v>
      </c>
      <c r="K10" s="18">
        <f t="shared" si="3"/>
        <v>0</v>
      </c>
    </row>
    <row r="11" spans="1:11" ht="42.65" customHeight="1" x14ac:dyDescent="0.35">
      <c r="A11" s="7">
        <v>6</v>
      </c>
      <c r="B11" s="40" t="s">
        <v>7</v>
      </c>
      <c r="C11" s="45" t="s">
        <v>24</v>
      </c>
      <c r="D11" s="42">
        <v>1</v>
      </c>
      <c r="E11" s="63">
        <f t="shared" si="0"/>
        <v>12</v>
      </c>
      <c r="F11" s="15">
        <v>0</v>
      </c>
      <c r="G11" s="38">
        <v>0</v>
      </c>
      <c r="H11" s="48">
        <f t="shared" si="1"/>
        <v>0</v>
      </c>
      <c r="I11" s="38">
        <v>0</v>
      </c>
      <c r="J11" s="48">
        <f t="shared" si="2"/>
        <v>0</v>
      </c>
      <c r="K11" s="18">
        <f t="shared" si="3"/>
        <v>0</v>
      </c>
    </row>
    <row r="12" spans="1:11" ht="46.75" customHeight="1" x14ac:dyDescent="0.35">
      <c r="A12" s="7">
        <v>7</v>
      </c>
      <c r="B12" s="40" t="s">
        <v>8</v>
      </c>
      <c r="C12" s="45" t="s">
        <v>23</v>
      </c>
      <c r="D12" s="42">
        <v>60</v>
      </c>
      <c r="E12" s="63">
        <f t="shared" si="0"/>
        <v>720</v>
      </c>
      <c r="F12" s="15">
        <v>0</v>
      </c>
      <c r="G12" s="38">
        <v>0</v>
      </c>
      <c r="H12" s="48">
        <f t="shared" si="1"/>
        <v>0</v>
      </c>
      <c r="I12" s="38">
        <v>0</v>
      </c>
      <c r="J12" s="48">
        <f t="shared" si="2"/>
        <v>0</v>
      </c>
      <c r="K12" s="18">
        <f t="shared" si="3"/>
        <v>0</v>
      </c>
    </row>
    <row r="13" spans="1:11" ht="29.4" customHeight="1" x14ac:dyDescent="0.35">
      <c r="A13" s="75" t="s">
        <v>17</v>
      </c>
      <c r="B13" s="75"/>
      <c r="C13" s="75"/>
      <c r="D13" s="75"/>
      <c r="E13" s="75"/>
      <c r="F13" s="75"/>
      <c r="G13" s="75"/>
      <c r="H13" s="75"/>
      <c r="I13" s="75"/>
      <c r="J13" s="75"/>
      <c r="K13" s="18">
        <f>SUM(K6:K12)</f>
        <v>0</v>
      </c>
    </row>
  </sheetData>
  <sheetProtection algorithmName="SHA-512" hashValue="6TJYVD2IxWX/oXsSiZ4/WoPZwqrcgWj85/r/MpB+rIizEwBdmGc730lesRqLSzBmsZIS8CU3tnvn/uE4gZ4L5A==" saltValue="0SAqjTwDdDdYgsiG5Nm7HQ==" spinCount="100000" sheet="1" selectLockedCells="1"/>
  <mergeCells count="3">
    <mergeCell ref="A13:J13"/>
    <mergeCell ref="B1:B4"/>
    <mergeCell ref="C4:E4"/>
  </mergeCells>
  <pageMargins left="1" right="1" top="1" bottom="1" header="0.5" footer="0.5"/>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3"/>
  <sheetViews>
    <sheetView workbookViewId="0">
      <selection activeCell="F12" sqref="F12"/>
    </sheetView>
  </sheetViews>
  <sheetFormatPr defaultColWidth="8.90625" defaultRowHeight="14.5" x14ac:dyDescent="0.35"/>
  <cols>
    <col min="1" max="1" width="8.90625" style="8"/>
    <col min="2" max="2" width="31.1796875" style="8" customWidth="1"/>
    <col min="3" max="4" width="11.36328125" style="8" customWidth="1"/>
    <col min="5" max="5" width="10" style="8" customWidth="1"/>
    <col min="6" max="6" width="17.453125" style="8" customWidth="1"/>
    <col min="7" max="7" width="10.90625" style="8" customWidth="1"/>
    <col min="8" max="8" width="17.08984375" style="8" customWidth="1"/>
    <col min="9" max="9" width="11.6328125" style="8" customWidth="1"/>
    <col min="10" max="10" width="17.54296875" style="8" customWidth="1"/>
    <col min="11" max="11" width="14.1796875" style="8" customWidth="1"/>
    <col min="12" max="16384" width="8.90625" style="8"/>
  </cols>
  <sheetData>
    <row r="1" spans="1:11" x14ac:dyDescent="0.35">
      <c r="B1" s="76"/>
    </row>
    <row r="2" spans="1:11" x14ac:dyDescent="0.35">
      <c r="B2" s="77"/>
    </row>
    <row r="3" spans="1:11" x14ac:dyDescent="0.35">
      <c r="B3" s="77"/>
    </row>
    <row r="4" spans="1:11" ht="40.25" customHeight="1" x14ac:dyDescent="0.35">
      <c r="B4" s="78"/>
      <c r="C4" s="79" t="s">
        <v>49</v>
      </c>
      <c r="D4" s="80"/>
      <c r="E4" s="80"/>
    </row>
    <row r="5" spans="1:11" ht="42" x14ac:dyDescent="0.35">
      <c r="A5" s="7" t="s">
        <v>0</v>
      </c>
      <c r="B5" s="7" t="s">
        <v>1</v>
      </c>
      <c r="C5" s="7" t="s">
        <v>18</v>
      </c>
      <c r="D5" s="7" t="s">
        <v>25</v>
      </c>
      <c r="E5" s="7" t="s">
        <v>19</v>
      </c>
      <c r="F5" s="7" t="s">
        <v>26</v>
      </c>
      <c r="G5" s="7" t="s">
        <v>20</v>
      </c>
      <c r="H5" s="7" t="s">
        <v>27</v>
      </c>
      <c r="I5" s="7" t="s">
        <v>21</v>
      </c>
      <c r="J5" s="7" t="s">
        <v>28</v>
      </c>
      <c r="K5" s="7" t="s">
        <v>22</v>
      </c>
    </row>
    <row r="6" spans="1:11" s="9" customFormat="1" ht="35.4" customHeight="1" x14ac:dyDescent="0.35">
      <c r="A6" s="43">
        <v>1</v>
      </c>
      <c r="B6" s="44" t="s">
        <v>2</v>
      </c>
      <c r="C6" s="41" t="s">
        <v>23</v>
      </c>
      <c r="D6" s="42">
        <v>60</v>
      </c>
      <c r="E6" s="42">
        <f>D6*12</f>
        <v>720</v>
      </c>
      <c r="F6" s="16">
        <v>0</v>
      </c>
      <c r="G6" s="39">
        <v>0</v>
      </c>
      <c r="H6" s="47">
        <f>F6*(1+G6)</f>
        <v>0</v>
      </c>
      <c r="I6" s="39">
        <v>0</v>
      </c>
      <c r="J6" s="47">
        <f>H6*(1+I6)</f>
        <v>0</v>
      </c>
      <c r="K6" s="65">
        <f>(E6*G6)+(E6*H6)+(E6*J6)</f>
        <v>0</v>
      </c>
    </row>
    <row r="7" spans="1:11" s="9" customFormat="1" ht="39.65" customHeight="1" x14ac:dyDescent="0.35">
      <c r="A7" s="43">
        <v>2</v>
      </c>
      <c r="B7" s="44" t="s">
        <v>3</v>
      </c>
      <c r="C7" s="45" t="s">
        <v>23</v>
      </c>
      <c r="D7" s="42">
        <v>3</v>
      </c>
      <c r="E7" s="42">
        <f t="shared" ref="E7:E12" si="0">D7*12</f>
        <v>36</v>
      </c>
      <c r="F7" s="16">
        <v>0</v>
      </c>
      <c r="G7" s="39">
        <v>0</v>
      </c>
      <c r="H7" s="47">
        <f t="shared" ref="H7:H12" si="1">F7*(1+G7)</f>
        <v>0</v>
      </c>
      <c r="I7" s="39">
        <v>0</v>
      </c>
      <c r="J7" s="47">
        <f t="shared" ref="J7:J12" si="2">H7*(1+I7)</f>
        <v>0</v>
      </c>
      <c r="K7" s="65">
        <f t="shared" ref="K7:K12" si="3">(E7*G7)+(E7*H7)+(E7*J7)</f>
        <v>0</v>
      </c>
    </row>
    <row r="8" spans="1:11" s="9" customFormat="1" ht="45.65" customHeight="1" x14ac:dyDescent="0.35">
      <c r="A8" s="43">
        <v>3</v>
      </c>
      <c r="B8" s="44" t="s">
        <v>4</v>
      </c>
      <c r="C8" s="45" t="s">
        <v>23</v>
      </c>
      <c r="D8" s="42">
        <v>10</v>
      </c>
      <c r="E8" s="42">
        <f t="shared" si="0"/>
        <v>120</v>
      </c>
      <c r="F8" s="16">
        <v>0</v>
      </c>
      <c r="G8" s="39">
        <v>0</v>
      </c>
      <c r="H8" s="47">
        <f t="shared" si="1"/>
        <v>0</v>
      </c>
      <c r="I8" s="39">
        <v>0</v>
      </c>
      <c r="J8" s="47">
        <f t="shared" si="2"/>
        <v>0</v>
      </c>
      <c r="K8" s="65">
        <f t="shared" si="3"/>
        <v>0</v>
      </c>
    </row>
    <row r="9" spans="1:11" s="9" customFormat="1" ht="36.65" customHeight="1" x14ac:dyDescent="0.35">
      <c r="A9" s="43">
        <v>4</v>
      </c>
      <c r="B9" s="44" t="s">
        <v>5</v>
      </c>
      <c r="C9" s="45" t="s">
        <v>23</v>
      </c>
      <c r="D9" s="42">
        <v>10</v>
      </c>
      <c r="E9" s="42">
        <f t="shared" si="0"/>
        <v>120</v>
      </c>
      <c r="F9" s="16">
        <v>0</v>
      </c>
      <c r="G9" s="39">
        <v>0</v>
      </c>
      <c r="H9" s="47">
        <f t="shared" si="1"/>
        <v>0</v>
      </c>
      <c r="I9" s="39">
        <v>0</v>
      </c>
      <c r="J9" s="47">
        <f t="shared" si="2"/>
        <v>0</v>
      </c>
      <c r="K9" s="65">
        <f t="shared" si="3"/>
        <v>0</v>
      </c>
    </row>
    <row r="10" spans="1:11" s="9" customFormat="1" ht="33" customHeight="1" x14ac:dyDescent="0.35">
      <c r="A10" s="43">
        <v>5</v>
      </c>
      <c r="B10" s="44" t="s">
        <v>6</v>
      </c>
      <c r="C10" s="45" t="s">
        <v>23</v>
      </c>
      <c r="D10" s="42">
        <v>5</v>
      </c>
      <c r="E10" s="42">
        <f t="shared" si="0"/>
        <v>60</v>
      </c>
      <c r="F10" s="16">
        <v>0</v>
      </c>
      <c r="G10" s="39">
        <v>0</v>
      </c>
      <c r="H10" s="47">
        <f t="shared" si="1"/>
        <v>0</v>
      </c>
      <c r="I10" s="39">
        <v>0</v>
      </c>
      <c r="J10" s="47">
        <f t="shared" si="2"/>
        <v>0</v>
      </c>
      <c r="K10" s="65">
        <f t="shared" si="3"/>
        <v>0</v>
      </c>
    </row>
    <row r="11" spans="1:11" s="9" customFormat="1" ht="48.65" customHeight="1" x14ac:dyDescent="0.35">
      <c r="A11" s="43">
        <v>6</v>
      </c>
      <c r="B11" s="44" t="s">
        <v>7</v>
      </c>
      <c r="C11" s="45" t="s">
        <v>24</v>
      </c>
      <c r="D11" s="42">
        <v>1</v>
      </c>
      <c r="E11" s="42">
        <f t="shared" si="0"/>
        <v>12</v>
      </c>
      <c r="F11" s="16">
        <v>0</v>
      </c>
      <c r="G11" s="39">
        <v>0</v>
      </c>
      <c r="H11" s="47">
        <f t="shared" si="1"/>
        <v>0</v>
      </c>
      <c r="I11" s="39">
        <v>0</v>
      </c>
      <c r="J11" s="47">
        <f t="shared" si="2"/>
        <v>0</v>
      </c>
      <c r="K11" s="65">
        <f t="shared" si="3"/>
        <v>0</v>
      </c>
    </row>
    <row r="12" spans="1:11" s="9" customFormat="1" ht="46.25" customHeight="1" x14ac:dyDescent="0.35">
      <c r="A12" s="68">
        <v>7</v>
      </c>
      <c r="B12" s="69" t="s">
        <v>8</v>
      </c>
      <c r="C12" s="45" t="s">
        <v>23</v>
      </c>
      <c r="D12" s="70">
        <v>50</v>
      </c>
      <c r="E12" s="70">
        <f t="shared" si="0"/>
        <v>600</v>
      </c>
      <c r="F12" s="17">
        <v>0</v>
      </c>
      <c r="G12" s="64">
        <v>0</v>
      </c>
      <c r="H12" s="66">
        <f t="shared" si="1"/>
        <v>0</v>
      </c>
      <c r="I12" s="64">
        <v>0</v>
      </c>
      <c r="J12" s="66">
        <f t="shared" si="2"/>
        <v>0</v>
      </c>
      <c r="K12" s="67">
        <f t="shared" si="3"/>
        <v>0</v>
      </c>
    </row>
    <row r="13" spans="1:11" ht="24" customHeight="1" x14ac:dyDescent="0.35">
      <c r="A13" s="75" t="s">
        <v>17</v>
      </c>
      <c r="B13" s="75"/>
      <c r="C13" s="75"/>
      <c r="D13" s="75"/>
      <c r="E13" s="75"/>
      <c r="F13" s="75"/>
      <c r="G13" s="75"/>
      <c r="H13" s="75"/>
      <c r="I13" s="75"/>
      <c r="J13" s="75"/>
      <c r="K13" s="18">
        <f>SUM(K6:K12)</f>
        <v>0</v>
      </c>
    </row>
  </sheetData>
  <sheetProtection algorithmName="SHA-512" hashValue="YYTrJK0AIIkN6oSp85RTN5h4GRSjU7JnawVQQgivdCPJiu0H7GYi6/hJrGPAFv4oxnoqou7RxLHr4t4QtiCDQg==" saltValue="nR1kep5cvt4vU1g576qVTA==" spinCount="100000" sheet="1" selectLockedCells="1"/>
  <mergeCells count="3">
    <mergeCell ref="A13:J13"/>
    <mergeCell ref="B1:B4"/>
    <mergeCell ref="C4:E4"/>
  </mergeCells>
  <pageMargins left="0.7" right="0.7" top="0.75" bottom="0.75" header="0.3" footer="0.3"/>
  <pageSetup paperSize="9" scale="8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FBA03-5C26-4602-A10C-A0A0512F8A23}">
  <sheetPr>
    <pageSetUpPr fitToPage="1"/>
  </sheetPr>
  <dimension ref="A1:S18"/>
  <sheetViews>
    <sheetView topLeftCell="A4" workbookViewId="0">
      <selection activeCell="A13" sqref="A13:C13"/>
    </sheetView>
  </sheetViews>
  <sheetFormatPr defaultRowHeight="14.5" x14ac:dyDescent="0.35"/>
  <cols>
    <col min="1" max="1" width="29" customWidth="1"/>
    <col min="2" max="2" width="48.453125" customWidth="1"/>
    <col min="3" max="3" width="21.08984375" customWidth="1"/>
    <col min="4" max="4" width="12.1796875" customWidth="1"/>
    <col min="5" max="5" width="11.81640625" customWidth="1"/>
    <col min="6" max="6" width="11.453125" customWidth="1"/>
    <col min="8" max="8" width="8.90625" customWidth="1"/>
  </cols>
  <sheetData>
    <row r="1" spans="1:19" ht="60" customHeight="1" x14ac:dyDescent="0.35">
      <c r="A1" s="5"/>
      <c r="B1" s="87" t="s">
        <v>13</v>
      </c>
      <c r="C1" s="88"/>
    </row>
    <row r="2" spans="1:19" ht="30.65" customHeight="1" x14ac:dyDescent="0.35">
      <c r="A2" s="5"/>
      <c r="B2" s="87" t="s">
        <v>52</v>
      </c>
      <c r="C2" s="88"/>
    </row>
    <row r="3" spans="1:19" ht="27" customHeight="1" x14ac:dyDescent="0.35">
      <c r="A3" s="4" t="s">
        <v>30</v>
      </c>
      <c r="B3" s="89" t="s">
        <v>50</v>
      </c>
      <c r="C3" s="90"/>
    </row>
    <row r="4" spans="1:19" ht="104.4" customHeight="1" x14ac:dyDescent="0.35">
      <c r="A4" s="4" t="s">
        <v>31</v>
      </c>
      <c r="B4" s="91" t="s">
        <v>51</v>
      </c>
      <c r="C4" s="92"/>
      <c r="D4" s="1"/>
      <c r="E4" s="1"/>
      <c r="F4" s="1"/>
      <c r="G4" s="1"/>
      <c r="H4" s="1"/>
      <c r="I4" s="1"/>
      <c r="J4" s="1"/>
      <c r="K4" s="1"/>
      <c r="L4" s="1"/>
      <c r="M4" s="1"/>
      <c r="N4" s="1"/>
      <c r="O4" s="1"/>
      <c r="P4" s="1"/>
      <c r="Q4" s="1"/>
      <c r="R4" s="1"/>
      <c r="S4" s="1"/>
    </row>
    <row r="5" spans="1:19" ht="25.25" customHeight="1" thickBot="1" x14ac:dyDescent="0.4">
      <c r="A5" s="3"/>
      <c r="B5" s="3"/>
      <c r="C5" s="72"/>
    </row>
    <row r="6" spans="1:19" ht="37.25" customHeight="1" x14ac:dyDescent="0.35">
      <c r="A6" s="14" t="s">
        <v>29</v>
      </c>
      <c r="B6" s="93"/>
      <c r="C6" s="94"/>
    </row>
    <row r="7" spans="1:19" ht="36.65" customHeight="1" x14ac:dyDescent="0.35">
      <c r="A7" s="10" t="s">
        <v>9</v>
      </c>
      <c r="B7" s="95"/>
      <c r="C7" s="96"/>
    </row>
    <row r="8" spans="1:19" ht="34.25" customHeight="1" x14ac:dyDescent="0.35">
      <c r="A8" s="86" t="s">
        <v>15</v>
      </c>
      <c r="B8" s="86"/>
      <c r="C8" s="11" t="s">
        <v>10</v>
      </c>
    </row>
    <row r="9" spans="1:19" ht="29.4" customHeight="1" x14ac:dyDescent="0.35">
      <c r="A9" s="98" t="s">
        <v>12</v>
      </c>
      <c r="B9" s="98"/>
      <c r="C9" s="12">
        <f>DOJ_CD!K13</f>
        <v>0</v>
      </c>
    </row>
    <row r="10" spans="1:19" ht="38.4" customHeight="1" x14ac:dyDescent="0.35">
      <c r="A10" s="97" t="s">
        <v>11</v>
      </c>
      <c r="B10" s="97"/>
      <c r="C10" s="12">
        <f>'Magistrate Comm'!K13</f>
        <v>0</v>
      </c>
      <c r="E10" s="8"/>
    </row>
    <row r="11" spans="1:19" ht="36.65" customHeight="1" x14ac:dyDescent="0.35">
      <c r="A11" s="98" t="s">
        <v>54</v>
      </c>
      <c r="B11" s="98"/>
      <c r="C11" s="13">
        <f>NPA!K13</f>
        <v>0</v>
      </c>
    </row>
    <row r="12" spans="1:19" ht="40.25" customHeight="1" thickBot="1" x14ac:dyDescent="0.4">
      <c r="A12" s="85" t="s">
        <v>16</v>
      </c>
      <c r="B12" s="85"/>
      <c r="C12" s="73">
        <f>SUM(C9:C11)</f>
        <v>0</v>
      </c>
    </row>
    <row r="13" spans="1:19" ht="54" customHeight="1" thickBot="1" x14ac:dyDescent="0.5">
      <c r="A13" s="99" t="s">
        <v>53</v>
      </c>
      <c r="B13" s="100"/>
      <c r="C13" s="101"/>
      <c r="D13" s="74"/>
    </row>
    <row r="14" spans="1:19" ht="33" customHeight="1" x14ac:dyDescent="0.35">
      <c r="A14" s="71" t="s">
        <v>43</v>
      </c>
    </row>
    <row r="15" spans="1:19" ht="27.65" customHeight="1" x14ac:dyDescent="0.35"/>
    <row r="16" spans="1:19" ht="36" customHeight="1" x14ac:dyDescent="0.35">
      <c r="A16" s="82" t="s">
        <v>44</v>
      </c>
      <c r="B16" s="84"/>
      <c r="C16" s="84"/>
    </row>
    <row r="17" spans="1:3" x14ac:dyDescent="0.35">
      <c r="A17" s="84"/>
      <c r="B17" s="84"/>
      <c r="C17" s="84"/>
    </row>
    <row r="18" spans="1:3" x14ac:dyDescent="0.35">
      <c r="A18" s="84"/>
      <c r="B18" s="84"/>
      <c r="C18" s="84"/>
    </row>
  </sheetData>
  <sheetProtection algorithmName="SHA-512" hashValue="Zmi5m4ESPMe/6DKhDsurQ8az4ph+oTZwn051PgWYETEy7SCvyFBlRo0LS3BpqaZfeVK8eAg8oY9W1sOhrF0ZkQ==" saltValue="h00082rI5rAwTll8zXP5kA==" spinCount="100000" sheet="1" selectLockedCells="1"/>
  <mergeCells count="13">
    <mergeCell ref="A16:C18"/>
    <mergeCell ref="A12:B12"/>
    <mergeCell ref="A8:B8"/>
    <mergeCell ref="B1:C1"/>
    <mergeCell ref="B2:C2"/>
    <mergeCell ref="B3:C3"/>
    <mergeCell ref="B4:C4"/>
    <mergeCell ref="B6:C6"/>
    <mergeCell ref="B7:C7"/>
    <mergeCell ref="A10:B10"/>
    <mergeCell ref="A11:B11"/>
    <mergeCell ref="A9:B9"/>
    <mergeCell ref="A13:C13"/>
  </mergeCells>
  <pageMargins left="1" right="1" top="1" bottom="1" header="0.5" footer="0.5"/>
  <pageSetup paperSize="9"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to Bidders</vt:lpstr>
      <vt:lpstr>DOJ_CD</vt:lpstr>
      <vt:lpstr>Magistrate Comm</vt:lpstr>
      <vt:lpstr>NPA</vt:lpstr>
      <vt:lpstr>Consolidated Pricing 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Mahlangu Loyiso</dc:creator>
  <cp:lastModifiedBy>Mmatli Daphney</cp:lastModifiedBy>
  <cp:lastPrinted>2026-09-14T13:51:17Z</cp:lastPrinted>
  <dcterms:created xsi:type="dcterms:W3CDTF">2025-05-07T12:39:51Z</dcterms:created>
  <dcterms:modified xsi:type="dcterms:W3CDTF">2026-09-15T14:17:18Z</dcterms:modified>
</cp:coreProperties>
</file>