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govendvv_eskom_co_za/Documents/Documents/Outstanding Projects_MIC/H2&amp;N2 PLANT/H2N2_2025 General/NEC/P20F/"/>
    </mc:Choice>
  </mc:AlternateContent>
  <xr:revisionPtr revIDLastSave="4" documentId="8_{1F05E48B-A5EF-4AC5-9225-12FCF48E12CE}" xr6:coauthVersionLast="47" xr6:coauthVersionMax="47" xr10:uidLastSave="{A0B5C95D-57AB-491E-BAC0-E6FDBA65F41F}"/>
  <bookViews>
    <workbookView xWindow="-28920" yWindow="-120" windowWidth="29040" windowHeight="15720" activeTab="4" xr2:uid="{00000000-000D-0000-FFFF-FFFF00000000}"/>
  </bookViews>
  <sheets>
    <sheet name="People" sheetId="1" r:id="rId1"/>
    <sheet name="Sheet2" sheetId="5" state="hidden" r:id="rId2"/>
    <sheet name="Material" sheetId="2" state="hidden" r:id="rId3"/>
    <sheet name="Equipment" sheetId="3" r:id="rId4"/>
    <sheet name="Sheet1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0" localSheetId="3">#REF!</definedName>
    <definedName name="\0" localSheetId="2">#REF!</definedName>
    <definedName name="\0" localSheetId="0">#REF!</definedName>
    <definedName name="\0">#REF!</definedName>
    <definedName name="\A" localSheetId="3">#REF!</definedName>
    <definedName name="\A" localSheetId="2">#REF!</definedName>
    <definedName name="\A" localSheetId="0">#REF!</definedName>
    <definedName name="\A">#REF!</definedName>
    <definedName name="\B" localSheetId="3">#REF!</definedName>
    <definedName name="\B" localSheetId="2">#REF!</definedName>
    <definedName name="\B" localSheetId="0">#REF!</definedName>
    <definedName name="\B">#REF!</definedName>
    <definedName name="\C" localSheetId="3">#REF!</definedName>
    <definedName name="\C" localSheetId="2">#REF!</definedName>
    <definedName name="\C" localSheetId="0">#REF!</definedName>
    <definedName name="\C">#REF!</definedName>
    <definedName name="\LP" localSheetId="3">#REF!</definedName>
    <definedName name="\LP" localSheetId="2">#REF!</definedName>
    <definedName name="\LP" localSheetId="0">#REF!</definedName>
    <definedName name="\LP">#REF!</definedName>
    <definedName name="\s" localSheetId="3">#REF!</definedName>
    <definedName name="\s" localSheetId="2">#REF!</definedName>
    <definedName name="\s" localSheetId="0">#REF!</definedName>
    <definedName name="\s">#REF!</definedName>
    <definedName name="\X" localSheetId="3">#REF!</definedName>
    <definedName name="\X" localSheetId="2">#REF!</definedName>
    <definedName name="\X" localSheetId="0">#REF!</definedName>
    <definedName name="\X">#REF!</definedName>
    <definedName name="\Y" localSheetId="3">#REF!</definedName>
    <definedName name="\Y" localSheetId="2">#REF!</definedName>
    <definedName name="\Y" localSheetId="0">#REF!</definedName>
    <definedName name="\Y">#REF!</definedName>
    <definedName name="\Z" localSheetId="3">#REF!</definedName>
    <definedName name="\Z" localSheetId="2">#REF!</definedName>
    <definedName name="\Z" localSheetId="0">#REF!</definedName>
    <definedName name="\Z">#REF!</definedName>
    <definedName name="_1" localSheetId="3">'[1]SEC. A'!#REF!</definedName>
    <definedName name="_1" localSheetId="2">'[1]SEC. A'!#REF!</definedName>
    <definedName name="_1" localSheetId="0">'[1]SEC. A'!#REF!</definedName>
    <definedName name="_1">'[1]SEC. A'!#REF!</definedName>
    <definedName name="_10" localSheetId="3">#REF!</definedName>
    <definedName name="_10" localSheetId="2">#REF!</definedName>
    <definedName name="_10" localSheetId="0">#REF!</definedName>
    <definedName name="_10">#REF!</definedName>
    <definedName name="_11" localSheetId="3">#REF!</definedName>
    <definedName name="_11" localSheetId="2">#REF!</definedName>
    <definedName name="_11" localSheetId="0">#REF!</definedName>
    <definedName name="_11">#REF!</definedName>
    <definedName name="_12" localSheetId="3">#REF!</definedName>
    <definedName name="_12" localSheetId="2">#REF!</definedName>
    <definedName name="_12" localSheetId="0">#REF!</definedName>
    <definedName name="_12">#REF!</definedName>
    <definedName name="_13" localSheetId="3">#REF!</definedName>
    <definedName name="_13" localSheetId="2">#REF!</definedName>
    <definedName name="_13" localSheetId="0">#REF!</definedName>
    <definedName name="_13">#REF!</definedName>
    <definedName name="_14" localSheetId="3">#REF!</definedName>
    <definedName name="_14" localSheetId="2">#REF!</definedName>
    <definedName name="_14" localSheetId="0">#REF!</definedName>
    <definedName name="_14">#REF!</definedName>
    <definedName name="_15" localSheetId="3">#REF!</definedName>
    <definedName name="_15" localSheetId="2">#REF!</definedName>
    <definedName name="_15" localSheetId="0">#REF!</definedName>
    <definedName name="_15">#REF!</definedName>
    <definedName name="_16" localSheetId="3">#REF!</definedName>
    <definedName name="_16" localSheetId="2">#REF!</definedName>
    <definedName name="_16" localSheetId="0">#REF!</definedName>
    <definedName name="_16">#REF!</definedName>
    <definedName name="_17" localSheetId="3">#REF!</definedName>
    <definedName name="_17" localSheetId="2">#REF!</definedName>
    <definedName name="_17" localSheetId="0">#REF!</definedName>
    <definedName name="_17">#REF!</definedName>
    <definedName name="_18" localSheetId="3">#REF!</definedName>
    <definedName name="_18" localSheetId="2">#REF!</definedName>
    <definedName name="_18" localSheetId="0">#REF!</definedName>
    <definedName name="_18">#REF!</definedName>
    <definedName name="_19" localSheetId="3">#REF!</definedName>
    <definedName name="_19" localSheetId="2">#REF!</definedName>
    <definedName name="_19" localSheetId="0">#REF!</definedName>
    <definedName name="_19">#REF!</definedName>
    <definedName name="_2" localSheetId="3">#REF!</definedName>
    <definedName name="_2" localSheetId="2">#REF!</definedName>
    <definedName name="_2" localSheetId="0">#REF!</definedName>
    <definedName name="_2">#REF!</definedName>
    <definedName name="_20" localSheetId="3">#REF!</definedName>
    <definedName name="_20" localSheetId="2">#REF!</definedName>
    <definedName name="_20" localSheetId="0">#REF!</definedName>
    <definedName name="_20">#REF!</definedName>
    <definedName name="_21" localSheetId="3">'[1]SEC. A'!#REF!</definedName>
    <definedName name="_21" localSheetId="2">'[1]SEC. A'!#REF!</definedName>
    <definedName name="_21" localSheetId="0">'[1]SEC. A'!#REF!</definedName>
    <definedName name="_21">'[1]SEC. A'!#REF!</definedName>
    <definedName name="_22" localSheetId="3">#REF!</definedName>
    <definedName name="_22" localSheetId="2">#REF!</definedName>
    <definedName name="_22" localSheetId="0">#REF!</definedName>
    <definedName name="_22">#REF!</definedName>
    <definedName name="_23" localSheetId="3">'[1]SEC. A'!#REF!</definedName>
    <definedName name="_23" localSheetId="2">'[1]SEC. A'!#REF!</definedName>
    <definedName name="_23" localSheetId="0">'[1]SEC. A'!#REF!</definedName>
    <definedName name="_23">'[1]SEC. A'!#REF!</definedName>
    <definedName name="_24" localSheetId="3">#REF!</definedName>
    <definedName name="_24" localSheetId="2">#REF!</definedName>
    <definedName name="_24" localSheetId="0">#REF!</definedName>
    <definedName name="_24">#REF!</definedName>
    <definedName name="_25" localSheetId="3">#REF!</definedName>
    <definedName name="_25" localSheetId="2">#REF!</definedName>
    <definedName name="_25" localSheetId="0">#REF!</definedName>
    <definedName name="_25">#REF!</definedName>
    <definedName name="_26" localSheetId="3">#REF!</definedName>
    <definedName name="_26" localSheetId="2">#REF!</definedName>
    <definedName name="_26" localSheetId="0">#REF!</definedName>
    <definedName name="_26">#REF!</definedName>
    <definedName name="_27" localSheetId="3">#REF!</definedName>
    <definedName name="_27" localSheetId="2">#REF!</definedName>
    <definedName name="_27" localSheetId="0">#REF!</definedName>
    <definedName name="_27">#REF!</definedName>
    <definedName name="_28" localSheetId="3">#REF!</definedName>
    <definedName name="_28" localSheetId="2">#REF!</definedName>
    <definedName name="_28" localSheetId="0">#REF!</definedName>
    <definedName name="_28">#REF!</definedName>
    <definedName name="_29" localSheetId="3">#REF!</definedName>
    <definedName name="_29" localSheetId="2">#REF!</definedName>
    <definedName name="_29" localSheetId="0">#REF!</definedName>
    <definedName name="_29">#REF!</definedName>
    <definedName name="_3" localSheetId="3">'[1]SEC. A'!#REF!</definedName>
    <definedName name="_3" localSheetId="2">'[1]SEC. A'!#REF!</definedName>
    <definedName name="_3" localSheetId="0">'[1]SEC. A'!#REF!</definedName>
    <definedName name="_3">'[1]SEC. A'!#REF!</definedName>
    <definedName name="_30" localSheetId="3">#REF!</definedName>
    <definedName name="_30" localSheetId="2">#REF!</definedName>
    <definedName name="_30" localSheetId="0">#REF!</definedName>
    <definedName name="_30">#REF!</definedName>
    <definedName name="_31" localSheetId="3">#REF!</definedName>
    <definedName name="_31" localSheetId="2">#REF!</definedName>
    <definedName name="_31" localSheetId="0">#REF!</definedName>
    <definedName name="_31">#REF!</definedName>
    <definedName name="_32" localSheetId="3">#REF!</definedName>
    <definedName name="_32" localSheetId="2">#REF!</definedName>
    <definedName name="_32" localSheetId="0">#REF!</definedName>
    <definedName name="_32">#REF!</definedName>
    <definedName name="_33" localSheetId="3">#REF!</definedName>
    <definedName name="_33" localSheetId="2">#REF!</definedName>
    <definedName name="_33" localSheetId="0">#REF!</definedName>
    <definedName name="_33">#REF!</definedName>
    <definedName name="_34" localSheetId="3">'[1]SEC. A'!#REF!</definedName>
    <definedName name="_34" localSheetId="2">'[1]SEC. A'!#REF!</definedName>
    <definedName name="_34" localSheetId="0">'[1]SEC. A'!#REF!</definedName>
    <definedName name="_34">'[1]SEC. A'!#REF!</definedName>
    <definedName name="_4" localSheetId="3">#REF!</definedName>
    <definedName name="_4" localSheetId="2">#REF!</definedName>
    <definedName name="_4" localSheetId="0">#REF!</definedName>
    <definedName name="_4">#REF!</definedName>
    <definedName name="_5" localSheetId="3">#REF!</definedName>
    <definedName name="_5" localSheetId="2">#REF!</definedName>
    <definedName name="_5" localSheetId="0">#REF!</definedName>
    <definedName name="_5">#REF!</definedName>
    <definedName name="_6" localSheetId="3">#REF!</definedName>
    <definedName name="_6" localSheetId="2">#REF!</definedName>
    <definedName name="_6" localSheetId="0">#REF!</definedName>
    <definedName name="_6">#REF!</definedName>
    <definedName name="_7" localSheetId="3">#REF!</definedName>
    <definedName name="_7" localSheetId="2">#REF!</definedName>
    <definedName name="_7" localSheetId="0">#REF!</definedName>
    <definedName name="_7">#REF!</definedName>
    <definedName name="_8" localSheetId="3">#REF!</definedName>
    <definedName name="_8" localSheetId="2">#REF!</definedName>
    <definedName name="_8" localSheetId="0">#REF!</definedName>
    <definedName name="_8">#REF!</definedName>
    <definedName name="_9" localSheetId="3">#REF!</definedName>
    <definedName name="_9" localSheetId="2">#REF!</definedName>
    <definedName name="_9" localSheetId="0">#REF!</definedName>
    <definedName name="_9">#REF!</definedName>
    <definedName name="_Fill" localSheetId="3" hidden="1">#REF!</definedName>
    <definedName name="_Fill" localSheetId="2" hidden="1">#REF!</definedName>
    <definedName name="_Fill" localSheetId="0" hidden="1">#REF!</definedName>
    <definedName name="_Fill" hidden="1">#REF!</definedName>
    <definedName name="_Key1" hidden="1">#N/A</definedName>
    <definedName name="_Key2" hidden="1">#N/A</definedName>
    <definedName name="_Order1" hidden="1">255</definedName>
    <definedName name="_Order2" hidden="1">255</definedName>
    <definedName name="_SHT1" localSheetId="3">#REF!</definedName>
    <definedName name="_SHT1" localSheetId="2">#REF!</definedName>
    <definedName name="_SHT1" localSheetId="0">#REF!</definedName>
    <definedName name="_SHT1">#REF!</definedName>
    <definedName name="_SHT2" localSheetId="3">#REF!</definedName>
    <definedName name="_SHT2" localSheetId="2">#REF!</definedName>
    <definedName name="_SHT2" localSheetId="0">#REF!</definedName>
    <definedName name="_SHT2">#REF!</definedName>
    <definedName name="_Sort" localSheetId="3" hidden="1">#REF!</definedName>
    <definedName name="_Sort" localSheetId="2" hidden="1">#REF!</definedName>
    <definedName name="_Sort" localSheetId="0" hidden="1">#REF!</definedName>
    <definedName name="_Sort" hidden="1">#REF!</definedName>
    <definedName name="a" localSheetId="3">'[1]SEC. A'!#REF!</definedName>
    <definedName name="a" localSheetId="2">'[1]SEC. A'!#REF!</definedName>
    <definedName name="a" localSheetId="0">'[1]SEC. A'!#REF!</definedName>
    <definedName name="a">'[1]SEC. A'!#REF!</definedName>
    <definedName name="Actual" localSheetId="3">([0]!PeriodInActual*('[2]Project Planner'!$E1&gt;0))*[0]!PeriodInPlan</definedName>
    <definedName name="Actual" localSheetId="2">([0]!PeriodInActual*('[2]Project Planner'!$E1&gt;0))*[0]!PeriodInPlan</definedName>
    <definedName name="Actual" localSheetId="0">(PeriodInActual*('[2]Project Planner'!$E1&gt;0))*PeriodInPlan</definedName>
    <definedName name="Actual">(PeriodInActual*('[2]Project Planner'!$E1&gt;0))*PeriodInPlan</definedName>
    <definedName name="ActualBeyond" localSheetId="3">[0]!PeriodInActual*('[2]Project Planner'!$E1&gt;0)</definedName>
    <definedName name="ActualBeyond" localSheetId="2">[0]!PeriodInActual*('[2]Project Planner'!$E1&gt;0)</definedName>
    <definedName name="ActualBeyond" localSheetId="0">PeriodInActual*('[2]Project Planner'!$E1&gt;0)</definedName>
    <definedName name="ActualBeyond">PeriodInActual*('[2]Project Planner'!$E1&gt;0)</definedName>
    <definedName name="ALL" localSheetId="3">#REF!</definedName>
    <definedName name="ALL" localSheetId="2">#REF!</definedName>
    <definedName name="ALL" localSheetId="0">#REF!</definedName>
    <definedName name="ALL">#REF!</definedName>
    <definedName name="b" localSheetId="3">'[1]SEC. A'!#REF!</definedName>
    <definedName name="b" localSheetId="2">'[1]SEC. A'!#REF!</definedName>
    <definedName name="b" localSheetId="0">'[1]SEC. A'!#REF!</definedName>
    <definedName name="b">'[1]SEC. A'!#REF!</definedName>
    <definedName name="Balance" localSheetId="3">'[3]BOQ.Pricing Schedules'!#REF!</definedName>
    <definedName name="Balance" localSheetId="2">'[3]BOQ.Pricing Schedules'!#REF!</definedName>
    <definedName name="Balance" localSheetId="0">'[3]BOQ.Pricing Schedules'!#REF!</definedName>
    <definedName name="Balance">'[3]BOQ.Pricing Schedules'!#REF!</definedName>
    <definedName name="bcumlower" localSheetId="3">#REF!</definedName>
    <definedName name="bcumlower" localSheetId="2">#REF!</definedName>
    <definedName name="bcumlower" localSheetId="0">#REF!</definedName>
    <definedName name="bcumlower">#REF!</definedName>
    <definedName name="bcummean" localSheetId="3">#REF!</definedName>
    <definedName name="bcummean" localSheetId="2">#REF!</definedName>
    <definedName name="bcummean" localSheetId="0">#REF!</definedName>
    <definedName name="bcummean">#REF!</definedName>
    <definedName name="bcumupper" localSheetId="3">#REF!</definedName>
    <definedName name="bcumupper" localSheetId="2">#REF!</definedName>
    <definedName name="bcumupper" localSheetId="0">#REF!</definedName>
    <definedName name="bcumupper">#REF!</definedName>
    <definedName name="bmonths" localSheetId="3">#REF!</definedName>
    <definedName name="bmonths" localSheetId="2">#REF!</definedName>
    <definedName name="bmonths" localSheetId="0">#REF!</definedName>
    <definedName name="bmonths">#REF!</definedName>
    <definedName name="bmthlower" localSheetId="3">#REF!</definedName>
    <definedName name="bmthlower" localSheetId="2">#REF!</definedName>
    <definedName name="bmthlower" localSheetId="0">#REF!</definedName>
    <definedName name="bmthlower">#REF!</definedName>
    <definedName name="bmthmean" localSheetId="3">#REF!</definedName>
    <definedName name="bmthmean" localSheetId="2">#REF!</definedName>
    <definedName name="bmthmean" localSheetId="0">#REF!</definedName>
    <definedName name="bmthmean">#REF!</definedName>
    <definedName name="bmthupper" localSheetId="3">#REF!</definedName>
    <definedName name="bmthupper" localSheetId="2">#REF!</definedName>
    <definedName name="bmthupper" localSheetId="0">#REF!</definedName>
    <definedName name="bmthupper">#REF!</definedName>
    <definedName name="Code" localSheetId="3">#REF!</definedName>
    <definedName name="Code" localSheetId="2">#REF!</definedName>
    <definedName name="Code" localSheetId="0">#REF!</definedName>
    <definedName name="Code">#REF!</definedName>
    <definedName name="d" localSheetId="3" hidden="1">#REF!</definedName>
    <definedName name="d" localSheetId="2" hidden="1">#REF!</definedName>
    <definedName name="d" localSheetId="0" hidden="1">#REF!</definedName>
    <definedName name="d" hidden="1">#REF!</definedName>
    <definedName name="Design" localSheetId="3">'[4]Lists for dropdown'!#REF!</definedName>
    <definedName name="Design" localSheetId="2">'[4]Lists for dropdown'!#REF!</definedName>
    <definedName name="Design" localSheetId="0">'[4]Lists for dropdown'!#REF!</definedName>
    <definedName name="Design">'[4]Lists for dropdown'!#REF!</definedName>
    <definedName name="DesignOnly" localSheetId="3">'[4]Lists for dropdown'!#REF!</definedName>
    <definedName name="DesignOnly" localSheetId="2">'[4]Lists for dropdown'!#REF!</definedName>
    <definedName name="DesignOnly" localSheetId="0">'[4]Lists for dropdown'!#REF!</definedName>
    <definedName name="DesignOnly">'[4]Lists for dropdown'!#REF!</definedName>
    <definedName name="DirectCosts" localSheetId="3">#REF!</definedName>
    <definedName name="DirectCosts" localSheetId="2">#REF!</definedName>
    <definedName name="DirectCosts" localSheetId="0">#REF!</definedName>
    <definedName name="DirectCosts">#REF!</definedName>
    <definedName name="EmployeeNames">[5]Employees!$A$3:$A$23</definedName>
    <definedName name="GradeList" localSheetId="3">#REF!</definedName>
    <definedName name="GradeList" localSheetId="2">#REF!</definedName>
    <definedName name="GradeList" localSheetId="0">#REF!</definedName>
    <definedName name="GradeList">#REF!</definedName>
    <definedName name="ICTAB" localSheetId="3">#REF!</definedName>
    <definedName name="ICTAB" localSheetId="2">#REF!</definedName>
    <definedName name="ICTAB" localSheetId="0">#REF!</definedName>
    <definedName name="ICTAB">#REF!</definedName>
    <definedName name="Initials" localSheetId="3">[6]Hidden!#REF!</definedName>
    <definedName name="Initials" localSheetId="2">[6]Hidden!#REF!</definedName>
    <definedName name="Initials" localSheetId="0">[6]Hidden!#REF!</definedName>
    <definedName name="Initials">[6]Hidden!#REF!</definedName>
    <definedName name="Leitner" localSheetId="3">'[7]Design assumptions'!#REF!</definedName>
    <definedName name="Leitner" localSheetId="2">'[7]Design assumptions'!#REF!</definedName>
    <definedName name="Leitner" localSheetId="0">'[7]Design assumptions'!#REF!</definedName>
    <definedName name="Leitner">'[7]Design assumptions'!#REF!</definedName>
    <definedName name="manhours" localSheetId="3">[8]V!#REF!</definedName>
    <definedName name="manhours" localSheetId="2">[8]V!#REF!</definedName>
    <definedName name="manhours" localSheetId="0">[8]V!#REF!</definedName>
    <definedName name="manhours">[8]V!#REF!</definedName>
    <definedName name="manpower" localSheetId="3">[8]V!#REF!</definedName>
    <definedName name="manpower" localSheetId="2">[8]V!#REF!</definedName>
    <definedName name="manpower" localSheetId="0">[8]V!#REF!</definedName>
    <definedName name="manpower">[8]V!#REF!</definedName>
    <definedName name="MEDTAB" localSheetId="3">#REF!</definedName>
    <definedName name="MEDTAB" localSheetId="2">#REF!</definedName>
    <definedName name="MEDTAB" localSheetId="0">#REF!</definedName>
    <definedName name="MEDTAB">#REF!</definedName>
    <definedName name="MyRange">OFFSET('[9]Commercial Summary'!$E$1,0,0,MATCH("*",'[9]Commercial Summary'!$E:$E,-1),1)</definedName>
    <definedName name="P" localSheetId="3">#REF!</definedName>
    <definedName name="P" localSheetId="2">#REF!</definedName>
    <definedName name="P" localSheetId="0">#REF!</definedName>
    <definedName name="P">#REF!</definedName>
    <definedName name="PAGE14" localSheetId="3">#REF!</definedName>
    <definedName name="PAGE14" localSheetId="2">#REF!</definedName>
    <definedName name="PAGE14" localSheetId="0">#REF!</definedName>
    <definedName name="PAGE14">#REF!</definedName>
    <definedName name="PAGEA" localSheetId="3">#REF!</definedName>
    <definedName name="PAGEA" localSheetId="2">#REF!</definedName>
    <definedName name="PAGEA" localSheetId="0">#REF!</definedName>
    <definedName name="PAGEA">#REF!</definedName>
    <definedName name="PercentComplete" localSheetId="3">[0]!PercentCompleteBeyond*[0]!PeriodInPlan</definedName>
    <definedName name="PercentComplete" localSheetId="2">[0]!PercentCompleteBeyond*[0]!PeriodInPlan</definedName>
    <definedName name="PercentComplete" localSheetId="0">PercentCompleteBeyond*PeriodInPlan</definedName>
    <definedName name="PercentComplete">PercentCompleteBeyond*PeriodInPlan</definedName>
    <definedName name="PercentCompleteBeyond">('[2]Project Planner'!A$4=MEDIAN('[2]Project Planner'!A$4,'[2]Project Planner'!$E1,'[2]Project Planner'!$E1+'[2]Project Planner'!$F1)*('[2]Project Planner'!$E1&gt;0))*(('[2]Project Planner'!A$4&lt;(INT('[2]Project Planner'!$E1+'[2]Project Planner'!$F1*'[2]Project Planner'!$G1)))+('[2]Project Planner'!A$4='[2]Project Planner'!$E1))*('[2]Project Planner'!$G1&gt;0)</definedName>
    <definedName name="period_selected">'[2]Project Planner'!$H$2</definedName>
    <definedName name="PeriodInActual">'[2]Project Planner'!A$4=MEDIAN('[2]Project Planner'!A$4,'[2]Project Planner'!$E1,'[2]Project Planner'!$E1+'[2]Project Planner'!$F1-1)</definedName>
    <definedName name="PeriodInPlan">'[2]Project Planner'!A$4=MEDIAN('[2]Project Planner'!A$4,'[2]Project Planner'!$C1,'[2]Project Planner'!$C1+'[2]Project Planner'!$D1-1)</definedName>
    <definedName name="Plan" localSheetId="3">[0]!PeriodInPlan*('[2]Project Planner'!$C1&gt;0)</definedName>
    <definedName name="Plan" localSheetId="2">[0]!PeriodInPlan*('[2]Project Planner'!$C1&gt;0)</definedName>
    <definedName name="Plan" localSheetId="0">PeriodInPlan*('[2]Project Planner'!$C1&gt;0)</definedName>
    <definedName name="Plan">PeriodInPlan*('[2]Project Planner'!$C1&gt;0)</definedName>
    <definedName name="PricingSummary" localSheetId="3">#REF!</definedName>
    <definedName name="PricingSummary" localSheetId="2">#REF!</definedName>
    <definedName name="PricingSummary" localSheetId="0">#REF!</definedName>
    <definedName name="PricingSummary">#REF!</definedName>
    <definedName name="_xlnm.Print_Area" localSheetId="3">Equipment!$A$1:$E$41</definedName>
    <definedName name="_xlnm.Print_Area" localSheetId="2">Material!$A$1:$E$34</definedName>
    <definedName name="_xlnm.Print_Area" localSheetId="0">People!$A$1:$G$47</definedName>
    <definedName name="Print_Area_MI" localSheetId="3">#REF!</definedName>
    <definedName name="Print_Area_MI" localSheetId="2">#REF!</definedName>
    <definedName name="Print_Area_MI" localSheetId="0">#REF!</definedName>
    <definedName name="Print_Area_MI">#REF!</definedName>
    <definedName name="RANGE1" localSheetId="3">#REF!</definedName>
    <definedName name="RANGE1" localSheetId="2">#REF!</definedName>
    <definedName name="RANGE1" localSheetId="0">#REF!</definedName>
    <definedName name="RANGE1">#REF!</definedName>
    <definedName name="RANGE2" localSheetId="3">#REF!</definedName>
    <definedName name="RANGE2" localSheetId="2">#REF!</definedName>
    <definedName name="RANGE2" localSheetId="0">#REF!</definedName>
    <definedName name="RANGE2">#REF!</definedName>
    <definedName name="RiskCollectDistributionSamples">2</definedName>
    <definedName name="RiskFixedSeed">1</definedName>
    <definedName name="RiskHasSettings">TRUE</definedName>
    <definedName name="RiskMinimizeOnStart">FALSE</definedName>
    <definedName name="RiskMonitorConvergence">FALSE</definedName>
    <definedName name="RiskNumIterations">1500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SHTA" localSheetId="3">#REF!</definedName>
    <definedName name="SHTA" localSheetId="2">#REF!</definedName>
    <definedName name="SHTA" localSheetId="0">#REF!</definedName>
    <definedName name="SHTA">#REF!</definedName>
    <definedName name="SHTB" localSheetId="3">#REF!</definedName>
    <definedName name="SHTB" localSheetId="2">#REF!</definedName>
    <definedName name="SHTB" localSheetId="0">#REF!</definedName>
    <definedName name="SHTB">#REF!</definedName>
    <definedName name="SHTC" localSheetId="3">#REF!</definedName>
    <definedName name="SHTC" localSheetId="2">#REF!</definedName>
    <definedName name="SHTC" localSheetId="0">#REF!</definedName>
    <definedName name="SHTC">#REF!</definedName>
    <definedName name="SHTD" localSheetId="3">#REF!</definedName>
    <definedName name="SHTD" localSheetId="2">#REF!</definedName>
    <definedName name="SHTD" localSheetId="0">#REF!</definedName>
    <definedName name="SHTD">#REF!</definedName>
    <definedName name="SHTE" localSheetId="3">#REF!</definedName>
    <definedName name="SHTE" localSheetId="2">#REF!</definedName>
    <definedName name="SHTE" localSheetId="0">#REF!</definedName>
    <definedName name="SHTE">#REF!</definedName>
    <definedName name="SHTF" localSheetId="3">#REF!</definedName>
    <definedName name="SHTF" localSheetId="2">#REF!</definedName>
    <definedName name="SHTF" localSheetId="0">#REF!</definedName>
    <definedName name="SHTF">#REF!</definedName>
    <definedName name="SHTG" localSheetId="3">#REF!</definedName>
    <definedName name="SHTG" localSheetId="2">#REF!</definedName>
    <definedName name="SHTG" localSheetId="0">#REF!</definedName>
    <definedName name="SHTG">#REF!</definedName>
    <definedName name="SHTH" localSheetId="3">#REF!</definedName>
    <definedName name="SHTH" localSheetId="2">#REF!</definedName>
    <definedName name="SHTH" localSheetId="0">#REF!</definedName>
    <definedName name="SHTH">#REF!</definedName>
    <definedName name="SHTI" localSheetId="3">#REF!</definedName>
    <definedName name="SHTI" localSheetId="2">#REF!</definedName>
    <definedName name="SHTI" localSheetId="0">#REF!</definedName>
    <definedName name="SHTI">#REF!</definedName>
    <definedName name="SHTJ" localSheetId="3">#REF!</definedName>
    <definedName name="SHTJ" localSheetId="2">#REF!</definedName>
    <definedName name="SHTJ" localSheetId="0">#REF!</definedName>
    <definedName name="SHTJ">#REF!</definedName>
    <definedName name="SHTK" localSheetId="3">#REF!</definedName>
    <definedName name="SHTK" localSheetId="2">#REF!</definedName>
    <definedName name="SHTK" localSheetId="0">#REF!</definedName>
    <definedName name="SHTK">#REF!</definedName>
    <definedName name="SHTL" localSheetId="3">#REF!</definedName>
    <definedName name="SHTL" localSheetId="2">#REF!</definedName>
    <definedName name="SHTL" localSheetId="0">#REF!</definedName>
    <definedName name="SHTL">#REF!</definedName>
    <definedName name="SHTM" localSheetId="3">#REF!</definedName>
    <definedName name="SHTM" localSheetId="2">#REF!</definedName>
    <definedName name="SHTM" localSheetId="0">#REF!</definedName>
    <definedName name="SHTM">#REF!</definedName>
    <definedName name="SHTN" localSheetId="3">#REF!</definedName>
    <definedName name="SHTN" localSheetId="2">#REF!</definedName>
    <definedName name="SHTN" localSheetId="0">#REF!</definedName>
    <definedName name="SHTN">#REF!</definedName>
    <definedName name="sort" localSheetId="3">#REF!</definedName>
    <definedName name="sort" localSheetId="2">#REF!</definedName>
    <definedName name="sort" localSheetId="0">#REF!</definedName>
    <definedName name="sort">#REF!</definedName>
    <definedName name="sort1" localSheetId="3">#REF!</definedName>
    <definedName name="sort1" localSheetId="2">#REF!</definedName>
    <definedName name="sort1" localSheetId="0">#REF!</definedName>
    <definedName name="sort1">#REF!</definedName>
    <definedName name="sort2" localSheetId="3">#REF!</definedName>
    <definedName name="sort2" localSheetId="2">#REF!</definedName>
    <definedName name="sort2" localSheetId="0">#REF!</definedName>
    <definedName name="sort2">#REF!</definedName>
    <definedName name="STAFFLOC" localSheetId="3">#REF!</definedName>
    <definedName name="STAFFLOC" localSheetId="2">#REF!</definedName>
    <definedName name="STAFFLOC" localSheetId="0">#REF!</definedName>
    <definedName name="STAFFLOC">#REF!</definedName>
    <definedName name="STAFLOC" localSheetId="3">#REF!</definedName>
    <definedName name="STAFLOC" localSheetId="2">#REF!</definedName>
    <definedName name="STAFLOC" localSheetId="0">#REF!</definedName>
    <definedName name="STAFLOC">#REF!</definedName>
    <definedName name="STAFMON" localSheetId="3">#REF!</definedName>
    <definedName name="STAFMON" localSheetId="2">#REF!</definedName>
    <definedName name="STAFMON" localSheetId="0">#REF!</definedName>
    <definedName name="STAFMON">#REF!</definedName>
    <definedName name="STAFSAT" localSheetId="3">#REF!</definedName>
    <definedName name="STAFSAT" localSheetId="2">#REF!</definedName>
    <definedName name="STAFSAT" localSheetId="0">#REF!</definedName>
    <definedName name="STAFSAT">#REF!</definedName>
    <definedName name="Status" localSheetId="3">'[6]1. Data Entry'!#REF!</definedName>
    <definedName name="Status" localSheetId="2">'[6]1. Data Entry'!#REF!</definedName>
    <definedName name="Status" localSheetId="0">'[6]1. Data Entry'!#REF!</definedName>
    <definedName name="Status">'[6]1. Data Entry'!#REF!</definedName>
    <definedName name="sUBRANGE4">[10]Summary!$G$290:$G$323</definedName>
    <definedName name="SUMM" localSheetId="3">'[7]Design assumptions'!#REF!</definedName>
    <definedName name="SUMM" localSheetId="2">'[7]Design assumptions'!#REF!</definedName>
    <definedName name="SUMM" localSheetId="0">'[7]Design assumptions'!#REF!</definedName>
    <definedName name="SUMM">'[7]Design assumptions'!#REF!</definedName>
    <definedName name="Suppliers" localSheetId="3">'[7]Design assumptions'!#REF!</definedName>
    <definedName name="Suppliers" localSheetId="2">'[7]Design assumptions'!#REF!</definedName>
    <definedName name="Suppliers" localSheetId="0">'[7]Design assumptions'!#REF!</definedName>
    <definedName name="Suppliers">'[7]Design assumptions'!#REF!</definedName>
    <definedName name="Team">[6]Hidden!$E$2:$E$41</definedName>
    <definedName name="TenderNotification" localSheetId="3">#REF!</definedName>
    <definedName name="TenderNotification" localSheetId="2">#REF!</definedName>
    <definedName name="TenderNotification" localSheetId="0">#REF!</definedName>
    <definedName name="TenderNotification">#REF!</definedName>
    <definedName name="TITLE" localSheetId="3">#REF!</definedName>
    <definedName name="TITLE" localSheetId="2">#REF!</definedName>
    <definedName name="TITLE" localSheetId="0">#REF!</definedName>
    <definedName name="TITLE">#REF!</definedName>
    <definedName name="Tool">'[11]SBS Forecast'!$A$41:$A$47</definedName>
    <definedName name="Tools">'[11]SBS Forecast'!$A$41:$A$45</definedName>
    <definedName name="Value">'[4]Pipework Surface Calc.'!$C$1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I15" i="5" l="1"/>
  <c r="J15" i="5"/>
  <c r="K15" i="5"/>
  <c r="L15" i="5"/>
  <c r="M15" i="5"/>
  <c r="N15" i="5"/>
  <c r="I16" i="5"/>
  <c r="J16" i="5"/>
  <c r="K16" i="5"/>
  <c r="L16" i="5"/>
  <c r="M16" i="5"/>
  <c r="N16" i="5"/>
  <c r="I17" i="5"/>
  <c r="J17" i="5"/>
  <c r="K17" i="5"/>
  <c r="L17" i="5"/>
  <c r="Q17" i="5" s="1"/>
  <c r="M17" i="5"/>
  <c r="N17" i="5"/>
  <c r="I18" i="5"/>
  <c r="J18" i="5"/>
  <c r="K18" i="5"/>
  <c r="L18" i="5"/>
  <c r="M18" i="5"/>
  <c r="N18" i="5"/>
  <c r="I19" i="5"/>
  <c r="J19" i="5"/>
  <c r="K19" i="5"/>
  <c r="L19" i="5"/>
  <c r="M19" i="5"/>
  <c r="N19" i="5"/>
  <c r="I20" i="5"/>
  <c r="J20" i="5"/>
  <c r="K20" i="5"/>
  <c r="L20" i="5"/>
  <c r="M20" i="5"/>
  <c r="N20" i="5"/>
  <c r="I21" i="5"/>
  <c r="J21" i="5"/>
  <c r="K21" i="5"/>
  <c r="L21" i="5"/>
  <c r="M21" i="5"/>
  <c r="N21" i="5"/>
  <c r="I22" i="5"/>
  <c r="J22" i="5"/>
  <c r="K22" i="5"/>
  <c r="L22" i="5"/>
  <c r="M22" i="5"/>
  <c r="N22" i="5"/>
  <c r="E4" i="5"/>
  <c r="F4" i="5"/>
  <c r="E5" i="5"/>
  <c r="F5" i="5"/>
  <c r="E6" i="5"/>
  <c r="F6" i="5"/>
  <c r="E7" i="5"/>
  <c r="F7" i="5"/>
  <c r="E8" i="5"/>
  <c r="F8" i="5"/>
  <c r="E9" i="5"/>
  <c r="F9" i="5"/>
  <c r="E10" i="5"/>
  <c r="F10" i="5"/>
  <c r="E11" i="5"/>
  <c r="G11" i="5" s="1"/>
  <c r="H11" i="5" s="1"/>
  <c r="F11" i="5"/>
  <c r="E12" i="5"/>
  <c r="F12" i="5"/>
  <c r="E13" i="5"/>
  <c r="F13" i="5"/>
  <c r="E14" i="5"/>
  <c r="F14" i="5"/>
  <c r="F3" i="5"/>
  <c r="E3" i="5"/>
  <c r="Q22" i="5" l="1"/>
  <c r="R22" i="5" s="1"/>
  <c r="Q18" i="5"/>
  <c r="R18" i="5" s="1"/>
  <c r="Q20" i="5"/>
  <c r="M11" i="5"/>
  <c r="I11" i="5"/>
  <c r="N11" i="5"/>
  <c r="J11" i="5"/>
  <c r="L11" i="5"/>
  <c r="Q16" i="5"/>
  <c r="U16" i="5" s="1"/>
  <c r="G4" i="5"/>
  <c r="Q19" i="5"/>
  <c r="S19" i="5" s="1"/>
  <c r="Q21" i="5"/>
  <c r="U21" i="5" s="1"/>
  <c r="Q15" i="5"/>
  <c r="G3" i="5"/>
  <c r="S17" i="5"/>
  <c r="R17" i="5"/>
  <c r="T17" i="5"/>
  <c r="U17" i="5"/>
  <c r="T16" i="5"/>
  <c r="R16" i="5"/>
  <c r="S16" i="5"/>
  <c r="U19" i="5"/>
  <c r="R19" i="5"/>
  <c r="T19" i="5"/>
  <c r="T20" i="5"/>
  <c r="U20" i="5"/>
  <c r="R20" i="5"/>
  <c r="S20" i="5"/>
  <c r="V20" i="5" s="1"/>
  <c r="S21" i="5"/>
  <c r="R21" i="5"/>
  <c r="U15" i="5"/>
  <c r="S15" i="5"/>
  <c r="R15" i="5"/>
  <c r="T15" i="5"/>
  <c r="U18" i="5"/>
  <c r="S22" i="5"/>
  <c r="S18" i="5"/>
  <c r="U22" i="5"/>
  <c r="T22" i="5"/>
  <c r="T18" i="5"/>
  <c r="V18" i="5" s="1"/>
  <c r="G12" i="5"/>
  <c r="H12" i="5" s="1"/>
  <c r="K11" i="5"/>
  <c r="G7" i="5"/>
  <c r="H7" i="5" s="1"/>
  <c r="G5" i="5"/>
  <c r="H5" i="5" s="1"/>
  <c r="G8" i="5"/>
  <c r="H8" i="5" s="1"/>
  <c r="K12" i="5"/>
  <c r="G13" i="5"/>
  <c r="H13" i="5" s="1"/>
  <c r="G10" i="5"/>
  <c r="H10" i="5" s="1"/>
  <c r="G6" i="5"/>
  <c r="H6" i="5" s="1"/>
  <c r="G14" i="5"/>
  <c r="H14" i="5" s="1"/>
  <c r="G9" i="5"/>
  <c r="H9" i="5" s="1"/>
  <c r="T21" i="5" l="1"/>
  <c r="H4" i="5"/>
  <c r="L14" i="5"/>
  <c r="M14" i="5"/>
  <c r="N14" i="5"/>
  <c r="I14" i="5"/>
  <c r="J14" i="5"/>
  <c r="I5" i="5"/>
  <c r="L5" i="5"/>
  <c r="J5" i="5"/>
  <c r="M5" i="5"/>
  <c r="N5" i="5"/>
  <c r="N12" i="5"/>
  <c r="M12" i="5"/>
  <c r="J12" i="5"/>
  <c r="L12" i="5"/>
  <c r="I12" i="5"/>
  <c r="V15" i="5"/>
  <c r="W15" i="5" s="1"/>
  <c r="H3" i="5"/>
  <c r="I13" i="5"/>
  <c r="L13" i="5"/>
  <c r="J13" i="5"/>
  <c r="M13" i="5"/>
  <c r="N13" i="5"/>
  <c r="L6" i="5"/>
  <c r="J6" i="5"/>
  <c r="M6" i="5"/>
  <c r="N6" i="5"/>
  <c r="I6" i="5"/>
  <c r="M7" i="5"/>
  <c r="I7" i="5"/>
  <c r="N7" i="5"/>
  <c r="L7" i="5"/>
  <c r="J7" i="5"/>
  <c r="V22" i="5"/>
  <c r="X22" i="5" s="1"/>
  <c r="V21" i="5"/>
  <c r="V19" i="5"/>
  <c r="X19" i="5" s="1"/>
  <c r="V16" i="5"/>
  <c r="W16" i="5" s="1"/>
  <c r="V17" i="5"/>
  <c r="X17" i="5" s="1"/>
  <c r="I9" i="5"/>
  <c r="N9" i="5"/>
  <c r="L9" i="5"/>
  <c r="J9" i="5"/>
  <c r="M9" i="5"/>
  <c r="K8" i="5"/>
  <c r="N8" i="5"/>
  <c r="L8" i="5"/>
  <c r="I8" i="5"/>
  <c r="M8" i="5"/>
  <c r="J8" i="5"/>
  <c r="L10" i="5"/>
  <c r="I10" i="5"/>
  <c r="M10" i="5"/>
  <c r="N10" i="5"/>
  <c r="J10" i="5"/>
  <c r="Q11" i="5"/>
  <c r="T11" i="5" s="1"/>
  <c r="X15" i="5"/>
  <c r="X18" i="5"/>
  <c r="W18" i="5"/>
  <c r="X20" i="5"/>
  <c r="W20" i="5"/>
  <c r="Z20" i="5" s="1"/>
  <c r="W22" i="5"/>
  <c r="W21" i="5"/>
  <c r="X21" i="5"/>
  <c r="W19" i="5"/>
  <c r="W17" i="5"/>
  <c r="K9" i="5"/>
  <c r="K14" i="5"/>
  <c r="K7" i="5"/>
  <c r="K6" i="5"/>
  <c r="K5" i="5"/>
  <c r="K10" i="5"/>
  <c r="K13" i="5"/>
  <c r="R11" i="5"/>
  <c r="S11" i="5"/>
  <c r="U11" i="5"/>
  <c r="Q8" i="5" l="1"/>
  <c r="U8" i="5" s="1"/>
  <c r="Q9" i="5"/>
  <c r="R9" i="5" s="1"/>
  <c r="Z15" i="5"/>
  <c r="Z17" i="5"/>
  <c r="AA17" i="5" s="1"/>
  <c r="AB17" i="5" s="1"/>
  <c r="Q6" i="5"/>
  <c r="T6" i="5" s="1"/>
  <c r="Q12" i="5"/>
  <c r="R12" i="5" s="1"/>
  <c r="Z19" i="5"/>
  <c r="X16" i="5"/>
  <c r="Z16" i="5" s="1"/>
  <c r="N4" i="5"/>
  <c r="M4" i="5"/>
  <c r="L4" i="5"/>
  <c r="I4" i="5"/>
  <c r="J4" i="5"/>
  <c r="K4" i="5"/>
  <c r="Q4" i="5" s="1"/>
  <c r="Z21" i="5"/>
  <c r="Z22" i="5"/>
  <c r="AA22" i="5" s="1"/>
  <c r="AB22" i="5" s="1"/>
  <c r="Z18" i="5"/>
  <c r="AA18" i="5" s="1"/>
  <c r="M3" i="5"/>
  <c r="J3" i="5"/>
  <c r="N3" i="5"/>
  <c r="L3" i="5"/>
  <c r="I3" i="5"/>
  <c r="K3" i="5"/>
  <c r="AA19" i="5"/>
  <c r="AB19" i="5"/>
  <c r="AA21" i="5"/>
  <c r="AB21" i="5" s="1"/>
  <c r="AA20" i="5"/>
  <c r="AB20" i="5" s="1"/>
  <c r="AA15" i="5"/>
  <c r="AB15" i="5" s="1"/>
  <c r="S12" i="5"/>
  <c r="U12" i="5"/>
  <c r="T12" i="5"/>
  <c r="Q10" i="5"/>
  <c r="R10" i="5" s="1"/>
  <c r="Q7" i="5"/>
  <c r="U7" i="5" s="1"/>
  <c r="Q13" i="5"/>
  <c r="S13" i="5" s="1"/>
  <c r="Q5" i="5"/>
  <c r="U5" i="5" s="1"/>
  <c r="Q14" i="5"/>
  <c r="R14" i="5" s="1"/>
  <c r="V11" i="5"/>
  <c r="S7" i="5"/>
  <c r="S9" i="5"/>
  <c r="R8" i="5"/>
  <c r="U6" i="5"/>
  <c r="U9" i="5"/>
  <c r="T8" i="5"/>
  <c r="S6" i="5"/>
  <c r="T9" i="5"/>
  <c r="S8" i="5"/>
  <c r="R6" i="5"/>
  <c r="AB18" i="5" l="1"/>
  <c r="Q3" i="5"/>
  <c r="T3" i="5" s="1"/>
  <c r="AA16" i="5"/>
  <c r="AB16" i="5"/>
  <c r="R5" i="5"/>
  <c r="S14" i="5"/>
  <c r="R7" i="5"/>
  <c r="V12" i="5"/>
  <c r="X12" i="5" s="1"/>
  <c r="S4" i="5"/>
  <c r="U4" i="5"/>
  <c r="T4" i="5"/>
  <c r="R4" i="5"/>
  <c r="T10" i="5"/>
  <c r="T14" i="5"/>
  <c r="V14" i="5" s="1"/>
  <c r="R3" i="5"/>
  <c r="T7" i="5"/>
  <c r="V7" i="5" s="1"/>
  <c r="U14" i="5"/>
  <c r="U3" i="5"/>
  <c r="S3" i="5"/>
  <c r="V4" i="5"/>
  <c r="W4" i="5" s="1"/>
  <c r="W11" i="5"/>
  <c r="X11" i="5"/>
  <c r="W12" i="5"/>
  <c r="T13" i="5"/>
  <c r="R13" i="5"/>
  <c r="U10" i="5"/>
  <c r="U13" i="5"/>
  <c r="T5" i="5"/>
  <c r="S5" i="5"/>
  <c r="V5" i="5" s="1"/>
  <c r="V6" i="5"/>
  <c r="S10" i="5"/>
  <c r="V9" i="5"/>
  <c r="V8" i="5"/>
  <c r="V3" i="5" l="1"/>
  <c r="W3" i="5" s="1"/>
  <c r="X4" i="5"/>
  <c r="Z4" i="5" s="1"/>
  <c r="AA4" i="5" s="1"/>
  <c r="AB4" i="5" s="1"/>
  <c r="X3" i="5"/>
  <c r="Z3" i="5" s="1"/>
  <c r="AA3" i="5" s="1"/>
  <c r="AB3" i="5" s="1"/>
  <c r="X6" i="5"/>
  <c r="W6" i="5"/>
  <c r="W7" i="5"/>
  <c r="X7" i="5"/>
  <c r="Z7" i="5" s="1"/>
  <c r="AA7" i="5" s="1"/>
  <c r="AB7" i="5" s="1"/>
  <c r="W5" i="5"/>
  <c r="X5" i="5"/>
  <c r="W14" i="5"/>
  <c r="X14" i="5"/>
  <c r="W8" i="5"/>
  <c r="X8" i="5"/>
  <c r="W9" i="5"/>
  <c r="X9" i="5"/>
  <c r="V10" i="5"/>
  <c r="V13" i="5"/>
  <c r="Z12" i="5"/>
  <c r="AA12" i="5" s="1"/>
  <c r="AB12" i="5" s="1"/>
  <c r="Z11" i="5"/>
  <c r="AA11" i="5" s="1"/>
  <c r="AB11" i="5" s="1"/>
  <c r="Z8" i="5" l="1"/>
  <c r="AA8" i="5" s="1"/>
  <c r="AB8" i="5" s="1"/>
  <c r="Z5" i="5"/>
  <c r="AA5" i="5" s="1"/>
  <c r="AB5" i="5" s="1"/>
  <c r="Z14" i="5"/>
  <c r="AA14" i="5" s="1"/>
  <c r="AB14" i="5" s="1"/>
  <c r="W13" i="5"/>
  <c r="Z13" i="5" s="1"/>
  <c r="AA13" i="5" s="1"/>
  <c r="AB13" i="5" s="1"/>
  <c r="X13" i="5"/>
  <c r="X10" i="5"/>
  <c r="W10" i="5"/>
  <c r="Z10" i="5" s="1"/>
  <c r="AA10" i="5" s="1"/>
  <c r="AB10" i="5" s="1"/>
  <c r="Z9" i="5"/>
  <c r="AA9" i="5" s="1"/>
  <c r="AB9" i="5" s="1"/>
  <c r="Z6" i="5"/>
  <c r="AA6" i="5" s="1"/>
  <c r="AB6" i="5" s="1"/>
  <c r="E18" i="2" l="1"/>
  <c r="E19" i="2" s="1"/>
</calcChain>
</file>

<file path=xl/sharedStrings.xml><?xml version="1.0" encoding="utf-8"?>
<sst xmlns="http://schemas.openxmlformats.org/spreadsheetml/2006/main" count="246" uniqueCount="147">
  <si>
    <t>Shorter Schedule of Cost Components - People</t>
  </si>
  <si>
    <t>Item</t>
  </si>
  <si>
    <t>Category of Employment</t>
  </si>
  <si>
    <t>Normal Time</t>
  </si>
  <si>
    <t>Saturday Time - x 1.5</t>
  </si>
  <si>
    <t>Sunday &amp; PPH - x 2</t>
  </si>
  <si>
    <t>Structural Steel Engineer</t>
  </si>
  <si>
    <t>Blast cleaners / Airless Applicators</t>
  </si>
  <si>
    <t>Pot Operators</t>
  </si>
  <si>
    <t>Airless Assistants</t>
  </si>
  <si>
    <t>Project Manager</t>
  </si>
  <si>
    <t>Safety Manager</t>
  </si>
  <si>
    <t>Senior Supervisor</t>
  </si>
  <si>
    <t>Safety Officer</t>
  </si>
  <si>
    <t>QA/QC Manager</t>
  </si>
  <si>
    <t xml:space="preserve">QA/QC Inspector </t>
  </si>
  <si>
    <t xml:space="preserve">Project Planner </t>
  </si>
  <si>
    <t xml:space="preserve">Materials &amp; Logistic Manager </t>
  </si>
  <si>
    <t xml:space="preserve">Site Storeman </t>
  </si>
  <si>
    <t xml:space="preserve">Quantity Surveyor </t>
  </si>
  <si>
    <t>Electrician</t>
  </si>
  <si>
    <t>Welder</t>
  </si>
  <si>
    <t>DAYWORKS - MATERIAL</t>
  </si>
  <si>
    <t>Category of Material</t>
  </si>
  <si>
    <t>600 Laminating Resin</t>
  </si>
  <si>
    <t>Shorter Schedule of Cost Components - Equipment</t>
  </si>
  <si>
    <t>Category of Equipment</t>
  </si>
  <si>
    <t>Daily</t>
  </si>
  <si>
    <t>Site Project Safety Officer</t>
  </si>
  <si>
    <t>Site Administration Secretarial Function</t>
  </si>
  <si>
    <t>Dedicated Telehandler / Forkift Driver</t>
  </si>
  <si>
    <t>Dedicated Code 10 Driver for grit haulage</t>
  </si>
  <si>
    <t>Dedicated Diesel Mechanic for project duration</t>
  </si>
  <si>
    <t>Dedicated Electrician for project duration</t>
  </si>
  <si>
    <t>Rate</t>
  </si>
  <si>
    <t>MEK cleanig solvert</t>
  </si>
  <si>
    <t>Unit</t>
  </si>
  <si>
    <t>Each</t>
  </si>
  <si>
    <t>Comsumables , brushes, gloves, digitical Scale ,mixing bowls, masking material, rags, styrene, Catalyst</t>
  </si>
  <si>
    <t>m²</t>
  </si>
  <si>
    <t>GLASS FIBRE GRP Laminate WR - WOVEN ROVING - 1layer</t>
  </si>
  <si>
    <t>GLASS FIBRE GRP Laminate WR - WOVEN ROVING - 2layer</t>
  </si>
  <si>
    <t>GLASS FIBRE GRP Laminate WR - WOVEN ROVING - 3layer</t>
  </si>
  <si>
    <t>GRP Laminate 100mm wide bandage</t>
  </si>
  <si>
    <t>C</t>
  </si>
  <si>
    <t>Per ton</t>
  </si>
  <si>
    <t>Per bag</t>
  </si>
  <si>
    <t>Per kit</t>
  </si>
  <si>
    <t>Linear Meter</t>
  </si>
  <si>
    <t>Per Liter</t>
  </si>
  <si>
    <t>Corrofill E (Epoxy) putty - (20L Kit)</t>
  </si>
  <si>
    <t>Corrofill VE (Vinly Ester) putty - (20L Kit)</t>
  </si>
  <si>
    <t>GENMED - (1L Kit)</t>
  </si>
  <si>
    <t>ECP - (20L Kit)</t>
  </si>
  <si>
    <t>ZIP- E (20L Kit)</t>
  </si>
  <si>
    <t>Polyglass FR coating - (20L Kit)</t>
  </si>
  <si>
    <t>Wrapping Band EZR 100mm wide - Visco Elastic</t>
  </si>
  <si>
    <t>Diesel Per Liter</t>
  </si>
  <si>
    <t>Polyglass VE - (20L Kit)</t>
  </si>
  <si>
    <t>Polyglass VEF - (20L Kit)</t>
  </si>
  <si>
    <t>Flexible Laminating Resin  (20L Kit)</t>
  </si>
  <si>
    <t>Polymer concrete - Epoxy (20L Kit)</t>
  </si>
  <si>
    <t>Paralegal Contract Manager / QS</t>
  </si>
  <si>
    <t>Per Month</t>
  </si>
  <si>
    <t>AL</t>
  </si>
  <si>
    <t>SL</t>
  </si>
  <si>
    <t>FRL</t>
  </si>
  <si>
    <t>PPH</t>
  </si>
  <si>
    <t>LE</t>
  </si>
  <si>
    <t>SV</t>
  </si>
  <si>
    <t>ACC/LOA</t>
  </si>
  <si>
    <t>SUB-TOTAL</t>
  </si>
  <si>
    <t>UIF</t>
  </si>
  <si>
    <t>NSL</t>
  </si>
  <si>
    <t>BCL</t>
  </si>
  <si>
    <t>DRL</t>
  </si>
  <si>
    <t>IR</t>
  </si>
  <si>
    <t>OH</t>
  </si>
  <si>
    <t>PPE</t>
  </si>
  <si>
    <t>TOTAL</t>
  </si>
  <si>
    <t>P/FEE</t>
  </si>
  <si>
    <t>SELLING RATE</t>
  </si>
  <si>
    <t>Selling Rate Per Hour</t>
  </si>
  <si>
    <t>Cost Per Hour</t>
  </si>
  <si>
    <t>Total Hrs per Month</t>
  </si>
  <si>
    <t>Per lum sum of 10month</t>
  </si>
  <si>
    <t>Rubber Liner</t>
  </si>
  <si>
    <t>Rubber Liner / Applicator</t>
  </si>
  <si>
    <t>Applicator</t>
  </si>
  <si>
    <t>Blast cleaners</t>
  </si>
  <si>
    <t>Casual</t>
  </si>
  <si>
    <r>
      <t>Blasting Grit - (</t>
    </r>
    <r>
      <rPr>
        <i/>
        <sz val="10"/>
        <rFont val="Calibri"/>
        <family val="2"/>
        <scheme val="minor"/>
      </rPr>
      <t xml:space="preserve">min 32ton loads delivered to site . 50kg bags plastic wrapped  </t>
    </r>
  </si>
  <si>
    <r>
      <t>Blasting  Grit (</t>
    </r>
    <r>
      <rPr>
        <i/>
        <sz val="10"/>
        <rFont val="Calibri"/>
        <family val="2"/>
        <scheme val="minor"/>
      </rPr>
      <t>1,5ton bags) - (min 32ton loads delivered to site)</t>
    </r>
  </si>
  <si>
    <r>
      <t xml:space="preserve">Data provided by the </t>
    </r>
    <r>
      <rPr>
        <b/>
        <i/>
        <sz val="14"/>
        <rFont val="Calibri"/>
        <family val="2"/>
        <scheme val="minor"/>
      </rPr>
      <t>Contractor</t>
    </r>
  </si>
  <si>
    <t>wattman salt test kits - 100 off papers per Kit</t>
  </si>
  <si>
    <t>Contract Manager</t>
  </si>
  <si>
    <t>Engineering Manager</t>
  </si>
  <si>
    <t>Maintenance Foreman</t>
  </si>
  <si>
    <t>Civil Engineer</t>
  </si>
  <si>
    <t>Mechanical Engineer</t>
  </si>
  <si>
    <t>Electrical Engineer</t>
  </si>
  <si>
    <t>C&amp;I Engineer</t>
  </si>
  <si>
    <t>Site Agent</t>
  </si>
  <si>
    <t>Surveyor</t>
  </si>
  <si>
    <t>Foreman</t>
  </si>
  <si>
    <t>Site Clerk</t>
  </si>
  <si>
    <t>Skilled Labour</t>
  </si>
  <si>
    <t>Semi Skilled Labour</t>
  </si>
  <si>
    <t>Labour</t>
  </si>
  <si>
    <t>Commercial Manager</t>
  </si>
  <si>
    <t>Contracts Administrator</t>
  </si>
  <si>
    <t xml:space="preserve">HR/IR Manager </t>
  </si>
  <si>
    <t>Storage Manager</t>
  </si>
  <si>
    <t>Tool Stores</t>
  </si>
  <si>
    <t xml:space="preserve">Storage - 12M </t>
  </si>
  <si>
    <t>Offices - 6M</t>
  </si>
  <si>
    <t>Offices - 12M</t>
  </si>
  <si>
    <t>L.D.V.</t>
  </si>
  <si>
    <t>10T Truck</t>
  </si>
  <si>
    <t>Chemical Toilets</t>
  </si>
  <si>
    <t>Generator - 150Kva</t>
  </si>
  <si>
    <t>Small Tools &amp; Equipment (compactors, rollers, hand tools)</t>
  </si>
  <si>
    <t>TLB</t>
  </si>
  <si>
    <t>Grader</t>
  </si>
  <si>
    <t>Roller</t>
  </si>
  <si>
    <t>Water Tanker</t>
  </si>
  <si>
    <t>Cherry picker</t>
  </si>
  <si>
    <t>Forklift</t>
  </si>
  <si>
    <t>Scaffolding</t>
  </si>
  <si>
    <t>Barricading</t>
  </si>
  <si>
    <t>Crane 30t</t>
  </si>
  <si>
    <t>Crane 50t</t>
  </si>
  <si>
    <t>Crane 80t</t>
  </si>
  <si>
    <t>Crane 100t</t>
  </si>
  <si>
    <t>Driver</t>
  </si>
  <si>
    <t>Crane Driver</t>
  </si>
  <si>
    <t>Rigger</t>
  </si>
  <si>
    <t xml:space="preserve">Storage - 6M </t>
  </si>
  <si>
    <t>Document Controler</t>
  </si>
  <si>
    <t>Rigger Assistant</t>
  </si>
  <si>
    <t>65 Seater Bus</t>
  </si>
  <si>
    <t>22 Seater Bus</t>
  </si>
  <si>
    <t>15 Seater Bus</t>
  </si>
  <si>
    <t>Crane 160t</t>
  </si>
  <si>
    <t>Crane 250t</t>
  </si>
  <si>
    <t>Crane 300t</t>
  </si>
  <si>
    <t>Crane 400t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</si>
</sst>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-1C09]* #,##0.00_-;\-[$R-1C09]* #,##0.00_-;_-[$R-1C09]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1"/>
    <xf numFmtId="39" fontId="1" fillId="0" borderId="0" xfId="1" applyNumberFormat="1"/>
    <xf numFmtId="0" fontId="2" fillId="0" borderId="0" xfId="1" applyFont="1"/>
    <xf numFmtId="0" fontId="1" fillId="0" borderId="0" xfId="1" applyAlignment="1">
      <alignment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39" fontId="1" fillId="0" borderId="0" xfId="1" applyNumberFormat="1" applyAlignment="1">
      <alignment wrapText="1"/>
    </xf>
    <xf numFmtId="164" fontId="1" fillId="0" borderId="0" xfId="1" applyNumberFormat="1" applyAlignment="1">
      <alignment horizontal="center"/>
    </xf>
    <xf numFmtId="0" fontId="1" fillId="0" borderId="0" xfId="1" applyAlignment="1">
      <alignment wrapText="1"/>
    </xf>
    <xf numFmtId="0" fontId="1" fillId="0" borderId="3" xfId="1" applyBorder="1" applyAlignment="1">
      <alignment vertical="center" wrapText="1"/>
    </xf>
    <xf numFmtId="43" fontId="1" fillId="0" borderId="1" xfId="1" applyNumberFormat="1" applyBorder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164" fontId="1" fillId="0" borderId="0" xfId="1" applyNumberFormat="1"/>
    <xf numFmtId="164" fontId="1" fillId="0" borderId="0" xfId="1" applyNumberFormat="1" applyAlignment="1">
      <alignment vertical="center"/>
    </xf>
    <xf numFmtId="2" fontId="5" fillId="0" borderId="7" xfId="3" applyNumberFormat="1" applyFont="1" applyBorder="1" applyAlignment="1">
      <alignment horizontal="center" vertical="top" shrinkToFit="1"/>
    </xf>
    <xf numFmtId="2" fontId="6" fillId="0" borderId="8" xfId="4" applyNumberFormat="1" applyFont="1" applyBorder="1" applyAlignment="1">
      <alignment horizontal="center"/>
    </xf>
    <xf numFmtId="2" fontId="6" fillId="0" borderId="7" xfId="4" applyNumberFormat="1" applyFont="1" applyBorder="1" applyAlignment="1">
      <alignment horizontal="center"/>
    </xf>
    <xf numFmtId="43" fontId="6" fillId="0" borderId="9" xfId="5" applyFont="1" applyFill="1" applyBorder="1" applyAlignment="1">
      <alignment horizontal="center" vertical="top" wrapText="1"/>
    </xf>
    <xf numFmtId="2" fontId="5" fillId="5" borderId="7" xfId="3" applyNumberFormat="1" applyFont="1" applyFill="1" applyBorder="1" applyAlignment="1">
      <alignment horizontal="center" vertical="top" shrinkToFit="1"/>
    </xf>
    <xf numFmtId="2" fontId="5" fillId="5" borderId="10" xfId="3" applyNumberFormat="1" applyFont="1" applyFill="1" applyBorder="1" applyAlignment="1">
      <alignment horizontal="center" vertical="top" shrinkToFit="1"/>
    </xf>
    <xf numFmtId="0" fontId="7" fillId="4" borderId="4" xfId="3" applyFont="1" applyFill="1" applyBorder="1" applyAlignment="1">
      <alignment horizontal="center" vertical="center" wrapText="1"/>
    </xf>
    <xf numFmtId="0" fontId="7" fillId="4" borderId="5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2" fontId="5" fillId="0" borderId="9" xfId="3" applyNumberFormat="1" applyFont="1" applyBorder="1" applyAlignment="1">
      <alignment horizontal="center" vertical="top" shrinkToFi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3" fontId="8" fillId="0" borderId="0" xfId="2" applyFont="1" applyAlignment="1">
      <alignment wrapText="1"/>
    </xf>
    <xf numFmtId="43" fontId="8" fillId="0" borderId="0" xfId="2" applyFont="1" applyAlignment="1">
      <alignment horizontal="right" wrapText="1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43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43" fontId="9" fillId="4" borderId="11" xfId="2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43" fontId="8" fillId="0" borderId="1" xfId="2" applyFont="1" applyBorder="1" applyAlignment="1">
      <alignment horizontal="right" wrapText="1"/>
    </xf>
    <xf numFmtId="43" fontId="8" fillId="0" borderId="12" xfId="2" applyFont="1" applyBorder="1" applyAlignment="1">
      <alignment horizontal="right" wrapText="1"/>
    </xf>
    <xf numFmtId="2" fontId="5" fillId="0" borderId="13" xfId="3" applyNumberFormat="1" applyFont="1" applyBorder="1" applyAlignment="1">
      <alignment horizontal="center" vertical="top" shrinkToFit="1"/>
    </xf>
    <xf numFmtId="2" fontId="5" fillId="0" borderId="1" xfId="3" applyNumberFormat="1" applyFont="1" applyBorder="1" applyAlignment="1">
      <alignment horizontal="center" vertical="top" shrinkToFi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0" fontId="6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6" fillId="3" borderId="0" xfId="1" applyFont="1" applyFill="1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 wrapText="1"/>
    </xf>
    <xf numFmtId="164" fontId="6" fillId="3" borderId="1" xfId="1" applyNumberFormat="1" applyFont="1" applyFill="1" applyBorder="1" applyAlignment="1">
      <alignment horizontal="center" vertical="center"/>
    </xf>
    <xf numFmtId="0" fontId="6" fillId="2" borderId="0" xfId="1" applyFont="1" applyFill="1" applyAlignment="1">
      <alignment vertical="center"/>
    </xf>
    <xf numFmtId="164" fontId="8" fillId="0" borderId="0" xfId="2" applyNumberFormat="1" applyFont="1"/>
    <xf numFmtId="0" fontId="6" fillId="0" borderId="0" xfId="1" applyFont="1"/>
    <xf numFmtId="0" fontId="12" fillId="0" borderId="0" xfId="1" applyFont="1"/>
    <xf numFmtId="0" fontId="6" fillId="0" borderId="0" xfId="1" applyFont="1" applyAlignment="1">
      <alignment horizontal="center" vertical="center"/>
    </xf>
    <xf numFmtId="2" fontId="6" fillId="0" borderId="0" xfId="1" applyNumberFormat="1" applyFont="1" applyAlignment="1">
      <alignment vertical="center"/>
    </xf>
    <xf numFmtId="0" fontId="6" fillId="0" borderId="0" xfId="1" applyFont="1" applyAlignment="1">
      <alignment wrapText="1"/>
    </xf>
    <xf numFmtId="164" fontId="6" fillId="0" borderId="0" xfId="1" applyNumberFormat="1" applyFont="1"/>
    <xf numFmtId="164" fontId="6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4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2" fontId="15" fillId="0" borderId="1" xfId="1" applyNumberFormat="1" applyFont="1" applyBorder="1" applyAlignment="1">
      <alignment vertical="center"/>
    </xf>
    <xf numFmtId="43" fontId="15" fillId="0" borderId="1" xfId="2" applyFont="1" applyBorder="1" applyAlignment="1">
      <alignment vertical="center"/>
    </xf>
    <xf numFmtId="0" fontId="15" fillId="0" borderId="0" xfId="1" applyFont="1" applyAlignment="1">
      <alignment wrapText="1"/>
    </xf>
    <xf numFmtId="164" fontId="15" fillId="0" borderId="0" xfId="1" applyNumberFormat="1" applyFont="1"/>
    <xf numFmtId="164" fontId="14" fillId="0" borderId="1" xfId="1" applyNumberFormat="1" applyFont="1" applyBorder="1" applyAlignment="1">
      <alignment horizontal="right" vertical="center" wrapText="1"/>
    </xf>
    <xf numFmtId="0" fontId="15" fillId="0" borderId="1" xfId="1" applyFont="1" applyBorder="1" applyAlignment="1">
      <alignment vertical="center" wrapText="1"/>
    </xf>
    <xf numFmtId="164" fontId="15" fillId="0" borderId="1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164" fontId="15" fillId="0" borderId="0" xfId="1" applyNumberFormat="1" applyFont="1" applyAlignment="1">
      <alignment vertical="center"/>
    </xf>
    <xf numFmtId="43" fontId="9" fillId="0" borderId="0" xfId="2" applyFont="1" applyAlignment="1">
      <alignment horizontal="center" vertical="center" wrapText="1"/>
    </xf>
  </cellXfs>
  <cellStyles count="6">
    <cellStyle name="Comma" xfId="2" builtinId="3"/>
    <cellStyle name="Comma 10" xfId="5" xr:uid="{00000000-0005-0000-0000-000001000000}"/>
    <cellStyle name="Normal" xfId="0" builtinId="0"/>
    <cellStyle name="Normal 12" xfId="4" xr:uid="{00000000-0005-0000-0000-000003000000}"/>
    <cellStyle name="Normal 2 2" xfId="1" xr:uid="{00000000-0005-0000-0000-000004000000}"/>
    <cellStyle name="Normal 2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\Individual\Frances\masters\CONTRACT-DOCS\SOQ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Excel%20Files_Estimates\SUMSH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vlomos01:11942/Governance/Optimize%20IT/SBS%20-%20PM%20Lite%20Feb%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honyl\AppData\Local\Microsoft\Windows\INetCache\Content.Outlook\Y8SP5W36\24675%20-%20Estimate%20-%20LHDA%20Corrosion%20Protection%20on%20steel%20lining%20@%20the%20following%20Area%20-Muela%20Hololo%20%20Ngoajane%20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LTA%20M%20and%20M\Estimating\QJS08071%20MCPlant%20Area%20201%20Piping\Estimate\QJS08071%20Erection%20Estimate%20Rev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uisP\AppData\Local\Microsoft\Windows\INetCache\Content.Outlook\R1REHWI7\ArcelorMittal%20South%20Africa%20-%20Surface%20Area%20Calculation%20Cost%20Re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roglass\CPT-Public\Users\Johann\AppData\Local\Microsoft\Windows\Temporary%20Internet%20Files\Content.Outlook\PVPZFYYS\Medium%20Term%20Scheduling%202011.%20June%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honyl\Documents\Estimating%20Department\MISC%20ITEMS\Formula\Project_Schedul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ams\pj-b9731\do\EPC%20Procurement%202018\Develop\Documents\Returnable%20Schedules\Pricing%20Schedule\Lion%20Budget%20-%20100ktpm%20-%20Apr%202018_Rev67%20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\Jobs-P\P83588-BP%20Beira\Main%20Contract\SOQ\main-contract-01-soq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rry.dunne\Desktop\Majuba\TENDER%20EXCO%20RISK%20SCHEDULES%20Rebid%20Majuba%20Rai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EC. A"/>
      <sheetName val="SEC. B"/>
      <sheetName val="Rangejus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uce"/>
      <sheetName val="Summary"/>
      <sheetName val="Bruce2"/>
      <sheetName val="Summary2"/>
      <sheetName val="Pipe"/>
      <sheetName val="Structural"/>
      <sheetName val="Bruce (2)"/>
      <sheetName val="Summary (2)"/>
      <sheetName val="Bruce (3)"/>
      <sheetName val="Summary (3)"/>
      <sheetName val="Piping"/>
      <sheetName val="Equipment Erection"/>
      <sheetName val="Painting"/>
      <sheetName val="Insulation"/>
      <sheetName val="Indirects"/>
    </sheetNames>
    <sheetDataSet>
      <sheetData sheetId="0" refreshError="1"/>
      <sheetData sheetId="1" refreshError="1">
        <row r="291">
          <cell r="G291">
            <v>0</v>
          </cell>
        </row>
        <row r="295">
          <cell r="G295">
            <v>0</v>
          </cell>
        </row>
        <row r="296">
          <cell r="G296">
            <v>136843.20000000001</v>
          </cell>
        </row>
        <row r="299">
          <cell r="G299">
            <v>164736</v>
          </cell>
        </row>
        <row r="300">
          <cell r="G300">
            <v>91228.800000000003</v>
          </cell>
        </row>
        <row r="303">
          <cell r="G303">
            <v>187200</v>
          </cell>
        </row>
        <row r="304">
          <cell r="G304">
            <v>145600</v>
          </cell>
        </row>
        <row r="307">
          <cell r="G307">
            <v>164736</v>
          </cell>
        </row>
        <row r="308">
          <cell r="G308">
            <v>91228.800000000003</v>
          </cell>
        </row>
        <row r="309">
          <cell r="G309">
            <v>91228.800000000003</v>
          </cell>
        </row>
        <row r="310">
          <cell r="G310">
            <v>91228.800000000003</v>
          </cell>
        </row>
        <row r="311">
          <cell r="G311">
            <v>0</v>
          </cell>
        </row>
        <row r="312">
          <cell r="G312">
            <v>0</v>
          </cell>
        </row>
        <row r="314">
          <cell r="G314">
            <v>0</v>
          </cell>
        </row>
        <row r="316">
          <cell r="G316">
            <v>0</v>
          </cell>
        </row>
        <row r="317">
          <cell r="G317">
            <v>0</v>
          </cell>
        </row>
        <row r="321">
          <cell r="G321">
            <v>0</v>
          </cell>
        </row>
        <row r="322">
          <cell r="G32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S Forecast"/>
      <sheetName val="Milestones"/>
      <sheetName val="Module 1 - Process Overview"/>
      <sheetName val="Module 2 - Initiate Proj"/>
      <sheetName val="Module 3 - Put Plan Together"/>
      <sheetName val="Module 4 - Manage The Proj"/>
      <sheetName val="Module 5 - Close Proj"/>
    </sheetNames>
    <sheetDataSet>
      <sheetData sheetId="0">
        <row r="41">
          <cell r="A41" t="str">
            <v>Calculator</v>
          </cell>
        </row>
        <row r="42">
          <cell r="A42" t="str">
            <v>Guide</v>
          </cell>
        </row>
        <row r="43">
          <cell r="A43" t="str">
            <v>Inventory</v>
          </cell>
        </row>
        <row r="44">
          <cell r="A44" t="str">
            <v>Template</v>
          </cell>
        </row>
        <row r="45">
          <cell r="A45" t="str">
            <v>Checklist</v>
          </cell>
        </row>
        <row r="46">
          <cell r="A46" t="str">
            <v>Revision</v>
          </cell>
        </row>
        <row r="47">
          <cell r="A47" t="str">
            <v>Copy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ING SHEET"/>
      <sheetName val="Blasting Calculation"/>
      <sheetName val="Application Calculation"/>
      <sheetName val="Manloading"/>
      <sheetName val="DFL Manpower Schedule Week - F"/>
      <sheetName val="DFL Manpower Schedule Week - S"/>
      <sheetName val="Programme"/>
      <sheetName val="Lining type and Areas - LHDA"/>
      <sheetName val="Project Planner"/>
      <sheetName val="Price Breakdown"/>
    </sheetNames>
    <sheetDataSet>
      <sheetData sheetId="0"/>
      <sheetData sheetId="1">
        <row r="5">
          <cell r="B5">
            <v>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H2">
            <v>1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&amp;G BREAKDOWN"/>
      <sheetName val="Detailed P&amp;G"/>
      <sheetName val="Detailed Safety P&amp;G"/>
      <sheetName val="Project Summary"/>
      <sheetName val="Cost Summary"/>
      <sheetName val="DFL"/>
      <sheetName val="Supervision"/>
      <sheetName val="Plant"/>
      <sheetName val="Equipment"/>
      <sheetName val="General"/>
      <sheetName val="External Sub "/>
      <sheetName val="DFL Info"/>
      <sheetName val="BOQ.Pricing Schedules"/>
      <sheetName val="Calc Sheet"/>
      <sheetName val="Industrial Rate"/>
      <sheetName val="Labour Rates 2007-8"/>
      <sheetName val="Labour Dayworks 2007-8"/>
      <sheetName val="Labour Histogram"/>
      <sheetName val="MANPOWER LOADING"/>
      <sheetName val="SHE"/>
      <sheetName val="Labour "/>
      <sheetName val="Sundries "/>
      <sheetName val="Accomm. "/>
      <sheetName val="Site Establis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 Chart"/>
      <sheetName val="INDEX"/>
      <sheetName val="PLANNING"/>
      <sheetName val="PIPE FITTING SURFACE AREAS"/>
      <sheetName val="DFL Inefficiency Calc"/>
      <sheetName val="Pipework Surface Calc."/>
      <sheetName val="Steel Sections (M2)"/>
      <sheetName val="Plates(M2)"/>
      <sheetName val="Lipped Channels(M2)"/>
      <sheetName val="COATING MATERIAL"/>
      <sheetName val="GRIT BLASTING COST"/>
      <sheetName val="COSTING SHEET"/>
      <sheetName val="Lists for dropdown"/>
      <sheetName val="Price Guide Line"/>
      <sheetName val="T&amp;C List"/>
      <sheetName val="P&amp;Gs"/>
      <sheetName val="Quotation Calc Sheet"/>
      <sheetName val="P&amp;Gs Equipment"/>
      <sheetName val="SECTION A - Fixed P &amp; G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POLYGLASS ZIP-E  (EPOXY)  -  (Spray 400) -  1000  Sqm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"/>
      <sheetName val="Projects"/>
      <sheetName val="Employees"/>
    </sheetNames>
    <sheetDataSet>
      <sheetData sheetId="0"/>
      <sheetData sheetId="1"/>
      <sheetData sheetId="2">
        <row r="3">
          <cell r="A3" t="str">
            <v>Johann</v>
          </cell>
        </row>
        <row r="4">
          <cell r="A4" t="str">
            <v>Hannes</v>
          </cell>
        </row>
        <row r="5">
          <cell r="A5" t="str">
            <v>Xerxes</v>
          </cell>
        </row>
        <row r="6">
          <cell r="A6" t="str">
            <v>Sarel</v>
          </cell>
        </row>
        <row r="7">
          <cell r="A7" t="str">
            <v>Zuko</v>
          </cell>
        </row>
        <row r="8">
          <cell r="A8" t="str">
            <v>Shorty</v>
          </cell>
        </row>
        <row r="9">
          <cell r="A9" t="str">
            <v>Patrick</v>
          </cell>
        </row>
        <row r="10">
          <cell r="A10" t="str">
            <v>Bobi</v>
          </cell>
        </row>
        <row r="11">
          <cell r="A11" t="str">
            <v>Ronnie</v>
          </cell>
        </row>
        <row r="12">
          <cell r="A12" t="str">
            <v>Tobs</v>
          </cell>
        </row>
        <row r="13">
          <cell r="A13" t="str">
            <v>Lucky</v>
          </cell>
        </row>
        <row r="14">
          <cell r="A14" t="str">
            <v>Phakamile</v>
          </cell>
        </row>
        <row r="15">
          <cell r="A15" t="str">
            <v>Tebogo</v>
          </cell>
        </row>
        <row r="16">
          <cell r="A16" t="str">
            <v>Mtandazo</v>
          </cell>
        </row>
        <row r="17">
          <cell r="A17" t="str">
            <v>Ivan</v>
          </cell>
        </row>
        <row r="18">
          <cell r="A18" t="str">
            <v>Gumbi</v>
          </cell>
        </row>
        <row r="19">
          <cell r="A19" t="str">
            <v>?</v>
          </cell>
        </row>
        <row r="20">
          <cell r="A20" t="str">
            <v>Milli</v>
          </cell>
        </row>
        <row r="21">
          <cell r="A21" t="str">
            <v>Cheldon</v>
          </cell>
        </row>
        <row r="22">
          <cell r="A22" t="str">
            <v>Nazeem</v>
          </cell>
        </row>
        <row r="23">
          <cell r="A23" t="str">
            <v>Chadwin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1. Data Entry"/>
      <sheetName val="2. Planning"/>
      <sheetName val="3. Task Monitoring"/>
      <sheetName val="4. Issue Log"/>
      <sheetName val="5. Reporting"/>
      <sheetName val="Hidden"/>
      <sheetName val="HiddenWkl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Jane Doe</v>
          </cell>
        </row>
        <row r="3">
          <cell r="E3" t="str">
            <v>John Doe</v>
          </cell>
        </row>
        <row r="4">
          <cell r="E4" t="str">
            <v>Jane and John</v>
          </cell>
        </row>
        <row r="5">
          <cell r="E5" t="str">
            <v>John Smith</v>
          </cell>
        </row>
        <row r="6">
          <cell r="E6" t="str">
            <v>Kim Lee</v>
          </cell>
        </row>
        <row r="7">
          <cell r="E7" t="str">
            <v>Chris Johnson</v>
          </cell>
        </row>
        <row r="8">
          <cell r="E8" t="str">
            <v>Alex Singh</v>
          </cell>
        </row>
        <row r="9">
          <cell r="E9" t="str">
            <v>Marketing Department</v>
          </cell>
        </row>
        <row r="10">
          <cell r="E10" t="str">
            <v>Production Team</v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reases"/>
      <sheetName val="Historic quote comparison"/>
      <sheetName val="Cost Summary"/>
      <sheetName val="Capital Summary"/>
      <sheetName val="Denith Calculations"/>
      <sheetName val="Payment  Schedule_ex "/>
      <sheetName val="Activity Schedule "/>
      <sheetName val="Capital Costs"/>
      <sheetName val="Operations Costs"/>
      <sheetName val="Cash Flow"/>
      <sheetName val="Project Cash Flow"/>
      <sheetName val="Construction  Assumptions"/>
      <sheetName val="Design assumptions"/>
      <sheetName val="Towers - BOS"/>
      <sheetName val="DvT Costs"/>
      <sheetName val="Denith Costs"/>
      <sheetName val="Agudio Costs"/>
      <sheetName val="Kaltron Costs"/>
      <sheetName val="Semer Control costs"/>
      <sheetName val="TFD Costs"/>
      <sheetName val="Redaelli Rope Costs"/>
      <sheetName val="Shipping Costs"/>
      <sheetName val="JLT Insurance Costs"/>
      <sheetName val="Management Costs"/>
      <sheetName val="Inventory - Critical Spares"/>
      <sheetName val="Forward Cover"/>
      <sheetName val="Servitudes"/>
      <sheetName val="Power Requirements - TLS"/>
      <sheetName val="Spares"/>
      <sheetName val="Maint schedule"/>
      <sheetName val="Tower&amp;Anchor structures"/>
      <sheetName val="Tower&amp;Anchor Foundations"/>
      <sheetName val="Terminal foundations"/>
      <sheetName val="Tower Structures Count"/>
      <sheetName val="Structure Positions"/>
      <sheetName val="Denith Steel Mass"/>
      <sheetName val="Power Requirements - Denith"/>
      <sheetName val="Glencore Transpor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1">
          <cell r="F21">
            <v>190649035.50667152</v>
          </cell>
        </row>
      </sheetData>
      <sheetData sheetId="10"/>
      <sheetData sheetId="11">
        <row r="3">
          <cell r="C3">
            <v>14.8</v>
          </cell>
        </row>
      </sheetData>
      <sheetData sheetId="12">
        <row r="14">
          <cell r="K14">
            <v>16000</v>
          </cell>
        </row>
      </sheetData>
      <sheetData sheetId="13"/>
      <sheetData sheetId="14">
        <row r="8">
          <cell r="B8" t="str">
            <v>a.008</v>
          </cell>
        </row>
      </sheetData>
      <sheetData sheetId="15">
        <row r="5">
          <cell r="E5">
            <v>1012980</v>
          </cell>
        </row>
      </sheetData>
      <sheetData sheetId="16">
        <row r="2">
          <cell r="G2">
            <v>450</v>
          </cell>
        </row>
      </sheetData>
      <sheetData sheetId="17">
        <row r="591">
          <cell r="H591">
            <v>797000</v>
          </cell>
        </row>
      </sheetData>
      <sheetData sheetId="18"/>
      <sheetData sheetId="19">
        <row r="6">
          <cell r="C6">
            <v>146</v>
          </cell>
        </row>
      </sheetData>
      <sheetData sheetId="20">
        <row r="13">
          <cell r="E13">
            <v>232.87922223272116</v>
          </cell>
        </row>
      </sheetData>
      <sheetData sheetId="21">
        <row r="4">
          <cell r="C4">
            <v>15691.666666666666</v>
          </cell>
        </row>
      </sheetData>
      <sheetData sheetId="22">
        <row r="20">
          <cell r="E20">
            <v>1981440.7515519999</v>
          </cell>
        </row>
      </sheetData>
      <sheetData sheetId="23">
        <row r="17">
          <cell r="E17">
            <v>4280320</v>
          </cell>
        </row>
      </sheetData>
      <sheetData sheetId="24">
        <row r="19">
          <cell r="E19">
            <v>2550736.5191426668</v>
          </cell>
        </row>
      </sheetData>
      <sheetData sheetId="25"/>
      <sheetData sheetId="26">
        <row r="10">
          <cell r="B10">
            <v>3560000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PB"/>
      <sheetName val="PC"/>
      <sheetName val="PD"/>
      <sheetName val="PE"/>
      <sheetName val="PF"/>
      <sheetName val="PG"/>
      <sheetName val="PH"/>
      <sheetName val="PI"/>
      <sheetName val="PJ"/>
      <sheetName val="PK"/>
      <sheetName val="PL"/>
      <sheetName val="PM"/>
      <sheetName val="P"/>
      <sheetName val="Q"/>
      <sheetName val="R"/>
      <sheetName val="S"/>
      <sheetName val="T"/>
      <sheetName val="U"/>
      <sheetName val="V"/>
      <sheetName val="VB"/>
      <sheetName val="W1"/>
      <sheetName val="W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Capture Sheet"/>
      <sheetName val="Exco Cover Sheet"/>
      <sheetName val="Notification"/>
      <sheetName val="Project Selection"/>
      <sheetName val="Data Summary"/>
      <sheetName val="Commercial Summary"/>
      <sheetName val="TENDER RISK SUMMARY"/>
      <sheetName val="Tender Approval Shee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58">
          <cell r="E58">
            <v>0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1"/>
  <sheetViews>
    <sheetView view="pageBreakPreview" zoomScaleNormal="100" zoomScaleSheetLayoutView="100" workbookViewId="0">
      <selection sqref="A1:XFD1048576"/>
    </sheetView>
  </sheetViews>
  <sheetFormatPr defaultRowHeight="12.45" x14ac:dyDescent="0.3"/>
  <cols>
    <col min="1" max="1" width="5.23046875" style="1" customWidth="1"/>
    <col min="2" max="2" width="14.23046875" style="1" customWidth="1"/>
    <col min="3" max="3" width="36.53515625" style="1" customWidth="1"/>
    <col min="4" max="5" width="14.53515625" style="1" customWidth="1"/>
    <col min="6" max="6" width="13" style="1" customWidth="1"/>
    <col min="7" max="7" width="4.84375" style="1" customWidth="1"/>
    <col min="8" max="8" width="5" style="1" customWidth="1"/>
    <col min="9" max="11" width="9.15234375" style="1" customWidth="1"/>
    <col min="12" max="223" width="9.15234375" style="1"/>
    <col min="224" max="224" width="5.23046875" style="1" customWidth="1"/>
    <col min="225" max="225" width="14.23046875" style="1" customWidth="1"/>
    <col min="226" max="226" width="36.53515625" style="1" customWidth="1"/>
    <col min="227" max="227" width="14.53515625" style="1" customWidth="1"/>
    <col min="228" max="228" width="11.69140625" style="1" customWidth="1"/>
    <col min="229" max="229" width="12.69140625" style="1" customWidth="1"/>
    <col min="230" max="230" width="4.84375" style="1" customWidth="1"/>
    <col min="231" max="231" width="5" style="1" customWidth="1"/>
    <col min="232" max="232" width="14" style="1" customWidth="1"/>
    <col min="233" max="233" width="15.53515625" style="1" customWidth="1"/>
    <col min="234" max="234" width="9.15234375" style="1" customWidth="1"/>
    <col min="235" max="235" width="13.15234375" style="1" customWidth="1"/>
    <col min="236" max="236" width="9.4609375" style="1" bestFit="1" customWidth="1"/>
    <col min="237" max="237" width="13.69140625" style="1" customWidth="1"/>
    <col min="238" max="238" width="18" style="1" customWidth="1"/>
    <col min="239" max="239" width="3" style="1" customWidth="1"/>
    <col min="240" max="240" width="3.15234375" style="1" customWidth="1"/>
    <col min="241" max="241" width="16.4609375" style="1" customWidth="1"/>
    <col min="242" max="242" width="16" style="1" customWidth="1"/>
    <col min="243" max="243" width="9.15234375" style="1" customWidth="1"/>
    <col min="244" max="244" width="11.69140625" style="1" customWidth="1"/>
    <col min="245" max="245" width="9.4609375" style="1" bestFit="1" customWidth="1"/>
    <col min="246" max="246" width="12.23046875" style="1" customWidth="1"/>
    <col min="247" max="247" width="18.4609375" style="1" customWidth="1"/>
    <col min="248" max="248" width="3.15234375" style="1" customWidth="1"/>
    <col min="249" max="479" width="9.15234375" style="1"/>
    <col min="480" max="480" width="5.23046875" style="1" customWidth="1"/>
    <col min="481" max="481" width="14.23046875" style="1" customWidth="1"/>
    <col min="482" max="482" width="36.53515625" style="1" customWidth="1"/>
    <col min="483" max="483" width="14.53515625" style="1" customWidth="1"/>
    <col min="484" max="484" width="11.69140625" style="1" customWidth="1"/>
    <col min="485" max="485" width="12.69140625" style="1" customWidth="1"/>
    <col min="486" max="486" width="4.84375" style="1" customWidth="1"/>
    <col min="487" max="487" width="5" style="1" customWidth="1"/>
    <col min="488" max="488" width="14" style="1" customWidth="1"/>
    <col min="489" max="489" width="15.53515625" style="1" customWidth="1"/>
    <col min="490" max="490" width="9.15234375" style="1" customWidth="1"/>
    <col min="491" max="491" width="13.15234375" style="1" customWidth="1"/>
    <col min="492" max="492" width="9.4609375" style="1" bestFit="1" customWidth="1"/>
    <col min="493" max="493" width="13.69140625" style="1" customWidth="1"/>
    <col min="494" max="494" width="18" style="1" customWidth="1"/>
    <col min="495" max="495" width="3" style="1" customWidth="1"/>
    <col min="496" max="496" width="3.15234375" style="1" customWidth="1"/>
    <col min="497" max="497" width="16.4609375" style="1" customWidth="1"/>
    <col min="498" max="498" width="16" style="1" customWidth="1"/>
    <col min="499" max="499" width="9.15234375" style="1" customWidth="1"/>
    <col min="500" max="500" width="11.69140625" style="1" customWidth="1"/>
    <col min="501" max="501" width="9.4609375" style="1" bestFit="1" customWidth="1"/>
    <col min="502" max="502" width="12.23046875" style="1" customWidth="1"/>
    <col min="503" max="503" width="18.4609375" style="1" customWidth="1"/>
    <col min="504" max="504" width="3.15234375" style="1" customWidth="1"/>
    <col min="505" max="735" width="9.15234375" style="1"/>
    <col min="736" max="736" width="5.23046875" style="1" customWidth="1"/>
    <col min="737" max="737" width="14.23046875" style="1" customWidth="1"/>
    <col min="738" max="738" width="36.53515625" style="1" customWidth="1"/>
    <col min="739" max="739" width="14.53515625" style="1" customWidth="1"/>
    <col min="740" max="740" width="11.69140625" style="1" customWidth="1"/>
    <col min="741" max="741" width="12.69140625" style="1" customWidth="1"/>
    <col min="742" max="742" width="4.84375" style="1" customWidth="1"/>
    <col min="743" max="743" width="5" style="1" customWidth="1"/>
    <col min="744" max="744" width="14" style="1" customWidth="1"/>
    <col min="745" max="745" width="15.53515625" style="1" customWidth="1"/>
    <col min="746" max="746" width="9.15234375" style="1" customWidth="1"/>
    <col min="747" max="747" width="13.15234375" style="1" customWidth="1"/>
    <col min="748" max="748" width="9.4609375" style="1" bestFit="1" customWidth="1"/>
    <col min="749" max="749" width="13.69140625" style="1" customWidth="1"/>
    <col min="750" max="750" width="18" style="1" customWidth="1"/>
    <col min="751" max="751" width="3" style="1" customWidth="1"/>
    <col min="752" max="752" width="3.15234375" style="1" customWidth="1"/>
    <col min="753" max="753" width="16.4609375" style="1" customWidth="1"/>
    <col min="754" max="754" width="16" style="1" customWidth="1"/>
    <col min="755" max="755" width="9.15234375" style="1" customWidth="1"/>
    <col min="756" max="756" width="11.69140625" style="1" customWidth="1"/>
    <col min="757" max="757" width="9.4609375" style="1" bestFit="1" customWidth="1"/>
    <col min="758" max="758" width="12.23046875" style="1" customWidth="1"/>
    <col min="759" max="759" width="18.4609375" style="1" customWidth="1"/>
    <col min="760" max="760" width="3.15234375" style="1" customWidth="1"/>
    <col min="761" max="991" width="9.15234375" style="1"/>
    <col min="992" max="992" width="5.23046875" style="1" customWidth="1"/>
    <col min="993" max="993" width="14.23046875" style="1" customWidth="1"/>
    <col min="994" max="994" width="36.53515625" style="1" customWidth="1"/>
    <col min="995" max="995" width="14.53515625" style="1" customWidth="1"/>
    <col min="996" max="996" width="11.69140625" style="1" customWidth="1"/>
    <col min="997" max="997" width="12.69140625" style="1" customWidth="1"/>
    <col min="998" max="998" width="4.84375" style="1" customWidth="1"/>
    <col min="999" max="999" width="5" style="1" customWidth="1"/>
    <col min="1000" max="1000" width="14" style="1" customWidth="1"/>
    <col min="1001" max="1001" width="15.53515625" style="1" customWidth="1"/>
    <col min="1002" max="1002" width="9.15234375" style="1" customWidth="1"/>
    <col min="1003" max="1003" width="13.15234375" style="1" customWidth="1"/>
    <col min="1004" max="1004" width="9.4609375" style="1" bestFit="1" customWidth="1"/>
    <col min="1005" max="1005" width="13.69140625" style="1" customWidth="1"/>
    <col min="1006" max="1006" width="18" style="1" customWidth="1"/>
    <col min="1007" max="1007" width="3" style="1" customWidth="1"/>
    <col min="1008" max="1008" width="3.15234375" style="1" customWidth="1"/>
    <col min="1009" max="1009" width="16.4609375" style="1" customWidth="1"/>
    <col min="1010" max="1010" width="16" style="1" customWidth="1"/>
    <col min="1011" max="1011" width="9.15234375" style="1" customWidth="1"/>
    <col min="1012" max="1012" width="11.69140625" style="1" customWidth="1"/>
    <col min="1013" max="1013" width="9.4609375" style="1" bestFit="1" customWidth="1"/>
    <col min="1014" max="1014" width="12.23046875" style="1" customWidth="1"/>
    <col min="1015" max="1015" width="18.4609375" style="1" customWidth="1"/>
    <col min="1016" max="1016" width="3.15234375" style="1" customWidth="1"/>
    <col min="1017" max="1247" width="9.15234375" style="1"/>
    <col min="1248" max="1248" width="5.23046875" style="1" customWidth="1"/>
    <col min="1249" max="1249" width="14.23046875" style="1" customWidth="1"/>
    <col min="1250" max="1250" width="36.53515625" style="1" customWidth="1"/>
    <col min="1251" max="1251" width="14.53515625" style="1" customWidth="1"/>
    <col min="1252" max="1252" width="11.69140625" style="1" customWidth="1"/>
    <col min="1253" max="1253" width="12.69140625" style="1" customWidth="1"/>
    <col min="1254" max="1254" width="4.84375" style="1" customWidth="1"/>
    <col min="1255" max="1255" width="5" style="1" customWidth="1"/>
    <col min="1256" max="1256" width="14" style="1" customWidth="1"/>
    <col min="1257" max="1257" width="15.53515625" style="1" customWidth="1"/>
    <col min="1258" max="1258" width="9.15234375" style="1" customWidth="1"/>
    <col min="1259" max="1259" width="13.15234375" style="1" customWidth="1"/>
    <col min="1260" max="1260" width="9.4609375" style="1" bestFit="1" customWidth="1"/>
    <col min="1261" max="1261" width="13.69140625" style="1" customWidth="1"/>
    <col min="1262" max="1262" width="18" style="1" customWidth="1"/>
    <col min="1263" max="1263" width="3" style="1" customWidth="1"/>
    <col min="1264" max="1264" width="3.15234375" style="1" customWidth="1"/>
    <col min="1265" max="1265" width="16.4609375" style="1" customWidth="1"/>
    <col min="1266" max="1266" width="16" style="1" customWidth="1"/>
    <col min="1267" max="1267" width="9.15234375" style="1" customWidth="1"/>
    <col min="1268" max="1268" width="11.69140625" style="1" customWidth="1"/>
    <col min="1269" max="1269" width="9.4609375" style="1" bestFit="1" customWidth="1"/>
    <col min="1270" max="1270" width="12.23046875" style="1" customWidth="1"/>
    <col min="1271" max="1271" width="18.4609375" style="1" customWidth="1"/>
    <col min="1272" max="1272" width="3.15234375" style="1" customWidth="1"/>
    <col min="1273" max="1503" width="9.15234375" style="1"/>
    <col min="1504" max="1504" width="5.23046875" style="1" customWidth="1"/>
    <col min="1505" max="1505" width="14.23046875" style="1" customWidth="1"/>
    <col min="1506" max="1506" width="36.53515625" style="1" customWidth="1"/>
    <col min="1507" max="1507" width="14.53515625" style="1" customWidth="1"/>
    <col min="1508" max="1508" width="11.69140625" style="1" customWidth="1"/>
    <col min="1509" max="1509" width="12.69140625" style="1" customWidth="1"/>
    <col min="1510" max="1510" width="4.84375" style="1" customWidth="1"/>
    <col min="1511" max="1511" width="5" style="1" customWidth="1"/>
    <col min="1512" max="1512" width="14" style="1" customWidth="1"/>
    <col min="1513" max="1513" width="15.53515625" style="1" customWidth="1"/>
    <col min="1514" max="1514" width="9.15234375" style="1" customWidth="1"/>
    <col min="1515" max="1515" width="13.15234375" style="1" customWidth="1"/>
    <col min="1516" max="1516" width="9.4609375" style="1" bestFit="1" customWidth="1"/>
    <col min="1517" max="1517" width="13.69140625" style="1" customWidth="1"/>
    <col min="1518" max="1518" width="18" style="1" customWidth="1"/>
    <col min="1519" max="1519" width="3" style="1" customWidth="1"/>
    <col min="1520" max="1520" width="3.15234375" style="1" customWidth="1"/>
    <col min="1521" max="1521" width="16.4609375" style="1" customWidth="1"/>
    <col min="1522" max="1522" width="16" style="1" customWidth="1"/>
    <col min="1523" max="1523" width="9.15234375" style="1" customWidth="1"/>
    <col min="1524" max="1524" width="11.69140625" style="1" customWidth="1"/>
    <col min="1525" max="1525" width="9.4609375" style="1" bestFit="1" customWidth="1"/>
    <col min="1526" max="1526" width="12.23046875" style="1" customWidth="1"/>
    <col min="1527" max="1527" width="18.4609375" style="1" customWidth="1"/>
    <col min="1528" max="1528" width="3.15234375" style="1" customWidth="1"/>
    <col min="1529" max="1759" width="9.15234375" style="1"/>
    <col min="1760" max="1760" width="5.23046875" style="1" customWidth="1"/>
    <col min="1761" max="1761" width="14.23046875" style="1" customWidth="1"/>
    <col min="1762" max="1762" width="36.53515625" style="1" customWidth="1"/>
    <col min="1763" max="1763" width="14.53515625" style="1" customWidth="1"/>
    <col min="1764" max="1764" width="11.69140625" style="1" customWidth="1"/>
    <col min="1765" max="1765" width="12.69140625" style="1" customWidth="1"/>
    <col min="1766" max="1766" width="4.84375" style="1" customWidth="1"/>
    <col min="1767" max="1767" width="5" style="1" customWidth="1"/>
    <col min="1768" max="1768" width="14" style="1" customWidth="1"/>
    <col min="1769" max="1769" width="15.53515625" style="1" customWidth="1"/>
    <col min="1770" max="1770" width="9.15234375" style="1" customWidth="1"/>
    <col min="1771" max="1771" width="13.15234375" style="1" customWidth="1"/>
    <col min="1772" max="1772" width="9.4609375" style="1" bestFit="1" customWidth="1"/>
    <col min="1773" max="1773" width="13.69140625" style="1" customWidth="1"/>
    <col min="1774" max="1774" width="18" style="1" customWidth="1"/>
    <col min="1775" max="1775" width="3" style="1" customWidth="1"/>
    <col min="1776" max="1776" width="3.15234375" style="1" customWidth="1"/>
    <col min="1777" max="1777" width="16.4609375" style="1" customWidth="1"/>
    <col min="1778" max="1778" width="16" style="1" customWidth="1"/>
    <col min="1779" max="1779" width="9.15234375" style="1" customWidth="1"/>
    <col min="1780" max="1780" width="11.69140625" style="1" customWidth="1"/>
    <col min="1781" max="1781" width="9.4609375" style="1" bestFit="1" customWidth="1"/>
    <col min="1782" max="1782" width="12.23046875" style="1" customWidth="1"/>
    <col min="1783" max="1783" width="18.4609375" style="1" customWidth="1"/>
    <col min="1784" max="1784" width="3.15234375" style="1" customWidth="1"/>
    <col min="1785" max="2015" width="9.15234375" style="1"/>
    <col min="2016" max="2016" width="5.23046875" style="1" customWidth="1"/>
    <col min="2017" max="2017" width="14.23046875" style="1" customWidth="1"/>
    <col min="2018" max="2018" width="36.53515625" style="1" customWidth="1"/>
    <col min="2019" max="2019" width="14.53515625" style="1" customWidth="1"/>
    <col min="2020" max="2020" width="11.69140625" style="1" customWidth="1"/>
    <col min="2021" max="2021" width="12.69140625" style="1" customWidth="1"/>
    <col min="2022" max="2022" width="4.84375" style="1" customWidth="1"/>
    <col min="2023" max="2023" width="5" style="1" customWidth="1"/>
    <col min="2024" max="2024" width="14" style="1" customWidth="1"/>
    <col min="2025" max="2025" width="15.53515625" style="1" customWidth="1"/>
    <col min="2026" max="2026" width="9.15234375" style="1" customWidth="1"/>
    <col min="2027" max="2027" width="13.15234375" style="1" customWidth="1"/>
    <col min="2028" max="2028" width="9.4609375" style="1" bestFit="1" customWidth="1"/>
    <col min="2029" max="2029" width="13.69140625" style="1" customWidth="1"/>
    <col min="2030" max="2030" width="18" style="1" customWidth="1"/>
    <col min="2031" max="2031" width="3" style="1" customWidth="1"/>
    <col min="2032" max="2032" width="3.15234375" style="1" customWidth="1"/>
    <col min="2033" max="2033" width="16.4609375" style="1" customWidth="1"/>
    <col min="2034" max="2034" width="16" style="1" customWidth="1"/>
    <col min="2035" max="2035" width="9.15234375" style="1" customWidth="1"/>
    <col min="2036" max="2036" width="11.69140625" style="1" customWidth="1"/>
    <col min="2037" max="2037" width="9.4609375" style="1" bestFit="1" customWidth="1"/>
    <col min="2038" max="2038" width="12.23046875" style="1" customWidth="1"/>
    <col min="2039" max="2039" width="18.4609375" style="1" customWidth="1"/>
    <col min="2040" max="2040" width="3.15234375" style="1" customWidth="1"/>
    <col min="2041" max="2271" width="9.15234375" style="1"/>
    <col min="2272" max="2272" width="5.23046875" style="1" customWidth="1"/>
    <col min="2273" max="2273" width="14.23046875" style="1" customWidth="1"/>
    <col min="2274" max="2274" width="36.53515625" style="1" customWidth="1"/>
    <col min="2275" max="2275" width="14.53515625" style="1" customWidth="1"/>
    <col min="2276" max="2276" width="11.69140625" style="1" customWidth="1"/>
    <col min="2277" max="2277" width="12.69140625" style="1" customWidth="1"/>
    <col min="2278" max="2278" width="4.84375" style="1" customWidth="1"/>
    <col min="2279" max="2279" width="5" style="1" customWidth="1"/>
    <col min="2280" max="2280" width="14" style="1" customWidth="1"/>
    <col min="2281" max="2281" width="15.53515625" style="1" customWidth="1"/>
    <col min="2282" max="2282" width="9.15234375" style="1" customWidth="1"/>
    <col min="2283" max="2283" width="13.15234375" style="1" customWidth="1"/>
    <col min="2284" max="2284" width="9.4609375" style="1" bestFit="1" customWidth="1"/>
    <col min="2285" max="2285" width="13.69140625" style="1" customWidth="1"/>
    <col min="2286" max="2286" width="18" style="1" customWidth="1"/>
    <col min="2287" max="2287" width="3" style="1" customWidth="1"/>
    <col min="2288" max="2288" width="3.15234375" style="1" customWidth="1"/>
    <col min="2289" max="2289" width="16.4609375" style="1" customWidth="1"/>
    <col min="2290" max="2290" width="16" style="1" customWidth="1"/>
    <col min="2291" max="2291" width="9.15234375" style="1" customWidth="1"/>
    <col min="2292" max="2292" width="11.69140625" style="1" customWidth="1"/>
    <col min="2293" max="2293" width="9.4609375" style="1" bestFit="1" customWidth="1"/>
    <col min="2294" max="2294" width="12.23046875" style="1" customWidth="1"/>
    <col min="2295" max="2295" width="18.4609375" style="1" customWidth="1"/>
    <col min="2296" max="2296" width="3.15234375" style="1" customWidth="1"/>
    <col min="2297" max="2527" width="9.15234375" style="1"/>
    <col min="2528" max="2528" width="5.23046875" style="1" customWidth="1"/>
    <col min="2529" max="2529" width="14.23046875" style="1" customWidth="1"/>
    <col min="2530" max="2530" width="36.53515625" style="1" customWidth="1"/>
    <col min="2531" max="2531" width="14.53515625" style="1" customWidth="1"/>
    <col min="2532" max="2532" width="11.69140625" style="1" customWidth="1"/>
    <col min="2533" max="2533" width="12.69140625" style="1" customWidth="1"/>
    <col min="2534" max="2534" width="4.84375" style="1" customWidth="1"/>
    <col min="2535" max="2535" width="5" style="1" customWidth="1"/>
    <col min="2536" max="2536" width="14" style="1" customWidth="1"/>
    <col min="2537" max="2537" width="15.53515625" style="1" customWidth="1"/>
    <col min="2538" max="2538" width="9.15234375" style="1" customWidth="1"/>
    <col min="2539" max="2539" width="13.15234375" style="1" customWidth="1"/>
    <col min="2540" max="2540" width="9.4609375" style="1" bestFit="1" customWidth="1"/>
    <col min="2541" max="2541" width="13.69140625" style="1" customWidth="1"/>
    <col min="2542" max="2542" width="18" style="1" customWidth="1"/>
    <col min="2543" max="2543" width="3" style="1" customWidth="1"/>
    <col min="2544" max="2544" width="3.15234375" style="1" customWidth="1"/>
    <col min="2545" max="2545" width="16.4609375" style="1" customWidth="1"/>
    <col min="2546" max="2546" width="16" style="1" customWidth="1"/>
    <col min="2547" max="2547" width="9.15234375" style="1" customWidth="1"/>
    <col min="2548" max="2548" width="11.69140625" style="1" customWidth="1"/>
    <col min="2549" max="2549" width="9.4609375" style="1" bestFit="1" customWidth="1"/>
    <col min="2550" max="2550" width="12.23046875" style="1" customWidth="1"/>
    <col min="2551" max="2551" width="18.4609375" style="1" customWidth="1"/>
    <col min="2552" max="2552" width="3.15234375" style="1" customWidth="1"/>
    <col min="2553" max="2783" width="9.15234375" style="1"/>
    <col min="2784" max="2784" width="5.23046875" style="1" customWidth="1"/>
    <col min="2785" max="2785" width="14.23046875" style="1" customWidth="1"/>
    <col min="2786" max="2786" width="36.53515625" style="1" customWidth="1"/>
    <col min="2787" max="2787" width="14.53515625" style="1" customWidth="1"/>
    <col min="2788" max="2788" width="11.69140625" style="1" customWidth="1"/>
    <col min="2789" max="2789" width="12.69140625" style="1" customWidth="1"/>
    <col min="2790" max="2790" width="4.84375" style="1" customWidth="1"/>
    <col min="2791" max="2791" width="5" style="1" customWidth="1"/>
    <col min="2792" max="2792" width="14" style="1" customWidth="1"/>
    <col min="2793" max="2793" width="15.53515625" style="1" customWidth="1"/>
    <col min="2794" max="2794" width="9.15234375" style="1" customWidth="1"/>
    <col min="2795" max="2795" width="13.15234375" style="1" customWidth="1"/>
    <col min="2796" max="2796" width="9.4609375" style="1" bestFit="1" customWidth="1"/>
    <col min="2797" max="2797" width="13.69140625" style="1" customWidth="1"/>
    <col min="2798" max="2798" width="18" style="1" customWidth="1"/>
    <col min="2799" max="2799" width="3" style="1" customWidth="1"/>
    <col min="2800" max="2800" width="3.15234375" style="1" customWidth="1"/>
    <col min="2801" max="2801" width="16.4609375" style="1" customWidth="1"/>
    <col min="2802" max="2802" width="16" style="1" customWidth="1"/>
    <col min="2803" max="2803" width="9.15234375" style="1" customWidth="1"/>
    <col min="2804" max="2804" width="11.69140625" style="1" customWidth="1"/>
    <col min="2805" max="2805" width="9.4609375" style="1" bestFit="1" customWidth="1"/>
    <col min="2806" max="2806" width="12.23046875" style="1" customWidth="1"/>
    <col min="2807" max="2807" width="18.4609375" style="1" customWidth="1"/>
    <col min="2808" max="2808" width="3.15234375" style="1" customWidth="1"/>
    <col min="2809" max="3039" width="9.15234375" style="1"/>
    <col min="3040" max="3040" width="5.23046875" style="1" customWidth="1"/>
    <col min="3041" max="3041" width="14.23046875" style="1" customWidth="1"/>
    <col min="3042" max="3042" width="36.53515625" style="1" customWidth="1"/>
    <col min="3043" max="3043" width="14.53515625" style="1" customWidth="1"/>
    <col min="3044" max="3044" width="11.69140625" style="1" customWidth="1"/>
    <col min="3045" max="3045" width="12.69140625" style="1" customWidth="1"/>
    <col min="3046" max="3046" width="4.84375" style="1" customWidth="1"/>
    <col min="3047" max="3047" width="5" style="1" customWidth="1"/>
    <col min="3048" max="3048" width="14" style="1" customWidth="1"/>
    <col min="3049" max="3049" width="15.53515625" style="1" customWidth="1"/>
    <col min="3050" max="3050" width="9.15234375" style="1" customWidth="1"/>
    <col min="3051" max="3051" width="13.15234375" style="1" customWidth="1"/>
    <col min="3052" max="3052" width="9.4609375" style="1" bestFit="1" customWidth="1"/>
    <col min="3053" max="3053" width="13.69140625" style="1" customWidth="1"/>
    <col min="3054" max="3054" width="18" style="1" customWidth="1"/>
    <col min="3055" max="3055" width="3" style="1" customWidth="1"/>
    <col min="3056" max="3056" width="3.15234375" style="1" customWidth="1"/>
    <col min="3057" max="3057" width="16.4609375" style="1" customWidth="1"/>
    <col min="3058" max="3058" width="16" style="1" customWidth="1"/>
    <col min="3059" max="3059" width="9.15234375" style="1" customWidth="1"/>
    <col min="3060" max="3060" width="11.69140625" style="1" customWidth="1"/>
    <col min="3061" max="3061" width="9.4609375" style="1" bestFit="1" customWidth="1"/>
    <col min="3062" max="3062" width="12.23046875" style="1" customWidth="1"/>
    <col min="3063" max="3063" width="18.4609375" style="1" customWidth="1"/>
    <col min="3064" max="3064" width="3.15234375" style="1" customWidth="1"/>
    <col min="3065" max="3295" width="9.15234375" style="1"/>
    <col min="3296" max="3296" width="5.23046875" style="1" customWidth="1"/>
    <col min="3297" max="3297" width="14.23046875" style="1" customWidth="1"/>
    <col min="3298" max="3298" width="36.53515625" style="1" customWidth="1"/>
    <col min="3299" max="3299" width="14.53515625" style="1" customWidth="1"/>
    <col min="3300" max="3300" width="11.69140625" style="1" customWidth="1"/>
    <col min="3301" max="3301" width="12.69140625" style="1" customWidth="1"/>
    <col min="3302" max="3302" width="4.84375" style="1" customWidth="1"/>
    <col min="3303" max="3303" width="5" style="1" customWidth="1"/>
    <col min="3304" max="3304" width="14" style="1" customWidth="1"/>
    <col min="3305" max="3305" width="15.53515625" style="1" customWidth="1"/>
    <col min="3306" max="3306" width="9.15234375" style="1" customWidth="1"/>
    <col min="3307" max="3307" width="13.15234375" style="1" customWidth="1"/>
    <col min="3308" max="3308" width="9.4609375" style="1" bestFit="1" customWidth="1"/>
    <col min="3309" max="3309" width="13.69140625" style="1" customWidth="1"/>
    <col min="3310" max="3310" width="18" style="1" customWidth="1"/>
    <col min="3311" max="3311" width="3" style="1" customWidth="1"/>
    <col min="3312" max="3312" width="3.15234375" style="1" customWidth="1"/>
    <col min="3313" max="3313" width="16.4609375" style="1" customWidth="1"/>
    <col min="3314" max="3314" width="16" style="1" customWidth="1"/>
    <col min="3315" max="3315" width="9.15234375" style="1" customWidth="1"/>
    <col min="3316" max="3316" width="11.69140625" style="1" customWidth="1"/>
    <col min="3317" max="3317" width="9.4609375" style="1" bestFit="1" customWidth="1"/>
    <col min="3318" max="3318" width="12.23046875" style="1" customWidth="1"/>
    <col min="3319" max="3319" width="18.4609375" style="1" customWidth="1"/>
    <col min="3320" max="3320" width="3.15234375" style="1" customWidth="1"/>
    <col min="3321" max="3551" width="9.15234375" style="1"/>
    <col min="3552" max="3552" width="5.23046875" style="1" customWidth="1"/>
    <col min="3553" max="3553" width="14.23046875" style="1" customWidth="1"/>
    <col min="3554" max="3554" width="36.53515625" style="1" customWidth="1"/>
    <col min="3555" max="3555" width="14.53515625" style="1" customWidth="1"/>
    <col min="3556" max="3556" width="11.69140625" style="1" customWidth="1"/>
    <col min="3557" max="3557" width="12.69140625" style="1" customWidth="1"/>
    <col min="3558" max="3558" width="4.84375" style="1" customWidth="1"/>
    <col min="3559" max="3559" width="5" style="1" customWidth="1"/>
    <col min="3560" max="3560" width="14" style="1" customWidth="1"/>
    <col min="3561" max="3561" width="15.53515625" style="1" customWidth="1"/>
    <col min="3562" max="3562" width="9.15234375" style="1" customWidth="1"/>
    <col min="3563" max="3563" width="13.15234375" style="1" customWidth="1"/>
    <col min="3564" max="3564" width="9.4609375" style="1" bestFit="1" customWidth="1"/>
    <col min="3565" max="3565" width="13.69140625" style="1" customWidth="1"/>
    <col min="3566" max="3566" width="18" style="1" customWidth="1"/>
    <col min="3567" max="3567" width="3" style="1" customWidth="1"/>
    <col min="3568" max="3568" width="3.15234375" style="1" customWidth="1"/>
    <col min="3569" max="3569" width="16.4609375" style="1" customWidth="1"/>
    <col min="3570" max="3570" width="16" style="1" customWidth="1"/>
    <col min="3571" max="3571" width="9.15234375" style="1" customWidth="1"/>
    <col min="3572" max="3572" width="11.69140625" style="1" customWidth="1"/>
    <col min="3573" max="3573" width="9.4609375" style="1" bestFit="1" customWidth="1"/>
    <col min="3574" max="3574" width="12.23046875" style="1" customWidth="1"/>
    <col min="3575" max="3575" width="18.4609375" style="1" customWidth="1"/>
    <col min="3576" max="3576" width="3.15234375" style="1" customWidth="1"/>
    <col min="3577" max="3807" width="9.15234375" style="1"/>
    <col min="3808" max="3808" width="5.23046875" style="1" customWidth="1"/>
    <col min="3809" max="3809" width="14.23046875" style="1" customWidth="1"/>
    <col min="3810" max="3810" width="36.53515625" style="1" customWidth="1"/>
    <col min="3811" max="3811" width="14.53515625" style="1" customWidth="1"/>
    <col min="3812" max="3812" width="11.69140625" style="1" customWidth="1"/>
    <col min="3813" max="3813" width="12.69140625" style="1" customWidth="1"/>
    <col min="3814" max="3814" width="4.84375" style="1" customWidth="1"/>
    <col min="3815" max="3815" width="5" style="1" customWidth="1"/>
    <col min="3816" max="3816" width="14" style="1" customWidth="1"/>
    <col min="3817" max="3817" width="15.53515625" style="1" customWidth="1"/>
    <col min="3818" max="3818" width="9.15234375" style="1" customWidth="1"/>
    <col min="3819" max="3819" width="13.15234375" style="1" customWidth="1"/>
    <col min="3820" max="3820" width="9.4609375" style="1" bestFit="1" customWidth="1"/>
    <col min="3821" max="3821" width="13.69140625" style="1" customWidth="1"/>
    <col min="3822" max="3822" width="18" style="1" customWidth="1"/>
    <col min="3823" max="3823" width="3" style="1" customWidth="1"/>
    <col min="3824" max="3824" width="3.15234375" style="1" customWidth="1"/>
    <col min="3825" max="3825" width="16.4609375" style="1" customWidth="1"/>
    <col min="3826" max="3826" width="16" style="1" customWidth="1"/>
    <col min="3827" max="3827" width="9.15234375" style="1" customWidth="1"/>
    <col min="3828" max="3828" width="11.69140625" style="1" customWidth="1"/>
    <col min="3829" max="3829" width="9.4609375" style="1" bestFit="1" customWidth="1"/>
    <col min="3830" max="3830" width="12.23046875" style="1" customWidth="1"/>
    <col min="3831" max="3831" width="18.4609375" style="1" customWidth="1"/>
    <col min="3832" max="3832" width="3.15234375" style="1" customWidth="1"/>
    <col min="3833" max="4063" width="9.15234375" style="1"/>
    <col min="4064" max="4064" width="5.23046875" style="1" customWidth="1"/>
    <col min="4065" max="4065" width="14.23046875" style="1" customWidth="1"/>
    <col min="4066" max="4066" width="36.53515625" style="1" customWidth="1"/>
    <col min="4067" max="4067" width="14.53515625" style="1" customWidth="1"/>
    <col min="4068" max="4068" width="11.69140625" style="1" customWidth="1"/>
    <col min="4069" max="4069" width="12.69140625" style="1" customWidth="1"/>
    <col min="4070" max="4070" width="4.84375" style="1" customWidth="1"/>
    <col min="4071" max="4071" width="5" style="1" customWidth="1"/>
    <col min="4072" max="4072" width="14" style="1" customWidth="1"/>
    <col min="4073" max="4073" width="15.53515625" style="1" customWidth="1"/>
    <col min="4074" max="4074" width="9.15234375" style="1" customWidth="1"/>
    <col min="4075" max="4075" width="13.15234375" style="1" customWidth="1"/>
    <col min="4076" max="4076" width="9.4609375" style="1" bestFit="1" customWidth="1"/>
    <col min="4077" max="4077" width="13.69140625" style="1" customWidth="1"/>
    <col min="4078" max="4078" width="18" style="1" customWidth="1"/>
    <col min="4079" max="4079" width="3" style="1" customWidth="1"/>
    <col min="4080" max="4080" width="3.15234375" style="1" customWidth="1"/>
    <col min="4081" max="4081" width="16.4609375" style="1" customWidth="1"/>
    <col min="4082" max="4082" width="16" style="1" customWidth="1"/>
    <col min="4083" max="4083" width="9.15234375" style="1" customWidth="1"/>
    <col min="4084" max="4084" width="11.69140625" style="1" customWidth="1"/>
    <col min="4085" max="4085" width="9.4609375" style="1" bestFit="1" customWidth="1"/>
    <col min="4086" max="4086" width="12.23046875" style="1" customWidth="1"/>
    <col min="4087" max="4087" width="18.4609375" style="1" customWidth="1"/>
    <col min="4088" max="4088" width="3.15234375" style="1" customWidth="1"/>
    <col min="4089" max="4319" width="9.15234375" style="1"/>
    <col min="4320" max="4320" width="5.23046875" style="1" customWidth="1"/>
    <col min="4321" max="4321" width="14.23046875" style="1" customWidth="1"/>
    <col min="4322" max="4322" width="36.53515625" style="1" customWidth="1"/>
    <col min="4323" max="4323" width="14.53515625" style="1" customWidth="1"/>
    <col min="4324" max="4324" width="11.69140625" style="1" customWidth="1"/>
    <col min="4325" max="4325" width="12.69140625" style="1" customWidth="1"/>
    <col min="4326" max="4326" width="4.84375" style="1" customWidth="1"/>
    <col min="4327" max="4327" width="5" style="1" customWidth="1"/>
    <col min="4328" max="4328" width="14" style="1" customWidth="1"/>
    <col min="4329" max="4329" width="15.53515625" style="1" customWidth="1"/>
    <col min="4330" max="4330" width="9.15234375" style="1" customWidth="1"/>
    <col min="4331" max="4331" width="13.15234375" style="1" customWidth="1"/>
    <col min="4332" max="4332" width="9.4609375" style="1" bestFit="1" customWidth="1"/>
    <col min="4333" max="4333" width="13.69140625" style="1" customWidth="1"/>
    <col min="4334" max="4334" width="18" style="1" customWidth="1"/>
    <col min="4335" max="4335" width="3" style="1" customWidth="1"/>
    <col min="4336" max="4336" width="3.15234375" style="1" customWidth="1"/>
    <col min="4337" max="4337" width="16.4609375" style="1" customWidth="1"/>
    <col min="4338" max="4338" width="16" style="1" customWidth="1"/>
    <col min="4339" max="4339" width="9.15234375" style="1" customWidth="1"/>
    <col min="4340" max="4340" width="11.69140625" style="1" customWidth="1"/>
    <col min="4341" max="4341" width="9.4609375" style="1" bestFit="1" customWidth="1"/>
    <col min="4342" max="4342" width="12.23046875" style="1" customWidth="1"/>
    <col min="4343" max="4343" width="18.4609375" style="1" customWidth="1"/>
    <col min="4344" max="4344" width="3.15234375" style="1" customWidth="1"/>
    <col min="4345" max="4575" width="9.15234375" style="1"/>
    <col min="4576" max="4576" width="5.23046875" style="1" customWidth="1"/>
    <col min="4577" max="4577" width="14.23046875" style="1" customWidth="1"/>
    <col min="4578" max="4578" width="36.53515625" style="1" customWidth="1"/>
    <col min="4579" max="4579" width="14.53515625" style="1" customWidth="1"/>
    <col min="4580" max="4580" width="11.69140625" style="1" customWidth="1"/>
    <col min="4581" max="4581" width="12.69140625" style="1" customWidth="1"/>
    <col min="4582" max="4582" width="4.84375" style="1" customWidth="1"/>
    <col min="4583" max="4583" width="5" style="1" customWidth="1"/>
    <col min="4584" max="4584" width="14" style="1" customWidth="1"/>
    <col min="4585" max="4585" width="15.53515625" style="1" customWidth="1"/>
    <col min="4586" max="4586" width="9.15234375" style="1" customWidth="1"/>
    <col min="4587" max="4587" width="13.15234375" style="1" customWidth="1"/>
    <col min="4588" max="4588" width="9.4609375" style="1" bestFit="1" customWidth="1"/>
    <col min="4589" max="4589" width="13.69140625" style="1" customWidth="1"/>
    <col min="4590" max="4590" width="18" style="1" customWidth="1"/>
    <col min="4591" max="4591" width="3" style="1" customWidth="1"/>
    <col min="4592" max="4592" width="3.15234375" style="1" customWidth="1"/>
    <col min="4593" max="4593" width="16.4609375" style="1" customWidth="1"/>
    <col min="4594" max="4594" width="16" style="1" customWidth="1"/>
    <col min="4595" max="4595" width="9.15234375" style="1" customWidth="1"/>
    <col min="4596" max="4596" width="11.69140625" style="1" customWidth="1"/>
    <col min="4597" max="4597" width="9.4609375" style="1" bestFit="1" customWidth="1"/>
    <col min="4598" max="4598" width="12.23046875" style="1" customWidth="1"/>
    <col min="4599" max="4599" width="18.4609375" style="1" customWidth="1"/>
    <col min="4600" max="4600" width="3.15234375" style="1" customWidth="1"/>
    <col min="4601" max="4831" width="9.15234375" style="1"/>
    <col min="4832" max="4832" width="5.23046875" style="1" customWidth="1"/>
    <col min="4833" max="4833" width="14.23046875" style="1" customWidth="1"/>
    <col min="4834" max="4834" width="36.53515625" style="1" customWidth="1"/>
    <col min="4835" max="4835" width="14.53515625" style="1" customWidth="1"/>
    <col min="4836" max="4836" width="11.69140625" style="1" customWidth="1"/>
    <col min="4837" max="4837" width="12.69140625" style="1" customWidth="1"/>
    <col min="4838" max="4838" width="4.84375" style="1" customWidth="1"/>
    <col min="4839" max="4839" width="5" style="1" customWidth="1"/>
    <col min="4840" max="4840" width="14" style="1" customWidth="1"/>
    <col min="4841" max="4841" width="15.53515625" style="1" customWidth="1"/>
    <col min="4842" max="4842" width="9.15234375" style="1" customWidth="1"/>
    <col min="4843" max="4843" width="13.15234375" style="1" customWidth="1"/>
    <col min="4844" max="4844" width="9.4609375" style="1" bestFit="1" customWidth="1"/>
    <col min="4845" max="4845" width="13.69140625" style="1" customWidth="1"/>
    <col min="4846" max="4846" width="18" style="1" customWidth="1"/>
    <col min="4847" max="4847" width="3" style="1" customWidth="1"/>
    <col min="4848" max="4848" width="3.15234375" style="1" customWidth="1"/>
    <col min="4849" max="4849" width="16.4609375" style="1" customWidth="1"/>
    <col min="4850" max="4850" width="16" style="1" customWidth="1"/>
    <col min="4851" max="4851" width="9.15234375" style="1" customWidth="1"/>
    <col min="4852" max="4852" width="11.69140625" style="1" customWidth="1"/>
    <col min="4853" max="4853" width="9.4609375" style="1" bestFit="1" customWidth="1"/>
    <col min="4854" max="4854" width="12.23046875" style="1" customWidth="1"/>
    <col min="4855" max="4855" width="18.4609375" style="1" customWidth="1"/>
    <col min="4856" max="4856" width="3.15234375" style="1" customWidth="1"/>
    <col min="4857" max="5087" width="9.15234375" style="1"/>
    <col min="5088" max="5088" width="5.23046875" style="1" customWidth="1"/>
    <col min="5089" max="5089" width="14.23046875" style="1" customWidth="1"/>
    <col min="5090" max="5090" width="36.53515625" style="1" customWidth="1"/>
    <col min="5091" max="5091" width="14.53515625" style="1" customWidth="1"/>
    <col min="5092" max="5092" width="11.69140625" style="1" customWidth="1"/>
    <col min="5093" max="5093" width="12.69140625" style="1" customWidth="1"/>
    <col min="5094" max="5094" width="4.84375" style="1" customWidth="1"/>
    <col min="5095" max="5095" width="5" style="1" customWidth="1"/>
    <col min="5096" max="5096" width="14" style="1" customWidth="1"/>
    <col min="5097" max="5097" width="15.53515625" style="1" customWidth="1"/>
    <col min="5098" max="5098" width="9.15234375" style="1" customWidth="1"/>
    <col min="5099" max="5099" width="13.15234375" style="1" customWidth="1"/>
    <col min="5100" max="5100" width="9.4609375" style="1" bestFit="1" customWidth="1"/>
    <col min="5101" max="5101" width="13.69140625" style="1" customWidth="1"/>
    <col min="5102" max="5102" width="18" style="1" customWidth="1"/>
    <col min="5103" max="5103" width="3" style="1" customWidth="1"/>
    <col min="5104" max="5104" width="3.15234375" style="1" customWidth="1"/>
    <col min="5105" max="5105" width="16.4609375" style="1" customWidth="1"/>
    <col min="5106" max="5106" width="16" style="1" customWidth="1"/>
    <col min="5107" max="5107" width="9.15234375" style="1" customWidth="1"/>
    <col min="5108" max="5108" width="11.69140625" style="1" customWidth="1"/>
    <col min="5109" max="5109" width="9.4609375" style="1" bestFit="1" customWidth="1"/>
    <col min="5110" max="5110" width="12.23046875" style="1" customWidth="1"/>
    <col min="5111" max="5111" width="18.4609375" style="1" customWidth="1"/>
    <col min="5112" max="5112" width="3.15234375" style="1" customWidth="1"/>
    <col min="5113" max="5343" width="9.15234375" style="1"/>
    <col min="5344" max="5344" width="5.23046875" style="1" customWidth="1"/>
    <col min="5345" max="5345" width="14.23046875" style="1" customWidth="1"/>
    <col min="5346" max="5346" width="36.53515625" style="1" customWidth="1"/>
    <col min="5347" max="5347" width="14.53515625" style="1" customWidth="1"/>
    <col min="5348" max="5348" width="11.69140625" style="1" customWidth="1"/>
    <col min="5349" max="5349" width="12.69140625" style="1" customWidth="1"/>
    <col min="5350" max="5350" width="4.84375" style="1" customWidth="1"/>
    <col min="5351" max="5351" width="5" style="1" customWidth="1"/>
    <col min="5352" max="5352" width="14" style="1" customWidth="1"/>
    <col min="5353" max="5353" width="15.53515625" style="1" customWidth="1"/>
    <col min="5354" max="5354" width="9.15234375" style="1" customWidth="1"/>
    <col min="5355" max="5355" width="13.15234375" style="1" customWidth="1"/>
    <col min="5356" max="5356" width="9.4609375" style="1" bestFit="1" customWidth="1"/>
    <col min="5357" max="5357" width="13.69140625" style="1" customWidth="1"/>
    <col min="5358" max="5358" width="18" style="1" customWidth="1"/>
    <col min="5359" max="5359" width="3" style="1" customWidth="1"/>
    <col min="5360" max="5360" width="3.15234375" style="1" customWidth="1"/>
    <col min="5361" max="5361" width="16.4609375" style="1" customWidth="1"/>
    <col min="5362" max="5362" width="16" style="1" customWidth="1"/>
    <col min="5363" max="5363" width="9.15234375" style="1" customWidth="1"/>
    <col min="5364" max="5364" width="11.69140625" style="1" customWidth="1"/>
    <col min="5365" max="5365" width="9.4609375" style="1" bestFit="1" customWidth="1"/>
    <col min="5366" max="5366" width="12.23046875" style="1" customWidth="1"/>
    <col min="5367" max="5367" width="18.4609375" style="1" customWidth="1"/>
    <col min="5368" max="5368" width="3.15234375" style="1" customWidth="1"/>
    <col min="5369" max="5599" width="9.15234375" style="1"/>
    <col min="5600" max="5600" width="5.23046875" style="1" customWidth="1"/>
    <col min="5601" max="5601" width="14.23046875" style="1" customWidth="1"/>
    <col min="5602" max="5602" width="36.53515625" style="1" customWidth="1"/>
    <col min="5603" max="5603" width="14.53515625" style="1" customWidth="1"/>
    <col min="5604" max="5604" width="11.69140625" style="1" customWidth="1"/>
    <col min="5605" max="5605" width="12.69140625" style="1" customWidth="1"/>
    <col min="5606" max="5606" width="4.84375" style="1" customWidth="1"/>
    <col min="5607" max="5607" width="5" style="1" customWidth="1"/>
    <col min="5608" max="5608" width="14" style="1" customWidth="1"/>
    <col min="5609" max="5609" width="15.53515625" style="1" customWidth="1"/>
    <col min="5610" max="5610" width="9.15234375" style="1" customWidth="1"/>
    <col min="5611" max="5611" width="13.15234375" style="1" customWidth="1"/>
    <col min="5612" max="5612" width="9.4609375" style="1" bestFit="1" customWidth="1"/>
    <col min="5613" max="5613" width="13.69140625" style="1" customWidth="1"/>
    <col min="5614" max="5614" width="18" style="1" customWidth="1"/>
    <col min="5615" max="5615" width="3" style="1" customWidth="1"/>
    <col min="5616" max="5616" width="3.15234375" style="1" customWidth="1"/>
    <col min="5617" max="5617" width="16.4609375" style="1" customWidth="1"/>
    <col min="5618" max="5618" width="16" style="1" customWidth="1"/>
    <col min="5619" max="5619" width="9.15234375" style="1" customWidth="1"/>
    <col min="5620" max="5620" width="11.69140625" style="1" customWidth="1"/>
    <col min="5621" max="5621" width="9.4609375" style="1" bestFit="1" customWidth="1"/>
    <col min="5622" max="5622" width="12.23046875" style="1" customWidth="1"/>
    <col min="5623" max="5623" width="18.4609375" style="1" customWidth="1"/>
    <col min="5624" max="5624" width="3.15234375" style="1" customWidth="1"/>
    <col min="5625" max="5855" width="9.15234375" style="1"/>
    <col min="5856" max="5856" width="5.23046875" style="1" customWidth="1"/>
    <col min="5857" max="5857" width="14.23046875" style="1" customWidth="1"/>
    <col min="5858" max="5858" width="36.53515625" style="1" customWidth="1"/>
    <col min="5859" max="5859" width="14.53515625" style="1" customWidth="1"/>
    <col min="5860" max="5860" width="11.69140625" style="1" customWidth="1"/>
    <col min="5861" max="5861" width="12.69140625" style="1" customWidth="1"/>
    <col min="5862" max="5862" width="4.84375" style="1" customWidth="1"/>
    <col min="5863" max="5863" width="5" style="1" customWidth="1"/>
    <col min="5864" max="5864" width="14" style="1" customWidth="1"/>
    <col min="5865" max="5865" width="15.53515625" style="1" customWidth="1"/>
    <col min="5866" max="5866" width="9.15234375" style="1" customWidth="1"/>
    <col min="5867" max="5867" width="13.15234375" style="1" customWidth="1"/>
    <col min="5868" max="5868" width="9.4609375" style="1" bestFit="1" customWidth="1"/>
    <col min="5869" max="5869" width="13.69140625" style="1" customWidth="1"/>
    <col min="5870" max="5870" width="18" style="1" customWidth="1"/>
    <col min="5871" max="5871" width="3" style="1" customWidth="1"/>
    <col min="5872" max="5872" width="3.15234375" style="1" customWidth="1"/>
    <col min="5873" max="5873" width="16.4609375" style="1" customWidth="1"/>
    <col min="5874" max="5874" width="16" style="1" customWidth="1"/>
    <col min="5875" max="5875" width="9.15234375" style="1" customWidth="1"/>
    <col min="5876" max="5876" width="11.69140625" style="1" customWidth="1"/>
    <col min="5877" max="5877" width="9.4609375" style="1" bestFit="1" customWidth="1"/>
    <col min="5878" max="5878" width="12.23046875" style="1" customWidth="1"/>
    <col min="5879" max="5879" width="18.4609375" style="1" customWidth="1"/>
    <col min="5880" max="5880" width="3.15234375" style="1" customWidth="1"/>
    <col min="5881" max="6111" width="9.15234375" style="1"/>
    <col min="6112" max="6112" width="5.23046875" style="1" customWidth="1"/>
    <col min="6113" max="6113" width="14.23046875" style="1" customWidth="1"/>
    <col min="6114" max="6114" width="36.53515625" style="1" customWidth="1"/>
    <col min="6115" max="6115" width="14.53515625" style="1" customWidth="1"/>
    <col min="6116" max="6116" width="11.69140625" style="1" customWidth="1"/>
    <col min="6117" max="6117" width="12.69140625" style="1" customWidth="1"/>
    <col min="6118" max="6118" width="4.84375" style="1" customWidth="1"/>
    <col min="6119" max="6119" width="5" style="1" customWidth="1"/>
    <col min="6120" max="6120" width="14" style="1" customWidth="1"/>
    <col min="6121" max="6121" width="15.53515625" style="1" customWidth="1"/>
    <col min="6122" max="6122" width="9.15234375" style="1" customWidth="1"/>
    <col min="6123" max="6123" width="13.15234375" style="1" customWidth="1"/>
    <col min="6124" max="6124" width="9.4609375" style="1" bestFit="1" customWidth="1"/>
    <col min="6125" max="6125" width="13.69140625" style="1" customWidth="1"/>
    <col min="6126" max="6126" width="18" style="1" customWidth="1"/>
    <col min="6127" max="6127" width="3" style="1" customWidth="1"/>
    <col min="6128" max="6128" width="3.15234375" style="1" customWidth="1"/>
    <col min="6129" max="6129" width="16.4609375" style="1" customWidth="1"/>
    <col min="6130" max="6130" width="16" style="1" customWidth="1"/>
    <col min="6131" max="6131" width="9.15234375" style="1" customWidth="1"/>
    <col min="6132" max="6132" width="11.69140625" style="1" customWidth="1"/>
    <col min="6133" max="6133" width="9.4609375" style="1" bestFit="1" customWidth="1"/>
    <col min="6134" max="6134" width="12.23046875" style="1" customWidth="1"/>
    <col min="6135" max="6135" width="18.4609375" style="1" customWidth="1"/>
    <col min="6136" max="6136" width="3.15234375" style="1" customWidth="1"/>
    <col min="6137" max="6367" width="9.15234375" style="1"/>
    <col min="6368" max="6368" width="5.23046875" style="1" customWidth="1"/>
    <col min="6369" max="6369" width="14.23046875" style="1" customWidth="1"/>
    <col min="6370" max="6370" width="36.53515625" style="1" customWidth="1"/>
    <col min="6371" max="6371" width="14.53515625" style="1" customWidth="1"/>
    <col min="6372" max="6372" width="11.69140625" style="1" customWidth="1"/>
    <col min="6373" max="6373" width="12.69140625" style="1" customWidth="1"/>
    <col min="6374" max="6374" width="4.84375" style="1" customWidth="1"/>
    <col min="6375" max="6375" width="5" style="1" customWidth="1"/>
    <col min="6376" max="6376" width="14" style="1" customWidth="1"/>
    <col min="6377" max="6377" width="15.53515625" style="1" customWidth="1"/>
    <col min="6378" max="6378" width="9.15234375" style="1" customWidth="1"/>
    <col min="6379" max="6379" width="13.15234375" style="1" customWidth="1"/>
    <col min="6380" max="6380" width="9.4609375" style="1" bestFit="1" customWidth="1"/>
    <col min="6381" max="6381" width="13.69140625" style="1" customWidth="1"/>
    <col min="6382" max="6382" width="18" style="1" customWidth="1"/>
    <col min="6383" max="6383" width="3" style="1" customWidth="1"/>
    <col min="6384" max="6384" width="3.15234375" style="1" customWidth="1"/>
    <col min="6385" max="6385" width="16.4609375" style="1" customWidth="1"/>
    <col min="6386" max="6386" width="16" style="1" customWidth="1"/>
    <col min="6387" max="6387" width="9.15234375" style="1" customWidth="1"/>
    <col min="6388" max="6388" width="11.69140625" style="1" customWidth="1"/>
    <col min="6389" max="6389" width="9.4609375" style="1" bestFit="1" customWidth="1"/>
    <col min="6390" max="6390" width="12.23046875" style="1" customWidth="1"/>
    <col min="6391" max="6391" width="18.4609375" style="1" customWidth="1"/>
    <col min="6392" max="6392" width="3.15234375" style="1" customWidth="1"/>
    <col min="6393" max="6623" width="9.15234375" style="1"/>
    <col min="6624" max="6624" width="5.23046875" style="1" customWidth="1"/>
    <col min="6625" max="6625" width="14.23046875" style="1" customWidth="1"/>
    <col min="6626" max="6626" width="36.53515625" style="1" customWidth="1"/>
    <col min="6627" max="6627" width="14.53515625" style="1" customWidth="1"/>
    <col min="6628" max="6628" width="11.69140625" style="1" customWidth="1"/>
    <col min="6629" max="6629" width="12.69140625" style="1" customWidth="1"/>
    <col min="6630" max="6630" width="4.84375" style="1" customWidth="1"/>
    <col min="6631" max="6631" width="5" style="1" customWidth="1"/>
    <col min="6632" max="6632" width="14" style="1" customWidth="1"/>
    <col min="6633" max="6633" width="15.53515625" style="1" customWidth="1"/>
    <col min="6634" max="6634" width="9.15234375" style="1" customWidth="1"/>
    <col min="6635" max="6635" width="13.15234375" style="1" customWidth="1"/>
    <col min="6636" max="6636" width="9.4609375" style="1" bestFit="1" customWidth="1"/>
    <col min="6637" max="6637" width="13.69140625" style="1" customWidth="1"/>
    <col min="6638" max="6638" width="18" style="1" customWidth="1"/>
    <col min="6639" max="6639" width="3" style="1" customWidth="1"/>
    <col min="6640" max="6640" width="3.15234375" style="1" customWidth="1"/>
    <col min="6641" max="6641" width="16.4609375" style="1" customWidth="1"/>
    <col min="6642" max="6642" width="16" style="1" customWidth="1"/>
    <col min="6643" max="6643" width="9.15234375" style="1" customWidth="1"/>
    <col min="6644" max="6644" width="11.69140625" style="1" customWidth="1"/>
    <col min="6645" max="6645" width="9.4609375" style="1" bestFit="1" customWidth="1"/>
    <col min="6646" max="6646" width="12.23046875" style="1" customWidth="1"/>
    <col min="6647" max="6647" width="18.4609375" style="1" customWidth="1"/>
    <col min="6648" max="6648" width="3.15234375" style="1" customWidth="1"/>
    <col min="6649" max="6879" width="9.15234375" style="1"/>
    <col min="6880" max="6880" width="5.23046875" style="1" customWidth="1"/>
    <col min="6881" max="6881" width="14.23046875" style="1" customWidth="1"/>
    <col min="6882" max="6882" width="36.53515625" style="1" customWidth="1"/>
    <col min="6883" max="6883" width="14.53515625" style="1" customWidth="1"/>
    <col min="6884" max="6884" width="11.69140625" style="1" customWidth="1"/>
    <col min="6885" max="6885" width="12.69140625" style="1" customWidth="1"/>
    <col min="6886" max="6886" width="4.84375" style="1" customWidth="1"/>
    <col min="6887" max="6887" width="5" style="1" customWidth="1"/>
    <col min="6888" max="6888" width="14" style="1" customWidth="1"/>
    <col min="6889" max="6889" width="15.53515625" style="1" customWidth="1"/>
    <col min="6890" max="6890" width="9.15234375" style="1" customWidth="1"/>
    <col min="6891" max="6891" width="13.15234375" style="1" customWidth="1"/>
    <col min="6892" max="6892" width="9.4609375" style="1" bestFit="1" customWidth="1"/>
    <col min="6893" max="6893" width="13.69140625" style="1" customWidth="1"/>
    <col min="6894" max="6894" width="18" style="1" customWidth="1"/>
    <col min="6895" max="6895" width="3" style="1" customWidth="1"/>
    <col min="6896" max="6896" width="3.15234375" style="1" customWidth="1"/>
    <col min="6897" max="6897" width="16.4609375" style="1" customWidth="1"/>
    <col min="6898" max="6898" width="16" style="1" customWidth="1"/>
    <col min="6899" max="6899" width="9.15234375" style="1" customWidth="1"/>
    <col min="6900" max="6900" width="11.69140625" style="1" customWidth="1"/>
    <col min="6901" max="6901" width="9.4609375" style="1" bestFit="1" customWidth="1"/>
    <col min="6902" max="6902" width="12.23046875" style="1" customWidth="1"/>
    <col min="6903" max="6903" width="18.4609375" style="1" customWidth="1"/>
    <col min="6904" max="6904" width="3.15234375" style="1" customWidth="1"/>
    <col min="6905" max="7135" width="9.15234375" style="1"/>
    <col min="7136" max="7136" width="5.23046875" style="1" customWidth="1"/>
    <col min="7137" max="7137" width="14.23046875" style="1" customWidth="1"/>
    <col min="7138" max="7138" width="36.53515625" style="1" customWidth="1"/>
    <col min="7139" max="7139" width="14.53515625" style="1" customWidth="1"/>
    <col min="7140" max="7140" width="11.69140625" style="1" customWidth="1"/>
    <col min="7141" max="7141" width="12.69140625" style="1" customWidth="1"/>
    <col min="7142" max="7142" width="4.84375" style="1" customWidth="1"/>
    <col min="7143" max="7143" width="5" style="1" customWidth="1"/>
    <col min="7144" max="7144" width="14" style="1" customWidth="1"/>
    <col min="7145" max="7145" width="15.53515625" style="1" customWidth="1"/>
    <col min="7146" max="7146" width="9.15234375" style="1" customWidth="1"/>
    <col min="7147" max="7147" width="13.15234375" style="1" customWidth="1"/>
    <col min="7148" max="7148" width="9.4609375" style="1" bestFit="1" customWidth="1"/>
    <col min="7149" max="7149" width="13.69140625" style="1" customWidth="1"/>
    <col min="7150" max="7150" width="18" style="1" customWidth="1"/>
    <col min="7151" max="7151" width="3" style="1" customWidth="1"/>
    <col min="7152" max="7152" width="3.15234375" style="1" customWidth="1"/>
    <col min="7153" max="7153" width="16.4609375" style="1" customWidth="1"/>
    <col min="7154" max="7154" width="16" style="1" customWidth="1"/>
    <col min="7155" max="7155" width="9.15234375" style="1" customWidth="1"/>
    <col min="7156" max="7156" width="11.69140625" style="1" customWidth="1"/>
    <col min="7157" max="7157" width="9.4609375" style="1" bestFit="1" customWidth="1"/>
    <col min="7158" max="7158" width="12.23046875" style="1" customWidth="1"/>
    <col min="7159" max="7159" width="18.4609375" style="1" customWidth="1"/>
    <col min="7160" max="7160" width="3.15234375" style="1" customWidth="1"/>
    <col min="7161" max="7391" width="9.15234375" style="1"/>
    <col min="7392" max="7392" width="5.23046875" style="1" customWidth="1"/>
    <col min="7393" max="7393" width="14.23046875" style="1" customWidth="1"/>
    <col min="7394" max="7394" width="36.53515625" style="1" customWidth="1"/>
    <col min="7395" max="7395" width="14.53515625" style="1" customWidth="1"/>
    <col min="7396" max="7396" width="11.69140625" style="1" customWidth="1"/>
    <col min="7397" max="7397" width="12.69140625" style="1" customWidth="1"/>
    <col min="7398" max="7398" width="4.84375" style="1" customWidth="1"/>
    <col min="7399" max="7399" width="5" style="1" customWidth="1"/>
    <col min="7400" max="7400" width="14" style="1" customWidth="1"/>
    <col min="7401" max="7401" width="15.53515625" style="1" customWidth="1"/>
    <col min="7402" max="7402" width="9.15234375" style="1" customWidth="1"/>
    <col min="7403" max="7403" width="13.15234375" style="1" customWidth="1"/>
    <col min="7404" max="7404" width="9.4609375" style="1" bestFit="1" customWidth="1"/>
    <col min="7405" max="7405" width="13.69140625" style="1" customWidth="1"/>
    <col min="7406" max="7406" width="18" style="1" customWidth="1"/>
    <col min="7407" max="7407" width="3" style="1" customWidth="1"/>
    <col min="7408" max="7408" width="3.15234375" style="1" customWidth="1"/>
    <col min="7409" max="7409" width="16.4609375" style="1" customWidth="1"/>
    <col min="7410" max="7410" width="16" style="1" customWidth="1"/>
    <col min="7411" max="7411" width="9.15234375" style="1" customWidth="1"/>
    <col min="7412" max="7412" width="11.69140625" style="1" customWidth="1"/>
    <col min="7413" max="7413" width="9.4609375" style="1" bestFit="1" customWidth="1"/>
    <col min="7414" max="7414" width="12.23046875" style="1" customWidth="1"/>
    <col min="7415" max="7415" width="18.4609375" style="1" customWidth="1"/>
    <col min="7416" max="7416" width="3.15234375" style="1" customWidth="1"/>
    <col min="7417" max="7647" width="9.15234375" style="1"/>
    <col min="7648" max="7648" width="5.23046875" style="1" customWidth="1"/>
    <col min="7649" max="7649" width="14.23046875" style="1" customWidth="1"/>
    <col min="7650" max="7650" width="36.53515625" style="1" customWidth="1"/>
    <col min="7651" max="7651" width="14.53515625" style="1" customWidth="1"/>
    <col min="7652" max="7652" width="11.69140625" style="1" customWidth="1"/>
    <col min="7653" max="7653" width="12.69140625" style="1" customWidth="1"/>
    <col min="7654" max="7654" width="4.84375" style="1" customWidth="1"/>
    <col min="7655" max="7655" width="5" style="1" customWidth="1"/>
    <col min="7656" max="7656" width="14" style="1" customWidth="1"/>
    <col min="7657" max="7657" width="15.53515625" style="1" customWidth="1"/>
    <col min="7658" max="7658" width="9.15234375" style="1" customWidth="1"/>
    <col min="7659" max="7659" width="13.15234375" style="1" customWidth="1"/>
    <col min="7660" max="7660" width="9.4609375" style="1" bestFit="1" customWidth="1"/>
    <col min="7661" max="7661" width="13.69140625" style="1" customWidth="1"/>
    <col min="7662" max="7662" width="18" style="1" customWidth="1"/>
    <col min="7663" max="7663" width="3" style="1" customWidth="1"/>
    <col min="7664" max="7664" width="3.15234375" style="1" customWidth="1"/>
    <col min="7665" max="7665" width="16.4609375" style="1" customWidth="1"/>
    <col min="7666" max="7666" width="16" style="1" customWidth="1"/>
    <col min="7667" max="7667" width="9.15234375" style="1" customWidth="1"/>
    <col min="7668" max="7668" width="11.69140625" style="1" customWidth="1"/>
    <col min="7669" max="7669" width="9.4609375" style="1" bestFit="1" customWidth="1"/>
    <col min="7670" max="7670" width="12.23046875" style="1" customWidth="1"/>
    <col min="7671" max="7671" width="18.4609375" style="1" customWidth="1"/>
    <col min="7672" max="7672" width="3.15234375" style="1" customWidth="1"/>
    <col min="7673" max="7903" width="9.15234375" style="1"/>
    <col min="7904" max="7904" width="5.23046875" style="1" customWidth="1"/>
    <col min="7905" max="7905" width="14.23046875" style="1" customWidth="1"/>
    <col min="7906" max="7906" width="36.53515625" style="1" customWidth="1"/>
    <col min="7907" max="7907" width="14.53515625" style="1" customWidth="1"/>
    <col min="7908" max="7908" width="11.69140625" style="1" customWidth="1"/>
    <col min="7909" max="7909" width="12.69140625" style="1" customWidth="1"/>
    <col min="7910" max="7910" width="4.84375" style="1" customWidth="1"/>
    <col min="7911" max="7911" width="5" style="1" customWidth="1"/>
    <col min="7912" max="7912" width="14" style="1" customWidth="1"/>
    <col min="7913" max="7913" width="15.53515625" style="1" customWidth="1"/>
    <col min="7914" max="7914" width="9.15234375" style="1" customWidth="1"/>
    <col min="7915" max="7915" width="13.15234375" style="1" customWidth="1"/>
    <col min="7916" max="7916" width="9.4609375" style="1" bestFit="1" customWidth="1"/>
    <col min="7917" max="7917" width="13.69140625" style="1" customWidth="1"/>
    <col min="7918" max="7918" width="18" style="1" customWidth="1"/>
    <col min="7919" max="7919" width="3" style="1" customWidth="1"/>
    <col min="7920" max="7920" width="3.15234375" style="1" customWidth="1"/>
    <col min="7921" max="7921" width="16.4609375" style="1" customWidth="1"/>
    <col min="7922" max="7922" width="16" style="1" customWidth="1"/>
    <col min="7923" max="7923" width="9.15234375" style="1" customWidth="1"/>
    <col min="7924" max="7924" width="11.69140625" style="1" customWidth="1"/>
    <col min="7925" max="7925" width="9.4609375" style="1" bestFit="1" customWidth="1"/>
    <col min="7926" max="7926" width="12.23046875" style="1" customWidth="1"/>
    <col min="7927" max="7927" width="18.4609375" style="1" customWidth="1"/>
    <col min="7928" max="7928" width="3.15234375" style="1" customWidth="1"/>
    <col min="7929" max="8159" width="9.15234375" style="1"/>
    <col min="8160" max="8160" width="5.23046875" style="1" customWidth="1"/>
    <col min="8161" max="8161" width="14.23046875" style="1" customWidth="1"/>
    <col min="8162" max="8162" width="36.53515625" style="1" customWidth="1"/>
    <col min="8163" max="8163" width="14.53515625" style="1" customWidth="1"/>
    <col min="8164" max="8164" width="11.69140625" style="1" customWidth="1"/>
    <col min="8165" max="8165" width="12.69140625" style="1" customWidth="1"/>
    <col min="8166" max="8166" width="4.84375" style="1" customWidth="1"/>
    <col min="8167" max="8167" width="5" style="1" customWidth="1"/>
    <col min="8168" max="8168" width="14" style="1" customWidth="1"/>
    <col min="8169" max="8169" width="15.53515625" style="1" customWidth="1"/>
    <col min="8170" max="8170" width="9.15234375" style="1" customWidth="1"/>
    <col min="8171" max="8171" width="13.15234375" style="1" customWidth="1"/>
    <col min="8172" max="8172" width="9.4609375" style="1" bestFit="1" customWidth="1"/>
    <col min="8173" max="8173" width="13.69140625" style="1" customWidth="1"/>
    <col min="8174" max="8174" width="18" style="1" customWidth="1"/>
    <col min="8175" max="8175" width="3" style="1" customWidth="1"/>
    <col min="8176" max="8176" width="3.15234375" style="1" customWidth="1"/>
    <col min="8177" max="8177" width="16.4609375" style="1" customWidth="1"/>
    <col min="8178" max="8178" width="16" style="1" customWidth="1"/>
    <col min="8179" max="8179" width="9.15234375" style="1" customWidth="1"/>
    <col min="8180" max="8180" width="11.69140625" style="1" customWidth="1"/>
    <col min="8181" max="8181" width="9.4609375" style="1" bestFit="1" customWidth="1"/>
    <col min="8182" max="8182" width="12.23046875" style="1" customWidth="1"/>
    <col min="8183" max="8183" width="18.4609375" style="1" customWidth="1"/>
    <col min="8184" max="8184" width="3.15234375" style="1" customWidth="1"/>
    <col min="8185" max="8415" width="9.15234375" style="1"/>
    <col min="8416" max="8416" width="5.23046875" style="1" customWidth="1"/>
    <col min="8417" max="8417" width="14.23046875" style="1" customWidth="1"/>
    <col min="8418" max="8418" width="36.53515625" style="1" customWidth="1"/>
    <col min="8419" max="8419" width="14.53515625" style="1" customWidth="1"/>
    <col min="8420" max="8420" width="11.69140625" style="1" customWidth="1"/>
    <col min="8421" max="8421" width="12.69140625" style="1" customWidth="1"/>
    <col min="8422" max="8422" width="4.84375" style="1" customWidth="1"/>
    <col min="8423" max="8423" width="5" style="1" customWidth="1"/>
    <col min="8424" max="8424" width="14" style="1" customWidth="1"/>
    <col min="8425" max="8425" width="15.53515625" style="1" customWidth="1"/>
    <col min="8426" max="8426" width="9.15234375" style="1" customWidth="1"/>
    <col min="8427" max="8427" width="13.15234375" style="1" customWidth="1"/>
    <col min="8428" max="8428" width="9.4609375" style="1" bestFit="1" customWidth="1"/>
    <col min="8429" max="8429" width="13.69140625" style="1" customWidth="1"/>
    <col min="8430" max="8430" width="18" style="1" customWidth="1"/>
    <col min="8431" max="8431" width="3" style="1" customWidth="1"/>
    <col min="8432" max="8432" width="3.15234375" style="1" customWidth="1"/>
    <col min="8433" max="8433" width="16.4609375" style="1" customWidth="1"/>
    <col min="8434" max="8434" width="16" style="1" customWidth="1"/>
    <col min="8435" max="8435" width="9.15234375" style="1" customWidth="1"/>
    <col min="8436" max="8436" width="11.69140625" style="1" customWidth="1"/>
    <col min="8437" max="8437" width="9.4609375" style="1" bestFit="1" customWidth="1"/>
    <col min="8438" max="8438" width="12.23046875" style="1" customWidth="1"/>
    <col min="8439" max="8439" width="18.4609375" style="1" customWidth="1"/>
    <col min="8440" max="8440" width="3.15234375" style="1" customWidth="1"/>
    <col min="8441" max="8671" width="9.15234375" style="1"/>
    <col min="8672" max="8672" width="5.23046875" style="1" customWidth="1"/>
    <col min="8673" max="8673" width="14.23046875" style="1" customWidth="1"/>
    <col min="8674" max="8674" width="36.53515625" style="1" customWidth="1"/>
    <col min="8675" max="8675" width="14.53515625" style="1" customWidth="1"/>
    <col min="8676" max="8676" width="11.69140625" style="1" customWidth="1"/>
    <col min="8677" max="8677" width="12.69140625" style="1" customWidth="1"/>
    <col min="8678" max="8678" width="4.84375" style="1" customWidth="1"/>
    <col min="8679" max="8679" width="5" style="1" customWidth="1"/>
    <col min="8680" max="8680" width="14" style="1" customWidth="1"/>
    <col min="8681" max="8681" width="15.53515625" style="1" customWidth="1"/>
    <col min="8682" max="8682" width="9.15234375" style="1" customWidth="1"/>
    <col min="8683" max="8683" width="13.15234375" style="1" customWidth="1"/>
    <col min="8684" max="8684" width="9.4609375" style="1" bestFit="1" customWidth="1"/>
    <col min="8685" max="8685" width="13.69140625" style="1" customWidth="1"/>
    <col min="8686" max="8686" width="18" style="1" customWidth="1"/>
    <col min="8687" max="8687" width="3" style="1" customWidth="1"/>
    <col min="8688" max="8688" width="3.15234375" style="1" customWidth="1"/>
    <col min="8689" max="8689" width="16.4609375" style="1" customWidth="1"/>
    <col min="8690" max="8690" width="16" style="1" customWidth="1"/>
    <col min="8691" max="8691" width="9.15234375" style="1" customWidth="1"/>
    <col min="8692" max="8692" width="11.69140625" style="1" customWidth="1"/>
    <col min="8693" max="8693" width="9.4609375" style="1" bestFit="1" customWidth="1"/>
    <col min="8694" max="8694" width="12.23046875" style="1" customWidth="1"/>
    <col min="8695" max="8695" width="18.4609375" style="1" customWidth="1"/>
    <col min="8696" max="8696" width="3.15234375" style="1" customWidth="1"/>
    <col min="8697" max="8927" width="9.15234375" style="1"/>
    <col min="8928" max="8928" width="5.23046875" style="1" customWidth="1"/>
    <col min="8929" max="8929" width="14.23046875" style="1" customWidth="1"/>
    <col min="8930" max="8930" width="36.53515625" style="1" customWidth="1"/>
    <col min="8931" max="8931" width="14.53515625" style="1" customWidth="1"/>
    <col min="8932" max="8932" width="11.69140625" style="1" customWidth="1"/>
    <col min="8933" max="8933" width="12.69140625" style="1" customWidth="1"/>
    <col min="8934" max="8934" width="4.84375" style="1" customWidth="1"/>
    <col min="8935" max="8935" width="5" style="1" customWidth="1"/>
    <col min="8936" max="8936" width="14" style="1" customWidth="1"/>
    <col min="8937" max="8937" width="15.53515625" style="1" customWidth="1"/>
    <col min="8938" max="8938" width="9.15234375" style="1" customWidth="1"/>
    <col min="8939" max="8939" width="13.15234375" style="1" customWidth="1"/>
    <col min="8940" max="8940" width="9.4609375" style="1" bestFit="1" customWidth="1"/>
    <col min="8941" max="8941" width="13.69140625" style="1" customWidth="1"/>
    <col min="8942" max="8942" width="18" style="1" customWidth="1"/>
    <col min="8943" max="8943" width="3" style="1" customWidth="1"/>
    <col min="8944" max="8944" width="3.15234375" style="1" customWidth="1"/>
    <col min="8945" max="8945" width="16.4609375" style="1" customWidth="1"/>
    <col min="8946" max="8946" width="16" style="1" customWidth="1"/>
    <col min="8947" max="8947" width="9.15234375" style="1" customWidth="1"/>
    <col min="8948" max="8948" width="11.69140625" style="1" customWidth="1"/>
    <col min="8949" max="8949" width="9.4609375" style="1" bestFit="1" customWidth="1"/>
    <col min="8950" max="8950" width="12.23046875" style="1" customWidth="1"/>
    <col min="8951" max="8951" width="18.4609375" style="1" customWidth="1"/>
    <col min="8952" max="8952" width="3.15234375" style="1" customWidth="1"/>
    <col min="8953" max="9183" width="9.15234375" style="1"/>
    <col min="9184" max="9184" width="5.23046875" style="1" customWidth="1"/>
    <col min="9185" max="9185" width="14.23046875" style="1" customWidth="1"/>
    <col min="9186" max="9186" width="36.53515625" style="1" customWidth="1"/>
    <col min="9187" max="9187" width="14.53515625" style="1" customWidth="1"/>
    <col min="9188" max="9188" width="11.69140625" style="1" customWidth="1"/>
    <col min="9189" max="9189" width="12.69140625" style="1" customWidth="1"/>
    <col min="9190" max="9190" width="4.84375" style="1" customWidth="1"/>
    <col min="9191" max="9191" width="5" style="1" customWidth="1"/>
    <col min="9192" max="9192" width="14" style="1" customWidth="1"/>
    <col min="9193" max="9193" width="15.53515625" style="1" customWidth="1"/>
    <col min="9194" max="9194" width="9.15234375" style="1" customWidth="1"/>
    <col min="9195" max="9195" width="13.15234375" style="1" customWidth="1"/>
    <col min="9196" max="9196" width="9.4609375" style="1" bestFit="1" customWidth="1"/>
    <col min="9197" max="9197" width="13.69140625" style="1" customWidth="1"/>
    <col min="9198" max="9198" width="18" style="1" customWidth="1"/>
    <col min="9199" max="9199" width="3" style="1" customWidth="1"/>
    <col min="9200" max="9200" width="3.15234375" style="1" customWidth="1"/>
    <col min="9201" max="9201" width="16.4609375" style="1" customWidth="1"/>
    <col min="9202" max="9202" width="16" style="1" customWidth="1"/>
    <col min="9203" max="9203" width="9.15234375" style="1" customWidth="1"/>
    <col min="9204" max="9204" width="11.69140625" style="1" customWidth="1"/>
    <col min="9205" max="9205" width="9.4609375" style="1" bestFit="1" customWidth="1"/>
    <col min="9206" max="9206" width="12.23046875" style="1" customWidth="1"/>
    <col min="9207" max="9207" width="18.4609375" style="1" customWidth="1"/>
    <col min="9208" max="9208" width="3.15234375" style="1" customWidth="1"/>
    <col min="9209" max="9439" width="9.15234375" style="1"/>
    <col min="9440" max="9440" width="5.23046875" style="1" customWidth="1"/>
    <col min="9441" max="9441" width="14.23046875" style="1" customWidth="1"/>
    <col min="9442" max="9442" width="36.53515625" style="1" customWidth="1"/>
    <col min="9443" max="9443" width="14.53515625" style="1" customWidth="1"/>
    <col min="9444" max="9444" width="11.69140625" style="1" customWidth="1"/>
    <col min="9445" max="9445" width="12.69140625" style="1" customWidth="1"/>
    <col min="9446" max="9446" width="4.84375" style="1" customWidth="1"/>
    <col min="9447" max="9447" width="5" style="1" customWidth="1"/>
    <col min="9448" max="9448" width="14" style="1" customWidth="1"/>
    <col min="9449" max="9449" width="15.53515625" style="1" customWidth="1"/>
    <col min="9450" max="9450" width="9.15234375" style="1" customWidth="1"/>
    <col min="9451" max="9451" width="13.15234375" style="1" customWidth="1"/>
    <col min="9452" max="9452" width="9.4609375" style="1" bestFit="1" customWidth="1"/>
    <col min="9453" max="9453" width="13.69140625" style="1" customWidth="1"/>
    <col min="9454" max="9454" width="18" style="1" customWidth="1"/>
    <col min="9455" max="9455" width="3" style="1" customWidth="1"/>
    <col min="9456" max="9456" width="3.15234375" style="1" customWidth="1"/>
    <col min="9457" max="9457" width="16.4609375" style="1" customWidth="1"/>
    <col min="9458" max="9458" width="16" style="1" customWidth="1"/>
    <col min="9459" max="9459" width="9.15234375" style="1" customWidth="1"/>
    <col min="9460" max="9460" width="11.69140625" style="1" customWidth="1"/>
    <col min="9461" max="9461" width="9.4609375" style="1" bestFit="1" customWidth="1"/>
    <col min="9462" max="9462" width="12.23046875" style="1" customWidth="1"/>
    <col min="9463" max="9463" width="18.4609375" style="1" customWidth="1"/>
    <col min="9464" max="9464" width="3.15234375" style="1" customWidth="1"/>
    <col min="9465" max="9695" width="9.15234375" style="1"/>
    <col min="9696" max="9696" width="5.23046875" style="1" customWidth="1"/>
    <col min="9697" max="9697" width="14.23046875" style="1" customWidth="1"/>
    <col min="9698" max="9698" width="36.53515625" style="1" customWidth="1"/>
    <col min="9699" max="9699" width="14.53515625" style="1" customWidth="1"/>
    <col min="9700" max="9700" width="11.69140625" style="1" customWidth="1"/>
    <col min="9701" max="9701" width="12.69140625" style="1" customWidth="1"/>
    <col min="9702" max="9702" width="4.84375" style="1" customWidth="1"/>
    <col min="9703" max="9703" width="5" style="1" customWidth="1"/>
    <col min="9704" max="9704" width="14" style="1" customWidth="1"/>
    <col min="9705" max="9705" width="15.53515625" style="1" customWidth="1"/>
    <col min="9706" max="9706" width="9.15234375" style="1" customWidth="1"/>
    <col min="9707" max="9707" width="13.15234375" style="1" customWidth="1"/>
    <col min="9708" max="9708" width="9.4609375" style="1" bestFit="1" customWidth="1"/>
    <col min="9709" max="9709" width="13.69140625" style="1" customWidth="1"/>
    <col min="9710" max="9710" width="18" style="1" customWidth="1"/>
    <col min="9711" max="9711" width="3" style="1" customWidth="1"/>
    <col min="9712" max="9712" width="3.15234375" style="1" customWidth="1"/>
    <col min="9713" max="9713" width="16.4609375" style="1" customWidth="1"/>
    <col min="9714" max="9714" width="16" style="1" customWidth="1"/>
    <col min="9715" max="9715" width="9.15234375" style="1" customWidth="1"/>
    <col min="9716" max="9716" width="11.69140625" style="1" customWidth="1"/>
    <col min="9717" max="9717" width="9.4609375" style="1" bestFit="1" customWidth="1"/>
    <col min="9718" max="9718" width="12.23046875" style="1" customWidth="1"/>
    <col min="9719" max="9719" width="18.4609375" style="1" customWidth="1"/>
    <col min="9720" max="9720" width="3.15234375" style="1" customWidth="1"/>
    <col min="9721" max="9951" width="9.15234375" style="1"/>
    <col min="9952" max="9952" width="5.23046875" style="1" customWidth="1"/>
    <col min="9953" max="9953" width="14.23046875" style="1" customWidth="1"/>
    <col min="9954" max="9954" width="36.53515625" style="1" customWidth="1"/>
    <col min="9955" max="9955" width="14.53515625" style="1" customWidth="1"/>
    <col min="9956" max="9956" width="11.69140625" style="1" customWidth="1"/>
    <col min="9957" max="9957" width="12.69140625" style="1" customWidth="1"/>
    <col min="9958" max="9958" width="4.84375" style="1" customWidth="1"/>
    <col min="9959" max="9959" width="5" style="1" customWidth="1"/>
    <col min="9960" max="9960" width="14" style="1" customWidth="1"/>
    <col min="9961" max="9961" width="15.53515625" style="1" customWidth="1"/>
    <col min="9962" max="9962" width="9.15234375" style="1" customWidth="1"/>
    <col min="9963" max="9963" width="13.15234375" style="1" customWidth="1"/>
    <col min="9964" max="9964" width="9.4609375" style="1" bestFit="1" customWidth="1"/>
    <col min="9965" max="9965" width="13.69140625" style="1" customWidth="1"/>
    <col min="9966" max="9966" width="18" style="1" customWidth="1"/>
    <col min="9967" max="9967" width="3" style="1" customWidth="1"/>
    <col min="9968" max="9968" width="3.15234375" style="1" customWidth="1"/>
    <col min="9969" max="9969" width="16.4609375" style="1" customWidth="1"/>
    <col min="9970" max="9970" width="16" style="1" customWidth="1"/>
    <col min="9971" max="9971" width="9.15234375" style="1" customWidth="1"/>
    <col min="9972" max="9972" width="11.69140625" style="1" customWidth="1"/>
    <col min="9973" max="9973" width="9.4609375" style="1" bestFit="1" customWidth="1"/>
    <col min="9974" max="9974" width="12.23046875" style="1" customWidth="1"/>
    <col min="9975" max="9975" width="18.4609375" style="1" customWidth="1"/>
    <col min="9976" max="9976" width="3.15234375" style="1" customWidth="1"/>
    <col min="9977" max="10207" width="9.15234375" style="1"/>
    <col min="10208" max="10208" width="5.23046875" style="1" customWidth="1"/>
    <col min="10209" max="10209" width="14.23046875" style="1" customWidth="1"/>
    <col min="10210" max="10210" width="36.53515625" style="1" customWidth="1"/>
    <col min="10211" max="10211" width="14.53515625" style="1" customWidth="1"/>
    <col min="10212" max="10212" width="11.69140625" style="1" customWidth="1"/>
    <col min="10213" max="10213" width="12.69140625" style="1" customWidth="1"/>
    <col min="10214" max="10214" width="4.84375" style="1" customWidth="1"/>
    <col min="10215" max="10215" width="5" style="1" customWidth="1"/>
    <col min="10216" max="10216" width="14" style="1" customWidth="1"/>
    <col min="10217" max="10217" width="15.53515625" style="1" customWidth="1"/>
    <col min="10218" max="10218" width="9.15234375" style="1" customWidth="1"/>
    <col min="10219" max="10219" width="13.15234375" style="1" customWidth="1"/>
    <col min="10220" max="10220" width="9.4609375" style="1" bestFit="1" customWidth="1"/>
    <col min="10221" max="10221" width="13.69140625" style="1" customWidth="1"/>
    <col min="10222" max="10222" width="18" style="1" customWidth="1"/>
    <col min="10223" max="10223" width="3" style="1" customWidth="1"/>
    <col min="10224" max="10224" width="3.15234375" style="1" customWidth="1"/>
    <col min="10225" max="10225" width="16.4609375" style="1" customWidth="1"/>
    <col min="10226" max="10226" width="16" style="1" customWidth="1"/>
    <col min="10227" max="10227" width="9.15234375" style="1" customWidth="1"/>
    <col min="10228" max="10228" width="11.69140625" style="1" customWidth="1"/>
    <col min="10229" max="10229" width="9.4609375" style="1" bestFit="1" customWidth="1"/>
    <col min="10230" max="10230" width="12.23046875" style="1" customWidth="1"/>
    <col min="10231" max="10231" width="18.4609375" style="1" customWidth="1"/>
    <col min="10232" max="10232" width="3.15234375" style="1" customWidth="1"/>
    <col min="10233" max="10463" width="9.15234375" style="1"/>
    <col min="10464" max="10464" width="5.23046875" style="1" customWidth="1"/>
    <col min="10465" max="10465" width="14.23046875" style="1" customWidth="1"/>
    <col min="10466" max="10466" width="36.53515625" style="1" customWidth="1"/>
    <col min="10467" max="10467" width="14.53515625" style="1" customWidth="1"/>
    <col min="10468" max="10468" width="11.69140625" style="1" customWidth="1"/>
    <col min="10469" max="10469" width="12.69140625" style="1" customWidth="1"/>
    <col min="10470" max="10470" width="4.84375" style="1" customWidth="1"/>
    <col min="10471" max="10471" width="5" style="1" customWidth="1"/>
    <col min="10472" max="10472" width="14" style="1" customWidth="1"/>
    <col min="10473" max="10473" width="15.53515625" style="1" customWidth="1"/>
    <col min="10474" max="10474" width="9.15234375" style="1" customWidth="1"/>
    <col min="10475" max="10475" width="13.15234375" style="1" customWidth="1"/>
    <col min="10476" max="10476" width="9.4609375" style="1" bestFit="1" customWidth="1"/>
    <col min="10477" max="10477" width="13.69140625" style="1" customWidth="1"/>
    <col min="10478" max="10478" width="18" style="1" customWidth="1"/>
    <col min="10479" max="10479" width="3" style="1" customWidth="1"/>
    <col min="10480" max="10480" width="3.15234375" style="1" customWidth="1"/>
    <col min="10481" max="10481" width="16.4609375" style="1" customWidth="1"/>
    <col min="10482" max="10482" width="16" style="1" customWidth="1"/>
    <col min="10483" max="10483" width="9.15234375" style="1" customWidth="1"/>
    <col min="10484" max="10484" width="11.69140625" style="1" customWidth="1"/>
    <col min="10485" max="10485" width="9.4609375" style="1" bestFit="1" customWidth="1"/>
    <col min="10486" max="10486" width="12.23046875" style="1" customWidth="1"/>
    <col min="10487" max="10487" width="18.4609375" style="1" customWidth="1"/>
    <col min="10488" max="10488" width="3.15234375" style="1" customWidth="1"/>
    <col min="10489" max="10719" width="9.15234375" style="1"/>
    <col min="10720" max="10720" width="5.23046875" style="1" customWidth="1"/>
    <col min="10721" max="10721" width="14.23046875" style="1" customWidth="1"/>
    <col min="10722" max="10722" width="36.53515625" style="1" customWidth="1"/>
    <col min="10723" max="10723" width="14.53515625" style="1" customWidth="1"/>
    <col min="10724" max="10724" width="11.69140625" style="1" customWidth="1"/>
    <col min="10725" max="10725" width="12.69140625" style="1" customWidth="1"/>
    <col min="10726" max="10726" width="4.84375" style="1" customWidth="1"/>
    <col min="10727" max="10727" width="5" style="1" customWidth="1"/>
    <col min="10728" max="10728" width="14" style="1" customWidth="1"/>
    <col min="10729" max="10729" width="15.53515625" style="1" customWidth="1"/>
    <col min="10730" max="10730" width="9.15234375" style="1" customWidth="1"/>
    <col min="10731" max="10731" width="13.15234375" style="1" customWidth="1"/>
    <col min="10732" max="10732" width="9.4609375" style="1" bestFit="1" customWidth="1"/>
    <col min="10733" max="10733" width="13.69140625" style="1" customWidth="1"/>
    <col min="10734" max="10734" width="18" style="1" customWidth="1"/>
    <col min="10735" max="10735" width="3" style="1" customWidth="1"/>
    <col min="10736" max="10736" width="3.15234375" style="1" customWidth="1"/>
    <col min="10737" max="10737" width="16.4609375" style="1" customWidth="1"/>
    <col min="10738" max="10738" width="16" style="1" customWidth="1"/>
    <col min="10739" max="10739" width="9.15234375" style="1" customWidth="1"/>
    <col min="10740" max="10740" width="11.69140625" style="1" customWidth="1"/>
    <col min="10741" max="10741" width="9.4609375" style="1" bestFit="1" customWidth="1"/>
    <col min="10742" max="10742" width="12.23046875" style="1" customWidth="1"/>
    <col min="10743" max="10743" width="18.4609375" style="1" customWidth="1"/>
    <col min="10744" max="10744" width="3.15234375" style="1" customWidth="1"/>
    <col min="10745" max="10975" width="9.15234375" style="1"/>
    <col min="10976" max="10976" width="5.23046875" style="1" customWidth="1"/>
    <col min="10977" max="10977" width="14.23046875" style="1" customWidth="1"/>
    <col min="10978" max="10978" width="36.53515625" style="1" customWidth="1"/>
    <col min="10979" max="10979" width="14.53515625" style="1" customWidth="1"/>
    <col min="10980" max="10980" width="11.69140625" style="1" customWidth="1"/>
    <col min="10981" max="10981" width="12.69140625" style="1" customWidth="1"/>
    <col min="10982" max="10982" width="4.84375" style="1" customWidth="1"/>
    <col min="10983" max="10983" width="5" style="1" customWidth="1"/>
    <col min="10984" max="10984" width="14" style="1" customWidth="1"/>
    <col min="10985" max="10985" width="15.53515625" style="1" customWidth="1"/>
    <col min="10986" max="10986" width="9.15234375" style="1" customWidth="1"/>
    <col min="10987" max="10987" width="13.15234375" style="1" customWidth="1"/>
    <col min="10988" max="10988" width="9.4609375" style="1" bestFit="1" customWidth="1"/>
    <col min="10989" max="10989" width="13.69140625" style="1" customWidth="1"/>
    <col min="10990" max="10990" width="18" style="1" customWidth="1"/>
    <col min="10991" max="10991" width="3" style="1" customWidth="1"/>
    <col min="10992" max="10992" width="3.15234375" style="1" customWidth="1"/>
    <col min="10993" max="10993" width="16.4609375" style="1" customWidth="1"/>
    <col min="10994" max="10994" width="16" style="1" customWidth="1"/>
    <col min="10995" max="10995" width="9.15234375" style="1" customWidth="1"/>
    <col min="10996" max="10996" width="11.69140625" style="1" customWidth="1"/>
    <col min="10997" max="10997" width="9.4609375" style="1" bestFit="1" customWidth="1"/>
    <col min="10998" max="10998" width="12.23046875" style="1" customWidth="1"/>
    <col min="10999" max="10999" width="18.4609375" style="1" customWidth="1"/>
    <col min="11000" max="11000" width="3.15234375" style="1" customWidth="1"/>
    <col min="11001" max="11231" width="9.15234375" style="1"/>
    <col min="11232" max="11232" width="5.23046875" style="1" customWidth="1"/>
    <col min="11233" max="11233" width="14.23046875" style="1" customWidth="1"/>
    <col min="11234" max="11234" width="36.53515625" style="1" customWidth="1"/>
    <col min="11235" max="11235" width="14.53515625" style="1" customWidth="1"/>
    <col min="11236" max="11236" width="11.69140625" style="1" customWidth="1"/>
    <col min="11237" max="11237" width="12.69140625" style="1" customWidth="1"/>
    <col min="11238" max="11238" width="4.84375" style="1" customWidth="1"/>
    <col min="11239" max="11239" width="5" style="1" customWidth="1"/>
    <col min="11240" max="11240" width="14" style="1" customWidth="1"/>
    <col min="11241" max="11241" width="15.53515625" style="1" customWidth="1"/>
    <col min="11242" max="11242" width="9.15234375" style="1" customWidth="1"/>
    <col min="11243" max="11243" width="13.15234375" style="1" customWidth="1"/>
    <col min="11244" max="11244" width="9.4609375" style="1" bestFit="1" customWidth="1"/>
    <col min="11245" max="11245" width="13.69140625" style="1" customWidth="1"/>
    <col min="11246" max="11246" width="18" style="1" customWidth="1"/>
    <col min="11247" max="11247" width="3" style="1" customWidth="1"/>
    <col min="11248" max="11248" width="3.15234375" style="1" customWidth="1"/>
    <col min="11249" max="11249" width="16.4609375" style="1" customWidth="1"/>
    <col min="11250" max="11250" width="16" style="1" customWidth="1"/>
    <col min="11251" max="11251" width="9.15234375" style="1" customWidth="1"/>
    <col min="11252" max="11252" width="11.69140625" style="1" customWidth="1"/>
    <col min="11253" max="11253" width="9.4609375" style="1" bestFit="1" customWidth="1"/>
    <col min="11254" max="11254" width="12.23046875" style="1" customWidth="1"/>
    <col min="11255" max="11255" width="18.4609375" style="1" customWidth="1"/>
    <col min="11256" max="11256" width="3.15234375" style="1" customWidth="1"/>
    <col min="11257" max="11487" width="9.15234375" style="1"/>
    <col min="11488" max="11488" width="5.23046875" style="1" customWidth="1"/>
    <col min="11489" max="11489" width="14.23046875" style="1" customWidth="1"/>
    <col min="11490" max="11490" width="36.53515625" style="1" customWidth="1"/>
    <col min="11491" max="11491" width="14.53515625" style="1" customWidth="1"/>
    <col min="11492" max="11492" width="11.69140625" style="1" customWidth="1"/>
    <col min="11493" max="11493" width="12.69140625" style="1" customWidth="1"/>
    <col min="11494" max="11494" width="4.84375" style="1" customWidth="1"/>
    <col min="11495" max="11495" width="5" style="1" customWidth="1"/>
    <col min="11496" max="11496" width="14" style="1" customWidth="1"/>
    <col min="11497" max="11497" width="15.53515625" style="1" customWidth="1"/>
    <col min="11498" max="11498" width="9.15234375" style="1" customWidth="1"/>
    <col min="11499" max="11499" width="13.15234375" style="1" customWidth="1"/>
    <col min="11500" max="11500" width="9.4609375" style="1" bestFit="1" customWidth="1"/>
    <col min="11501" max="11501" width="13.69140625" style="1" customWidth="1"/>
    <col min="11502" max="11502" width="18" style="1" customWidth="1"/>
    <col min="11503" max="11503" width="3" style="1" customWidth="1"/>
    <col min="11504" max="11504" width="3.15234375" style="1" customWidth="1"/>
    <col min="11505" max="11505" width="16.4609375" style="1" customWidth="1"/>
    <col min="11506" max="11506" width="16" style="1" customWidth="1"/>
    <col min="11507" max="11507" width="9.15234375" style="1" customWidth="1"/>
    <col min="11508" max="11508" width="11.69140625" style="1" customWidth="1"/>
    <col min="11509" max="11509" width="9.4609375" style="1" bestFit="1" customWidth="1"/>
    <col min="11510" max="11510" width="12.23046875" style="1" customWidth="1"/>
    <col min="11511" max="11511" width="18.4609375" style="1" customWidth="1"/>
    <col min="11512" max="11512" width="3.15234375" style="1" customWidth="1"/>
    <col min="11513" max="11743" width="9.15234375" style="1"/>
    <col min="11744" max="11744" width="5.23046875" style="1" customWidth="1"/>
    <col min="11745" max="11745" width="14.23046875" style="1" customWidth="1"/>
    <col min="11746" max="11746" width="36.53515625" style="1" customWidth="1"/>
    <col min="11747" max="11747" width="14.53515625" style="1" customWidth="1"/>
    <col min="11748" max="11748" width="11.69140625" style="1" customWidth="1"/>
    <col min="11749" max="11749" width="12.69140625" style="1" customWidth="1"/>
    <col min="11750" max="11750" width="4.84375" style="1" customWidth="1"/>
    <col min="11751" max="11751" width="5" style="1" customWidth="1"/>
    <col min="11752" max="11752" width="14" style="1" customWidth="1"/>
    <col min="11753" max="11753" width="15.53515625" style="1" customWidth="1"/>
    <col min="11754" max="11754" width="9.15234375" style="1" customWidth="1"/>
    <col min="11755" max="11755" width="13.15234375" style="1" customWidth="1"/>
    <col min="11756" max="11756" width="9.4609375" style="1" bestFit="1" customWidth="1"/>
    <col min="11757" max="11757" width="13.69140625" style="1" customWidth="1"/>
    <col min="11758" max="11758" width="18" style="1" customWidth="1"/>
    <col min="11759" max="11759" width="3" style="1" customWidth="1"/>
    <col min="11760" max="11760" width="3.15234375" style="1" customWidth="1"/>
    <col min="11761" max="11761" width="16.4609375" style="1" customWidth="1"/>
    <col min="11762" max="11762" width="16" style="1" customWidth="1"/>
    <col min="11763" max="11763" width="9.15234375" style="1" customWidth="1"/>
    <col min="11764" max="11764" width="11.69140625" style="1" customWidth="1"/>
    <col min="11765" max="11765" width="9.4609375" style="1" bestFit="1" customWidth="1"/>
    <col min="11766" max="11766" width="12.23046875" style="1" customWidth="1"/>
    <col min="11767" max="11767" width="18.4609375" style="1" customWidth="1"/>
    <col min="11768" max="11768" width="3.15234375" style="1" customWidth="1"/>
    <col min="11769" max="11999" width="9.15234375" style="1"/>
    <col min="12000" max="12000" width="5.23046875" style="1" customWidth="1"/>
    <col min="12001" max="12001" width="14.23046875" style="1" customWidth="1"/>
    <col min="12002" max="12002" width="36.53515625" style="1" customWidth="1"/>
    <col min="12003" max="12003" width="14.53515625" style="1" customWidth="1"/>
    <col min="12004" max="12004" width="11.69140625" style="1" customWidth="1"/>
    <col min="12005" max="12005" width="12.69140625" style="1" customWidth="1"/>
    <col min="12006" max="12006" width="4.84375" style="1" customWidth="1"/>
    <col min="12007" max="12007" width="5" style="1" customWidth="1"/>
    <col min="12008" max="12008" width="14" style="1" customWidth="1"/>
    <col min="12009" max="12009" width="15.53515625" style="1" customWidth="1"/>
    <col min="12010" max="12010" width="9.15234375" style="1" customWidth="1"/>
    <col min="12011" max="12011" width="13.15234375" style="1" customWidth="1"/>
    <col min="12012" max="12012" width="9.4609375" style="1" bestFit="1" customWidth="1"/>
    <col min="12013" max="12013" width="13.69140625" style="1" customWidth="1"/>
    <col min="12014" max="12014" width="18" style="1" customWidth="1"/>
    <col min="12015" max="12015" width="3" style="1" customWidth="1"/>
    <col min="12016" max="12016" width="3.15234375" style="1" customWidth="1"/>
    <col min="12017" max="12017" width="16.4609375" style="1" customWidth="1"/>
    <col min="12018" max="12018" width="16" style="1" customWidth="1"/>
    <col min="12019" max="12019" width="9.15234375" style="1" customWidth="1"/>
    <col min="12020" max="12020" width="11.69140625" style="1" customWidth="1"/>
    <col min="12021" max="12021" width="9.4609375" style="1" bestFit="1" customWidth="1"/>
    <col min="12022" max="12022" width="12.23046875" style="1" customWidth="1"/>
    <col min="12023" max="12023" width="18.4609375" style="1" customWidth="1"/>
    <col min="12024" max="12024" width="3.15234375" style="1" customWidth="1"/>
    <col min="12025" max="12255" width="9.15234375" style="1"/>
    <col min="12256" max="12256" width="5.23046875" style="1" customWidth="1"/>
    <col min="12257" max="12257" width="14.23046875" style="1" customWidth="1"/>
    <col min="12258" max="12258" width="36.53515625" style="1" customWidth="1"/>
    <col min="12259" max="12259" width="14.53515625" style="1" customWidth="1"/>
    <col min="12260" max="12260" width="11.69140625" style="1" customWidth="1"/>
    <col min="12261" max="12261" width="12.69140625" style="1" customWidth="1"/>
    <col min="12262" max="12262" width="4.84375" style="1" customWidth="1"/>
    <col min="12263" max="12263" width="5" style="1" customWidth="1"/>
    <col min="12264" max="12264" width="14" style="1" customWidth="1"/>
    <col min="12265" max="12265" width="15.53515625" style="1" customWidth="1"/>
    <col min="12266" max="12266" width="9.15234375" style="1" customWidth="1"/>
    <col min="12267" max="12267" width="13.15234375" style="1" customWidth="1"/>
    <col min="12268" max="12268" width="9.4609375" style="1" bestFit="1" customWidth="1"/>
    <col min="12269" max="12269" width="13.69140625" style="1" customWidth="1"/>
    <col min="12270" max="12270" width="18" style="1" customWidth="1"/>
    <col min="12271" max="12271" width="3" style="1" customWidth="1"/>
    <col min="12272" max="12272" width="3.15234375" style="1" customWidth="1"/>
    <col min="12273" max="12273" width="16.4609375" style="1" customWidth="1"/>
    <col min="12274" max="12274" width="16" style="1" customWidth="1"/>
    <col min="12275" max="12275" width="9.15234375" style="1" customWidth="1"/>
    <col min="12276" max="12276" width="11.69140625" style="1" customWidth="1"/>
    <col min="12277" max="12277" width="9.4609375" style="1" bestFit="1" customWidth="1"/>
    <col min="12278" max="12278" width="12.23046875" style="1" customWidth="1"/>
    <col min="12279" max="12279" width="18.4609375" style="1" customWidth="1"/>
    <col min="12280" max="12280" width="3.15234375" style="1" customWidth="1"/>
    <col min="12281" max="12511" width="9.15234375" style="1"/>
    <col min="12512" max="12512" width="5.23046875" style="1" customWidth="1"/>
    <col min="12513" max="12513" width="14.23046875" style="1" customWidth="1"/>
    <col min="12514" max="12514" width="36.53515625" style="1" customWidth="1"/>
    <col min="12515" max="12515" width="14.53515625" style="1" customWidth="1"/>
    <col min="12516" max="12516" width="11.69140625" style="1" customWidth="1"/>
    <col min="12517" max="12517" width="12.69140625" style="1" customWidth="1"/>
    <col min="12518" max="12518" width="4.84375" style="1" customWidth="1"/>
    <col min="12519" max="12519" width="5" style="1" customWidth="1"/>
    <col min="12520" max="12520" width="14" style="1" customWidth="1"/>
    <col min="12521" max="12521" width="15.53515625" style="1" customWidth="1"/>
    <col min="12522" max="12522" width="9.15234375" style="1" customWidth="1"/>
    <col min="12523" max="12523" width="13.15234375" style="1" customWidth="1"/>
    <col min="12524" max="12524" width="9.4609375" style="1" bestFit="1" customWidth="1"/>
    <col min="12525" max="12525" width="13.69140625" style="1" customWidth="1"/>
    <col min="12526" max="12526" width="18" style="1" customWidth="1"/>
    <col min="12527" max="12527" width="3" style="1" customWidth="1"/>
    <col min="12528" max="12528" width="3.15234375" style="1" customWidth="1"/>
    <col min="12529" max="12529" width="16.4609375" style="1" customWidth="1"/>
    <col min="12530" max="12530" width="16" style="1" customWidth="1"/>
    <col min="12531" max="12531" width="9.15234375" style="1" customWidth="1"/>
    <col min="12532" max="12532" width="11.69140625" style="1" customWidth="1"/>
    <col min="12533" max="12533" width="9.4609375" style="1" bestFit="1" customWidth="1"/>
    <col min="12534" max="12534" width="12.23046875" style="1" customWidth="1"/>
    <col min="12535" max="12535" width="18.4609375" style="1" customWidth="1"/>
    <col min="12536" max="12536" width="3.15234375" style="1" customWidth="1"/>
    <col min="12537" max="12767" width="9.15234375" style="1"/>
    <col min="12768" max="12768" width="5.23046875" style="1" customWidth="1"/>
    <col min="12769" max="12769" width="14.23046875" style="1" customWidth="1"/>
    <col min="12770" max="12770" width="36.53515625" style="1" customWidth="1"/>
    <col min="12771" max="12771" width="14.53515625" style="1" customWidth="1"/>
    <col min="12772" max="12772" width="11.69140625" style="1" customWidth="1"/>
    <col min="12773" max="12773" width="12.69140625" style="1" customWidth="1"/>
    <col min="12774" max="12774" width="4.84375" style="1" customWidth="1"/>
    <col min="12775" max="12775" width="5" style="1" customWidth="1"/>
    <col min="12776" max="12776" width="14" style="1" customWidth="1"/>
    <col min="12777" max="12777" width="15.53515625" style="1" customWidth="1"/>
    <col min="12778" max="12778" width="9.15234375" style="1" customWidth="1"/>
    <col min="12779" max="12779" width="13.15234375" style="1" customWidth="1"/>
    <col min="12780" max="12780" width="9.4609375" style="1" bestFit="1" customWidth="1"/>
    <col min="12781" max="12781" width="13.69140625" style="1" customWidth="1"/>
    <col min="12782" max="12782" width="18" style="1" customWidth="1"/>
    <col min="12783" max="12783" width="3" style="1" customWidth="1"/>
    <col min="12784" max="12784" width="3.15234375" style="1" customWidth="1"/>
    <col min="12785" max="12785" width="16.4609375" style="1" customWidth="1"/>
    <col min="12786" max="12786" width="16" style="1" customWidth="1"/>
    <col min="12787" max="12787" width="9.15234375" style="1" customWidth="1"/>
    <col min="12788" max="12788" width="11.69140625" style="1" customWidth="1"/>
    <col min="12789" max="12789" width="9.4609375" style="1" bestFit="1" customWidth="1"/>
    <col min="12790" max="12790" width="12.23046875" style="1" customWidth="1"/>
    <col min="12791" max="12791" width="18.4609375" style="1" customWidth="1"/>
    <col min="12792" max="12792" width="3.15234375" style="1" customWidth="1"/>
    <col min="12793" max="13023" width="9.15234375" style="1"/>
    <col min="13024" max="13024" width="5.23046875" style="1" customWidth="1"/>
    <col min="13025" max="13025" width="14.23046875" style="1" customWidth="1"/>
    <col min="13026" max="13026" width="36.53515625" style="1" customWidth="1"/>
    <col min="13027" max="13027" width="14.53515625" style="1" customWidth="1"/>
    <col min="13028" max="13028" width="11.69140625" style="1" customWidth="1"/>
    <col min="13029" max="13029" width="12.69140625" style="1" customWidth="1"/>
    <col min="13030" max="13030" width="4.84375" style="1" customWidth="1"/>
    <col min="13031" max="13031" width="5" style="1" customWidth="1"/>
    <col min="13032" max="13032" width="14" style="1" customWidth="1"/>
    <col min="13033" max="13033" width="15.53515625" style="1" customWidth="1"/>
    <col min="13034" max="13034" width="9.15234375" style="1" customWidth="1"/>
    <col min="13035" max="13035" width="13.15234375" style="1" customWidth="1"/>
    <col min="13036" max="13036" width="9.4609375" style="1" bestFit="1" customWidth="1"/>
    <col min="13037" max="13037" width="13.69140625" style="1" customWidth="1"/>
    <col min="13038" max="13038" width="18" style="1" customWidth="1"/>
    <col min="13039" max="13039" width="3" style="1" customWidth="1"/>
    <col min="13040" max="13040" width="3.15234375" style="1" customWidth="1"/>
    <col min="13041" max="13041" width="16.4609375" style="1" customWidth="1"/>
    <col min="13042" max="13042" width="16" style="1" customWidth="1"/>
    <col min="13043" max="13043" width="9.15234375" style="1" customWidth="1"/>
    <col min="13044" max="13044" width="11.69140625" style="1" customWidth="1"/>
    <col min="13045" max="13045" width="9.4609375" style="1" bestFit="1" customWidth="1"/>
    <col min="13046" max="13046" width="12.23046875" style="1" customWidth="1"/>
    <col min="13047" max="13047" width="18.4609375" style="1" customWidth="1"/>
    <col min="13048" max="13048" width="3.15234375" style="1" customWidth="1"/>
    <col min="13049" max="13279" width="9.15234375" style="1"/>
    <col min="13280" max="13280" width="5.23046875" style="1" customWidth="1"/>
    <col min="13281" max="13281" width="14.23046875" style="1" customWidth="1"/>
    <col min="13282" max="13282" width="36.53515625" style="1" customWidth="1"/>
    <col min="13283" max="13283" width="14.53515625" style="1" customWidth="1"/>
    <col min="13284" max="13284" width="11.69140625" style="1" customWidth="1"/>
    <col min="13285" max="13285" width="12.69140625" style="1" customWidth="1"/>
    <col min="13286" max="13286" width="4.84375" style="1" customWidth="1"/>
    <col min="13287" max="13287" width="5" style="1" customWidth="1"/>
    <col min="13288" max="13288" width="14" style="1" customWidth="1"/>
    <col min="13289" max="13289" width="15.53515625" style="1" customWidth="1"/>
    <col min="13290" max="13290" width="9.15234375" style="1" customWidth="1"/>
    <col min="13291" max="13291" width="13.15234375" style="1" customWidth="1"/>
    <col min="13292" max="13292" width="9.4609375" style="1" bestFit="1" customWidth="1"/>
    <col min="13293" max="13293" width="13.69140625" style="1" customWidth="1"/>
    <col min="13294" max="13294" width="18" style="1" customWidth="1"/>
    <col min="13295" max="13295" width="3" style="1" customWidth="1"/>
    <col min="13296" max="13296" width="3.15234375" style="1" customWidth="1"/>
    <col min="13297" max="13297" width="16.4609375" style="1" customWidth="1"/>
    <col min="13298" max="13298" width="16" style="1" customWidth="1"/>
    <col min="13299" max="13299" width="9.15234375" style="1" customWidth="1"/>
    <col min="13300" max="13300" width="11.69140625" style="1" customWidth="1"/>
    <col min="13301" max="13301" width="9.4609375" style="1" bestFit="1" customWidth="1"/>
    <col min="13302" max="13302" width="12.23046875" style="1" customWidth="1"/>
    <col min="13303" max="13303" width="18.4609375" style="1" customWidth="1"/>
    <col min="13304" max="13304" width="3.15234375" style="1" customWidth="1"/>
    <col min="13305" max="13535" width="9.15234375" style="1"/>
    <col min="13536" max="13536" width="5.23046875" style="1" customWidth="1"/>
    <col min="13537" max="13537" width="14.23046875" style="1" customWidth="1"/>
    <col min="13538" max="13538" width="36.53515625" style="1" customWidth="1"/>
    <col min="13539" max="13539" width="14.53515625" style="1" customWidth="1"/>
    <col min="13540" max="13540" width="11.69140625" style="1" customWidth="1"/>
    <col min="13541" max="13541" width="12.69140625" style="1" customWidth="1"/>
    <col min="13542" max="13542" width="4.84375" style="1" customWidth="1"/>
    <col min="13543" max="13543" width="5" style="1" customWidth="1"/>
    <col min="13544" max="13544" width="14" style="1" customWidth="1"/>
    <col min="13545" max="13545" width="15.53515625" style="1" customWidth="1"/>
    <col min="13546" max="13546" width="9.15234375" style="1" customWidth="1"/>
    <col min="13547" max="13547" width="13.15234375" style="1" customWidth="1"/>
    <col min="13548" max="13548" width="9.4609375" style="1" bestFit="1" customWidth="1"/>
    <col min="13549" max="13549" width="13.69140625" style="1" customWidth="1"/>
    <col min="13550" max="13550" width="18" style="1" customWidth="1"/>
    <col min="13551" max="13551" width="3" style="1" customWidth="1"/>
    <col min="13552" max="13552" width="3.15234375" style="1" customWidth="1"/>
    <col min="13553" max="13553" width="16.4609375" style="1" customWidth="1"/>
    <col min="13554" max="13554" width="16" style="1" customWidth="1"/>
    <col min="13555" max="13555" width="9.15234375" style="1" customWidth="1"/>
    <col min="13556" max="13556" width="11.69140625" style="1" customWidth="1"/>
    <col min="13557" max="13557" width="9.4609375" style="1" bestFit="1" customWidth="1"/>
    <col min="13558" max="13558" width="12.23046875" style="1" customWidth="1"/>
    <col min="13559" max="13559" width="18.4609375" style="1" customWidth="1"/>
    <col min="13560" max="13560" width="3.15234375" style="1" customWidth="1"/>
    <col min="13561" max="13791" width="9.15234375" style="1"/>
    <col min="13792" max="13792" width="5.23046875" style="1" customWidth="1"/>
    <col min="13793" max="13793" width="14.23046875" style="1" customWidth="1"/>
    <col min="13794" max="13794" width="36.53515625" style="1" customWidth="1"/>
    <col min="13795" max="13795" width="14.53515625" style="1" customWidth="1"/>
    <col min="13796" max="13796" width="11.69140625" style="1" customWidth="1"/>
    <col min="13797" max="13797" width="12.69140625" style="1" customWidth="1"/>
    <col min="13798" max="13798" width="4.84375" style="1" customWidth="1"/>
    <col min="13799" max="13799" width="5" style="1" customWidth="1"/>
    <col min="13800" max="13800" width="14" style="1" customWidth="1"/>
    <col min="13801" max="13801" width="15.53515625" style="1" customWidth="1"/>
    <col min="13802" max="13802" width="9.15234375" style="1" customWidth="1"/>
    <col min="13803" max="13803" width="13.15234375" style="1" customWidth="1"/>
    <col min="13804" max="13804" width="9.4609375" style="1" bestFit="1" customWidth="1"/>
    <col min="13805" max="13805" width="13.69140625" style="1" customWidth="1"/>
    <col min="13806" max="13806" width="18" style="1" customWidth="1"/>
    <col min="13807" max="13807" width="3" style="1" customWidth="1"/>
    <col min="13808" max="13808" width="3.15234375" style="1" customWidth="1"/>
    <col min="13809" max="13809" width="16.4609375" style="1" customWidth="1"/>
    <col min="13810" max="13810" width="16" style="1" customWidth="1"/>
    <col min="13811" max="13811" width="9.15234375" style="1" customWidth="1"/>
    <col min="13812" max="13812" width="11.69140625" style="1" customWidth="1"/>
    <col min="13813" max="13813" width="9.4609375" style="1" bestFit="1" customWidth="1"/>
    <col min="13814" max="13814" width="12.23046875" style="1" customWidth="1"/>
    <col min="13815" max="13815" width="18.4609375" style="1" customWidth="1"/>
    <col min="13816" max="13816" width="3.15234375" style="1" customWidth="1"/>
    <col min="13817" max="14047" width="9.15234375" style="1"/>
    <col min="14048" max="14048" width="5.23046875" style="1" customWidth="1"/>
    <col min="14049" max="14049" width="14.23046875" style="1" customWidth="1"/>
    <col min="14050" max="14050" width="36.53515625" style="1" customWidth="1"/>
    <col min="14051" max="14051" width="14.53515625" style="1" customWidth="1"/>
    <col min="14052" max="14052" width="11.69140625" style="1" customWidth="1"/>
    <col min="14053" max="14053" width="12.69140625" style="1" customWidth="1"/>
    <col min="14054" max="14054" width="4.84375" style="1" customWidth="1"/>
    <col min="14055" max="14055" width="5" style="1" customWidth="1"/>
    <col min="14056" max="14056" width="14" style="1" customWidth="1"/>
    <col min="14057" max="14057" width="15.53515625" style="1" customWidth="1"/>
    <col min="14058" max="14058" width="9.15234375" style="1" customWidth="1"/>
    <col min="14059" max="14059" width="13.15234375" style="1" customWidth="1"/>
    <col min="14060" max="14060" width="9.4609375" style="1" bestFit="1" customWidth="1"/>
    <col min="14061" max="14061" width="13.69140625" style="1" customWidth="1"/>
    <col min="14062" max="14062" width="18" style="1" customWidth="1"/>
    <col min="14063" max="14063" width="3" style="1" customWidth="1"/>
    <col min="14064" max="14064" width="3.15234375" style="1" customWidth="1"/>
    <col min="14065" max="14065" width="16.4609375" style="1" customWidth="1"/>
    <col min="14066" max="14066" width="16" style="1" customWidth="1"/>
    <col min="14067" max="14067" width="9.15234375" style="1" customWidth="1"/>
    <col min="14068" max="14068" width="11.69140625" style="1" customWidth="1"/>
    <col min="14069" max="14069" width="9.4609375" style="1" bestFit="1" customWidth="1"/>
    <col min="14070" max="14070" width="12.23046875" style="1" customWidth="1"/>
    <col min="14071" max="14071" width="18.4609375" style="1" customWidth="1"/>
    <col min="14072" max="14072" width="3.15234375" style="1" customWidth="1"/>
    <col min="14073" max="14303" width="9.15234375" style="1"/>
    <col min="14304" max="14304" width="5.23046875" style="1" customWidth="1"/>
    <col min="14305" max="14305" width="14.23046875" style="1" customWidth="1"/>
    <col min="14306" max="14306" width="36.53515625" style="1" customWidth="1"/>
    <col min="14307" max="14307" width="14.53515625" style="1" customWidth="1"/>
    <col min="14308" max="14308" width="11.69140625" style="1" customWidth="1"/>
    <col min="14309" max="14309" width="12.69140625" style="1" customWidth="1"/>
    <col min="14310" max="14310" width="4.84375" style="1" customWidth="1"/>
    <col min="14311" max="14311" width="5" style="1" customWidth="1"/>
    <col min="14312" max="14312" width="14" style="1" customWidth="1"/>
    <col min="14313" max="14313" width="15.53515625" style="1" customWidth="1"/>
    <col min="14314" max="14314" width="9.15234375" style="1" customWidth="1"/>
    <col min="14315" max="14315" width="13.15234375" style="1" customWidth="1"/>
    <col min="14316" max="14316" width="9.4609375" style="1" bestFit="1" customWidth="1"/>
    <col min="14317" max="14317" width="13.69140625" style="1" customWidth="1"/>
    <col min="14318" max="14318" width="18" style="1" customWidth="1"/>
    <col min="14319" max="14319" width="3" style="1" customWidth="1"/>
    <col min="14320" max="14320" width="3.15234375" style="1" customWidth="1"/>
    <col min="14321" max="14321" width="16.4609375" style="1" customWidth="1"/>
    <col min="14322" max="14322" width="16" style="1" customWidth="1"/>
    <col min="14323" max="14323" width="9.15234375" style="1" customWidth="1"/>
    <col min="14324" max="14324" width="11.69140625" style="1" customWidth="1"/>
    <col min="14325" max="14325" width="9.4609375" style="1" bestFit="1" customWidth="1"/>
    <col min="14326" max="14326" width="12.23046875" style="1" customWidth="1"/>
    <col min="14327" max="14327" width="18.4609375" style="1" customWidth="1"/>
    <col min="14328" max="14328" width="3.15234375" style="1" customWidth="1"/>
    <col min="14329" max="14559" width="9.15234375" style="1"/>
    <col min="14560" max="14560" width="5.23046875" style="1" customWidth="1"/>
    <col min="14561" max="14561" width="14.23046875" style="1" customWidth="1"/>
    <col min="14562" max="14562" width="36.53515625" style="1" customWidth="1"/>
    <col min="14563" max="14563" width="14.53515625" style="1" customWidth="1"/>
    <col min="14564" max="14564" width="11.69140625" style="1" customWidth="1"/>
    <col min="14565" max="14565" width="12.69140625" style="1" customWidth="1"/>
    <col min="14566" max="14566" width="4.84375" style="1" customWidth="1"/>
    <col min="14567" max="14567" width="5" style="1" customWidth="1"/>
    <col min="14568" max="14568" width="14" style="1" customWidth="1"/>
    <col min="14569" max="14569" width="15.53515625" style="1" customWidth="1"/>
    <col min="14570" max="14570" width="9.15234375" style="1" customWidth="1"/>
    <col min="14571" max="14571" width="13.15234375" style="1" customWidth="1"/>
    <col min="14572" max="14572" width="9.4609375" style="1" bestFit="1" customWidth="1"/>
    <col min="14573" max="14573" width="13.69140625" style="1" customWidth="1"/>
    <col min="14574" max="14574" width="18" style="1" customWidth="1"/>
    <col min="14575" max="14575" width="3" style="1" customWidth="1"/>
    <col min="14576" max="14576" width="3.15234375" style="1" customWidth="1"/>
    <col min="14577" max="14577" width="16.4609375" style="1" customWidth="1"/>
    <col min="14578" max="14578" width="16" style="1" customWidth="1"/>
    <col min="14579" max="14579" width="9.15234375" style="1" customWidth="1"/>
    <col min="14580" max="14580" width="11.69140625" style="1" customWidth="1"/>
    <col min="14581" max="14581" width="9.4609375" style="1" bestFit="1" customWidth="1"/>
    <col min="14582" max="14582" width="12.23046875" style="1" customWidth="1"/>
    <col min="14583" max="14583" width="18.4609375" style="1" customWidth="1"/>
    <col min="14584" max="14584" width="3.15234375" style="1" customWidth="1"/>
    <col min="14585" max="14815" width="9.15234375" style="1"/>
    <col min="14816" max="14816" width="5.23046875" style="1" customWidth="1"/>
    <col min="14817" max="14817" width="14.23046875" style="1" customWidth="1"/>
    <col min="14818" max="14818" width="36.53515625" style="1" customWidth="1"/>
    <col min="14819" max="14819" width="14.53515625" style="1" customWidth="1"/>
    <col min="14820" max="14820" width="11.69140625" style="1" customWidth="1"/>
    <col min="14821" max="14821" width="12.69140625" style="1" customWidth="1"/>
    <col min="14822" max="14822" width="4.84375" style="1" customWidth="1"/>
    <col min="14823" max="14823" width="5" style="1" customWidth="1"/>
    <col min="14824" max="14824" width="14" style="1" customWidth="1"/>
    <col min="14825" max="14825" width="15.53515625" style="1" customWidth="1"/>
    <col min="14826" max="14826" width="9.15234375" style="1" customWidth="1"/>
    <col min="14827" max="14827" width="13.15234375" style="1" customWidth="1"/>
    <col min="14828" max="14828" width="9.4609375" style="1" bestFit="1" customWidth="1"/>
    <col min="14829" max="14829" width="13.69140625" style="1" customWidth="1"/>
    <col min="14830" max="14830" width="18" style="1" customWidth="1"/>
    <col min="14831" max="14831" width="3" style="1" customWidth="1"/>
    <col min="14832" max="14832" width="3.15234375" style="1" customWidth="1"/>
    <col min="14833" max="14833" width="16.4609375" style="1" customWidth="1"/>
    <col min="14834" max="14834" width="16" style="1" customWidth="1"/>
    <col min="14835" max="14835" width="9.15234375" style="1" customWidth="1"/>
    <col min="14836" max="14836" width="11.69140625" style="1" customWidth="1"/>
    <col min="14837" max="14837" width="9.4609375" style="1" bestFit="1" customWidth="1"/>
    <col min="14838" max="14838" width="12.23046875" style="1" customWidth="1"/>
    <col min="14839" max="14839" width="18.4609375" style="1" customWidth="1"/>
    <col min="14840" max="14840" width="3.15234375" style="1" customWidth="1"/>
    <col min="14841" max="15071" width="9.15234375" style="1"/>
    <col min="15072" max="15072" width="5.23046875" style="1" customWidth="1"/>
    <col min="15073" max="15073" width="14.23046875" style="1" customWidth="1"/>
    <col min="15074" max="15074" width="36.53515625" style="1" customWidth="1"/>
    <col min="15075" max="15075" width="14.53515625" style="1" customWidth="1"/>
    <col min="15076" max="15076" width="11.69140625" style="1" customWidth="1"/>
    <col min="15077" max="15077" width="12.69140625" style="1" customWidth="1"/>
    <col min="15078" max="15078" width="4.84375" style="1" customWidth="1"/>
    <col min="15079" max="15079" width="5" style="1" customWidth="1"/>
    <col min="15080" max="15080" width="14" style="1" customWidth="1"/>
    <col min="15081" max="15081" width="15.53515625" style="1" customWidth="1"/>
    <col min="15082" max="15082" width="9.15234375" style="1" customWidth="1"/>
    <col min="15083" max="15083" width="13.15234375" style="1" customWidth="1"/>
    <col min="15084" max="15084" width="9.4609375" style="1" bestFit="1" customWidth="1"/>
    <col min="15085" max="15085" width="13.69140625" style="1" customWidth="1"/>
    <col min="15086" max="15086" width="18" style="1" customWidth="1"/>
    <col min="15087" max="15087" width="3" style="1" customWidth="1"/>
    <col min="15088" max="15088" width="3.15234375" style="1" customWidth="1"/>
    <col min="15089" max="15089" width="16.4609375" style="1" customWidth="1"/>
    <col min="15090" max="15090" width="16" style="1" customWidth="1"/>
    <col min="15091" max="15091" width="9.15234375" style="1" customWidth="1"/>
    <col min="15092" max="15092" width="11.69140625" style="1" customWidth="1"/>
    <col min="15093" max="15093" width="9.4609375" style="1" bestFit="1" customWidth="1"/>
    <col min="15094" max="15094" width="12.23046875" style="1" customWidth="1"/>
    <col min="15095" max="15095" width="18.4609375" style="1" customWidth="1"/>
    <col min="15096" max="15096" width="3.15234375" style="1" customWidth="1"/>
    <col min="15097" max="15327" width="9.15234375" style="1"/>
    <col min="15328" max="15328" width="5.23046875" style="1" customWidth="1"/>
    <col min="15329" max="15329" width="14.23046875" style="1" customWidth="1"/>
    <col min="15330" max="15330" width="36.53515625" style="1" customWidth="1"/>
    <col min="15331" max="15331" width="14.53515625" style="1" customWidth="1"/>
    <col min="15332" max="15332" width="11.69140625" style="1" customWidth="1"/>
    <col min="15333" max="15333" width="12.69140625" style="1" customWidth="1"/>
    <col min="15334" max="15334" width="4.84375" style="1" customWidth="1"/>
    <col min="15335" max="15335" width="5" style="1" customWidth="1"/>
    <col min="15336" max="15336" width="14" style="1" customWidth="1"/>
    <col min="15337" max="15337" width="15.53515625" style="1" customWidth="1"/>
    <col min="15338" max="15338" width="9.15234375" style="1" customWidth="1"/>
    <col min="15339" max="15339" width="13.15234375" style="1" customWidth="1"/>
    <col min="15340" max="15340" width="9.4609375" style="1" bestFit="1" customWidth="1"/>
    <col min="15341" max="15341" width="13.69140625" style="1" customWidth="1"/>
    <col min="15342" max="15342" width="18" style="1" customWidth="1"/>
    <col min="15343" max="15343" width="3" style="1" customWidth="1"/>
    <col min="15344" max="15344" width="3.15234375" style="1" customWidth="1"/>
    <col min="15345" max="15345" width="16.4609375" style="1" customWidth="1"/>
    <col min="15346" max="15346" width="16" style="1" customWidth="1"/>
    <col min="15347" max="15347" width="9.15234375" style="1" customWidth="1"/>
    <col min="15348" max="15348" width="11.69140625" style="1" customWidth="1"/>
    <col min="15349" max="15349" width="9.4609375" style="1" bestFit="1" customWidth="1"/>
    <col min="15350" max="15350" width="12.23046875" style="1" customWidth="1"/>
    <col min="15351" max="15351" width="18.4609375" style="1" customWidth="1"/>
    <col min="15352" max="15352" width="3.15234375" style="1" customWidth="1"/>
    <col min="15353" max="15583" width="9.15234375" style="1"/>
    <col min="15584" max="15584" width="5.23046875" style="1" customWidth="1"/>
    <col min="15585" max="15585" width="14.23046875" style="1" customWidth="1"/>
    <col min="15586" max="15586" width="36.53515625" style="1" customWidth="1"/>
    <col min="15587" max="15587" width="14.53515625" style="1" customWidth="1"/>
    <col min="15588" max="15588" width="11.69140625" style="1" customWidth="1"/>
    <col min="15589" max="15589" width="12.69140625" style="1" customWidth="1"/>
    <col min="15590" max="15590" width="4.84375" style="1" customWidth="1"/>
    <col min="15591" max="15591" width="5" style="1" customWidth="1"/>
    <col min="15592" max="15592" width="14" style="1" customWidth="1"/>
    <col min="15593" max="15593" width="15.53515625" style="1" customWidth="1"/>
    <col min="15594" max="15594" width="9.15234375" style="1" customWidth="1"/>
    <col min="15595" max="15595" width="13.15234375" style="1" customWidth="1"/>
    <col min="15596" max="15596" width="9.4609375" style="1" bestFit="1" customWidth="1"/>
    <col min="15597" max="15597" width="13.69140625" style="1" customWidth="1"/>
    <col min="15598" max="15598" width="18" style="1" customWidth="1"/>
    <col min="15599" max="15599" width="3" style="1" customWidth="1"/>
    <col min="15600" max="15600" width="3.15234375" style="1" customWidth="1"/>
    <col min="15601" max="15601" width="16.4609375" style="1" customWidth="1"/>
    <col min="15602" max="15602" width="16" style="1" customWidth="1"/>
    <col min="15603" max="15603" width="9.15234375" style="1" customWidth="1"/>
    <col min="15604" max="15604" width="11.69140625" style="1" customWidth="1"/>
    <col min="15605" max="15605" width="9.4609375" style="1" bestFit="1" customWidth="1"/>
    <col min="15606" max="15606" width="12.23046875" style="1" customWidth="1"/>
    <col min="15607" max="15607" width="18.4609375" style="1" customWidth="1"/>
    <col min="15608" max="15608" width="3.15234375" style="1" customWidth="1"/>
    <col min="15609" max="15839" width="9.15234375" style="1"/>
    <col min="15840" max="15840" width="5.23046875" style="1" customWidth="1"/>
    <col min="15841" max="15841" width="14.23046875" style="1" customWidth="1"/>
    <col min="15842" max="15842" width="36.53515625" style="1" customWidth="1"/>
    <col min="15843" max="15843" width="14.53515625" style="1" customWidth="1"/>
    <col min="15844" max="15844" width="11.69140625" style="1" customWidth="1"/>
    <col min="15845" max="15845" width="12.69140625" style="1" customWidth="1"/>
    <col min="15846" max="15846" width="4.84375" style="1" customWidth="1"/>
    <col min="15847" max="15847" width="5" style="1" customWidth="1"/>
    <col min="15848" max="15848" width="14" style="1" customWidth="1"/>
    <col min="15849" max="15849" width="15.53515625" style="1" customWidth="1"/>
    <col min="15850" max="15850" width="9.15234375" style="1" customWidth="1"/>
    <col min="15851" max="15851" width="13.15234375" style="1" customWidth="1"/>
    <col min="15852" max="15852" width="9.4609375" style="1" bestFit="1" customWidth="1"/>
    <col min="15853" max="15853" width="13.69140625" style="1" customWidth="1"/>
    <col min="15854" max="15854" width="18" style="1" customWidth="1"/>
    <col min="15855" max="15855" width="3" style="1" customWidth="1"/>
    <col min="15856" max="15856" width="3.15234375" style="1" customWidth="1"/>
    <col min="15857" max="15857" width="16.4609375" style="1" customWidth="1"/>
    <col min="15858" max="15858" width="16" style="1" customWidth="1"/>
    <col min="15859" max="15859" width="9.15234375" style="1" customWidth="1"/>
    <col min="15860" max="15860" width="11.69140625" style="1" customWidth="1"/>
    <col min="15861" max="15861" width="9.4609375" style="1" bestFit="1" customWidth="1"/>
    <col min="15862" max="15862" width="12.23046875" style="1" customWidth="1"/>
    <col min="15863" max="15863" width="18.4609375" style="1" customWidth="1"/>
    <col min="15864" max="15864" width="3.15234375" style="1" customWidth="1"/>
    <col min="15865" max="16095" width="9.15234375" style="1"/>
    <col min="16096" max="16096" width="5.23046875" style="1" customWidth="1"/>
    <col min="16097" max="16097" width="14.23046875" style="1" customWidth="1"/>
    <col min="16098" max="16098" width="36.53515625" style="1" customWidth="1"/>
    <col min="16099" max="16099" width="14.53515625" style="1" customWidth="1"/>
    <col min="16100" max="16100" width="11.69140625" style="1" customWidth="1"/>
    <col min="16101" max="16101" width="12.69140625" style="1" customWidth="1"/>
    <col min="16102" max="16102" width="4.84375" style="1" customWidth="1"/>
    <col min="16103" max="16103" width="5" style="1" customWidth="1"/>
    <col min="16104" max="16104" width="14" style="1" customWidth="1"/>
    <col min="16105" max="16105" width="15.53515625" style="1" customWidth="1"/>
    <col min="16106" max="16106" width="9.15234375" style="1" customWidth="1"/>
    <col min="16107" max="16107" width="13.15234375" style="1" customWidth="1"/>
    <col min="16108" max="16108" width="9.4609375" style="1" bestFit="1" customWidth="1"/>
    <col min="16109" max="16109" width="13.69140625" style="1" customWidth="1"/>
    <col min="16110" max="16110" width="18" style="1" customWidth="1"/>
    <col min="16111" max="16111" width="3" style="1" customWidth="1"/>
    <col min="16112" max="16112" width="3.15234375" style="1" customWidth="1"/>
    <col min="16113" max="16113" width="16.4609375" style="1" customWidth="1"/>
    <col min="16114" max="16114" width="16" style="1" customWidth="1"/>
    <col min="16115" max="16115" width="9.15234375" style="1" customWidth="1"/>
    <col min="16116" max="16116" width="11.69140625" style="1" customWidth="1"/>
    <col min="16117" max="16117" width="9.4609375" style="1" bestFit="1" customWidth="1"/>
    <col min="16118" max="16118" width="12.23046875" style="1" customWidth="1"/>
    <col min="16119" max="16119" width="18.4609375" style="1" customWidth="1"/>
    <col min="16120" max="16120" width="3.15234375" style="1" customWidth="1"/>
    <col min="16121" max="16384" width="9.15234375" style="1"/>
  </cols>
  <sheetData>
    <row r="1" spans="2:6" x14ac:dyDescent="0.3">
      <c r="B1" s="2"/>
      <c r="C1" s="2"/>
      <c r="D1" s="2"/>
      <c r="E1" s="2"/>
      <c r="F1" s="2"/>
    </row>
    <row r="2" spans="2:6" s="57" customFormat="1" ht="18.45" x14ac:dyDescent="0.5">
      <c r="B2" s="58"/>
    </row>
    <row r="3" spans="2:6" s="57" customFormat="1" ht="18.45" x14ac:dyDescent="0.5">
      <c r="B3" s="58" t="s">
        <v>93</v>
      </c>
    </row>
    <row r="4" spans="2:6" s="57" customFormat="1" ht="12.9" x14ac:dyDescent="0.35"/>
    <row r="5" spans="2:6" s="57" customFormat="1" ht="15.45" x14ac:dyDescent="0.4">
      <c r="B5" s="64" t="s">
        <v>0</v>
      </c>
      <c r="C5" s="65"/>
      <c r="D5" s="65"/>
      <c r="E5" s="65"/>
      <c r="F5" s="65"/>
    </row>
    <row r="6" spans="2:6" s="57" customFormat="1" ht="15" x14ac:dyDescent="0.35">
      <c r="B6" s="65"/>
      <c r="C6" s="65"/>
      <c r="D6" s="65"/>
      <c r="E6" s="65"/>
      <c r="F6" s="65"/>
    </row>
    <row r="7" spans="2:6" s="41" customFormat="1" ht="31.5" customHeight="1" x14ac:dyDescent="0.4">
      <c r="B7" s="66" t="s">
        <v>1</v>
      </c>
      <c r="C7" s="67" t="s">
        <v>2</v>
      </c>
      <c r="D7" s="66" t="s">
        <v>3</v>
      </c>
      <c r="E7" s="66" t="s">
        <v>4</v>
      </c>
      <c r="F7" s="66" t="s">
        <v>5</v>
      </c>
    </row>
    <row r="8" spans="2:6" s="45" customFormat="1" ht="18.75" customHeight="1" x14ac:dyDescent="0.4">
      <c r="B8" s="68">
        <v>1</v>
      </c>
      <c r="C8" s="69" t="s">
        <v>10</v>
      </c>
      <c r="D8" s="70"/>
      <c r="E8" s="70"/>
      <c r="F8" s="70"/>
    </row>
    <row r="9" spans="2:6" s="45" customFormat="1" ht="18.75" customHeight="1" x14ac:dyDescent="0.4">
      <c r="B9" s="68">
        <v>2</v>
      </c>
      <c r="C9" s="69" t="s">
        <v>95</v>
      </c>
      <c r="D9" s="70"/>
      <c r="E9" s="70"/>
      <c r="F9" s="70"/>
    </row>
    <row r="10" spans="2:6" s="45" customFormat="1" ht="18.75" customHeight="1" x14ac:dyDescent="0.4">
      <c r="B10" s="68">
        <v>3</v>
      </c>
      <c r="C10" s="69" t="s">
        <v>109</v>
      </c>
      <c r="D10" s="70"/>
      <c r="E10" s="70"/>
      <c r="F10" s="70"/>
    </row>
    <row r="11" spans="2:6" s="45" customFormat="1" ht="18.75" customHeight="1" x14ac:dyDescent="0.4">
      <c r="B11" s="68">
        <v>4</v>
      </c>
      <c r="C11" s="69" t="s">
        <v>111</v>
      </c>
      <c r="D11" s="70"/>
      <c r="E11" s="70"/>
      <c r="F11" s="70"/>
    </row>
    <row r="12" spans="2:6" s="45" customFormat="1" ht="18.75" customHeight="1" x14ac:dyDescent="0.4">
      <c r="B12" s="68">
        <v>5</v>
      </c>
      <c r="C12" s="69" t="s">
        <v>102</v>
      </c>
      <c r="D12" s="70"/>
      <c r="E12" s="70"/>
      <c r="F12" s="70"/>
    </row>
    <row r="13" spans="2:6" s="45" customFormat="1" ht="18.75" customHeight="1" x14ac:dyDescent="0.4">
      <c r="B13" s="68">
        <v>6</v>
      </c>
      <c r="C13" s="69" t="s">
        <v>96</v>
      </c>
      <c r="D13" s="70"/>
      <c r="E13" s="70"/>
      <c r="F13" s="70"/>
    </row>
    <row r="14" spans="2:6" s="45" customFormat="1" ht="18.75" customHeight="1" x14ac:dyDescent="0.4">
      <c r="B14" s="68">
        <v>7</v>
      </c>
      <c r="C14" s="69" t="s">
        <v>98</v>
      </c>
      <c r="D14" s="70"/>
      <c r="E14" s="70"/>
      <c r="F14" s="70"/>
    </row>
    <row r="15" spans="2:6" s="45" customFormat="1" ht="18.75" customHeight="1" x14ac:dyDescent="0.4">
      <c r="B15" s="68">
        <v>8</v>
      </c>
      <c r="C15" s="69" t="s">
        <v>99</v>
      </c>
      <c r="D15" s="70"/>
      <c r="E15" s="70"/>
      <c r="F15" s="70"/>
    </row>
    <row r="16" spans="2:6" s="45" customFormat="1" ht="18.75" customHeight="1" x14ac:dyDescent="0.4">
      <c r="B16" s="68">
        <v>9</v>
      </c>
      <c r="C16" s="69" t="s">
        <v>100</v>
      </c>
      <c r="D16" s="70"/>
      <c r="E16" s="70"/>
      <c r="F16" s="70"/>
    </row>
    <row r="17" spans="2:6" s="45" customFormat="1" ht="18.75" customHeight="1" x14ac:dyDescent="0.4">
      <c r="B17" s="68">
        <v>10</v>
      </c>
      <c r="C17" s="69" t="s">
        <v>101</v>
      </c>
      <c r="D17" s="70"/>
      <c r="E17" s="70"/>
      <c r="F17" s="70"/>
    </row>
    <row r="18" spans="2:6" s="45" customFormat="1" ht="18.75" customHeight="1" x14ac:dyDescent="0.4">
      <c r="B18" s="68">
        <v>11</v>
      </c>
      <c r="C18" s="69" t="s">
        <v>6</v>
      </c>
      <c r="D18" s="70"/>
      <c r="E18" s="70"/>
      <c r="F18" s="70"/>
    </row>
    <row r="19" spans="2:6" s="45" customFormat="1" ht="18.75" customHeight="1" x14ac:dyDescent="0.4">
      <c r="B19" s="68">
        <v>12</v>
      </c>
      <c r="C19" s="69" t="s">
        <v>103</v>
      </c>
      <c r="D19" s="70"/>
      <c r="E19" s="70"/>
      <c r="F19" s="70"/>
    </row>
    <row r="20" spans="2:6" s="45" customFormat="1" ht="18.75" customHeight="1" x14ac:dyDescent="0.4">
      <c r="B20" s="68">
        <v>13</v>
      </c>
      <c r="C20" s="69" t="s">
        <v>104</v>
      </c>
      <c r="D20" s="70"/>
      <c r="E20" s="70"/>
      <c r="F20" s="70"/>
    </row>
    <row r="21" spans="2:6" s="45" customFormat="1" ht="18.75" customHeight="1" x14ac:dyDescent="0.4">
      <c r="B21" s="68">
        <v>14</v>
      </c>
      <c r="C21" s="69" t="s">
        <v>112</v>
      </c>
      <c r="D21" s="70"/>
      <c r="E21" s="70"/>
      <c r="F21" s="70"/>
    </row>
    <row r="22" spans="2:6" s="45" customFormat="1" ht="18.75" customHeight="1" x14ac:dyDescent="0.4">
      <c r="B22" s="68">
        <v>15</v>
      </c>
      <c r="C22" s="69" t="s">
        <v>11</v>
      </c>
      <c r="D22" s="70"/>
      <c r="E22" s="70"/>
      <c r="F22" s="70"/>
    </row>
    <row r="23" spans="2:6" s="45" customFormat="1" ht="18.75" customHeight="1" x14ac:dyDescent="0.4">
      <c r="B23" s="68">
        <v>16</v>
      </c>
      <c r="C23" s="69" t="s">
        <v>12</v>
      </c>
      <c r="D23" s="70"/>
      <c r="E23" s="70"/>
      <c r="F23" s="70"/>
    </row>
    <row r="24" spans="2:6" s="45" customFormat="1" ht="18.75" customHeight="1" x14ac:dyDescent="0.4">
      <c r="B24" s="68">
        <v>17</v>
      </c>
      <c r="C24" s="69" t="s">
        <v>13</v>
      </c>
      <c r="D24" s="70"/>
      <c r="E24" s="70"/>
      <c r="F24" s="70"/>
    </row>
    <row r="25" spans="2:6" s="45" customFormat="1" ht="18.75" customHeight="1" x14ac:dyDescent="0.4">
      <c r="B25" s="68">
        <v>18</v>
      </c>
      <c r="C25" s="69" t="s">
        <v>14</v>
      </c>
      <c r="D25" s="70"/>
      <c r="E25" s="70"/>
      <c r="F25" s="70"/>
    </row>
    <row r="26" spans="2:6" s="45" customFormat="1" ht="18.75" customHeight="1" x14ac:dyDescent="0.4">
      <c r="B26" s="68">
        <v>19</v>
      </c>
      <c r="C26" s="69" t="s">
        <v>15</v>
      </c>
      <c r="D26" s="70"/>
      <c r="E26" s="70"/>
      <c r="F26" s="70"/>
    </row>
    <row r="27" spans="2:6" s="45" customFormat="1" ht="18.75" customHeight="1" x14ac:dyDescent="0.4">
      <c r="B27" s="68">
        <v>20</v>
      </c>
      <c r="C27" s="69" t="s">
        <v>110</v>
      </c>
      <c r="D27" s="70"/>
      <c r="E27" s="70"/>
      <c r="F27" s="70"/>
    </row>
    <row r="28" spans="2:6" s="45" customFormat="1" ht="18.75" customHeight="1" x14ac:dyDescent="0.4">
      <c r="B28" s="68">
        <v>21</v>
      </c>
      <c r="C28" s="69" t="s">
        <v>138</v>
      </c>
      <c r="D28" s="70"/>
      <c r="E28" s="70"/>
      <c r="F28" s="70"/>
    </row>
    <row r="29" spans="2:6" s="45" customFormat="1" ht="18.75" customHeight="1" x14ac:dyDescent="0.4">
      <c r="B29" s="68">
        <v>22</v>
      </c>
      <c r="C29" s="69" t="s">
        <v>105</v>
      </c>
      <c r="D29" s="70"/>
      <c r="E29" s="70"/>
      <c r="F29" s="70"/>
    </row>
    <row r="30" spans="2:6" s="45" customFormat="1" ht="18.75" customHeight="1" x14ac:dyDescent="0.4">
      <c r="B30" s="68">
        <v>23</v>
      </c>
      <c r="C30" s="69" t="s">
        <v>16</v>
      </c>
      <c r="D30" s="70"/>
      <c r="E30" s="70"/>
      <c r="F30" s="70"/>
    </row>
    <row r="31" spans="2:6" s="45" customFormat="1" ht="18.75" customHeight="1" x14ac:dyDescent="0.4">
      <c r="B31" s="68">
        <v>24</v>
      </c>
      <c r="C31" s="69" t="s">
        <v>17</v>
      </c>
      <c r="D31" s="70"/>
      <c r="E31" s="70"/>
      <c r="F31" s="70"/>
    </row>
    <row r="32" spans="2:6" s="45" customFormat="1" ht="18.75" customHeight="1" x14ac:dyDescent="0.4">
      <c r="B32" s="68">
        <v>25</v>
      </c>
      <c r="C32" s="69" t="s">
        <v>18</v>
      </c>
      <c r="D32" s="70"/>
      <c r="E32" s="70"/>
      <c r="F32" s="70"/>
    </row>
    <row r="33" spans="2:6" s="45" customFormat="1" ht="18.75" customHeight="1" x14ac:dyDescent="0.4">
      <c r="B33" s="68">
        <v>26</v>
      </c>
      <c r="C33" s="69" t="s">
        <v>19</v>
      </c>
      <c r="D33" s="70"/>
      <c r="E33" s="70"/>
      <c r="F33" s="70"/>
    </row>
    <row r="34" spans="2:6" s="45" customFormat="1" ht="18.75" customHeight="1" x14ac:dyDescent="0.4">
      <c r="B34" s="68">
        <v>27</v>
      </c>
      <c r="C34" s="69" t="s">
        <v>97</v>
      </c>
      <c r="D34" s="70"/>
      <c r="E34" s="70"/>
      <c r="F34" s="70"/>
    </row>
    <row r="35" spans="2:6" s="45" customFormat="1" ht="18.75" customHeight="1" x14ac:dyDescent="0.4">
      <c r="B35" s="68">
        <v>28</v>
      </c>
      <c r="C35" s="69" t="s">
        <v>21</v>
      </c>
      <c r="D35" s="70"/>
      <c r="E35" s="70"/>
      <c r="F35" s="70"/>
    </row>
    <row r="36" spans="2:6" s="45" customFormat="1" ht="18.75" customHeight="1" x14ac:dyDescent="0.4">
      <c r="B36" s="68">
        <v>29</v>
      </c>
      <c r="C36" s="69" t="s">
        <v>20</v>
      </c>
      <c r="D36" s="70"/>
      <c r="E36" s="70"/>
      <c r="F36" s="70"/>
    </row>
    <row r="37" spans="2:6" s="45" customFormat="1" ht="18.75" customHeight="1" x14ac:dyDescent="0.4">
      <c r="B37" s="68">
        <v>30</v>
      </c>
      <c r="C37" s="69" t="s">
        <v>135</v>
      </c>
      <c r="D37" s="70"/>
      <c r="E37" s="70"/>
      <c r="F37" s="70"/>
    </row>
    <row r="38" spans="2:6" s="45" customFormat="1" ht="18.75" customHeight="1" x14ac:dyDescent="0.4">
      <c r="B38" s="68">
        <v>31</v>
      </c>
      <c r="C38" s="69" t="s">
        <v>134</v>
      </c>
      <c r="D38" s="70"/>
      <c r="E38" s="70"/>
      <c r="F38" s="70"/>
    </row>
    <row r="39" spans="2:6" s="45" customFormat="1" ht="18.75" customHeight="1" x14ac:dyDescent="0.4">
      <c r="B39" s="68">
        <v>32</v>
      </c>
      <c r="C39" s="69" t="s">
        <v>136</v>
      </c>
      <c r="D39" s="70"/>
      <c r="E39" s="70"/>
      <c r="F39" s="70"/>
    </row>
    <row r="40" spans="2:6" s="45" customFormat="1" ht="18.75" customHeight="1" x14ac:dyDescent="0.4">
      <c r="B40" s="68">
        <v>33</v>
      </c>
      <c r="C40" s="69" t="s">
        <v>139</v>
      </c>
      <c r="D40" s="70"/>
      <c r="E40" s="70"/>
      <c r="F40" s="70"/>
    </row>
    <row r="41" spans="2:6" s="45" customFormat="1" ht="18.75" customHeight="1" x14ac:dyDescent="0.4">
      <c r="B41" s="68">
        <v>34</v>
      </c>
      <c r="C41" s="69" t="s">
        <v>106</v>
      </c>
      <c r="D41" s="70"/>
      <c r="E41" s="70"/>
      <c r="F41" s="70"/>
    </row>
    <row r="42" spans="2:6" s="45" customFormat="1" ht="18.75" customHeight="1" x14ac:dyDescent="0.4">
      <c r="B42" s="68">
        <v>35</v>
      </c>
      <c r="C42" s="69" t="s">
        <v>107</v>
      </c>
      <c r="D42" s="70"/>
      <c r="E42" s="70"/>
      <c r="F42" s="70"/>
    </row>
    <row r="43" spans="2:6" s="45" customFormat="1" ht="18.75" customHeight="1" x14ac:dyDescent="0.4">
      <c r="B43" s="68">
        <v>36</v>
      </c>
      <c r="C43" s="69" t="s">
        <v>108</v>
      </c>
      <c r="D43" s="70"/>
      <c r="E43" s="71"/>
      <c r="F43" s="71"/>
    </row>
    <row r="44" spans="2:6" s="45" customFormat="1" ht="18.75" customHeight="1" x14ac:dyDescent="0.4">
      <c r="B44" s="59"/>
      <c r="D44" s="60"/>
      <c r="E44" s="60"/>
      <c r="F44" s="60"/>
    </row>
    <row r="45" spans="2:6" s="45" customFormat="1" ht="18.75" customHeight="1" x14ac:dyDescent="0.4"/>
    <row r="46" spans="2:6" s="5" customFormat="1" ht="18.75" customHeight="1" x14ac:dyDescent="0.4"/>
    <row r="47" spans="2:6" s="5" customFormat="1" ht="18.75" customHeight="1" x14ac:dyDescent="0.4"/>
    <row r="48" spans="2:6" s="5" customFormat="1" ht="18.75" customHeight="1" x14ac:dyDescent="0.4"/>
    <row r="49" s="5" customFormat="1" ht="18.75" customHeight="1" x14ac:dyDescent="0.4"/>
    <row r="50" s="5" customFormat="1" ht="18.75" customHeight="1" x14ac:dyDescent="0.4"/>
    <row r="51" s="5" customFormat="1" ht="18.75" customHeight="1" x14ac:dyDescent="0.4"/>
  </sheetData>
  <printOptions horizontalCentered="1"/>
  <pageMargins left="0.19685039370078741" right="0.19685039370078741" top="0.43307086614173229" bottom="0.43307086614173229" header="0.23622047244094491" footer="0.15748031496062992"/>
  <pageSetup paperSize="9" scale="90" orientation="portrait" r:id="rId1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2"/>
  <sheetViews>
    <sheetView workbookViewId="0">
      <pane xSplit="2" ySplit="2" topLeftCell="C3" activePane="bottomRight" state="frozen"/>
      <selection pane="topRight" activeCell="E1" sqref="E1"/>
      <selection pane="bottomLeft" activeCell="A3" sqref="A3"/>
      <selection pane="bottomRight" activeCell="A14" sqref="A14:G14"/>
    </sheetView>
  </sheetViews>
  <sheetFormatPr defaultColWidth="9.15234375" defaultRowHeight="12.9" x14ac:dyDescent="0.35"/>
  <cols>
    <col min="1" max="1" width="43.69140625" style="25" bestFit="1" customWidth="1"/>
    <col min="2" max="2" width="9.15234375" style="26"/>
    <col min="3" max="4" width="11.4609375" style="27" bestFit="1" customWidth="1"/>
    <col min="5" max="5" width="11.69140625" style="27" bestFit="1" customWidth="1"/>
    <col min="6" max="6" width="12.23046875" style="25" customWidth="1"/>
    <col min="7" max="7" width="12.15234375" style="27" customWidth="1"/>
    <col min="8" max="8" width="11.23046875" style="28" customWidth="1"/>
    <col min="9" max="15" width="9.15234375" style="29"/>
    <col min="16" max="16" width="10" style="29" bestFit="1" customWidth="1"/>
    <col min="17" max="16384" width="9.15234375" style="29"/>
  </cols>
  <sheetData>
    <row r="1" spans="1:28" ht="13.3" thickBot="1" x14ac:dyDescent="0.4"/>
    <row r="2" spans="1:28" s="34" customFormat="1" ht="25.75" x14ac:dyDescent="0.4">
      <c r="A2" s="30"/>
      <c r="B2" s="30"/>
      <c r="C2" s="80" t="s">
        <v>85</v>
      </c>
      <c r="D2" s="80"/>
      <c r="E2" s="31" t="s">
        <v>63</v>
      </c>
      <c r="F2" s="32" t="s">
        <v>84</v>
      </c>
      <c r="G2" s="31" t="s">
        <v>82</v>
      </c>
      <c r="H2" s="33" t="s">
        <v>83</v>
      </c>
      <c r="I2" s="21" t="s">
        <v>64</v>
      </c>
      <c r="J2" s="21" t="s">
        <v>65</v>
      </c>
      <c r="K2" s="21" t="s">
        <v>66</v>
      </c>
      <c r="L2" s="21" t="s">
        <v>67</v>
      </c>
      <c r="M2" s="21" t="s">
        <v>68</v>
      </c>
      <c r="N2" s="21" t="s">
        <v>44</v>
      </c>
      <c r="O2" s="22" t="s">
        <v>69</v>
      </c>
      <c r="P2" s="22" t="s">
        <v>70</v>
      </c>
      <c r="Q2" s="21" t="s">
        <v>71</v>
      </c>
      <c r="R2" s="21" t="s">
        <v>72</v>
      </c>
      <c r="S2" s="21" t="s">
        <v>73</v>
      </c>
      <c r="T2" s="21" t="s">
        <v>74</v>
      </c>
      <c r="U2" s="21" t="s">
        <v>75</v>
      </c>
      <c r="V2" s="21" t="s">
        <v>71</v>
      </c>
      <c r="W2" s="21" t="s">
        <v>76</v>
      </c>
      <c r="X2" s="21" t="s">
        <v>77</v>
      </c>
      <c r="Y2" s="21" t="s">
        <v>78</v>
      </c>
      <c r="Z2" s="21" t="s">
        <v>79</v>
      </c>
      <c r="AA2" s="21" t="s">
        <v>80</v>
      </c>
      <c r="AB2" s="23" t="s">
        <v>81</v>
      </c>
    </row>
    <row r="3" spans="1:28" x14ac:dyDescent="0.35">
      <c r="A3" s="25" t="s">
        <v>10</v>
      </c>
      <c r="B3" s="26">
        <v>1</v>
      </c>
      <c r="C3" s="27">
        <v>941600</v>
      </c>
      <c r="D3" s="27">
        <v>941600</v>
      </c>
      <c r="E3" s="27">
        <f>D3/10</f>
        <v>94160</v>
      </c>
      <c r="F3" s="25">
        <f>10*26</f>
        <v>260</v>
      </c>
      <c r="G3" s="27">
        <f>E3/F3</f>
        <v>362.15384615384613</v>
      </c>
      <c r="H3" s="35">
        <f>G3/1.2</f>
        <v>301.79487179487177</v>
      </c>
      <c r="I3" s="24">
        <f>H3*0.0245</f>
        <v>7.3939743589743587</v>
      </c>
      <c r="J3" s="15">
        <f>H3*0.0285</f>
        <v>8.6011538461538457</v>
      </c>
      <c r="K3" s="15">
        <f>H3*0.013</f>
        <v>3.9233333333333329</v>
      </c>
      <c r="L3" s="15">
        <f>H3*0.0315</f>
        <v>9.5065384615384616</v>
      </c>
      <c r="M3" s="15">
        <f>H3*0.0233</f>
        <v>7.0318205128205129</v>
      </c>
      <c r="N3" s="16">
        <f>ROUND(H3*0.04,2)*0.5</f>
        <v>6.0350000000000001</v>
      </c>
      <c r="O3" s="17"/>
      <c r="P3" s="18">
        <v>15</v>
      </c>
      <c r="Q3" s="19">
        <f>SUM(H3:P3)</f>
        <v>359.28669230769231</v>
      </c>
      <c r="R3" s="15">
        <f t="shared" ref="R3" si="0">Q3*0.01</f>
        <v>3.5928669230769232</v>
      </c>
      <c r="S3" s="15">
        <f t="shared" ref="S3" si="1">Q3*0.01</f>
        <v>3.5928669230769232</v>
      </c>
      <c r="T3" s="15">
        <f t="shared" ref="T3" si="2">Q3*0.00037</f>
        <v>0.13293607615384614</v>
      </c>
      <c r="U3" s="15">
        <f t="shared" ref="U3" si="3">Q3*0.00015</f>
        <v>5.3893003846153843E-2</v>
      </c>
      <c r="V3" s="19">
        <f>SUM(Q3:U3)</f>
        <v>366.65925523384618</v>
      </c>
      <c r="W3" s="15">
        <f>V3*0.015</f>
        <v>5.4998888285076921</v>
      </c>
      <c r="X3" s="15">
        <f>V3*0.02</f>
        <v>7.3331851046769234</v>
      </c>
      <c r="Y3" s="15"/>
      <c r="Z3" s="15">
        <f>SUM(V3:Y3)</f>
        <v>379.49232916703079</v>
      </c>
      <c r="AA3" s="15">
        <f>Z3*AC3</f>
        <v>0</v>
      </c>
      <c r="AB3" s="20">
        <f t="shared" ref="AB3" si="4">SUM(Z3:AA3)</f>
        <v>379.49232916703079</v>
      </c>
    </row>
    <row r="4" spans="1:28" x14ac:dyDescent="0.35">
      <c r="A4" s="25" t="s">
        <v>62</v>
      </c>
      <c r="B4" s="26">
        <v>1</v>
      </c>
      <c r="C4" s="27">
        <v>856000</v>
      </c>
      <c r="D4" s="27">
        <v>856000</v>
      </c>
      <c r="E4" s="27">
        <f t="shared" ref="E4:E14" si="5">D4/10</f>
        <v>85600</v>
      </c>
      <c r="F4" s="25">
        <f t="shared" ref="F4:F14" si="6">10*26</f>
        <v>260</v>
      </c>
      <c r="G4" s="27">
        <f t="shared" ref="G4:G14" si="7">E4/F4</f>
        <v>329.23076923076923</v>
      </c>
      <c r="H4" s="35">
        <f t="shared" ref="H4:H14" si="8">G4/1.2</f>
        <v>274.35897435897436</v>
      </c>
      <c r="I4" s="24">
        <f t="shared" ref="I4:I22" si="9">H4*0.0245</f>
        <v>6.7217948717948719</v>
      </c>
      <c r="J4" s="15">
        <f t="shared" ref="J4:J14" si="10">H4*0.0285</f>
        <v>7.8192307692307699</v>
      </c>
      <c r="K4" s="15">
        <f t="shared" ref="K4:K14" si="11">H4*0.013</f>
        <v>3.5666666666666664</v>
      </c>
      <c r="L4" s="15">
        <f t="shared" ref="L4:L14" si="12">H4*0.0315</f>
        <v>8.6423076923076927</v>
      </c>
      <c r="M4" s="15">
        <f t="shared" ref="M4:M14" si="13">H4*0.0233</f>
        <v>6.3925641025641031</v>
      </c>
      <c r="N4" s="16">
        <f t="shared" ref="N4:N14" si="14">ROUND(H4*0.04,2)*0.5</f>
        <v>5.4850000000000003</v>
      </c>
      <c r="O4" s="17"/>
      <c r="P4" s="18">
        <v>15</v>
      </c>
      <c r="Q4" s="19">
        <f t="shared" ref="Q4:Q14" si="15">SUM(H4:P4)</f>
        <v>327.98653846153849</v>
      </c>
      <c r="R4" s="15">
        <f t="shared" ref="R4:R14" si="16">Q4*0.01</f>
        <v>3.2798653846153849</v>
      </c>
      <c r="S4" s="15">
        <f t="shared" ref="S4:S14" si="17">Q4*0.01</f>
        <v>3.2798653846153849</v>
      </c>
      <c r="T4" s="15">
        <f t="shared" ref="T4:T14" si="18">Q4*0.00037</f>
        <v>0.12135501923076923</v>
      </c>
      <c r="U4" s="15">
        <f t="shared" ref="U4:U14" si="19">Q4*0.00015</f>
        <v>4.9197980769230772E-2</v>
      </c>
      <c r="V4" s="19">
        <f>SUM(Q4:U4)</f>
        <v>334.71682223076925</v>
      </c>
      <c r="W4" s="15">
        <f t="shared" ref="W4:W22" si="20">V4*0.015</f>
        <v>5.0207523334615383</v>
      </c>
      <c r="X4" s="15">
        <f t="shared" ref="X4:X14" si="21">V4*0.02</f>
        <v>6.6943364446153852</v>
      </c>
      <c r="Y4" s="15"/>
      <c r="Z4" s="15">
        <f t="shared" ref="Z4:Z14" si="22">SUM(V4:Y4)</f>
        <v>346.43191100884616</v>
      </c>
      <c r="AA4" s="15">
        <f t="shared" ref="AA4:AA14" si="23">Z4*AC4</f>
        <v>0</v>
      </c>
      <c r="AB4" s="20">
        <f t="shared" ref="AB4:AB14" si="24">SUM(Z4:AA4)</f>
        <v>346.43191100884616</v>
      </c>
    </row>
    <row r="5" spans="1:28" x14ac:dyDescent="0.35">
      <c r="A5" s="25" t="s">
        <v>28</v>
      </c>
      <c r="B5" s="26">
        <v>1</v>
      </c>
      <c r="C5" s="27">
        <v>749000</v>
      </c>
      <c r="D5" s="27">
        <v>749000</v>
      </c>
      <c r="E5" s="27">
        <f t="shared" si="5"/>
        <v>74900</v>
      </c>
      <c r="F5" s="25">
        <f t="shared" si="6"/>
        <v>260</v>
      </c>
      <c r="G5" s="27">
        <f t="shared" si="7"/>
        <v>288.07692307692309</v>
      </c>
      <c r="H5" s="35">
        <f t="shared" si="8"/>
        <v>240.0641025641026</v>
      </c>
      <c r="I5" s="24">
        <f t="shared" si="9"/>
        <v>5.881570512820514</v>
      </c>
      <c r="J5" s="15">
        <f t="shared" si="10"/>
        <v>6.8418269230769244</v>
      </c>
      <c r="K5" s="15">
        <f t="shared" si="11"/>
        <v>3.1208333333333336</v>
      </c>
      <c r="L5" s="15">
        <f t="shared" si="12"/>
        <v>7.5620192307692315</v>
      </c>
      <c r="M5" s="15">
        <f t="shared" si="13"/>
        <v>5.5934935897435905</v>
      </c>
      <c r="N5" s="16">
        <f t="shared" si="14"/>
        <v>4.8</v>
      </c>
      <c r="O5" s="17"/>
      <c r="P5" s="18">
        <v>15</v>
      </c>
      <c r="Q5" s="19">
        <f t="shared" si="15"/>
        <v>288.86384615384623</v>
      </c>
      <c r="R5" s="15">
        <f t="shared" si="16"/>
        <v>2.8886384615384624</v>
      </c>
      <c r="S5" s="15">
        <f t="shared" si="17"/>
        <v>2.8886384615384624</v>
      </c>
      <c r="T5" s="15">
        <f t="shared" si="18"/>
        <v>0.1068796230769231</v>
      </c>
      <c r="U5" s="15">
        <f t="shared" si="19"/>
        <v>4.3329576923076929E-2</v>
      </c>
      <c r="V5" s="19">
        <f t="shared" ref="V5:V14" si="25">SUM(Q5:U5)</f>
        <v>294.79133227692313</v>
      </c>
      <c r="W5" s="15">
        <f t="shared" si="20"/>
        <v>4.4218699841538465</v>
      </c>
      <c r="X5" s="15">
        <f t="shared" si="21"/>
        <v>5.8958266455384623</v>
      </c>
      <c r="Y5" s="15"/>
      <c r="Z5" s="15">
        <f t="shared" si="22"/>
        <v>305.10902890661544</v>
      </c>
      <c r="AA5" s="15">
        <f t="shared" si="23"/>
        <v>0</v>
      </c>
      <c r="AB5" s="20">
        <f t="shared" si="24"/>
        <v>305.10902890661544</v>
      </c>
    </row>
    <row r="6" spans="1:28" x14ac:dyDescent="0.35">
      <c r="A6" s="25" t="s">
        <v>12</v>
      </c>
      <c r="B6" s="26">
        <v>1</v>
      </c>
      <c r="C6" s="27">
        <v>385200</v>
      </c>
      <c r="D6" s="27">
        <v>385200</v>
      </c>
      <c r="E6" s="27">
        <f t="shared" si="5"/>
        <v>38520</v>
      </c>
      <c r="F6" s="25">
        <f t="shared" si="6"/>
        <v>260</v>
      </c>
      <c r="G6" s="27">
        <f t="shared" si="7"/>
        <v>148.15384615384616</v>
      </c>
      <c r="H6" s="35">
        <f t="shared" si="8"/>
        <v>123.46153846153847</v>
      </c>
      <c r="I6" s="24">
        <f t="shared" si="9"/>
        <v>3.0248076923076925</v>
      </c>
      <c r="J6" s="15">
        <f t="shared" si="10"/>
        <v>3.5186538461538466</v>
      </c>
      <c r="K6" s="15">
        <f t="shared" si="11"/>
        <v>1.605</v>
      </c>
      <c r="L6" s="15">
        <f t="shared" si="12"/>
        <v>3.8890384615384619</v>
      </c>
      <c r="M6" s="15">
        <f t="shared" si="13"/>
        <v>2.8766538461538462</v>
      </c>
      <c r="N6" s="16">
        <f t="shared" si="14"/>
        <v>2.4700000000000002</v>
      </c>
      <c r="O6" s="17">
        <v>50</v>
      </c>
      <c r="P6" s="18">
        <v>15</v>
      </c>
      <c r="Q6" s="19">
        <f t="shared" si="15"/>
        <v>205.8456923076923</v>
      </c>
      <c r="R6" s="15">
        <f t="shared" si="16"/>
        <v>2.058456923076923</v>
      </c>
      <c r="S6" s="15">
        <f t="shared" si="17"/>
        <v>2.058456923076923</v>
      </c>
      <c r="T6" s="15">
        <f t="shared" si="18"/>
        <v>7.6162906153846147E-2</v>
      </c>
      <c r="U6" s="15">
        <f t="shared" si="19"/>
        <v>3.0876853846153844E-2</v>
      </c>
      <c r="V6" s="19">
        <f t="shared" si="25"/>
        <v>210.06964591384619</v>
      </c>
      <c r="W6" s="15">
        <f t="shared" si="20"/>
        <v>3.1510446887076928</v>
      </c>
      <c r="X6" s="15">
        <f t="shared" si="21"/>
        <v>4.2013929182769241</v>
      </c>
      <c r="Y6" s="15"/>
      <c r="Z6" s="15">
        <f t="shared" si="22"/>
        <v>217.4220835208308</v>
      </c>
      <c r="AA6" s="15">
        <f t="shared" si="23"/>
        <v>0</v>
      </c>
      <c r="AB6" s="20">
        <f t="shared" si="24"/>
        <v>217.4220835208308</v>
      </c>
    </row>
    <row r="7" spans="1:28" x14ac:dyDescent="0.35">
      <c r="A7" s="25" t="s">
        <v>14</v>
      </c>
      <c r="B7" s="26">
        <v>1</v>
      </c>
      <c r="C7" s="27">
        <v>749000</v>
      </c>
      <c r="D7" s="27">
        <v>749000</v>
      </c>
      <c r="E7" s="27">
        <f t="shared" si="5"/>
        <v>74900</v>
      </c>
      <c r="F7" s="25">
        <f t="shared" si="6"/>
        <v>260</v>
      </c>
      <c r="G7" s="27">
        <f t="shared" si="7"/>
        <v>288.07692307692309</v>
      </c>
      <c r="H7" s="35">
        <f t="shared" si="8"/>
        <v>240.0641025641026</v>
      </c>
      <c r="I7" s="24">
        <f t="shared" si="9"/>
        <v>5.881570512820514</v>
      </c>
      <c r="J7" s="15">
        <f t="shared" si="10"/>
        <v>6.8418269230769244</v>
      </c>
      <c r="K7" s="15">
        <f t="shared" si="11"/>
        <v>3.1208333333333336</v>
      </c>
      <c r="L7" s="15">
        <f t="shared" si="12"/>
        <v>7.5620192307692315</v>
      </c>
      <c r="M7" s="15">
        <f t="shared" si="13"/>
        <v>5.5934935897435905</v>
      </c>
      <c r="N7" s="16">
        <f t="shared" si="14"/>
        <v>4.8</v>
      </c>
      <c r="O7" s="17"/>
      <c r="P7" s="18">
        <v>15</v>
      </c>
      <c r="Q7" s="19">
        <f t="shared" si="15"/>
        <v>288.86384615384623</v>
      </c>
      <c r="R7" s="15">
        <f t="shared" si="16"/>
        <v>2.8886384615384624</v>
      </c>
      <c r="S7" s="15">
        <f t="shared" si="17"/>
        <v>2.8886384615384624</v>
      </c>
      <c r="T7" s="15">
        <f t="shared" si="18"/>
        <v>0.1068796230769231</v>
      </c>
      <c r="U7" s="15">
        <f t="shared" si="19"/>
        <v>4.3329576923076929E-2</v>
      </c>
      <c r="V7" s="19">
        <f t="shared" si="25"/>
        <v>294.79133227692313</v>
      </c>
      <c r="W7" s="15">
        <f t="shared" si="20"/>
        <v>4.4218699841538465</v>
      </c>
      <c r="X7" s="15">
        <f t="shared" si="21"/>
        <v>5.8958266455384623</v>
      </c>
      <c r="Y7" s="15"/>
      <c r="Z7" s="15">
        <f t="shared" si="22"/>
        <v>305.10902890661544</v>
      </c>
      <c r="AA7" s="15">
        <f t="shared" si="23"/>
        <v>0</v>
      </c>
      <c r="AB7" s="20">
        <f t="shared" si="24"/>
        <v>305.10902890661544</v>
      </c>
    </row>
    <row r="8" spans="1:28" x14ac:dyDescent="0.35">
      <c r="A8" s="25" t="s">
        <v>16</v>
      </c>
      <c r="B8" s="26">
        <v>1</v>
      </c>
      <c r="C8" s="27">
        <v>470800</v>
      </c>
      <c r="D8" s="27">
        <v>470800</v>
      </c>
      <c r="E8" s="27">
        <f t="shared" si="5"/>
        <v>47080</v>
      </c>
      <c r="F8" s="25">
        <f t="shared" si="6"/>
        <v>260</v>
      </c>
      <c r="G8" s="27">
        <f t="shared" si="7"/>
        <v>181.07692307692307</v>
      </c>
      <c r="H8" s="35">
        <f t="shared" si="8"/>
        <v>150.89743589743588</v>
      </c>
      <c r="I8" s="24">
        <f t="shared" si="9"/>
        <v>3.6969871794871794</v>
      </c>
      <c r="J8" s="15">
        <f t="shared" si="10"/>
        <v>4.3005769230769229</v>
      </c>
      <c r="K8" s="15">
        <f t="shared" si="11"/>
        <v>1.9616666666666664</v>
      </c>
      <c r="L8" s="15">
        <f t="shared" si="12"/>
        <v>4.7532692307692308</v>
      </c>
      <c r="M8" s="15">
        <f t="shared" si="13"/>
        <v>3.5159102564102565</v>
      </c>
      <c r="N8" s="16">
        <f t="shared" si="14"/>
        <v>3.02</v>
      </c>
      <c r="O8" s="17"/>
      <c r="P8" s="18">
        <v>15</v>
      </c>
      <c r="Q8" s="19">
        <f t="shared" si="15"/>
        <v>187.14584615384615</v>
      </c>
      <c r="R8" s="15">
        <f t="shared" si="16"/>
        <v>1.8714584615384615</v>
      </c>
      <c r="S8" s="15">
        <f t="shared" si="17"/>
        <v>1.8714584615384615</v>
      </c>
      <c r="T8" s="15">
        <f t="shared" si="18"/>
        <v>6.9243963076923071E-2</v>
      </c>
      <c r="U8" s="15">
        <f t="shared" si="19"/>
        <v>2.807187692307692E-2</v>
      </c>
      <c r="V8" s="19">
        <f t="shared" si="25"/>
        <v>190.98607891692305</v>
      </c>
      <c r="W8" s="15">
        <f t="shared" si="20"/>
        <v>2.8647911837538458</v>
      </c>
      <c r="X8" s="15">
        <f t="shared" si="21"/>
        <v>3.819721578338461</v>
      </c>
      <c r="Y8" s="15"/>
      <c r="Z8" s="15">
        <f t="shared" si="22"/>
        <v>197.67059167901536</v>
      </c>
      <c r="AA8" s="15">
        <f t="shared" si="23"/>
        <v>0</v>
      </c>
      <c r="AB8" s="20">
        <f t="shared" si="24"/>
        <v>197.67059167901536</v>
      </c>
    </row>
    <row r="9" spans="1:28" x14ac:dyDescent="0.35">
      <c r="A9" s="25" t="s">
        <v>18</v>
      </c>
      <c r="B9" s="26">
        <v>1</v>
      </c>
      <c r="C9" s="27">
        <v>302168</v>
      </c>
      <c r="D9" s="27">
        <v>302168</v>
      </c>
      <c r="E9" s="27">
        <f t="shared" si="5"/>
        <v>30216.799999999999</v>
      </c>
      <c r="F9" s="25">
        <f t="shared" si="6"/>
        <v>260</v>
      </c>
      <c r="G9" s="27">
        <f t="shared" si="7"/>
        <v>116.21846153846154</v>
      </c>
      <c r="H9" s="35">
        <f t="shared" si="8"/>
        <v>96.848717948717947</v>
      </c>
      <c r="I9" s="24">
        <f t="shared" si="9"/>
        <v>2.3727935897435897</v>
      </c>
      <c r="J9" s="15">
        <f t="shared" si="10"/>
        <v>2.7601884615384615</v>
      </c>
      <c r="K9" s="15">
        <f t="shared" si="11"/>
        <v>1.2590333333333332</v>
      </c>
      <c r="L9" s="15">
        <f t="shared" si="12"/>
        <v>3.0507346153846155</v>
      </c>
      <c r="M9" s="15">
        <f t="shared" si="13"/>
        <v>2.2565751282051285</v>
      </c>
      <c r="N9" s="16">
        <f t="shared" si="14"/>
        <v>1.9350000000000001</v>
      </c>
      <c r="O9" s="17"/>
      <c r="P9" s="18">
        <v>15</v>
      </c>
      <c r="Q9" s="19">
        <f t="shared" si="15"/>
        <v>125.48304307692308</v>
      </c>
      <c r="R9" s="15">
        <f t="shared" si="16"/>
        <v>1.2548304307692308</v>
      </c>
      <c r="S9" s="15">
        <f t="shared" si="17"/>
        <v>1.2548304307692308</v>
      </c>
      <c r="T9" s="15">
        <f t="shared" si="18"/>
        <v>4.6428725938461542E-2</v>
      </c>
      <c r="U9" s="15">
        <f t="shared" si="19"/>
        <v>1.8822456461538462E-2</v>
      </c>
      <c r="V9" s="19">
        <f t="shared" si="25"/>
        <v>128.05795512086155</v>
      </c>
      <c r="W9" s="15">
        <f t="shared" si="20"/>
        <v>1.9208693268129231</v>
      </c>
      <c r="X9" s="15">
        <f t="shared" si="21"/>
        <v>2.5611591024172311</v>
      </c>
      <c r="Y9" s="15"/>
      <c r="Z9" s="15">
        <f t="shared" si="22"/>
        <v>132.5399835500917</v>
      </c>
      <c r="AA9" s="15">
        <f t="shared" si="23"/>
        <v>0</v>
      </c>
      <c r="AB9" s="20">
        <f t="shared" si="24"/>
        <v>132.5399835500917</v>
      </c>
    </row>
    <row r="10" spans="1:28" x14ac:dyDescent="0.35">
      <c r="A10" s="25" t="s">
        <v>29</v>
      </c>
      <c r="B10" s="26">
        <v>1</v>
      </c>
      <c r="C10" s="27">
        <v>159044.49</v>
      </c>
      <c r="D10" s="27">
        <v>159044.49</v>
      </c>
      <c r="E10" s="27">
        <f t="shared" si="5"/>
        <v>15904.448999999999</v>
      </c>
      <c r="F10" s="25">
        <f t="shared" si="6"/>
        <v>260</v>
      </c>
      <c r="G10" s="27">
        <f t="shared" si="7"/>
        <v>61.170957692307688</v>
      </c>
      <c r="H10" s="35">
        <f t="shared" si="8"/>
        <v>50.975798076923077</v>
      </c>
      <c r="I10" s="24">
        <f t="shared" si="9"/>
        <v>1.2489070528846153</v>
      </c>
      <c r="J10" s="15">
        <f t="shared" si="10"/>
        <v>1.4528102451923077</v>
      </c>
      <c r="K10" s="15">
        <f t="shared" si="11"/>
        <v>0.66268537500000002</v>
      </c>
      <c r="L10" s="15">
        <f t="shared" si="12"/>
        <v>1.6057376394230769</v>
      </c>
      <c r="M10" s="15">
        <f t="shared" si="13"/>
        <v>1.1877360951923077</v>
      </c>
      <c r="N10" s="16">
        <f t="shared" si="14"/>
        <v>1.02</v>
      </c>
      <c r="O10" s="17"/>
      <c r="P10" s="18">
        <v>15</v>
      </c>
      <c r="Q10" s="19">
        <f t="shared" si="15"/>
        <v>73.153674484615394</v>
      </c>
      <c r="R10" s="15">
        <f t="shared" si="16"/>
        <v>0.73153674484615394</v>
      </c>
      <c r="S10" s="15">
        <f t="shared" si="17"/>
        <v>0.73153674484615394</v>
      </c>
      <c r="T10" s="15">
        <f t="shared" si="18"/>
        <v>2.7066859559307696E-2</v>
      </c>
      <c r="U10" s="15">
        <f t="shared" si="19"/>
        <v>1.0973051172692308E-2</v>
      </c>
      <c r="V10" s="19">
        <f t="shared" si="25"/>
        <v>74.65478788503971</v>
      </c>
      <c r="W10" s="15">
        <f t="shared" si="20"/>
        <v>1.1198218182755957</v>
      </c>
      <c r="X10" s="15">
        <f t="shared" si="21"/>
        <v>1.4930957577007942</v>
      </c>
      <c r="Y10" s="15"/>
      <c r="Z10" s="15">
        <f t="shared" si="22"/>
        <v>77.267705461016106</v>
      </c>
      <c r="AA10" s="15">
        <f t="shared" si="23"/>
        <v>0</v>
      </c>
      <c r="AB10" s="20">
        <f t="shared" si="24"/>
        <v>77.267705461016106</v>
      </c>
    </row>
    <row r="11" spans="1:28" x14ac:dyDescent="0.35">
      <c r="A11" s="25" t="s">
        <v>30</v>
      </c>
      <c r="B11" s="26">
        <v>1</v>
      </c>
      <c r="C11" s="27">
        <v>159044.49</v>
      </c>
      <c r="D11" s="27">
        <v>159044.49</v>
      </c>
      <c r="E11" s="27">
        <f t="shared" si="5"/>
        <v>15904.448999999999</v>
      </c>
      <c r="F11" s="25">
        <f t="shared" si="6"/>
        <v>260</v>
      </c>
      <c r="G11" s="27">
        <f t="shared" si="7"/>
        <v>61.170957692307688</v>
      </c>
      <c r="H11" s="35">
        <f t="shared" si="8"/>
        <v>50.975798076923077</v>
      </c>
      <c r="I11" s="24">
        <f t="shared" si="9"/>
        <v>1.2489070528846153</v>
      </c>
      <c r="J11" s="15">
        <f t="shared" si="10"/>
        <v>1.4528102451923077</v>
      </c>
      <c r="K11" s="15">
        <f t="shared" si="11"/>
        <v>0.66268537500000002</v>
      </c>
      <c r="L11" s="15">
        <f t="shared" si="12"/>
        <v>1.6057376394230769</v>
      </c>
      <c r="M11" s="15">
        <f t="shared" si="13"/>
        <v>1.1877360951923077</v>
      </c>
      <c r="N11" s="16">
        <f t="shared" si="14"/>
        <v>1.02</v>
      </c>
      <c r="O11" s="17"/>
      <c r="P11" s="18">
        <v>15</v>
      </c>
      <c r="Q11" s="19">
        <f t="shared" si="15"/>
        <v>73.153674484615394</v>
      </c>
      <c r="R11" s="15">
        <f t="shared" si="16"/>
        <v>0.73153674484615394</v>
      </c>
      <c r="S11" s="15">
        <f t="shared" si="17"/>
        <v>0.73153674484615394</v>
      </c>
      <c r="T11" s="15">
        <f t="shared" si="18"/>
        <v>2.7066859559307696E-2</v>
      </c>
      <c r="U11" s="15">
        <f t="shared" si="19"/>
        <v>1.0973051172692308E-2</v>
      </c>
      <c r="V11" s="19">
        <f t="shared" si="25"/>
        <v>74.65478788503971</v>
      </c>
      <c r="W11" s="15">
        <f t="shared" si="20"/>
        <v>1.1198218182755957</v>
      </c>
      <c r="X11" s="15">
        <f t="shared" si="21"/>
        <v>1.4930957577007942</v>
      </c>
      <c r="Y11" s="15"/>
      <c r="Z11" s="15">
        <f t="shared" si="22"/>
        <v>77.267705461016106</v>
      </c>
      <c r="AA11" s="15">
        <f t="shared" si="23"/>
        <v>0</v>
      </c>
      <c r="AB11" s="20">
        <f t="shared" si="24"/>
        <v>77.267705461016106</v>
      </c>
    </row>
    <row r="12" spans="1:28" x14ac:dyDescent="0.35">
      <c r="A12" s="25" t="s">
        <v>31</v>
      </c>
      <c r="B12" s="26">
        <v>1</v>
      </c>
      <c r="C12" s="27">
        <v>159044.49</v>
      </c>
      <c r="D12" s="27">
        <v>159044.49</v>
      </c>
      <c r="E12" s="27">
        <f t="shared" si="5"/>
        <v>15904.448999999999</v>
      </c>
      <c r="F12" s="25">
        <f t="shared" si="6"/>
        <v>260</v>
      </c>
      <c r="G12" s="27">
        <f t="shared" si="7"/>
        <v>61.170957692307688</v>
      </c>
      <c r="H12" s="35">
        <f t="shared" si="8"/>
        <v>50.975798076923077</v>
      </c>
      <c r="I12" s="24">
        <f t="shared" si="9"/>
        <v>1.2489070528846153</v>
      </c>
      <c r="J12" s="15">
        <f t="shared" si="10"/>
        <v>1.4528102451923077</v>
      </c>
      <c r="K12" s="15">
        <f t="shared" si="11"/>
        <v>0.66268537500000002</v>
      </c>
      <c r="L12" s="15">
        <f t="shared" si="12"/>
        <v>1.6057376394230769</v>
      </c>
      <c r="M12" s="15">
        <f t="shared" si="13"/>
        <v>1.1877360951923077</v>
      </c>
      <c r="N12" s="16">
        <f t="shared" si="14"/>
        <v>1.02</v>
      </c>
      <c r="O12" s="17"/>
      <c r="P12" s="18">
        <v>15</v>
      </c>
      <c r="Q12" s="19">
        <f t="shared" si="15"/>
        <v>73.153674484615394</v>
      </c>
      <c r="R12" s="15">
        <f t="shared" si="16"/>
        <v>0.73153674484615394</v>
      </c>
      <c r="S12" s="15">
        <f t="shared" si="17"/>
        <v>0.73153674484615394</v>
      </c>
      <c r="T12" s="15">
        <f t="shared" si="18"/>
        <v>2.7066859559307696E-2</v>
      </c>
      <c r="U12" s="15">
        <f t="shared" si="19"/>
        <v>1.0973051172692308E-2</v>
      </c>
      <c r="V12" s="19">
        <f t="shared" si="25"/>
        <v>74.65478788503971</v>
      </c>
      <c r="W12" s="15">
        <f t="shared" si="20"/>
        <v>1.1198218182755957</v>
      </c>
      <c r="X12" s="15">
        <f t="shared" si="21"/>
        <v>1.4930957577007942</v>
      </c>
      <c r="Y12" s="15"/>
      <c r="Z12" s="15">
        <f t="shared" si="22"/>
        <v>77.267705461016106</v>
      </c>
      <c r="AA12" s="15">
        <f t="shared" si="23"/>
        <v>0</v>
      </c>
      <c r="AB12" s="20">
        <f t="shared" si="24"/>
        <v>77.267705461016106</v>
      </c>
    </row>
    <row r="13" spans="1:28" x14ac:dyDescent="0.35">
      <c r="A13" s="25" t="s">
        <v>32</v>
      </c>
      <c r="B13" s="26">
        <v>1</v>
      </c>
      <c r="C13" s="27">
        <v>499200</v>
      </c>
      <c r="D13" s="27">
        <v>499200</v>
      </c>
      <c r="E13" s="27">
        <f t="shared" si="5"/>
        <v>49920</v>
      </c>
      <c r="F13" s="25">
        <f t="shared" si="6"/>
        <v>260</v>
      </c>
      <c r="G13" s="27">
        <f t="shared" si="7"/>
        <v>192</v>
      </c>
      <c r="H13" s="36">
        <f t="shared" si="8"/>
        <v>160</v>
      </c>
      <c r="I13" s="37">
        <f t="shared" si="9"/>
        <v>3.92</v>
      </c>
      <c r="J13" s="15">
        <f t="shared" si="10"/>
        <v>4.5600000000000005</v>
      </c>
      <c r="K13" s="15">
        <f t="shared" si="11"/>
        <v>2.08</v>
      </c>
      <c r="L13" s="15">
        <f t="shared" si="12"/>
        <v>5.04</v>
      </c>
      <c r="M13" s="15">
        <f t="shared" si="13"/>
        <v>3.7280000000000002</v>
      </c>
      <c r="N13" s="16">
        <f t="shared" si="14"/>
        <v>3.2</v>
      </c>
      <c r="O13" s="17"/>
      <c r="P13" s="18">
        <v>15</v>
      </c>
      <c r="Q13" s="19">
        <f t="shared" si="15"/>
        <v>197.52799999999999</v>
      </c>
      <c r="R13" s="15">
        <f t="shared" si="16"/>
        <v>1.9752799999999999</v>
      </c>
      <c r="S13" s="15">
        <f t="shared" si="17"/>
        <v>1.9752799999999999</v>
      </c>
      <c r="T13" s="15">
        <f t="shared" si="18"/>
        <v>7.3085360000000002E-2</v>
      </c>
      <c r="U13" s="15">
        <f t="shared" si="19"/>
        <v>2.9629199999999994E-2</v>
      </c>
      <c r="V13" s="19">
        <f t="shared" si="25"/>
        <v>201.58127455999997</v>
      </c>
      <c r="W13" s="15">
        <f t="shared" si="20"/>
        <v>3.0237191183999994</v>
      </c>
      <c r="X13" s="15">
        <f t="shared" si="21"/>
        <v>4.0316254911999998</v>
      </c>
      <c r="Y13" s="15"/>
      <c r="Z13" s="15">
        <f t="shared" si="22"/>
        <v>208.63661916959998</v>
      </c>
      <c r="AA13" s="15">
        <f t="shared" si="23"/>
        <v>0</v>
      </c>
      <c r="AB13" s="20">
        <f t="shared" si="24"/>
        <v>208.63661916959998</v>
      </c>
    </row>
    <row r="14" spans="1:28" x14ac:dyDescent="0.35">
      <c r="A14" s="25" t="s">
        <v>33</v>
      </c>
      <c r="B14" s="26">
        <v>1</v>
      </c>
      <c r="C14" s="27">
        <v>207450</v>
      </c>
      <c r="D14" s="27">
        <v>207450</v>
      </c>
      <c r="E14" s="27">
        <f t="shared" si="5"/>
        <v>20745</v>
      </c>
      <c r="F14" s="25">
        <f t="shared" si="6"/>
        <v>260</v>
      </c>
      <c r="G14" s="27">
        <f t="shared" si="7"/>
        <v>79.788461538461533</v>
      </c>
      <c r="H14" s="35">
        <f t="shared" si="8"/>
        <v>66.490384615384613</v>
      </c>
      <c r="I14" s="38">
        <f t="shared" si="9"/>
        <v>1.629014423076923</v>
      </c>
      <c r="J14" s="24">
        <f t="shared" si="10"/>
        <v>1.8949759615384616</v>
      </c>
      <c r="K14" s="15">
        <f t="shared" si="11"/>
        <v>0.86437499999999989</v>
      </c>
      <c r="L14" s="15">
        <f t="shared" si="12"/>
        <v>2.0944471153846154</v>
      </c>
      <c r="M14" s="15">
        <f t="shared" si="13"/>
        <v>1.5492259615384616</v>
      </c>
      <c r="N14" s="16">
        <f t="shared" si="14"/>
        <v>1.33</v>
      </c>
      <c r="O14" s="17"/>
      <c r="P14" s="18">
        <v>15</v>
      </c>
      <c r="Q14" s="19">
        <f t="shared" si="15"/>
        <v>90.852423076923074</v>
      </c>
      <c r="R14" s="15">
        <f t="shared" si="16"/>
        <v>0.90852423076923072</v>
      </c>
      <c r="S14" s="15">
        <f t="shared" si="17"/>
        <v>0.90852423076923072</v>
      </c>
      <c r="T14" s="15">
        <f t="shared" si="18"/>
        <v>3.3615396538461538E-2</v>
      </c>
      <c r="U14" s="15">
        <f t="shared" si="19"/>
        <v>1.3627863461538461E-2</v>
      </c>
      <c r="V14" s="19">
        <f t="shared" si="25"/>
        <v>92.716714798461538</v>
      </c>
      <c r="W14" s="15">
        <f t="shared" si="20"/>
        <v>1.3907507219769231</v>
      </c>
      <c r="X14" s="15">
        <f t="shared" si="21"/>
        <v>1.8543342959692308</v>
      </c>
      <c r="Y14" s="15"/>
      <c r="Z14" s="15">
        <f t="shared" si="22"/>
        <v>95.961799816407691</v>
      </c>
      <c r="AA14" s="15">
        <f t="shared" si="23"/>
        <v>0</v>
      </c>
      <c r="AB14" s="20">
        <f t="shared" si="24"/>
        <v>95.961799816407691</v>
      </c>
    </row>
    <row r="15" spans="1:28" x14ac:dyDescent="0.35">
      <c r="A15" s="25" t="s">
        <v>7</v>
      </c>
      <c r="H15" s="35">
        <v>58.03</v>
      </c>
      <c r="I15" s="38">
        <f t="shared" si="9"/>
        <v>1.4217350000000002</v>
      </c>
      <c r="J15" s="24">
        <f t="shared" ref="J15:J22" si="26">H15*0.0285</f>
        <v>1.6538550000000001</v>
      </c>
      <c r="K15" s="15">
        <f t="shared" ref="K15:K22" si="27">H15*0.013</f>
        <v>0.75439000000000001</v>
      </c>
      <c r="L15" s="15">
        <f t="shared" ref="L15:L22" si="28">H15*0.0315</f>
        <v>1.8279450000000002</v>
      </c>
      <c r="M15" s="15">
        <f t="shared" ref="M15:M22" si="29">H15*0.0233</f>
        <v>1.3520990000000002</v>
      </c>
      <c r="N15" s="16">
        <f t="shared" ref="N15:N22" si="30">ROUND(H15*0.04,2)*0.5</f>
        <v>1.1599999999999999</v>
      </c>
      <c r="O15" s="17"/>
      <c r="P15" s="18">
        <v>15</v>
      </c>
      <c r="Q15" s="19">
        <f t="shared" ref="Q15:Q22" si="31">SUM(H15:P15)</f>
        <v>81.200023999999999</v>
      </c>
      <c r="R15" s="15">
        <f t="shared" ref="R15:R22" si="32">Q15*0.01</f>
        <v>0.81200024000000004</v>
      </c>
      <c r="S15" s="15">
        <f t="shared" ref="S15:S22" si="33">Q15*0.01</f>
        <v>0.81200024000000004</v>
      </c>
      <c r="T15" s="15">
        <f t="shared" ref="T15:T22" si="34">Q15*0.00037</f>
        <v>3.004400888E-2</v>
      </c>
      <c r="U15" s="15">
        <f t="shared" ref="U15:U22" si="35">Q15*0.00015</f>
        <v>1.2180003599999999E-2</v>
      </c>
      <c r="V15" s="19">
        <f t="shared" ref="V15:V22" si="36">SUM(Q15:U15)</f>
        <v>82.866248492479997</v>
      </c>
      <c r="W15" s="15">
        <f t="shared" si="20"/>
        <v>1.2429937273871998</v>
      </c>
      <c r="X15" s="15">
        <f t="shared" ref="X15:X22" si="37">V15*0.02</f>
        <v>1.6573249698496</v>
      </c>
      <c r="Y15" s="15"/>
      <c r="Z15" s="15">
        <f t="shared" ref="Z15:Z22" si="38">SUM(V15:Y15)</f>
        <v>85.766567189716795</v>
      </c>
      <c r="AA15" s="15">
        <f t="shared" ref="AA15:AA22" si="39">Z15*AC15</f>
        <v>0</v>
      </c>
      <c r="AB15" s="20">
        <f t="shared" ref="AB15:AB22" si="40">SUM(Z15:AA15)</f>
        <v>85.766567189716795</v>
      </c>
    </row>
    <row r="16" spans="1:28" x14ac:dyDescent="0.35">
      <c r="A16" s="25" t="s">
        <v>86</v>
      </c>
      <c r="H16" s="35">
        <v>78.5</v>
      </c>
      <c r="I16" s="38">
        <f t="shared" si="9"/>
        <v>1.9232500000000001</v>
      </c>
      <c r="J16" s="24">
        <f t="shared" si="26"/>
        <v>2.23725</v>
      </c>
      <c r="K16" s="15">
        <f t="shared" si="27"/>
        <v>1.0205</v>
      </c>
      <c r="L16" s="15">
        <f t="shared" si="28"/>
        <v>2.47275</v>
      </c>
      <c r="M16" s="15">
        <f t="shared" si="29"/>
        <v>1.8290500000000001</v>
      </c>
      <c r="N16" s="16">
        <f t="shared" si="30"/>
        <v>1.57</v>
      </c>
      <c r="O16" s="17"/>
      <c r="P16" s="18">
        <v>15</v>
      </c>
      <c r="Q16" s="19">
        <f t="shared" si="31"/>
        <v>104.55279999999999</v>
      </c>
      <c r="R16" s="15">
        <f t="shared" si="32"/>
        <v>1.045528</v>
      </c>
      <c r="S16" s="15">
        <f t="shared" si="33"/>
        <v>1.045528</v>
      </c>
      <c r="T16" s="15">
        <f t="shared" si="34"/>
        <v>3.8684535999999999E-2</v>
      </c>
      <c r="U16" s="15">
        <f t="shared" si="35"/>
        <v>1.5682919999999996E-2</v>
      </c>
      <c r="V16" s="19">
        <f t="shared" si="36"/>
        <v>106.69822345600001</v>
      </c>
      <c r="W16" s="15">
        <f t="shared" si="20"/>
        <v>1.6004733518400001</v>
      </c>
      <c r="X16" s="15">
        <f t="shared" si="37"/>
        <v>2.1339644691200004</v>
      </c>
      <c r="Y16" s="15"/>
      <c r="Z16" s="15">
        <f t="shared" si="38"/>
        <v>110.43266127696</v>
      </c>
      <c r="AA16" s="15">
        <f t="shared" si="39"/>
        <v>0</v>
      </c>
      <c r="AB16" s="20">
        <f t="shared" si="40"/>
        <v>110.43266127696</v>
      </c>
    </row>
    <row r="17" spans="1:28" x14ac:dyDescent="0.35">
      <c r="A17" s="25" t="s">
        <v>87</v>
      </c>
      <c r="H17" s="35">
        <v>78.5</v>
      </c>
      <c r="I17" s="38">
        <f t="shared" si="9"/>
        <v>1.9232500000000001</v>
      </c>
      <c r="J17" s="24">
        <f t="shared" si="26"/>
        <v>2.23725</v>
      </c>
      <c r="K17" s="15">
        <f t="shared" si="27"/>
        <v>1.0205</v>
      </c>
      <c r="L17" s="15">
        <f t="shared" si="28"/>
        <v>2.47275</v>
      </c>
      <c r="M17" s="15">
        <f t="shared" si="29"/>
        <v>1.8290500000000001</v>
      </c>
      <c r="N17" s="16">
        <f t="shared" si="30"/>
        <v>1.57</v>
      </c>
      <c r="O17" s="17"/>
      <c r="P17" s="18">
        <v>15</v>
      </c>
      <c r="Q17" s="19">
        <f t="shared" si="31"/>
        <v>104.55279999999999</v>
      </c>
      <c r="R17" s="15">
        <f t="shared" si="32"/>
        <v>1.045528</v>
      </c>
      <c r="S17" s="15">
        <f t="shared" si="33"/>
        <v>1.045528</v>
      </c>
      <c r="T17" s="15">
        <f t="shared" si="34"/>
        <v>3.8684535999999999E-2</v>
      </c>
      <c r="U17" s="15">
        <f t="shared" si="35"/>
        <v>1.5682919999999996E-2</v>
      </c>
      <c r="V17" s="19">
        <f t="shared" si="36"/>
        <v>106.69822345600001</v>
      </c>
      <c r="W17" s="15">
        <f t="shared" si="20"/>
        <v>1.6004733518400001</v>
      </c>
      <c r="X17" s="15">
        <f t="shared" si="37"/>
        <v>2.1339644691200004</v>
      </c>
      <c r="Y17" s="15"/>
      <c r="Z17" s="15">
        <f t="shared" si="38"/>
        <v>110.43266127696</v>
      </c>
      <c r="AA17" s="15">
        <f t="shared" si="39"/>
        <v>0</v>
      </c>
      <c r="AB17" s="20">
        <f t="shared" si="40"/>
        <v>110.43266127696</v>
      </c>
    </row>
    <row r="18" spans="1:28" x14ac:dyDescent="0.35">
      <c r="A18" s="25" t="s">
        <v>88</v>
      </c>
      <c r="H18" s="35">
        <v>58.03</v>
      </c>
      <c r="I18" s="38">
        <f t="shared" si="9"/>
        <v>1.4217350000000002</v>
      </c>
      <c r="J18" s="24">
        <f t="shared" si="26"/>
        <v>1.6538550000000001</v>
      </c>
      <c r="K18" s="15">
        <f t="shared" si="27"/>
        <v>0.75439000000000001</v>
      </c>
      <c r="L18" s="15">
        <f t="shared" si="28"/>
        <v>1.8279450000000002</v>
      </c>
      <c r="M18" s="15">
        <f t="shared" si="29"/>
        <v>1.3520990000000002</v>
      </c>
      <c r="N18" s="16">
        <f t="shared" si="30"/>
        <v>1.1599999999999999</v>
      </c>
      <c r="O18" s="17"/>
      <c r="P18" s="18">
        <v>15</v>
      </c>
      <c r="Q18" s="19">
        <f t="shared" si="31"/>
        <v>81.200023999999999</v>
      </c>
      <c r="R18" s="15">
        <f t="shared" si="32"/>
        <v>0.81200024000000004</v>
      </c>
      <c r="S18" s="15">
        <f t="shared" si="33"/>
        <v>0.81200024000000004</v>
      </c>
      <c r="T18" s="15">
        <f t="shared" si="34"/>
        <v>3.004400888E-2</v>
      </c>
      <c r="U18" s="15">
        <f t="shared" si="35"/>
        <v>1.2180003599999999E-2</v>
      </c>
      <c r="V18" s="19">
        <f t="shared" si="36"/>
        <v>82.866248492479997</v>
      </c>
      <c r="W18" s="15">
        <f t="shared" si="20"/>
        <v>1.2429937273871998</v>
      </c>
      <c r="X18" s="15">
        <f t="shared" si="37"/>
        <v>1.6573249698496</v>
      </c>
      <c r="Y18" s="15"/>
      <c r="Z18" s="15">
        <f t="shared" si="38"/>
        <v>85.766567189716795</v>
      </c>
      <c r="AA18" s="15">
        <f t="shared" si="39"/>
        <v>0</v>
      </c>
      <c r="AB18" s="20">
        <f t="shared" si="40"/>
        <v>85.766567189716795</v>
      </c>
    </row>
    <row r="19" spans="1:28" x14ac:dyDescent="0.35">
      <c r="A19" s="25" t="s">
        <v>89</v>
      </c>
      <c r="H19" s="35">
        <v>58.03</v>
      </c>
      <c r="I19" s="38">
        <f t="shared" si="9"/>
        <v>1.4217350000000002</v>
      </c>
      <c r="J19" s="24">
        <f t="shared" si="26"/>
        <v>1.6538550000000001</v>
      </c>
      <c r="K19" s="15">
        <f t="shared" si="27"/>
        <v>0.75439000000000001</v>
      </c>
      <c r="L19" s="15">
        <f t="shared" si="28"/>
        <v>1.8279450000000002</v>
      </c>
      <c r="M19" s="15">
        <f t="shared" si="29"/>
        <v>1.3520990000000002</v>
      </c>
      <c r="N19" s="16">
        <f t="shared" si="30"/>
        <v>1.1599999999999999</v>
      </c>
      <c r="O19" s="17"/>
      <c r="P19" s="18">
        <v>15</v>
      </c>
      <c r="Q19" s="19">
        <f t="shared" si="31"/>
        <v>81.200023999999999</v>
      </c>
      <c r="R19" s="15">
        <f t="shared" si="32"/>
        <v>0.81200024000000004</v>
      </c>
      <c r="S19" s="15">
        <f t="shared" si="33"/>
        <v>0.81200024000000004</v>
      </c>
      <c r="T19" s="15">
        <f t="shared" si="34"/>
        <v>3.004400888E-2</v>
      </c>
      <c r="U19" s="15">
        <f t="shared" si="35"/>
        <v>1.2180003599999999E-2</v>
      </c>
      <c r="V19" s="19">
        <f t="shared" si="36"/>
        <v>82.866248492479997</v>
      </c>
      <c r="W19" s="15">
        <f t="shared" si="20"/>
        <v>1.2429937273871998</v>
      </c>
      <c r="X19" s="15">
        <f t="shared" si="37"/>
        <v>1.6573249698496</v>
      </c>
      <c r="Y19" s="15"/>
      <c r="Z19" s="15">
        <f t="shared" si="38"/>
        <v>85.766567189716795</v>
      </c>
      <c r="AA19" s="15">
        <f t="shared" si="39"/>
        <v>0</v>
      </c>
      <c r="AB19" s="20">
        <f t="shared" si="40"/>
        <v>85.766567189716795</v>
      </c>
    </row>
    <row r="20" spans="1:28" x14ac:dyDescent="0.35">
      <c r="A20" s="25" t="s">
        <v>8</v>
      </c>
      <c r="H20" s="35">
        <v>58.03</v>
      </c>
      <c r="I20" s="38">
        <f t="shared" si="9"/>
        <v>1.4217350000000002</v>
      </c>
      <c r="J20" s="24">
        <f t="shared" si="26"/>
        <v>1.6538550000000001</v>
      </c>
      <c r="K20" s="15">
        <f t="shared" si="27"/>
        <v>0.75439000000000001</v>
      </c>
      <c r="L20" s="15">
        <f t="shared" si="28"/>
        <v>1.8279450000000002</v>
      </c>
      <c r="M20" s="15">
        <f t="shared" si="29"/>
        <v>1.3520990000000002</v>
      </c>
      <c r="N20" s="16">
        <f t="shared" si="30"/>
        <v>1.1599999999999999</v>
      </c>
      <c r="O20" s="17"/>
      <c r="P20" s="18">
        <v>15</v>
      </c>
      <c r="Q20" s="19">
        <f t="shared" si="31"/>
        <v>81.200023999999999</v>
      </c>
      <c r="R20" s="15">
        <f t="shared" si="32"/>
        <v>0.81200024000000004</v>
      </c>
      <c r="S20" s="15">
        <f t="shared" si="33"/>
        <v>0.81200024000000004</v>
      </c>
      <c r="T20" s="15">
        <f t="shared" si="34"/>
        <v>3.004400888E-2</v>
      </c>
      <c r="U20" s="15">
        <f t="shared" si="35"/>
        <v>1.2180003599999999E-2</v>
      </c>
      <c r="V20" s="19">
        <f t="shared" si="36"/>
        <v>82.866248492479997</v>
      </c>
      <c r="W20" s="15">
        <f t="shared" si="20"/>
        <v>1.2429937273871998</v>
      </c>
      <c r="X20" s="15">
        <f t="shared" si="37"/>
        <v>1.6573249698496</v>
      </c>
      <c r="Y20" s="15"/>
      <c r="Z20" s="15">
        <f t="shared" si="38"/>
        <v>85.766567189716795</v>
      </c>
      <c r="AA20" s="15">
        <f t="shared" si="39"/>
        <v>0</v>
      </c>
      <c r="AB20" s="20">
        <f t="shared" si="40"/>
        <v>85.766567189716795</v>
      </c>
    </row>
    <row r="21" spans="1:28" x14ac:dyDescent="0.35">
      <c r="A21" s="25" t="s">
        <v>9</v>
      </c>
      <c r="H21" s="35">
        <v>58.03</v>
      </c>
      <c r="I21" s="38">
        <f t="shared" si="9"/>
        <v>1.4217350000000002</v>
      </c>
      <c r="J21" s="24">
        <f t="shared" si="26"/>
        <v>1.6538550000000001</v>
      </c>
      <c r="K21" s="15">
        <f t="shared" si="27"/>
        <v>0.75439000000000001</v>
      </c>
      <c r="L21" s="15">
        <f t="shared" si="28"/>
        <v>1.8279450000000002</v>
      </c>
      <c r="M21" s="15">
        <f t="shared" si="29"/>
        <v>1.3520990000000002</v>
      </c>
      <c r="N21" s="16">
        <f t="shared" si="30"/>
        <v>1.1599999999999999</v>
      </c>
      <c r="O21" s="17"/>
      <c r="P21" s="18">
        <v>15</v>
      </c>
      <c r="Q21" s="19">
        <f t="shared" si="31"/>
        <v>81.200023999999999</v>
      </c>
      <c r="R21" s="15">
        <f t="shared" si="32"/>
        <v>0.81200024000000004</v>
      </c>
      <c r="S21" s="15">
        <f t="shared" si="33"/>
        <v>0.81200024000000004</v>
      </c>
      <c r="T21" s="15">
        <f t="shared" si="34"/>
        <v>3.004400888E-2</v>
      </c>
      <c r="U21" s="15">
        <f t="shared" si="35"/>
        <v>1.2180003599999999E-2</v>
      </c>
      <c r="V21" s="19">
        <f t="shared" si="36"/>
        <v>82.866248492479997</v>
      </c>
      <c r="W21" s="15">
        <f t="shared" si="20"/>
        <v>1.2429937273871998</v>
      </c>
      <c r="X21" s="15">
        <f t="shared" si="37"/>
        <v>1.6573249698496</v>
      </c>
      <c r="Y21" s="15"/>
      <c r="Z21" s="15">
        <f t="shared" si="38"/>
        <v>85.766567189716795</v>
      </c>
      <c r="AA21" s="15">
        <f t="shared" si="39"/>
        <v>0</v>
      </c>
      <c r="AB21" s="20">
        <f t="shared" si="40"/>
        <v>85.766567189716795</v>
      </c>
    </row>
    <row r="22" spans="1:28" x14ac:dyDescent="0.35">
      <c r="A22" s="25" t="s">
        <v>90</v>
      </c>
      <c r="H22" s="35">
        <v>42.15</v>
      </c>
      <c r="I22" s="38">
        <f t="shared" si="9"/>
        <v>1.032675</v>
      </c>
      <c r="J22" s="24">
        <f t="shared" si="26"/>
        <v>1.2012750000000001</v>
      </c>
      <c r="K22" s="15">
        <f t="shared" si="27"/>
        <v>0.54794999999999994</v>
      </c>
      <c r="L22" s="15">
        <f t="shared" si="28"/>
        <v>1.327725</v>
      </c>
      <c r="M22" s="15">
        <f t="shared" si="29"/>
        <v>0.98209500000000005</v>
      </c>
      <c r="N22" s="16">
        <f t="shared" si="30"/>
        <v>0.84499999999999997</v>
      </c>
      <c r="O22" s="17"/>
      <c r="P22" s="18">
        <v>15</v>
      </c>
      <c r="Q22" s="19">
        <f t="shared" si="31"/>
        <v>63.08672</v>
      </c>
      <c r="R22" s="15">
        <f t="shared" si="32"/>
        <v>0.63086719999999996</v>
      </c>
      <c r="S22" s="15">
        <f t="shared" si="33"/>
        <v>0.63086719999999996</v>
      </c>
      <c r="T22" s="15">
        <f t="shared" si="34"/>
        <v>2.33420864E-2</v>
      </c>
      <c r="U22" s="15">
        <f t="shared" si="35"/>
        <v>9.4630079999999984E-3</v>
      </c>
      <c r="V22" s="19">
        <f t="shared" si="36"/>
        <v>64.381259494399998</v>
      </c>
      <c r="W22" s="15">
        <f t="shared" si="20"/>
        <v>0.96571889241599995</v>
      </c>
      <c r="X22" s="15">
        <f t="shared" si="37"/>
        <v>1.287625189888</v>
      </c>
      <c r="Y22" s="15"/>
      <c r="Z22" s="15">
        <f t="shared" si="38"/>
        <v>66.634603576704009</v>
      </c>
      <c r="AA22" s="15">
        <f t="shared" si="39"/>
        <v>0</v>
      </c>
      <c r="AB22" s="20">
        <f t="shared" si="40"/>
        <v>66.634603576704009</v>
      </c>
    </row>
  </sheetData>
  <mergeCells count="1">
    <mergeCell ref="C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view="pageBreakPreview" zoomScaleNormal="100" zoomScaleSheetLayoutView="100" workbookViewId="0">
      <selection activeCell="A2" sqref="A2:XFD5"/>
    </sheetView>
  </sheetViews>
  <sheetFormatPr defaultRowHeight="12.45" x14ac:dyDescent="0.3"/>
  <cols>
    <col min="1" max="1" width="5.23046875" style="1" customWidth="1"/>
    <col min="2" max="2" width="14.23046875" style="1" customWidth="1"/>
    <col min="3" max="3" width="90" style="9" bestFit="1" customWidth="1"/>
    <col min="4" max="5" width="14.53515625" style="8" customWidth="1"/>
    <col min="6" max="218" width="9.15234375" style="1"/>
    <col min="219" max="219" width="5.23046875" style="1" customWidth="1"/>
    <col min="220" max="220" width="14.23046875" style="1" customWidth="1"/>
    <col min="221" max="221" width="36.53515625" style="1" customWidth="1"/>
    <col min="222" max="222" width="14.53515625" style="1" customWidth="1"/>
    <col min="223" max="223" width="11.69140625" style="1" customWidth="1"/>
    <col min="224" max="224" width="12.69140625" style="1" customWidth="1"/>
    <col min="225" max="225" width="4.84375" style="1" customWidth="1"/>
    <col min="226" max="226" width="5" style="1" customWidth="1"/>
    <col min="227" max="227" width="14" style="1" customWidth="1"/>
    <col min="228" max="228" width="15.53515625" style="1" customWidth="1"/>
    <col min="229" max="229" width="9.15234375" style="1" customWidth="1"/>
    <col min="230" max="230" width="13.15234375" style="1" customWidth="1"/>
    <col min="231" max="231" width="9.4609375" style="1" bestFit="1" customWidth="1"/>
    <col min="232" max="232" width="13.69140625" style="1" customWidth="1"/>
    <col min="233" max="233" width="18" style="1" customWidth="1"/>
    <col min="234" max="234" width="3" style="1" customWidth="1"/>
    <col min="235" max="235" width="3.15234375" style="1" customWidth="1"/>
    <col min="236" max="236" width="16.4609375" style="1" customWidth="1"/>
    <col min="237" max="237" width="16" style="1" customWidth="1"/>
    <col min="238" max="238" width="9.15234375" style="1" customWidth="1"/>
    <col min="239" max="239" width="11.69140625" style="1" customWidth="1"/>
    <col min="240" max="240" width="9.4609375" style="1" bestFit="1" customWidth="1"/>
    <col min="241" max="241" width="12.23046875" style="1" customWidth="1"/>
    <col min="242" max="242" width="18.4609375" style="1" customWidth="1"/>
    <col min="243" max="243" width="3.15234375" style="1" customWidth="1"/>
    <col min="244" max="474" width="9.15234375" style="1"/>
    <col min="475" max="475" width="5.23046875" style="1" customWidth="1"/>
    <col min="476" max="476" width="14.23046875" style="1" customWidth="1"/>
    <col min="477" max="477" width="36.53515625" style="1" customWidth="1"/>
    <col min="478" max="478" width="14.53515625" style="1" customWidth="1"/>
    <col min="479" max="479" width="11.69140625" style="1" customWidth="1"/>
    <col min="480" max="480" width="12.69140625" style="1" customWidth="1"/>
    <col min="481" max="481" width="4.84375" style="1" customWidth="1"/>
    <col min="482" max="482" width="5" style="1" customWidth="1"/>
    <col min="483" max="483" width="14" style="1" customWidth="1"/>
    <col min="484" max="484" width="15.53515625" style="1" customWidth="1"/>
    <col min="485" max="485" width="9.15234375" style="1" customWidth="1"/>
    <col min="486" max="486" width="13.15234375" style="1" customWidth="1"/>
    <col min="487" max="487" width="9.4609375" style="1" bestFit="1" customWidth="1"/>
    <col min="488" max="488" width="13.69140625" style="1" customWidth="1"/>
    <col min="489" max="489" width="18" style="1" customWidth="1"/>
    <col min="490" max="490" width="3" style="1" customWidth="1"/>
    <col min="491" max="491" width="3.15234375" style="1" customWidth="1"/>
    <col min="492" max="492" width="16.4609375" style="1" customWidth="1"/>
    <col min="493" max="493" width="16" style="1" customWidth="1"/>
    <col min="494" max="494" width="9.15234375" style="1" customWidth="1"/>
    <col min="495" max="495" width="11.69140625" style="1" customWidth="1"/>
    <col min="496" max="496" width="9.4609375" style="1" bestFit="1" customWidth="1"/>
    <col min="497" max="497" width="12.23046875" style="1" customWidth="1"/>
    <col min="498" max="498" width="18.4609375" style="1" customWidth="1"/>
    <col min="499" max="499" width="3.15234375" style="1" customWidth="1"/>
    <col min="500" max="730" width="9.15234375" style="1"/>
    <col min="731" max="731" width="5.23046875" style="1" customWidth="1"/>
    <col min="732" max="732" width="14.23046875" style="1" customWidth="1"/>
    <col min="733" max="733" width="36.53515625" style="1" customWidth="1"/>
    <col min="734" max="734" width="14.53515625" style="1" customWidth="1"/>
    <col min="735" max="735" width="11.69140625" style="1" customWidth="1"/>
    <col min="736" max="736" width="12.69140625" style="1" customWidth="1"/>
    <col min="737" max="737" width="4.84375" style="1" customWidth="1"/>
    <col min="738" max="738" width="5" style="1" customWidth="1"/>
    <col min="739" max="739" width="14" style="1" customWidth="1"/>
    <col min="740" max="740" width="15.53515625" style="1" customWidth="1"/>
    <col min="741" max="741" width="9.15234375" style="1" customWidth="1"/>
    <col min="742" max="742" width="13.15234375" style="1" customWidth="1"/>
    <col min="743" max="743" width="9.4609375" style="1" bestFit="1" customWidth="1"/>
    <col min="744" max="744" width="13.69140625" style="1" customWidth="1"/>
    <col min="745" max="745" width="18" style="1" customWidth="1"/>
    <col min="746" max="746" width="3" style="1" customWidth="1"/>
    <col min="747" max="747" width="3.15234375" style="1" customWidth="1"/>
    <col min="748" max="748" width="16.4609375" style="1" customWidth="1"/>
    <col min="749" max="749" width="16" style="1" customWidth="1"/>
    <col min="750" max="750" width="9.15234375" style="1" customWidth="1"/>
    <col min="751" max="751" width="11.69140625" style="1" customWidth="1"/>
    <col min="752" max="752" width="9.4609375" style="1" bestFit="1" customWidth="1"/>
    <col min="753" max="753" width="12.23046875" style="1" customWidth="1"/>
    <col min="754" max="754" width="18.4609375" style="1" customWidth="1"/>
    <col min="755" max="755" width="3.15234375" style="1" customWidth="1"/>
    <col min="756" max="986" width="9.15234375" style="1"/>
    <col min="987" max="987" width="5.23046875" style="1" customWidth="1"/>
    <col min="988" max="988" width="14.23046875" style="1" customWidth="1"/>
    <col min="989" max="989" width="36.53515625" style="1" customWidth="1"/>
    <col min="990" max="990" width="14.53515625" style="1" customWidth="1"/>
    <col min="991" max="991" width="11.69140625" style="1" customWidth="1"/>
    <col min="992" max="992" width="12.69140625" style="1" customWidth="1"/>
    <col min="993" max="993" width="4.84375" style="1" customWidth="1"/>
    <col min="994" max="994" width="5" style="1" customWidth="1"/>
    <col min="995" max="995" width="14" style="1" customWidth="1"/>
    <col min="996" max="996" width="15.53515625" style="1" customWidth="1"/>
    <col min="997" max="997" width="9.15234375" style="1" customWidth="1"/>
    <col min="998" max="998" width="13.15234375" style="1" customWidth="1"/>
    <col min="999" max="999" width="9.4609375" style="1" bestFit="1" customWidth="1"/>
    <col min="1000" max="1000" width="13.69140625" style="1" customWidth="1"/>
    <col min="1001" max="1001" width="18" style="1" customWidth="1"/>
    <col min="1002" max="1002" width="3" style="1" customWidth="1"/>
    <col min="1003" max="1003" width="3.15234375" style="1" customWidth="1"/>
    <col min="1004" max="1004" width="16.4609375" style="1" customWidth="1"/>
    <col min="1005" max="1005" width="16" style="1" customWidth="1"/>
    <col min="1006" max="1006" width="9.15234375" style="1" customWidth="1"/>
    <col min="1007" max="1007" width="11.69140625" style="1" customWidth="1"/>
    <col min="1008" max="1008" width="9.4609375" style="1" bestFit="1" customWidth="1"/>
    <col min="1009" max="1009" width="12.23046875" style="1" customWidth="1"/>
    <col min="1010" max="1010" width="18.4609375" style="1" customWidth="1"/>
    <col min="1011" max="1011" width="3.15234375" style="1" customWidth="1"/>
    <col min="1012" max="1242" width="9.15234375" style="1"/>
    <col min="1243" max="1243" width="5.23046875" style="1" customWidth="1"/>
    <col min="1244" max="1244" width="14.23046875" style="1" customWidth="1"/>
    <col min="1245" max="1245" width="36.53515625" style="1" customWidth="1"/>
    <col min="1246" max="1246" width="14.53515625" style="1" customWidth="1"/>
    <col min="1247" max="1247" width="11.69140625" style="1" customWidth="1"/>
    <col min="1248" max="1248" width="12.69140625" style="1" customWidth="1"/>
    <col min="1249" max="1249" width="4.84375" style="1" customWidth="1"/>
    <col min="1250" max="1250" width="5" style="1" customWidth="1"/>
    <col min="1251" max="1251" width="14" style="1" customWidth="1"/>
    <col min="1252" max="1252" width="15.53515625" style="1" customWidth="1"/>
    <col min="1253" max="1253" width="9.15234375" style="1" customWidth="1"/>
    <col min="1254" max="1254" width="13.15234375" style="1" customWidth="1"/>
    <col min="1255" max="1255" width="9.4609375" style="1" bestFit="1" customWidth="1"/>
    <col min="1256" max="1256" width="13.69140625" style="1" customWidth="1"/>
    <col min="1257" max="1257" width="18" style="1" customWidth="1"/>
    <col min="1258" max="1258" width="3" style="1" customWidth="1"/>
    <col min="1259" max="1259" width="3.15234375" style="1" customWidth="1"/>
    <col min="1260" max="1260" width="16.4609375" style="1" customWidth="1"/>
    <col min="1261" max="1261" width="16" style="1" customWidth="1"/>
    <col min="1262" max="1262" width="9.15234375" style="1" customWidth="1"/>
    <col min="1263" max="1263" width="11.69140625" style="1" customWidth="1"/>
    <col min="1264" max="1264" width="9.4609375" style="1" bestFit="1" customWidth="1"/>
    <col min="1265" max="1265" width="12.23046875" style="1" customWidth="1"/>
    <col min="1266" max="1266" width="18.4609375" style="1" customWidth="1"/>
    <col min="1267" max="1267" width="3.15234375" style="1" customWidth="1"/>
    <col min="1268" max="1498" width="9.15234375" style="1"/>
    <col min="1499" max="1499" width="5.23046875" style="1" customWidth="1"/>
    <col min="1500" max="1500" width="14.23046875" style="1" customWidth="1"/>
    <col min="1501" max="1501" width="36.53515625" style="1" customWidth="1"/>
    <col min="1502" max="1502" width="14.53515625" style="1" customWidth="1"/>
    <col min="1503" max="1503" width="11.69140625" style="1" customWidth="1"/>
    <col min="1504" max="1504" width="12.69140625" style="1" customWidth="1"/>
    <col min="1505" max="1505" width="4.84375" style="1" customWidth="1"/>
    <col min="1506" max="1506" width="5" style="1" customWidth="1"/>
    <col min="1507" max="1507" width="14" style="1" customWidth="1"/>
    <col min="1508" max="1508" width="15.53515625" style="1" customWidth="1"/>
    <col min="1509" max="1509" width="9.15234375" style="1" customWidth="1"/>
    <col min="1510" max="1510" width="13.15234375" style="1" customWidth="1"/>
    <col min="1511" max="1511" width="9.4609375" style="1" bestFit="1" customWidth="1"/>
    <col min="1512" max="1512" width="13.69140625" style="1" customWidth="1"/>
    <col min="1513" max="1513" width="18" style="1" customWidth="1"/>
    <col min="1514" max="1514" width="3" style="1" customWidth="1"/>
    <col min="1515" max="1515" width="3.15234375" style="1" customWidth="1"/>
    <col min="1516" max="1516" width="16.4609375" style="1" customWidth="1"/>
    <col min="1517" max="1517" width="16" style="1" customWidth="1"/>
    <col min="1518" max="1518" width="9.15234375" style="1" customWidth="1"/>
    <col min="1519" max="1519" width="11.69140625" style="1" customWidth="1"/>
    <col min="1520" max="1520" width="9.4609375" style="1" bestFit="1" customWidth="1"/>
    <col min="1521" max="1521" width="12.23046875" style="1" customWidth="1"/>
    <col min="1522" max="1522" width="18.4609375" style="1" customWidth="1"/>
    <col min="1523" max="1523" width="3.15234375" style="1" customWidth="1"/>
    <col min="1524" max="1754" width="9.15234375" style="1"/>
    <col min="1755" max="1755" width="5.23046875" style="1" customWidth="1"/>
    <col min="1756" max="1756" width="14.23046875" style="1" customWidth="1"/>
    <col min="1757" max="1757" width="36.53515625" style="1" customWidth="1"/>
    <col min="1758" max="1758" width="14.53515625" style="1" customWidth="1"/>
    <col min="1759" max="1759" width="11.69140625" style="1" customWidth="1"/>
    <col min="1760" max="1760" width="12.69140625" style="1" customWidth="1"/>
    <col min="1761" max="1761" width="4.84375" style="1" customWidth="1"/>
    <col min="1762" max="1762" width="5" style="1" customWidth="1"/>
    <col min="1763" max="1763" width="14" style="1" customWidth="1"/>
    <col min="1764" max="1764" width="15.53515625" style="1" customWidth="1"/>
    <col min="1765" max="1765" width="9.15234375" style="1" customWidth="1"/>
    <col min="1766" max="1766" width="13.15234375" style="1" customWidth="1"/>
    <col min="1767" max="1767" width="9.4609375" style="1" bestFit="1" customWidth="1"/>
    <col min="1768" max="1768" width="13.69140625" style="1" customWidth="1"/>
    <col min="1769" max="1769" width="18" style="1" customWidth="1"/>
    <col min="1770" max="1770" width="3" style="1" customWidth="1"/>
    <col min="1771" max="1771" width="3.15234375" style="1" customWidth="1"/>
    <col min="1772" max="1772" width="16.4609375" style="1" customWidth="1"/>
    <col min="1773" max="1773" width="16" style="1" customWidth="1"/>
    <col min="1774" max="1774" width="9.15234375" style="1" customWidth="1"/>
    <col min="1775" max="1775" width="11.69140625" style="1" customWidth="1"/>
    <col min="1776" max="1776" width="9.4609375" style="1" bestFit="1" customWidth="1"/>
    <col min="1777" max="1777" width="12.23046875" style="1" customWidth="1"/>
    <col min="1778" max="1778" width="18.4609375" style="1" customWidth="1"/>
    <col min="1779" max="1779" width="3.15234375" style="1" customWidth="1"/>
    <col min="1780" max="2010" width="9.15234375" style="1"/>
    <col min="2011" max="2011" width="5.23046875" style="1" customWidth="1"/>
    <col min="2012" max="2012" width="14.23046875" style="1" customWidth="1"/>
    <col min="2013" max="2013" width="36.53515625" style="1" customWidth="1"/>
    <col min="2014" max="2014" width="14.53515625" style="1" customWidth="1"/>
    <col min="2015" max="2015" width="11.69140625" style="1" customWidth="1"/>
    <col min="2016" max="2016" width="12.69140625" style="1" customWidth="1"/>
    <col min="2017" max="2017" width="4.84375" style="1" customWidth="1"/>
    <col min="2018" max="2018" width="5" style="1" customWidth="1"/>
    <col min="2019" max="2019" width="14" style="1" customWidth="1"/>
    <col min="2020" max="2020" width="15.53515625" style="1" customWidth="1"/>
    <col min="2021" max="2021" width="9.15234375" style="1" customWidth="1"/>
    <col min="2022" max="2022" width="13.15234375" style="1" customWidth="1"/>
    <col min="2023" max="2023" width="9.4609375" style="1" bestFit="1" customWidth="1"/>
    <col min="2024" max="2024" width="13.69140625" style="1" customWidth="1"/>
    <col min="2025" max="2025" width="18" style="1" customWidth="1"/>
    <col min="2026" max="2026" width="3" style="1" customWidth="1"/>
    <col min="2027" max="2027" width="3.15234375" style="1" customWidth="1"/>
    <col min="2028" max="2028" width="16.4609375" style="1" customWidth="1"/>
    <col min="2029" max="2029" width="16" style="1" customWidth="1"/>
    <col min="2030" max="2030" width="9.15234375" style="1" customWidth="1"/>
    <col min="2031" max="2031" width="11.69140625" style="1" customWidth="1"/>
    <col min="2032" max="2032" width="9.4609375" style="1" bestFit="1" customWidth="1"/>
    <col min="2033" max="2033" width="12.23046875" style="1" customWidth="1"/>
    <col min="2034" max="2034" width="18.4609375" style="1" customWidth="1"/>
    <col min="2035" max="2035" width="3.15234375" style="1" customWidth="1"/>
    <col min="2036" max="2266" width="9.15234375" style="1"/>
    <col min="2267" max="2267" width="5.23046875" style="1" customWidth="1"/>
    <col min="2268" max="2268" width="14.23046875" style="1" customWidth="1"/>
    <col min="2269" max="2269" width="36.53515625" style="1" customWidth="1"/>
    <col min="2270" max="2270" width="14.53515625" style="1" customWidth="1"/>
    <col min="2271" max="2271" width="11.69140625" style="1" customWidth="1"/>
    <col min="2272" max="2272" width="12.69140625" style="1" customWidth="1"/>
    <col min="2273" max="2273" width="4.84375" style="1" customWidth="1"/>
    <col min="2274" max="2274" width="5" style="1" customWidth="1"/>
    <col min="2275" max="2275" width="14" style="1" customWidth="1"/>
    <col min="2276" max="2276" width="15.53515625" style="1" customWidth="1"/>
    <col min="2277" max="2277" width="9.15234375" style="1" customWidth="1"/>
    <col min="2278" max="2278" width="13.15234375" style="1" customWidth="1"/>
    <col min="2279" max="2279" width="9.4609375" style="1" bestFit="1" customWidth="1"/>
    <col min="2280" max="2280" width="13.69140625" style="1" customWidth="1"/>
    <col min="2281" max="2281" width="18" style="1" customWidth="1"/>
    <col min="2282" max="2282" width="3" style="1" customWidth="1"/>
    <col min="2283" max="2283" width="3.15234375" style="1" customWidth="1"/>
    <col min="2284" max="2284" width="16.4609375" style="1" customWidth="1"/>
    <col min="2285" max="2285" width="16" style="1" customWidth="1"/>
    <col min="2286" max="2286" width="9.15234375" style="1" customWidth="1"/>
    <col min="2287" max="2287" width="11.69140625" style="1" customWidth="1"/>
    <col min="2288" max="2288" width="9.4609375" style="1" bestFit="1" customWidth="1"/>
    <col min="2289" max="2289" width="12.23046875" style="1" customWidth="1"/>
    <col min="2290" max="2290" width="18.4609375" style="1" customWidth="1"/>
    <col min="2291" max="2291" width="3.15234375" style="1" customWidth="1"/>
    <col min="2292" max="2522" width="9.15234375" style="1"/>
    <col min="2523" max="2523" width="5.23046875" style="1" customWidth="1"/>
    <col min="2524" max="2524" width="14.23046875" style="1" customWidth="1"/>
    <col min="2525" max="2525" width="36.53515625" style="1" customWidth="1"/>
    <col min="2526" max="2526" width="14.53515625" style="1" customWidth="1"/>
    <col min="2527" max="2527" width="11.69140625" style="1" customWidth="1"/>
    <col min="2528" max="2528" width="12.69140625" style="1" customWidth="1"/>
    <col min="2529" max="2529" width="4.84375" style="1" customWidth="1"/>
    <col min="2530" max="2530" width="5" style="1" customWidth="1"/>
    <col min="2531" max="2531" width="14" style="1" customWidth="1"/>
    <col min="2532" max="2532" width="15.53515625" style="1" customWidth="1"/>
    <col min="2533" max="2533" width="9.15234375" style="1" customWidth="1"/>
    <col min="2534" max="2534" width="13.15234375" style="1" customWidth="1"/>
    <col min="2535" max="2535" width="9.4609375" style="1" bestFit="1" customWidth="1"/>
    <col min="2536" max="2536" width="13.69140625" style="1" customWidth="1"/>
    <col min="2537" max="2537" width="18" style="1" customWidth="1"/>
    <col min="2538" max="2538" width="3" style="1" customWidth="1"/>
    <col min="2539" max="2539" width="3.15234375" style="1" customWidth="1"/>
    <col min="2540" max="2540" width="16.4609375" style="1" customWidth="1"/>
    <col min="2541" max="2541" width="16" style="1" customWidth="1"/>
    <col min="2542" max="2542" width="9.15234375" style="1" customWidth="1"/>
    <col min="2543" max="2543" width="11.69140625" style="1" customWidth="1"/>
    <col min="2544" max="2544" width="9.4609375" style="1" bestFit="1" customWidth="1"/>
    <col min="2545" max="2545" width="12.23046875" style="1" customWidth="1"/>
    <col min="2546" max="2546" width="18.4609375" style="1" customWidth="1"/>
    <col min="2547" max="2547" width="3.15234375" style="1" customWidth="1"/>
    <col min="2548" max="2778" width="9.15234375" style="1"/>
    <col min="2779" max="2779" width="5.23046875" style="1" customWidth="1"/>
    <col min="2780" max="2780" width="14.23046875" style="1" customWidth="1"/>
    <col min="2781" max="2781" width="36.53515625" style="1" customWidth="1"/>
    <col min="2782" max="2782" width="14.53515625" style="1" customWidth="1"/>
    <col min="2783" max="2783" width="11.69140625" style="1" customWidth="1"/>
    <col min="2784" max="2784" width="12.69140625" style="1" customWidth="1"/>
    <col min="2785" max="2785" width="4.84375" style="1" customWidth="1"/>
    <col min="2786" max="2786" width="5" style="1" customWidth="1"/>
    <col min="2787" max="2787" width="14" style="1" customWidth="1"/>
    <col min="2788" max="2788" width="15.53515625" style="1" customWidth="1"/>
    <col min="2789" max="2789" width="9.15234375" style="1" customWidth="1"/>
    <col min="2790" max="2790" width="13.15234375" style="1" customWidth="1"/>
    <col min="2791" max="2791" width="9.4609375" style="1" bestFit="1" customWidth="1"/>
    <col min="2792" max="2792" width="13.69140625" style="1" customWidth="1"/>
    <col min="2793" max="2793" width="18" style="1" customWidth="1"/>
    <col min="2794" max="2794" width="3" style="1" customWidth="1"/>
    <col min="2795" max="2795" width="3.15234375" style="1" customWidth="1"/>
    <col min="2796" max="2796" width="16.4609375" style="1" customWidth="1"/>
    <col min="2797" max="2797" width="16" style="1" customWidth="1"/>
    <col min="2798" max="2798" width="9.15234375" style="1" customWidth="1"/>
    <col min="2799" max="2799" width="11.69140625" style="1" customWidth="1"/>
    <col min="2800" max="2800" width="9.4609375" style="1" bestFit="1" customWidth="1"/>
    <col min="2801" max="2801" width="12.23046875" style="1" customWidth="1"/>
    <col min="2802" max="2802" width="18.4609375" style="1" customWidth="1"/>
    <col min="2803" max="2803" width="3.15234375" style="1" customWidth="1"/>
    <col min="2804" max="3034" width="9.15234375" style="1"/>
    <col min="3035" max="3035" width="5.23046875" style="1" customWidth="1"/>
    <col min="3036" max="3036" width="14.23046875" style="1" customWidth="1"/>
    <col min="3037" max="3037" width="36.53515625" style="1" customWidth="1"/>
    <col min="3038" max="3038" width="14.53515625" style="1" customWidth="1"/>
    <col min="3039" max="3039" width="11.69140625" style="1" customWidth="1"/>
    <col min="3040" max="3040" width="12.69140625" style="1" customWidth="1"/>
    <col min="3041" max="3041" width="4.84375" style="1" customWidth="1"/>
    <col min="3042" max="3042" width="5" style="1" customWidth="1"/>
    <col min="3043" max="3043" width="14" style="1" customWidth="1"/>
    <col min="3044" max="3044" width="15.53515625" style="1" customWidth="1"/>
    <col min="3045" max="3045" width="9.15234375" style="1" customWidth="1"/>
    <col min="3046" max="3046" width="13.15234375" style="1" customWidth="1"/>
    <col min="3047" max="3047" width="9.4609375" style="1" bestFit="1" customWidth="1"/>
    <col min="3048" max="3048" width="13.69140625" style="1" customWidth="1"/>
    <col min="3049" max="3049" width="18" style="1" customWidth="1"/>
    <col min="3050" max="3050" width="3" style="1" customWidth="1"/>
    <col min="3051" max="3051" width="3.15234375" style="1" customWidth="1"/>
    <col min="3052" max="3052" width="16.4609375" style="1" customWidth="1"/>
    <col min="3053" max="3053" width="16" style="1" customWidth="1"/>
    <col min="3054" max="3054" width="9.15234375" style="1" customWidth="1"/>
    <col min="3055" max="3055" width="11.69140625" style="1" customWidth="1"/>
    <col min="3056" max="3056" width="9.4609375" style="1" bestFit="1" customWidth="1"/>
    <col min="3057" max="3057" width="12.23046875" style="1" customWidth="1"/>
    <col min="3058" max="3058" width="18.4609375" style="1" customWidth="1"/>
    <col min="3059" max="3059" width="3.15234375" style="1" customWidth="1"/>
    <col min="3060" max="3290" width="9.15234375" style="1"/>
    <col min="3291" max="3291" width="5.23046875" style="1" customWidth="1"/>
    <col min="3292" max="3292" width="14.23046875" style="1" customWidth="1"/>
    <col min="3293" max="3293" width="36.53515625" style="1" customWidth="1"/>
    <col min="3294" max="3294" width="14.53515625" style="1" customWidth="1"/>
    <col min="3295" max="3295" width="11.69140625" style="1" customWidth="1"/>
    <col min="3296" max="3296" width="12.69140625" style="1" customWidth="1"/>
    <col min="3297" max="3297" width="4.84375" style="1" customWidth="1"/>
    <col min="3298" max="3298" width="5" style="1" customWidth="1"/>
    <col min="3299" max="3299" width="14" style="1" customWidth="1"/>
    <col min="3300" max="3300" width="15.53515625" style="1" customWidth="1"/>
    <col min="3301" max="3301" width="9.15234375" style="1" customWidth="1"/>
    <col min="3302" max="3302" width="13.15234375" style="1" customWidth="1"/>
    <col min="3303" max="3303" width="9.4609375" style="1" bestFit="1" customWidth="1"/>
    <col min="3304" max="3304" width="13.69140625" style="1" customWidth="1"/>
    <col min="3305" max="3305" width="18" style="1" customWidth="1"/>
    <col min="3306" max="3306" width="3" style="1" customWidth="1"/>
    <col min="3307" max="3307" width="3.15234375" style="1" customWidth="1"/>
    <col min="3308" max="3308" width="16.4609375" style="1" customWidth="1"/>
    <col min="3309" max="3309" width="16" style="1" customWidth="1"/>
    <col min="3310" max="3310" width="9.15234375" style="1" customWidth="1"/>
    <col min="3311" max="3311" width="11.69140625" style="1" customWidth="1"/>
    <col min="3312" max="3312" width="9.4609375" style="1" bestFit="1" customWidth="1"/>
    <col min="3313" max="3313" width="12.23046875" style="1" customWidth="1"/>
    <col min="3314" max="3314" width="18.4609375" style="1" customWidth="1"/>
    <col min="3315" max="3315" width="3.15234375" style="1" customWidth="1"/>
    <col min="3316" max="3546" width="9.15234375" style="1"/>
    <col min="3547" max="3547" width="5.23046875" style="1" customWidth="1"/>
    <col min="3548" max="3548" width="14.23046875" style="1" customWidth="1"/>
    <col min="3549" max="3549" width="36.53515625" style="1" customWidth="1"/>
    <col min="3550" max="3550" width="14.53515625" style="1" customWidth="1"/>
    <col min="3551" max="3551" width="11.69140625" style="1" customWidth="1"/>
    <col min="3552" max="3552" width="12.69140625" style="1" customWidth="1"/>
    <col min="3553" max="3553" width="4.84375" style="1" customWidth="1"/>
    <col min="3554" max="3554" width="5" style="1" customWidth="1"/>
    <col min="3555" max="3555" width="14" style="1" customWidth="1"/>
    <col min="3556" max="3556" width="15.53515625" style="1" customWidth="1"/>
    <col min="3557" max="3557" width="9.15234375" style="1" customWidth="1"/>
    <col min="3558" max="3558" width="13.15234375" style="1" customWidth="1"/>
    <col min="3559" max="3559" width="9.4609375" style="1" bestFit="1" customWidth="1"/>
    <col min="3560" max="3560" width="13.69140625" style="1" customWidth="1"/>
    <col min="3561" max="3561" width="18" style="1" customWidth="1"/>
    <col min="3562" max="3562" width="3" style="1" customWidth="1"/>
    <col min="3563" max="3563" width="3.15234375" style="1" customWidth="1"/>
    <col min="3564" max="3564" width="16.4609375" style="1" customWidth="1"/>
    <col min="3565" max="3565" width="16" style="1" customWidth="1"/>
    <col min="3566" max="3566" width="9.15234375" style="1" customWidth="1"/>
    <col min="3567" max="3567" width="11.69140625" style="1" customWidth="1"/>
    <col min="3568" max="3568" width="9.4609375" style="1" bestFit="1" customWidth="1"/>
    <col min="3569" max="3569" width="12.23046875" style="1" customWidth="1"/>
    <col min="3570" max="3570" width="18.4609375" style="1" customWidth="1"/>
    <col min="3571" max="3571" width="3.15234375" style="1" customWidth="1"/>
    <col min="3572" max="3802" width="9.15234375" style="1"/>
    <col min="3803" max="3803" width="5.23046875" style="1" customWidth="1"/>
    <col min="3804" max="3804" width="14.23046875" style="1" customWidth="1"/>
    <col min="3805" max="3805" width="36.53515625" style="1" customWidth="1"/>
    <col min="3806" max="3806" width="14.53515625" style="1" customWidth="1"/>
    <col min="3807" max="3807" width="11.69140625" style="1" customWidth="1"/>
    <col min="3808" max="3808" width="12.69140625" style="1" customWidth="1"/>
    <col min="3809" max="3809" width="4.84375" style="1" customWidth="1"/>
    <col min="3810" max="3810" width="5" style="1" customWidth="1"/>
    <col min="3811" max="3811" width="14" style="1" customWidth="1"/>
    <col min="3812" max="3812" width="15.53515625" style="1" customWidth="1"/>
    <col min="3813" max="3813" width="9.15234375" style="1" customWidth="1"/>
    <col min="3814" max="3814" width="13.15234375" style="1" customWidth="1"/>
    <col min="3815" max="3815" width="9.4609375" style="1" bestFit="1" customWidth="1"/>
    <col min="3816" max="3816" width="13.69140625" style="1" customWidth="1"/>
    <col min="3817" max="3817" width="18" style="1" customWidth="1"/>
    <col min="3818" max="3818" width="3" style="1" customWidth="1"/>
    <col min="3819" max="3819" width="3.15234375" style="1" customWidth="1"/>
    <col min="3820" max="3820" width="16.4609375" style="1" customWidth="1"/>
    <col min="3821" max="3821" width="16" style="1" customWidth="1"/>
    <col min="3822" max="3822" width="9.15234375" style="1" customWidth="1"/>
    <col min="3823" max="3823" width="11.69140625" style="1" customWidth="1"/>
    <col min="3824" max="3824" width="9.4609375" style="1" bestFit="1" customWidth="1"/>
    <col min="3825" max="3825" width="12.23046875" style="1" customWidth="1"/>
    <col min="3826" max="3826" width="18.4609375" style="1" customWidth="1"/>
    <col min="3827" max="3827" width="3.15234375" style="1" customWidth="1"/>
    <col min="3828" max="4058" width="9.15234375" style="1"/>
    <col min="4059" max="4059" width="5.23046875" style="1" customWidth="1"/>
    <col min="4060" max="4060" width="14.23046875" style="1" customWidth="1"/>
    <col min="4061" max="4061" width="36.53515625" style="1" customWidth="1"/>
    <col min="4062" max="4062" width="14.53515625" style="1" customWidth="1"/>
    <col min="4063" max="4063" width="11.69140625" style="1" customWidth="1"/>
    <col min="4064" max="4064" width="12.69140625" style="1" customWidth="1"/>
    <col min="4065" max="4065" width="4.84375" style="1" customWidth="1"/>
    <col min="4066" max="4066" width="5" style="1" customWidth="1"/>
    <col min="4067" max="4067" width="14" style="1" customWidth="1"/>
    <col min="4068" max="4068" width="15.53515625" style="1" customWidth="1"/>
    <col min="4069" max="4069" width="9.15234375" style="1" customWidth="1"/>
    <col min="4070" max="4070" width="13.15234375" style="1" customWidth="1"/>
    <col min="4071" max="4071" width="9.4609375" style="1" bestFit="1" customWidth="1"/>
    <col min="4072" max="4072" width="13.69140625" style="1" customWidth="1"/>
    <col min="4073" max="4073" width="18" style="1" customWidth="1"/>
    <col min="4074" max="4074" width="3" style="1" customWidth="1"/>
    <col min="4075" max="4075" width="3.15234375" style="1" customWidth="1"/>
    <col min="4076" max="4076" width="16.4609375" style="1" customWidth="1"/>
    <col min="4077" max="4077" width="16" style="1" customWidth="1"/>
    <col min="4078" max="4078" width="9.15234375" style="1" customWidth="1"/>
    <col min="4079" max="4079" width="11.69140625" style="1" customWidth="1"/>
    <col min="4080" max="4080" width="9.4609375" style="1" bestFit="1" customWidth="1"/>
    <col min="4081" max="4081" width="12.23046875" style="1" customWidth="1"/>
    <col min="4082" max="4082" width="18.4609375" style="1" customWidth="1"/>
    <col min="4083" max="4083" width="3.15234375" style="1" customWidth="1"/>
    <col min="4084" max="4314" width="9.15234375" style="1"/>
    <col min="4315" max="4315" width="5.23046875" style="1" customWidth="1"/>
    <col min="4316" max="4316" width="14.23046875" style="1" customWidth="1"/>
    <col min="4317" max="4317" width="36.53515625" style="1" customWidth="1"/>
    <col min="4318" max="4318" width="14.53515625" style="1" customWidth="1"/>
    <col min="4319" max="4319" width="11.69140625" style="1" customWidth="1"/>
    <col min="4320" max="4320" width="12.69140625" style="1" customWidth="1"/>
    <col min="4321" max="4321" width="4.84375" style="1" customWidth="1"/>
    <col min="4322" max="4322" width="5" style="1" customWidth="1"/>
    <col min="4323" max="4323" width="14" style="1" customWidth="1"/>
    <col min="4324" max="4324" width="15.53515625" style="1" customWidth="1"/>
    <col min="4325" max="4325" width="9.15234375" style="1" customWidth="1"/>
    <col min="4326" max="4326" width="13.15234375" style="1" customWidth="1"/>
    <col min="4327" max="4327" width="9.4609375" style="1" bestFit="1" customWidth="1"/>
    <col min="4328" max="4328" width="13.69140625" style="1" customWidth="1"/>
    <col min="4329" max="4329" width="18" style="1" customWidth="1"/>
    <col min="4330" max="4330" width="3" style="1" customWidth="1"/>
    <col min="4331" max="4331" width="3.15234375" style="1" customWidth="1"/>
    <col min="4332" max="4332" width="16.4609375" style="1" customWidth="1"/>
    <col min="4333" max="4333" width="16" style="1" customWidth="1"/>
    <col min="4334" max="4334" width="9.15234375" style="1" customWidth="1"/>
    <col min="4335" max="4335" width="11.69140625" style="1" customWidth="1"/>
    <col min="4336" max="4336" width="9.4609375" style="1" bestFit="1" customWidth="1"/>
    <col min="4337" max="4337" width="12.23046875" style="1" customWidth="1"/>
    <col min="4338" max="4338" width="18.4609375" style="1" customWidth="1"/>
    <col min="4339" max="4339" width="3.15234375" style="1" customWidth="1"/>
    <col min="4340" max="4570" width="9.15234375" style="1"/>
    <col min="4571" max="4571" width="5.23046875" style="1" customWidth="1"/>
    <col min="4572" max="4572" width="14.23046875" style="1" customWidth="1"/>
    <col min="4573" max="4573" width="36.53515625" style="1" customWidth="1"/>
    <col min="4574" max="4574" width="14.53515625" style="1" customWidth="1"/>
    <col min="4575" max="4575" width="11.69140625" style="1" customWidth="1"/>
    <col min="4576" max="4576" width="12.69140625" style="1" customWidth="1"/>
    <col min="4577" max="4577" width="4.84375" style="1" customWidth="1"/>
    <col min="4578" max="4578" width="5" style="1" customWidth="1"/>
    <col min="4579" max="4579" width="14" style="1" customWidth="1"/>
    <col min="4580" max="4580" width="15.53515625" style="1" customWidth="1"/>
    <col min="4581" max="4581" width="9.15234375" style="1" customWidth="1"/>
    <col min="4582" max="4582" width="13.15234375" style="1" customWidth="1"/>
    <col min="4583" max="4583" width="9.4609375" style="1" bestFit="1" customWidth="1"/>
    <col min="4584" max="4584" width="13.69140625" style="1" customWidth="1"/>
    <col min="4585" max="4585" width="18" style="1" customWidth="1"/>
    <col min="4586" max="4586" width="3" style="1" customWidth="1"/>
    <col min="4587" max="4587" width="3.15234375" style="1" customWidth="1"/>
    <col min="4588" max="4588" width="16.4609375" style="1" customWidth="1"/>
    <col min="4589" max="4589" width="16" style="1" customWidth="1"/>
    <col min="4590" max="4590" width="9.15234375" style="1" customWidth="1"/>
    <col min="4591" max="4591" width="11.69140625" style="1" customWidth="1"/>
    <col min="4592" max="4592" width="9.4609375" style="1" bestFit="1" customWidth="1"/>
    <col min="4593" max="4593" width="12.23046875" style="1" customWidth="1"/>
    <col min="4594" max="4594" width="18.4609375" style="1" customWidth="1"/>
    <col min="4595" max="4595" width="3.15234375" style="1" customWidth="1"/>
    <col min="4596" max="4826" width="9.15234375" style="1"/>
    <col min="4827" max="4827" width="5.23046875" style="1" customWidth="1"/>
    <col min="4828" max="4828" width="14.23046875" style="1" customWidth="1"/>
    <col min="4829" max="4829" width="36.53515625" style="1" customWidth="1"/>
    <col min="4830" max="4830" width="14.53515625" style="1" customWidth="1"/>
    <col min="4831" max="4831" width="11.69140625" style="1" customWidth="1"/>
    <col min="4832" max="4832" width="12.69140625" style="1" customWidth="1"/>
    <col min="4833" max="4833" width="4.84375" style="1" customWidth="1"/>
    <col min="4834" max="4834" width="5" style="1" customWidth="1"/>
    <col min="4835" max="4835" width="14" style="1" customWidth="1"/>
    <col min="4836" max="4836" width="15.53515625" style="1" customWidth="1"/>
    <col min="4837" max="4837" width="9.15234375" style="1" customWidth="1"/>
    <col min="4838" max="4838" width="13.15234375" style="1" customWidth="1"/>
    <col min="4839" max="4839" width="9.4609375" style="1" bestFit="1" customWidth="1"/>
    <col min="4840" max="4840" width="13.69140625" style="1" customWidth="1"/>
    <col min="4841" max="4841" width="18" style="1" customWidth="1"/>
    <col min="4842" max="4842" width="3" style="1" customWidth="1"/>
    <col min="4843" max="4843" width="3.15234375" style="1" customWidth="1"/>
    <col min="4844" max="4844" width="16.4609375" style="1" customWidth="1"/>
    <col min="4845" max="4845" width="16" style="1" customWidth="1"/>
    <col min="4846" max="4846" width="9.15234375" style="1" customWidth="1"/>
    <col min="4847" max="4847" width="11.69140625" style="1" customWidth="1"/>
    <col min="4848" max="4848" width="9.4609375" style="1" bestFit="1" customWidth="1"/>
    <col min="4849" max="4849" width="12.23046875" style="1" customWidth="1"/>
    <col min="4850" max="4850" width="18.4609375" style="1" customWidth="1"/>
    <col min="4851" max="4851" width="3.15234375" style="1" customWidth="1"/>
    <col min="4852" max="5082" width="9.15234375" style="1"/>
    <col min="5083" max="5083" width="5.23046875" style="1" customWidth="1"/>
    <col min="5084" max="5084" width="14.23046875" style="1" customWidth="1"/>
    <col min="5085" max="5085" width="36.53515625" style="1" customWidth="1"/>
    <col min="5086" max="5086" width="14.53515625" style="1" customWidth="1"/>
    <col min="5087" max="5087" width="11.69140625" style="1" customWidth="1"/>
    <col min="5088" max="5088" width="12.69140625" style="1" customWidth="1"/>
    <col min="5089" max="5089" width="4.84375" style="1" customWidth="1"/>
    <col min="5090" max="5090" width="5" style="1" customWidth="1"/>
    <col min="5091" max="5091" width="14" style="1" customWidth="1"/>
    <col min="5092" max="5092" width="15.53515625" style="1" customWidth="1"/>
    <col min="5093" max="5093" width="9.15234375" style="1" customWidth="1"/>
    <col min="5094" max="5094" width="13.15234375" style="1" customWidth="1"/>
    <col min="5095" max="5095" width="9.4609375" style="1" bestFit="1" customWidth="1"/>
    <col min="5096" max="5096" width="13.69140625" style="1" customWidth="1"/>
    <col min="5097" max="5097" width="18" style="1" customWidth="1"/>
    <col min="5098" max="5098" width="3" style="1" customWidth="1"/>
    <col min="5099" max="5099" width="3.15234375" style="1" customWidth="1"/>
    <col min="5100" max="5100" width="16.4609375" style="1" customWidth="1"/>
    <col min="5101" max="5101" width="16" style="1" customWidth="1"/>
    <col min="5102" max="5102" width="9.15234375" style="1" customWidth="1"/>
    <col min="5103" max="5103" width="11.69140625" style="1" customWidth="1"/>
    <col min="5104" max="5104" width="9.4609375" style="1" bestFit="1" customWidth="1"/>
    <col min="5105" max="5105" width="12.23046875" style="1" customWidth="1"/>
    <col min="5106" max="5106" width="18.4609375" style="1" customWidth="1"/>
    <col min="5107" max="5107" width="3.15234375" style="1" customWidth="1"/>
    <col min="5108" max="5338" width="9.15234375" style="1"/>
    <col min="5339" max="5339" width="5.23046875" style="1" customWidth="1"/>
    <col min="5340" max="5340" width="14.23046875" style="1" customWidth="1"/>
    <col min="5341" max="5341" width="36.53515625" style="1" customWidth="1"/>
    <col min="5342" max="5342" width="14.53515625" style="1" customWidth="1"/>
    <col min="5343" max="5343" width="11.69140625" style="1" customWidth="1"/>
    <col min="5344" max="5344" width="12.69140625" style="1" customWidth="1"/>
    <col min="5345" max="5345" width="4.84375" style="1" customWidth="1"/>
    <col min="5346" max="5346" width="5" style="1" customWidth="1"/>
    <col min="5347" max="5347" width="14" style="1" customWidth="1"/>
    <col min="5348" max="5348" width="15.53515625" style="1" customWidth="1"/>
    <col min="5349" max="5349" width="9.15234375" style="1" customWidth="1"/>
    <col min="5350" max="5350" width="13.15234375" style="1" customWidth="1"/>
    <col min="5351" max="5351" width="9.4609375" style="1" bestFit="1" customWidth="1"/>
    <col min="5352" max="5352" width="13.69140625" style="1" customWidth="1"/>
    <col min="5353" max="5353" width="18" style="1" customWidth="1"/>
    <col min="5354" max="5354" width="3" style="1" customWidth="1"/>
    <col min="5355" max="5355" width="3.15234375" style="1" customWidth="1"/>
    <col min="5356" max="5356" width="16.4609375" style="1" customWidth="1"/>
    <col min="5357" max="5357" width="16" style="1" customWidth="1"/>
    <col min="5358" max="5358" width="9.15234375" style="1" customWidth="1"/>
    <col min="5359" max="5359" width="11.69140625" style="1" customWidth="1"/>
    <col min="5360" max="5360" width="9.4609375" style="1" bestFit="1" customWidth="1"/>
    <col min="5361" max="5361" width="12.23046875" style="1" customWidth="1"/>
    <col min="5362" max="5362" width="18.4609375" style="1" customWidth="1"/>
    <col min="5363" max="5363" width="3.15234375" style="1" customWidth="1"/>
    <col min="5364" max="5594" width="9.15234375" style="1"/>
    <col min="5595" max="5595" width="5.23046875" style="1" customWidth="1"/>
    <col min="5596" max="5596" width="14.23046875" style="1" customWidth="1"/>
    <col min="5597" max="5597" width="36.53515625" style="1" customWidth="1"/>
    <col min="5598" max="5598" width="14.53515625" style="1" customWidth="1"/>
    <col min="5599" max="5599" width="11.69140625" style="1" customWidth="1"/>
    <col min="5600" max="5600" width="12.69140625" style="1" customWidth="1"/>
    <col min="5601" max="5601" width="4.84375" style="1" customWidth="1"/>
    <col min="5602" max="5602" width="5" style="1" customWidth="1"/>
    <col min="5603" max="5603" width="14" style="1" customWidth="1"/>
    <col min="5604" max="5604" width="15.53515625" style="1" customWidth="1"/>
    <col min="5605" max="5605" width="9.15234375" style="1" customWidth="1"/>
    <col min="5606" max="5606" width="13.15234375" style="1" customWidth="1"/>
    <col min="5607" max="5607" width="9.4609375" style="1" bestFit="1" customWidth="1"/>
    <col min="5608" max="5608" width="13.69140625" style="1" customWidth="1"/>
    <col min="5609" max="5609" width="18" style="1" customWidth="1"/>
    <col min="5610" max="5610" width="3" style="1" customWidth="1"/>
    <col min="5611" max="5611" width="3.15234375" style="1" customWidth="1"/>
    <col min="5612" max="5612" width="16.4609375" style="1" customWidth="1"/>
    <col min="5613" max="5613" width="16" style="1" customWidth="1"/>
    <col min="5614" max="5614" width="9.15234375" style="1" customWidth="1"/>
    <col min="5615" max="5615" width="11.69140625" style="1" customWidth="1"/>
    <col min="5616" max="5616" width="9.4609375" style="1" bestFit="1" customWidth="1"/>
    <col min="5617" max="5617" width="12.23046875" style="1" customWidth="1"/>
    <col min="5618" max="5618" width="18.4609375" style="1" customWidth="1"/>
    <col min="5619" max="5619" width="3.15234375" style="1" customWidth="1"/>
    <col min="5620" max="5850" width="9.15234375" style="1"/>
    <col min="5851" max="5851" width="5.23046875" style="1" customWidth="1"/>
    <col min="5852" max="5852" width="14.23046875" style="1" customWidth="1"/>
    <col min="5853" max="5853" width="36.53515625" style="1" customWidth="1"/>
    <col min="5854" max="5854" width="14.53515625" style="1" customWidth="1"/>
    <col min="5855" max="5855" width="11.69140625" style="1" customWidth="1"/>
    <col min="5856" max="5856" width="12.69140625" style="1" customWidth="1"/>
    <col min="5857" max="5857" width="4.84375" style="1" customWidth="1"/>
    <col min="5858" max="5858" width="5" style="1" customWidth="1"/>
    <col min="5859" max="5859" width="14" style="1" customWidth="1"/>
    <col min="5860" max="5860" width="15.53515625" style="1" customWidth="1"/>
    <col min="5861" max="5861" width="9.15234375" style="1" customWidth="1"/>
    <col min="5862" max="5862" width="13.15234375" style="1" customWidth="1"/>
    <col min="5863" max="5863" width="9.4609375" style="1" bestFit="1" customWidth="1"/>
    <col min="5864" max="5864" width="13.69140625" style="1" customWidth="1"/>
    <col min="5865" max="5865" width="18" style="1" customWidth="1"/>
    <col min="5866" max="5866" width="3" style="1" customWidth="1"/>
    <col min="5867" max="5867" width="3.15234375" style="1" customWidth="1"/>
    <col min="5868" max="5868" width="16.4609375" style="1" customWidth="1"/>
    <col min="5869" max="5869" width="16" style="1" customWidth="1"/>
    <col min="5870" max="5870" width="9.15234375" style="1" customWidth="1"/>
    <col min="5871" max="5871" width="11.69140625" style="1" customWidth="1"/>
    <col min="5872" max="5872" width="9.4609375" style="1" bestFit="1" customWidth="1"/>
    <col min="5873" max="5873" width="12.23046875" style="1" customWidth="1"/>
    <col min="5874" max="5874" width="18.4609375" style="1" customWidth="1"/>
    <col min="5875" max="5875" width="3.15234375" style="1" customWidth="1"/>
    <col min="5876" max="6106" width="9.15234375" style="1"/>
    <col min="6107" max="6107" width="5.23046875" style="1" customWidth="1"/>
    <col min="6108" max="6108" width="14.23046875" style="1" customWidth="1"/>
    <col min="6109" max="6109" width="36.53515625" style="1" customWidth="1"/>
    <col min="6110" max="6110" width="14.53515625" style="1" customWidth="1"/>
    <col min="6111" max="6111" width="11.69140625" style="1" customWidth="1"/>
    <col min="6112" max="6112" width="12.69140625" style="1" customWidth="1"/>
    <col min="6113" max="6113" width="4.84375" style="1" customWidth="1"/>
    <col min="6114" max="6114" width="5" style="1" customWidth="1"/>
    <col min="6115" max="6115" width="14" style="1" customWidth="1"/>
    <col min="6116" max="6116" width="15.53515625" style="1" customWidth="1"/>
    <col min="6117" max="6117" width="9.15234375" style="1" customWidth="1"/>
    <col min="6118" max="6118" width="13.15234375" style="1" customWidth="1"/>
    <col min="6119" max="6119" width="9.4609375" style="1" bestFit="1" customWidth="1"/>
    <col min="6120" max="6120" width="13.69140625" style="1" customWidth="1"/>
    <col min="6121" max="6121" width="18" style="1" customWidth="1"/>
    <col min="6122" max="6122" width="3" style="1" customWidth="1"/>
    <col min="6123" max="6123" width="3.15234375" style="1" customWidth="1"/>
    <col min="6124" max="6124" width="16.4609375" style="1" customWidth="1"/>
    <col min="6125" max="6125" width="16" style="1" customWidth="1"/>
    <col min="6126" max="6126" width="9.15234375" style="1" customWidth="1"/>
    <col min="6127" max="6127" width="11.69140625" style="1" customWidth="1"/>
    <col min="6128" max="6128" width="9.4609375" style="1" bestFit="1" customWidth="1"/>
    <col min="6129" max="6129" width="12.23046875" style="1" customWidth="1"/>
    <col min="6130" max="6130" width="18.4609375" style="1" customWidth="1"/>
    <col min="6131" max="6131" width="3.15234375" style="1" customWidth="1"/>
    <col min="6132" max="6362" width="9.15234375" style="1"/>
    <col min="6363" max="6363" width="5.23046875" style="1" customWidth="1"/>
    <col min="6364" max="6364" width="14.23046875" style="1" customWidth="1"/>
    <col min="6365" max="6365" width="36.53515625" style="1" customWidth="1"/>
    <col min="6366" max="6366" width="14.53515625" style="1" customWidth="1"/>
    <col min="6367" max="6367" width="11.69140625" style="1" customWidth="1"/>
    <col min="6368" max="6368" width="12.69140625" style="1" customWidth="1"/>
    <col min="6369" max="6369" width="4.84375" style="1" customWidth="1"/>
    <col min="6370" max="6370" width="5" style="1" customWidth="1"/>
    <col min="6371" max="6371" width="14" style="1" customWidth="1"/>
    <col min="6372" max="6372" width="15.53515625" style="1" customWidth="1"/>
    <col min="6373" max="6373" width="9.15234375" style="1" customWidth="1"/>
    <col min="6374" max="6374" width="13.15234375" style="1" customWidth="1"/>
    <col min="6375" max="6375" width="9.4609375" style="1" bestFit="1" customWidth="1"/>
    <col min="6376" max="6376" width="13.69140625" style="1" customWidth="1"/>
    <col min="6377" max="6377" width="18" style="1" customWidth="1"/>
    <col min="6378" max="6378" width="3" style="1" customWidth="1"/>
    <col min="6379" max="6379" width="3.15234375" style="1" customWidth="1"/>
    <col min="6380" max="6380" width="16.4609375" style="1" customWidth="1"/>
    <col min="6381" max="6381" width="16" style="1" customWidth="1"/>
    <col min="6382" max="6382" width="9.15234375" style="1" customWidth="1"/>
    <col min="6383" max="6383" width="11.69140625" style="1" customWidth="1"/>
    <col min="6384" max="6384" width="9.4609375" style="1" bestFit="1" customWidth="1"/>
    <col min="6385" max="6385" width="12.23046875" style="1" customWidth="1"/>
    <col min="6386" max="6386" width="18.4609375" style="1" customWidth="1"/>
    <col min="6387" max="6387" width="3.15234375" style="1" customWidth="1"/>
    <col min="6388" max="6618" width="9.15234375" style="1"/>
    <col min="6619" max="6619" width="5.23046875" style="1" customWidth="1"/>
    <col min="6620" max="6620" width="14.23046875" style="1" customWidth="1"/>
    <col min="6621" max="6621" width="36.53515625" style="1" customWidth="1"/>
    <col min="6622" max="6622" width="14.53515625" style="1" customWidth="1"/>
    <col min="6623" max="6623" width="11.69140625" style="1" customWidth="1"/>
    <col min="6624" max="6624" width="12.69140625" style="1" customWidth="1"/>
    <col min="6625" max="6625" width="4.84375" style="1" customWidth="1"/>
    <col min="6626" max="6626" width="5" style="1" customWidth="1"/>
    <col min="6627" max="6627" width="14" style="1" customWidth="1"/>
    <col min="6628" max="6628" width="15.53515625" style="1" customWidth="1"/>
    <col min="6629" max="6629" width="9.15234375" style="1" customWidth="1"/>
    <col min="6630" max="6630" width="13.15234375" style="1" customWidth="1"/>
    <col min="6631" max="6631" width="9.4609375" style="1" bestFit="1" customWidth="1"/>
    <col min="6632" max="6632" width="13.69140625" style="1" customWidth="1"/>
    <col min="6633" max="6633" width="18" style="1" customWidth="1"/>
    <col min="6634" max="6634" width="3" style="1" customWidth="1"/>
    <col min="6635" max="6635" width="3.15234375" style="1" customWidth="1"/>
    <col min="6636" max="6636" width="16.4609375" style="1" customWidth="1"/>
    <col min="6637" max="6637" width="16" style="1" customWidth="1"/>
    <col min="6638" max="6638" width="9.15234375" style="1" customWidth="1"/>
    <col min="6639" max="6639" width="11.69140625" style="1" customWidth="1"/>
    <col min="6640" max="6640" width="9.4609375" style="1" bestFit="1" customWidth="1"/>
    <col min="6641" max="6641" width="12.23046875" style="1" customWidth="1"/>
    <col min="6642" max="6642" width="18.4609375" style="1" customWidth="1"/>
    <col min="6643" max="6643" width="3.15234375" style="1" customWidth="1"/>
    <col min="6644" max="6874" width="9.15234375" style="1"/>
    <col min="6875" max="6875" width="5.23046875" style="1" customWidth="1"/>
    <col min="6876" max="6876" width="14.23046875" style="1" customWidth="1"/>
    <col min="6877" max="6877" width="36.53515625" style="1" customWidth="1"/>
    <col min="6878" max="6878" width="14.53515625" style="1" customWidth="1"/>
    <col min="6879" max="6879" width="11.69140625" style="1" customWidth="1"/>
    <col min="6880" max="6880" width="12.69140625" style="1" customWidth="1"/>
    <col min="6881" max="6881" width="4.84375" style="1" customWidth="1"/>
    <col min="6882" max="6882" width="5" style="1" customWidth="1"/>
    <col min="6883" max="6883" width="14" style="1" customWidth="1"/>
    <col min="6884" max="6884" width="15.53515625" style="1" customWidth="1"/>
    <col min="6885" max="6885" width="9.15234375" style="1" customWidth="1"/>
    <col min="6886" max="6886" width="13.15234375" style="1" customWidth="1"/>
    <col min="6887" max="6887" width="9.4609375" style="1" bestFit="1" customWidth="1"/>
    <col min="6888" max="6888" width="13.69140625" style="1" customWidth="1"/>
    <col min="6889" max="6889" width="18" style="1" customWidth="1"/>
    <col min="6890" max="6890" width="3" style="1" customWidth="1"/>
    <col min="6891" max="6891" width="3.15234375" style="1" customWidth="1"/>
    <col min="6892" max="6892" width="16.4609375" style="1" customWidth="1"/>
    <col min="6893" max="6893" width="16" style="1" customWidth="1"/>
    <col min="6894" max="6894" width="9.15234375" style="1" customWidth="1"/>
    <col min="6895" max="6895" width="11.69140625" style="1" customWidth="1"/>
    <col min="6896" max="6896" width="9.4609375" style="1" bestFit="1" customWidth="1"/>
    <col min="6897" max="6897" width="12.23046875" style="1" customWidth="1"/>
    <col min="6898" max="6898" width="18.4609375" style="1" customWidth="1"/>
    <col min="6899" max="6899" width="3.15234375" style="1" customWidth="1"/>
    <col min="6900" max="7130" width="9.15234375" style="1"/>
    <col min="7131" max="7131" width="5.23046875" style="1" customWidth="1"/>
    <col min="7132" max="7132" width="14.23046875" style="1" customWidth="1"/>
    <col min="7133" max="7133" width="36.53515625" style="1" customWidth="1"/>
    <col min="7134" max="7134" width="14.53515625" style="1" customWidth="1"/>
    <col min="7135" max="7135" width="11.69140625" style="1" customWidth="1"/>
    <col min="7136" max="7136" width="12.69140625" style="1" customWidth="1"/>
    <col min="7137" max="7137" width="4.84375" style="1" customWidth="1"/>
    <col min="7138" max="7138" width="5" style="1" customWidth="1"/>
    <col min="7139" max="7139" width="14" style="1" customWidth="1"/>
    <col min="7140" max="7140" width="15.53515625" style="1" customWidth="1"/>
    <col min="7141" max="7141" width="9.15234375" style="1" customWidth="1"/>
    <col min="7142" max="7142" width="13.15234375" style="1" customWidth="1"/>
    <col min="7143" max="7143" width="9.4609375" style="1" bestFit="1" customWidth="1"/>
    <col min="7144" max="7144" width="13.69140625" style="1" customWidth="1"/>
    <col min="7145" max="7145" width="18" style="1" customWidth="1"/>
    <col min="7146" max="7146" width="3" style="1" customWidth="1"/>
    <col min="7147" max="7147" width="3.15234375" style="1" customWidth="1"/>
    <col min="7148" max="7148" width="16.4609375" style="1" customWidth="1"/>
    <col min="7149" max="7149" width="16" style="1" customWidth="1"/>
    <col min="7150" max="7150" width="9.15234375" style="1" customWidth="1"/>
    <col min="7151" max="7151" width="11.69140625" style="1" customWidth="1"/>
    <col min="7152" max="7152" width="9.4609375" style="1" bestFit="1" customWidth="1"/>
    <col min="7153" max="7153" width="12.23046875" style="1" customWidth="1"/>
    <col min="7154" max="7154" width="18.4609375" style="1" customWidth="1"/>
    <col min="7155" max="7155" width="3.15234375" style="1" customWidth="1"/>
    <col min="7156" max="7386" width="9.15234375" style="1"/>
    <col min="7387" max="7387" width="5.23046875" style="1" customWidth="1"/>
    <col min="7388" max="7388" width="14.23046875" style="1" customWidth="1"/>
    <col min="7389" max="7389" width="36.53515625" style="1" customWidth="1"/>
    <col min="7390" max="7390" width="14.53515625" style="1" customWidth="1"/>
    <col min="7391" max="7391" width="11.69140625" style="1" customWidth="1"/>
    <col min="7392" max="7392" width="12.69140625" style="1" customWidth="1"/>
    <col min="7393" max="7393" width="4.84375" style="1" customWidth="1"/>
    <col min="7394" max="7394" width="5" style="1" customWidth="1"/>
    <col min="7395" max="7395" width="14" style="1" customWidth="1"/>
    <col min="7396" max="7396" width="15.53515625" style="1" customWidth="1"/>
    <col min="7397" max="7397" width="9.15234375" style="1" customWidth="1"/>
    <col min="7398" max="7398" width="13.15234375" style="1" customWidth="1"/>
    <col min="7399" max="7399" width="9.4609375" style="1" bestFit="1" customWidth="1"/>
    <col min="7400" max="7400" width="13.69140625" style="1" customWidth="1"/>
    <col min="7401" max="7401" width="18" style="1" customWidth="1"/>
    <col min="7402" max="7402" width="3" style="1" customWidth="1"/>
    <col min="7403" max="7403" width="3.15234375" style="1" customWidth="1"/>
    <col min="7404" max="7404" width="16.4609375" style="1" customWidth="1"/>
    <col min="7405" max="7405" width="16" style="1" customWidth="1"/>
    <col min="7406" max="7406" width="9.15234375" style="1" customWidth="1"/>
    <col min="7407" max="7407" width="11.69140625" style="1" customWidth="1"/>
    <col min="7408" max="7408" width="9.4609375" style="1" bestFit="1" customWidth="1"/>
    <col min="7409" max="7409" width="12.23046875" style="1" customWidth="1"/>
    <col min="7410" max="7410" width="18.4609375" style="1" customWidth="1"/>
    <col min="7411" max="7411" width="3.15234375" style="1" customWidth="1"/>
    <col min="7412" max="7642" width="9.15234375" style="1"/>
    <col min="7643" max="7643" width="5.23046875" style="1" customWidth="1"/>
    <col min="7644" max="7644" width="14.23046875" style="1" customWidth="1"/>
    <col min="7645" max="7645" width="36.53515625" style="1" customWidth="1"/>
    <col min="7646" max="7646" width="14.53515625" style="1" customWidth="1"/>
    <col min="7647" max="7647" width="11.69140625" style="1" customWidth="1"/>
    <col min="7648" max="7648" width="12.69140625" style="1" customWidth="1"/>
    <col min="7649" max="7649" width="4.84375" style="1" customWidth="1"/>
    <col min="7650" max="7650" width="5" style="1" customWidth="1"/>
    <col min="7651" max="7651" width="14" style="1" customWidth="1"/>
    <col min="7652" max="7652" width="15.53515625" style="1" customWidth="1"/>
    <col min="7653" max="7653" width="9.15234375" style="1" customWidth="1"/>
    <col min="7654" max="7654" width="13.15234375" style="1" customWidth="1"/>
    <col min="7655" max="7655" width="9.4609375" style="1" bestFit="1" customWidth="1"/>
    <col min="7656" max="7656" width="13.69140625" style="1" customWidth="1"/>
    <col min="7657" max="7657" width="18" style="1" customWidth="1"/>
    <col min="7658" max="7658" width="3" style="1" customWidth="1"/>
    <col min="7659" max="7659" width="3.15234375" style="1" customWidth="1"/>
    <col min="7660" max="7660" width="16.4609375" style="1" customWidth="1"/>
    <col min="7661" max="7661" width="16" style="1" customWidth="1"/>
    <col min="7662" max="7662" width="9.15234375" style="1" customWidth="1"/>
    <col min="7663" max="7663" width="11.69140625" style="1" customWidth="1"/>
    <col min="7664" max="7664" width="9.4609375" style="1" bestFit="1" customWidth="1"/>
    <col min="7665" max="7665" width="12.23046875" style="1" customWidth="1"/>
    <col min="7666" max="7666" width="18.4609375" style="1" customWidth="1"/>
    <col min="7667" max="7667" width="3.15234375" style="1" customWidth="1"/>
    <col min="7668" max="7898" width="9.15234375" style="1"/>
    <col min="7899" max="7899" width="5.23046875" style="1" customWidth="1"/>
    <col min="7900" max="7900" width="14.23046875" style="1" customWidth="1"/>
    <col min="7901" max="7901" width="36.53515625" style="1" customWidth="1"/>
    <col min="7902" max="7902" width="14.53515625" style="1" customWidth="1"/>
    <col min="7903" max="7903" width="11.69140625" style="1" customWidth="1"/>
    <col min="7904" max="7904" width="12.69140625" style="1" customWidth="1"/>
    <col min="7905" max="7905" width="4.84375" style="1" customWidth="1"/>
    <col min="7906" max="7906" width="5" style="1" customWidth="1"/>
    <col min="7907" max="7907" width="14" style="1" customWidth="1"/>
    <col min="7908" max="7908" width="15.53515625" style="1" customWidth="1"/>
    <col min="7909" max="7909" width="9.15234375" style="1" customWidth="1"/>
    <col min="7910" max="7910" width="13.15234375" style="1" customWidth="1"/>
    <col min="7911" max="7911" width="9.4609375" style="1" bestFit="1" customWidth="1"/>
    <col min="7912" max="7912" width="13.69140625" style="1" customWidth="1"/>
    <col min="7913" max="7913" width="18" style="1" customWidth="1"/>
    <col min="7914" max="7914" width="3" style="1" customWidth="1"/>
    <col min="7915" max="7915" width="3.15234375" style="1" customWidth="1"/>
    <col min="7916" max="7916" width="16.4609375" style="1" customWidth="1"/>
    <col min="7917" max="7917" width="16" style="1" customWidth="1"/>
    <col min="7918" max="7918" width="9.15234375" style="1" customWidth="1"/>
    <col min="7919" max="7919" width="11.69140625" style="1" customWidth="1"/>
    <col min="7920" max="7920" width="9.4609375" style="1" bestFit="1" customWidth="1"/>
    <col min="7921" max="7921" width="12.23046875" style="1" customWidth="1"/>
    <col min="7922" max="7922" width="18.4609375" style="1" customWidth="1"/>
    <col min="7923" max="7923" width="3.15234375" style="1" customWidth="1"/>
    <col min="7924" max="8154" width="9.15234375" style="1"/>
    <col min="8155" max="8155" width="5.23046875" style="1" customWidth="1"/>
    <col min="8156" max="8156" width="14.23046875" style="1" customWidth="1"/>
    <col min="8157" max="8157" width="36.53515625" style="1" customWidth="1"/>
    <col min="8158" max="8158" width="14.53515625" style="1" customWidth="1"/>
    <col min="8159" max="8159" width="11.69140625" style="1" customWidth="1"/>
    <col min="8160" max="8160" width="12.69140625" style="1" customWidth="1"/>
    <col min="8161" max="8161" width="4.84375" style="1" customWidth="1"/>
    <col min="8162" max="8162" width="5" style="1" customWidth="1"/>
    <col min="8163" max="8163" width="14" style="1" customWidth="1"/>
    <col min="8164" max="8164" width="15.53515625" style="1" customWidth="1"/>
    <col min="8165" max="8165" width="9.15234375" style="1" customWidth="1"/>
    <col min="8166" max="8166" width="13.15234375" style="1" customWidth="1"/>
    <col min="8167" max="8167" width="9.4609375" style="1" bestFit="1" customWidth="1"/>
    <col min="8168" max="8168" width="13.69140625" style="1" customWidth="1"/>
    <col min="8169" max="8169" width="18" style="1" customWidth="1"/>
    <col min="8170" max="8170" width="3" style="1" customWidth="1"/>
    <col min="8171" max="8171" width="3.15234375" style="1" customWidth="1"/>
    <col min="8172" max="8172" width="16.4609375" style="1" customWidth="1"/>
    <col min="8173" max="8173" width="16" style="1" customWidth="1"/>
    <col min="8174" max="8174" width="9.15234375" style="1" customWidth="1"/>
    <col min="8175" max="8175" width="11.69140625" style="1" customWidth="1"/>
    <col min="8176" max="8176" width="9.4609375" style="1" bestFit="1" customWidth="1"/>
    <col min="8177" max="8177" width="12.23046875" style="1" customWidth="1"/>
    <col min="8178" max="8178" width="18.4609375" style="1" customWidth="1"/>
    <col min="8179" max="8179" width="3.15234375" style="1" customWidth="1"/>
    <col min="8180" max="8410" width="9.15234375" style="1"/>
    <col min="8411" max="8411" width="5.23046875" style="1" customWidth="1"/>
    <col min="8412" max="8412" width="14.23046875" style="1" customWidth="1"/>
    <col min="8413" max="8413" width="36.53515625" style="1" customWidth="1"/>
    <col min="8414" max="8414" width="14.53515625" style="1" customWidth="1"/>
    <col min="8415" max="8415" width="11.69140625" style="1" customWidth="1"/>
    <col min="8416" max="8416" width="12.69140625" style="1" customWidth="1"/>
    <col min="8417" max="8417" width="4.84375" style="1" customWidth="1"/>
    <col min="8418" max="8418" width="5" style="1" customWidth="1"/>
    <col min="8419" max="8419" width="14" style="1" customWidth="1"/>
    <col min="8420" max="8420" width="15.53515625" style="1" customWidth="1"/>
    <col min="8421" max="8421" width="9.15234375" style="1" customWidth="1"/>
    <col min="8422" max="8422" width="13.15234375" style="1" customWidth="1"/>
    <col min="8423" max="8423" width="9.4609375" style="1" bestFit="1" customWidth="1"/>
    <col min="8424" max="8424" width="13.69140625" style="1" customWidth="1"/>
    <col min="8425" max="8425" width="18" style="1" customWidth="1"/>
    <col min="8426" max="8426" width="3" style="1" customWidth="1"/>
    <col min="8427" max="8427" width="3.15234375" style="1" customWidth="1"/>
    <col min="8428" max="8428" width="16.4609375" style="1" customWidth="1"/>
    <col min="8429" max="8429" width="16" style="1" customWidth="1"/>
    <col min="8430" max="8430" width="9.15234375" style="1" customWidth="1"/>
    <col min="8431" max="8431" width="11.69140625" style="1" customWidth="1"/>
    <col min="8432" max="8432" width="9.4609375" style="1" bestFit="1" customWidth="1"/>
    <col min="8433" max="8433" width="12.23046875" style="1" customWidth="1"/>
    <col min="8434" max="8434" width="18.4609375" style="1" customWidth="1"/>
    <col min="8435" max="8435" width="3.15234375" style="1" customWidth="1"/>
    <col min="8436" max="8666" width="9.15234375" style="1"/>
    <col min="8667" max="8667" width="5.23046875" style="1" customWidth="1"/>
    <col min="8668" max="8668" width="14.23046875" style="1" customWidth="1"/>
    <col min="8669" max="8669" width="36.53515625" style="1" customWidth="1"/>
    <col min="8670" max="8670" width="14.53515625" style="1" customWidth="1"/>
    <col min="8671" max="8671" width="11.69140625" style="1" customWidth="1"/>
    <col min="8672" max="8672" width="12.69140625" style="1" customWidth="1"/>
    <col min="8673" max="8673" width="4.84375" style="1" customWidth="1"/>
    <col min="8674" max="8674" width="5" style="1" customWidth="1"/>
    <col min="8675" max="8675" width="14" style="1" customWidth="1"/>
    <col min="8676" max="8676" width="15.53515625" style="1" customWidth="1"/>
    <col min="8677" max="8677" width="9.15234375" style="1" customWidth="1"/>
    <col min="8678" max="8678" width="13.15234375" style="1" customWidth="1"/>
    <col min="8679" max="8679" width="9.4609375" style="1" bestFit="1" customWidth="1"/>
    <col min="8680" max="8680" width="13.69140625" style="1" customWidth="1"/>
    <col min="8681" max="8681" width="18" style="1" customWidth="1"/>
    <col min="8682" max="8682" width="3" style="1" customWidth="1"/>
    <col min="8683" max="8683" width="3.15234375" style="1" customWidth="1"/>
    <col min="8684" max="8684" width="16.4609375" style="1" customWidth="1"/>
    <col min="8685" max="8685" width="16" style="1" customWidth="1"/>
    <col min="8686" max="8686" width="9.15234375" style="1" customWidth="1"/>
    <col min="8687" max="8687" width="11.69140625" style="1" customWidth="1"/>
    <col min="8688" max="8688" width="9.4609375" style="1" bestFit="1" customWidth="1"/>
    <col min="8689" max="8689" width="12.23046875" style="1" customWidth="1"/>
    <col min="8690" max="8690" width="18.4609375" style="1" customWidth="1"/>
    <col min="8691" max="8691" width="3.15234375" style="1" customWidth="1"/>
    <col min="8692" max="8922" width="9.15234375" style="1"/>
    <col min="8923" max="8923" width="5.23046875" style="1" customWidth="1"/>
    <col min="8924" max="8924" width="14.23046875" style="1" customWidth="1"/>
    <col min="8925" max="8925" width="36.53515625" style="1" customWidth="1"/>
    <col min="8926" max="8926" width="14.53515625" style="1" customWidth="1"/>
    <col min="8927" max="8927" width="11.69140625" style="1" customWidth="1"/>
    <col min="8928" max="8928" width="12.69140625" style="1" customWidth="1"/>
    <col min="8929" max="8929" width="4.84375" style="1" customWidth="1"/>
    <col min="8930" max="8930" width="5" style="1" customWidth="1"/>
    <col min="8931" max="8931" width="14" style="1" customWidth="1"/>
    <col min="8932" max="8932" width="15.53515625" style="1" customWidth="1"/>
    <col min="8933" max="8933" width="9.15234375" style="1" customWidth="1"/>
    <col min="8934" max="8934" width="13.15234375" style="1" customWidth="1"/>
    <col min="8935" max="8935" width="9.4609375" style="1" bestFit="1" customWidth="1"/>
    <col min="8936" max="8936" width="13.69140625" style="1" customWidth="1"/>
    <col min="8937" max="8937" width="18" style="1" customWidth="1"/>
    <col min="8938" max="8938" width="3" style="1" customWidth="1"/>
    <col min="8939" max="8939" width="3.15234375" style="1" customWidth="1"/>
    <col min="8940" max="8940" width="16.4609375" style="1" customWidth="1"/>
    <col min="8941" max="8941" width="16" style="1" customWidth="1"/>
    <col min="8942" max="8942" width="9.15234375" style="1" customWidth="1"/>
    <col min="8943" max="8943" width="11.69140625" style="1" customWidth="1"/>
    <col min="8944" max="8944" width="9.4609375" style="1" bestFit="1" customWidth="1"/>
    <col min="8945" max="8945" width="12.23046875" style="1" customWidth="1"/>
    <col min="8946" max="8946" width="18.4609375" style="1" customWidth="1"/>
    <col min="8947" max="8947" width="3.15234375" style="1" customWidth="1"/>
    <col min="8948" max="9178" width="9.15234375" style="1"/>
    <col min="9179" max="9179" width="5.23046875" style="1" customWidth="1"/>
    <col min="9180" max="9180" width="14.23046875" style="1" customWidth="1"/>
    <col min="9181" max="9181" width="36.53515625" style="1" customWidth="1"/>
    <col min="9182" max="9182" width="14.53515625" style="1" customWidth="1"/>
    <col min="9183" max="9183" width="11.69140625" style="1" customWidth="1"/>
    <col min="9184" max="9184" width="12.69140625" style="1" customWidth="1"/>
    <col min="9185" max="9185" width="4.84375" style="1" customWidth="1"/>
    <col min="9186" max="9186" width="5" style="1" customWidth="1"/>
    <col min="9187" max="9187" width="14" style="1" customWidth="1"/>
    <col min="9188" max="9188" width="15.53515625" style="1" customWidth="1"/>
    <col min="9189" max="9189" width="9.15234375" style="1" customWidth="1"/>
    <col min="9190" max="9190" width="13.15234375" style="1" customWidth="1"/>
    <col min="9191" max="9191" width="9.4609375" style="1" bestFit="1" customWidth="1"/>
    <col min="9192" max="9192" width="13.69140625" style="1" customWidth="1"/>
    <col min="9193" max="9193" width="18" style="1" customWidth="1"/>
    <col min="9194" max="9194" width="3" style="1" customWidth="1"/>
    <col min="9195" max="9195" width="3.15234375" style="1" customWidth="1"/>
    <col min="9196" max="9196" width="16.4609375" style="1" customWidth="1"/>
    <col min="9197" max="9197" width="16" style="1" customWidth="1"/>
    <col min="9198" max="9198" width="9.15234375" style="1" customWidth="1"/>
    <col min="9199" max="9199" width="11.69140625" style="1" customWidth="1"/>
    <col min="9200" max="9200" width="9.4609375" style="1" bestFit="1" customWidth="1"/>
    <col min="9201" max="9201" width="12.23046875" style="1" customWidth="1"/>
    <col min="9202" max="9202" width="18.4609375" style="1" customWidth="1"/>
    <col min="9203" max="9203" width="3.15234375" style="1" customWidth="1"/>
    <col min="9204" max="9434" width="9.15234375" style="1"/>
    <col min="9435" max="9435" width="5.23046875" style="1" customWidth="1"/>
    <col min="9436" max="9436" width="14.23046875" style="1" customWidth="1"/>
    <col min="9437" max="9437" width="36.53515625" style="1" customWidth="1"/>
    <col min="9438" max="9438" width="14.53515625" style="1" customWidth="1"/>
    <col min="9439" max="9439" width="11.69140625" style="1" customWidth="1"/>
    <col min="9440" max="9440" width="12.69140625" style="1" customWidth="1"/>
    <col min="9441" max="9441" width="4.84375" style="1" customWidth="1"/>
    <col min="9442" max="9442" width="5" style="1" customWidth="1"/>
    <col min="9443" max="9443" width="14" style="1" customWidth="1"/>
    <col min="9444" max="9444" width="15.53515625" style="1" customWidth="1"/>
    <col min="9445" max="9445" width="9.15234375" style="1" customWidth="1"/>
    <col min="9446" max="9446" width="13.15234375" style="1" customWidth="1"/>
    <col min="9447" max="9447" width="9.4609375" style="1" bestFit="1" customWidth="1"/>
    <col min="9448" max="9448" width="13.69140625" style="1" customWidth="1"/>
    <col min="9449" max="9449" width="18" style="1" customWidth="1"/>
    <col min="9450" max="9450" width="3" style="1" customWidth="1"/>
    <col min="9451" max="9451" width="3.15234375" style="1" customWidth="1"/>
    <col min="9452" max="9452" width="16.4609375" style="1" customWidth="1"/>
    <col min="9453" max="9453" width="16" style="1" customWidth="1"/>
    <col min="9454" max="9454" width="9.15234375" style="1" customWidth="1"/>
    <col min="9455" max="9455" width="11.69140625" style="1" customWidth="1"/>
    <col min="9456" max="9456" width="9.4609375" style="1" bestFit="1" customWidth="1"/>
    <col min="9457" max="9457" width="12.23046875" style="1" customWidth="1"/>
    <col min="9458" max="9458" width="18.4609375" style="1" customWidth="1"/>
    <col min="9459" max="9459" width="3.15234375" style="1" customWidth="1"/>
    <col min="9460" max="9690" width="9.15234375" style="1"/>
    <col min="9691" max="9691" width="5.23046875" style="1" customWidth="1"/>
    <col min="9692" max="9692" width="14.23046875" style="1" customWidth="1"/>
    <col min="9693" max="9693" width="36.53515625" style="1" customWidth="1"/>
    <col min="9694" max="9694" width="14.53515625" style="1" customWidth="1"/>
    <col min="9695" max="9695" width="11.69140625" style="1" customWidth="1"/>
    <col min="9696" max="9696" width="12.69140625" style="1" customWidth="1"/>
    <col min="9697" max="9697" width="4.84375" style="1" customWidth="1"/>
    <col min="9698" max="9698" width="5" style="1" customWidth="1"/>
    <col min="9699" max="9699" width="14" style="1" customWidth="1"/>
    <col min="9700" max="9700" width="15.53515625" style="1" customWidth="1"/>
    <col min="9701" max="9701" width="9.15234375" style="1" customWidth="1"/>
    <col min="9702" max="9702" width="13.15234375" style="1" customWidth="1"/>
    <col min="9703" max="9703" width="9.4609375" style="1" bestFit="1" customWidth="1"/>
    <col min="9704" max="9704" width="13.69140625" style="1" customWidth="1"/>
    <col min="9705" max="9705" width="18" style="1" customWidth="1"/>
    <col min="9706" max="9706" width="3" style="1" customWidth="1"/>
    <col min="9707" max="9707" width="3.15234375" style="1" customWidth="1"/>
    <col min="9708" max="9708" width="16.4609375" style="1" customWidth="1"/>
    <col min="9709" max="9709" width="16" style="1" customWidth="1"/>
    <col min="9710" max="9710" width="9.15234375" style="1" customWidth="1"/>
    <col min="9711" max="9711" width="11.69140625" style="1" customWidth="1"/>
    <col min="9712" max="9712" width="9.4609375" style="1" bestFit="1" customWidth="1"/>
    <col min="9713" max="9713" width="12.23046875" style="1" customWidth="1"/>
    <col min="9714" max="9714" width="18.4609375" style="1" customWidth="1"/>
    <col min="9715" max="9715" width="3.15234375" style="1" customWidth="1"/>
    <col min="9716" max="9946" width="9.15234375" style="1"/>
    <col min="9947" max="9947" width="5.23046875" style="1" customWidth="1"/>
    <col min="9948" max="9948" width="14.23046875" style="1" customWidth="1"/>
    <col min="9949" max="9949" width="36.53515625" style="1" customWidth="1"/>
    <col min="9950" max="9950" width="14.53515625" style="1" customWidth="1"/>
    <col min="9951" max="9951" width="11.69140625" style="1" customWidth="1"/>
    <col min="9952" max="9952" width="12.69140625" style="1" customWidth="1"/>
    <col min="9953" max="9953" width="4.84375" style="1" customWidth="1"/>
    <col min="9954" max="9954" width="5" style="1" customWidth="1"/>
    <col min="9955" max="9955" width="14" style="1" customWidth="1"/>
    <col min="9956" max="9956" width="15.53515625" style="1" customWidth="1"/>
    <col min="9957" max="9957" width="9.15234375" style="1" customWidth="1"/>
    <col min="9958" max="9958" width="13.15234375" style="1" customWidth="1"/>
    <col min="9959" max="9959" width="9.4609375" style="1" bestFit="1" customWidth="1"/>
    <col min="9960" max="9960" width="13.69140625" style="1" customWidth="1"/>
    <col min="9961" max="9961" width="18" style="1" customWidth="1"/>
    <col min="9962" max="9962" width="3" style="1" customWidth="1"/>
    <col min="9963" max="9963" width="3.15234375" style="1" customWidth="1"/>
    <col min="9964" max="9964" width="16.4609375" style="1" customWidth="1"/>
    <col min="9965" max="9965" width="16" style="1" customWidth="1"/>
    <col min="9966" max="9966" width="9.15234375" style="1" customWidth="1"/>
    <col min="9967" max="9967" width="11.69140625" style="1" customWidth="1"/>
    <col min="9968" max="9968" width="9.4609375" style="1" bestFit="1" customWidth="1"/>
    <col min="9969" max="9969" width="12.23046875" style="1" customWidth="1"/>
    <col min="9970" max="9970" width="18.4609375" style="1" customWidth="1"/>
    <col min="9971" max="9971" width="3.15234375" style="1" customWidth="1"/>
    <col min="9972" max="10202" width="9.15234375" style="1"/>
    <col min="10203" max="10203" width="5.23046875" style="1" customWidth="1"/>
    <col min="10204" max="10204" width="14.23046875" style="1" customWidth="1"/>
    <col min="10205" max="10205" width="36.53515625" style="1" customWidth="1"/>
    <col min="10206" max="10206" width="14.53515625" style="1" customWidth="1"/>
    <col min="10207" max="10207" width="11.69140625" style="1" customWidth="1"/>
    <col min="10208" max="10208" width="12.69140625" style="1" customWidth="1"/>
    <col min="10209" max="10209" width="4.84375" style="1" customWidth="1"/>
    <col min="10210" max="10210" width="5" style="1" customWidth="1"/>
    <col min="10211" max="10211" width="14" style="1" customWidth="1"/>
    <col min="10212" max="10212" width="15.53515625" style="1" customWidth="1"/>
    <col min="10213" max="10213" width="9.15234375" style="1" customWidth="1"/>
    <col min="10214" max="10214" width="13.15234375" style="1" customWidth="1"/>
    <col min="10215" max="10215" width="9.4609375" style="1" bestFit="1" customWidth="1"/>
    <col min="10216" max="10216" width="13.69140625" style="1" customWidth="1"/>
    <col min="10217" max="10217" width="18" style="1" customWidth="1"/>
    <col min="10218" max="10218" width="3" style="1" customWidth="1"/>
    <col min="10219" max="10219" width="3.15234375" style="1" customWidth="1"/>
    <col min="10220" max="10220" width="16.4609375" style="1" customWidth="1"/>
    <col min="10221" max="10221" width="16" style="1" customWidth="1"/>
    <col min="10222" max="10222" width="9.15234375" style="1" customWidth="1"/>
    <col min="10223" max="10223" width="11.69140625" style="1" customWidth="1"/>
    <col min="10224" max="10224" width="9.4609375" style="1" bestFit="1" customWidth="1"/>
    <col min="10225" max="10225" width="12.23046875" style="1" customWidth="1"/>
    <col min="10226" max="10226" width="18.4609375" style="1" customWidth="1"/>
    <col min="10227" max="10227" width="3.15234375" style="1" customWidth="1"/>
    <col min="10228" max="10458" width="9.15234375" style="1"/>
    <col min="10459" max="10459" width="5.23046875" style="1" customWidth="1"/>
    <col min="10460" max="10460" width="14.23046875" style="1" customWidth="1"/>
    <col min="10461" max="10461" width="36.53515625" style="1" customWidth="1"/>
    <col min="10462" max="10462" width="14.53515625" style="1" customWidth="1"/>
    <col min="10463" max="10463" width="11.69140625" style="1" customWidth="1"/>
    <col min="10464" max="10464" width="12.69140625" style="1" customWidth="1"/>
    <col min="10465" max="10465" width="4.84375" style="1" customWidth="1"/>
    <col min="10466" max="10466" width="5" style="1" customWidth="1"/>
    <col min="10467" max="10467" width="14" style="1" customWidth="1"/>
    <col min="10468" max="10468" width="15.53515625" style="1" customWidth="1"/>
    <col min="10469" max="10469" width="9.15234375" style="1" customWidth="1"/>
    <col min="10470" max="10470" width="13.15234375" style="1" customWidth="1"/>
    <col min="10471" max="10471" width="9.4609375" style="1" bestFit="1" customWidth="1"/>
    <col min="10472" max="10472" width="13.69140625" style="1" customWidth="1"/>
    <col min="10473" max="10473" width="18" style="1" customWidth="1"/>
    <col min="10474" max="10474" width="3" style="1" customWidth="1"/>
    <col min="10475" max="10475" width="3.15234375" style="1" customWidth="1"/>
    <col min="10476" max="10476" width="16.4609375" style="1" customWidth="1"/>
    <col min="10477" max="10477" width="16" style="1" customWidth="1"/>
    <col min="10478" max="10478" width="9.15234375" style="1" customWidth="1"/>
    <col min="10479" max="10479" width="11.69140625" style="1" customWidth="1"/>
    <col min="10480" max="10480" width="9.4609375" style="1" bestFit="1" customWidth="1"/>
    <col min="10481" max="10481" width="12.23046875" style="1" customWidth="1"/>
    <col min="10482" max="10482" width="18.4609375" style="1" customWidth="1"/>
    <col min="10483" max="10483" width="3.15234375" style="1" customWidth="1"/>
    <col min="10484" max="10714" width="9.15234375" style="1"/>
    <col min="10715" max="10715" width="5.23046875" style="1" customWidth="1"/>
    <col min="10716" max="10716" width="14.23046875" style="1" customWidth="1"/>
    <col min="10717" max="10717" width="36.53515625" style="1" customWidth="1"/>
    <col min="10718" max="10718" width="14.53515625" style="1" customWidth="1"/>
    <col min="10719" max="10719" width="11.69140625" style="1" customWidth="1"/>
    <col min="10720" max="10720" width="12.69140625" style="1" customWidth="1"/>
    <col min="10721" max="10721" width="4.84375" style="1" customWidth="1"/>
    <col min="10722" max="10722" width="5" style="1" customWidth="1"/>
    <col min="10723" max="10723" width="14" style="1" customWidth="1"/>
    <col min="10724" max="10724" width="15.53515625" style="1" customWidth="1"/>
    <col min="10725" max="10725" width="9.15234375" style="1" customWidth="1"/>
    <col min="10726" max="10726" width="13.15234375" style="1" customWidth="1"/>
    <col min="10727" max="10727" width="9.4609375" style="1" bestFit="1" customWidth="1"/>
    <col min="10728" max="10728" width="13.69140625" style="1" customWidth="1"/>
    <col min="10729" max="10729" width="18" style="1" customWidth="1"/>
    <col min="10730" max="10730" width="3" style="1" customWidth="1"/>
    <col min="10731" max="10731" width="3.15234375" style="1" customWidth="1"/>
    <col min="10732" max="10732" width="16.4609375" style="1" customWidth="1"/>
    <col min="10733" max="10733" width="16" style="1" customWidth="1"/>
    <col min="10734" max="10734" width="9.15234375" style="1" customWidth="1"/>
    <col min="10735" max="10735" width="11.69140625" style="1" customWidth="1"/>
    <col min="10736" max="10736" width="9.4609375" style="1" bestFit="1" customWidth="1"/>
    <col min="10737" max="10737" width="12.23046875" style="1" customWidth="1"/>
    <col min="10738" max="10738" width="18.4609375" style="1" customWidth="1"/>
    <col min="10739" max="10739" width="3.15234375" style="1" customWidth="1"/>
    <col min="10740" max="10970" width="9.15234375" style="1"/>
    <col min="10971" max="10971" width="5.23046875" style="1" customWidth="1"/>
    <col min="10972" max="10972" width="14.23046875" style="1" customWidth="1"/>
    <col min="10973" max="10973" width="36.53515625" style="1" customWidth="1"/>
    <col min="10974" max="10974" width="14.53515625" style="1" customWidth="1"/>
    <col min="10975" max="10975" width="11.69140625" style="1" customWidth="1"/>
    <col min="10976" max="10976" width="12.69140625" style="1" customWidth="1"/>
    <col min="10977" max="10977" width="4.84375" style="1" customWidth="1"/>
    <col min="10978" max="10978" width="5" style="1" customWidth="1"/>
    <col min="10979" max="10979" width="14" style="1" customWidth="1"/>
    <col min="10980" max="10980" width="15.53515625" style="1" customWidth="1"/>
    <col min="10981" max="10981" width="9.15234375" style="1" customWidth="1"/>
    <col min="10982" max="10982" width="13.15234375" style="1" customWidth="1"/>
    <col min="10983" max="10983" width="9.4609375" style="1" bestFit="1" customWidth="1"/>
    <col min="10984" max="10984" width="13.69140625" style="1" customWidth="1"/>
    <col min="10985" max="10985" width="18" style="1" customWidth="1"/>
    <col min="10986" max="10986" width="3" style="1" customWidth="1"/>
    <col min="10987" max="10987" width="3.15234375" style="1" customWidth="1"/>
    <col min="10988" max="10988" width="16.4609375" style="1" customWidth="1"/>
    <col min="10989" max="10989" width="16" style="1" customWidth="1"/>
    <col min="10990" max="10990" width="9.15234375" style="1" customWidth="1"/>
    <col min="10991" max="10991" width="11.69140625" style="1" customWidth="1"/>
    <col min="10992" max="10992" width="9.4609375" style="1" bestFit="1" customWidth="1"/>
    <col min="10993" max="10993" width="12.23046875" style="1" customWidth="1"/>
    <col min="10994" max="10994" width="18.4609375" style="1" customWidth="1"/>
    <col min="10995" max="10995" width="3.15234375" style="1" customWidth="1"/>
    <col min="10996" max="11226" width="9.15234375" style="1"/>
    <col min="11227" max="11227" width="5.23046875" style="1" customWidth="1"/>
    <col min="11228" max="11228" width="14.23046875" style="1" customWidth="1"/>
    <col min="11229" max="11229" width="36.53515625" style="1" customWidth="1"/>
    <col min="11230" max="11230" width="14.53515625" style="1" customWidth="1"/>
    <col min="11231" max="11231" width="11.69140625" style="1" customWidth="1"/>
    <col min="11232" max="11232" width="12.69140625" style="1" customWidth="1"/>
    <col min="11233" max="11233" width="4.84375" style="1" customWidth="1"/>
    <col min="11234" max="11234" width="5" style="1" customWidth="1"/>
    <col min="11235" max="11235" width="14" style="1" customWidth="1"/>
    <col min="11236" max="11236" width="15.53515625" style="1" customWidth="1"/>
    <col min="11237" max="11237" width="9.15234375" style="1" customWidth="1"/>
    <col min="11238" max="11238" width="13.15234375" style="1" customWidth="1"/>
    <col min="11239" max="11239" width="9.4609375" style="1" bestFit="1" customWidth="1"/>
    <col min="11240" max="11240" width="13.69140625" style="1" customWidth="1"/>
    <col min="11241" max="11241" width="18" style="1" customWidth="1"/>
    <col min="11242" max="11242" width="3" style="1" customWidth="1"/>
    <col min="11243" max="11243" width="3.15234375" style="1" customWidth="1"/>
    <col min="11244" max="11244" width="16.4609375" style="1" customWidth="1"/>
    <col min="11245" max="11245" width="16" style="1" customWidth="1"/>
    <col min="11246" max="11246" width="9.15234375" style="1" customWidth="1"/>
    <col min="11247" max="11247" width="11.69140625" style="1" customWidth="1"/>
    <col min="11248" max="11248" width="9.4609375" style="1" bestFit="1" customWidth="1"/>
    <col min="11249" max="11249" width="12.23046875" style="1" customWidth="1"/>
    <col min="11250" max="11250" width="18.4609375" style="1" customWidth="1"/>
    <col min="11251" max="11251" width="3.15234375" style="1" customWidth="1"/>
    <col min="11252" max="11482" width="9.15234375" style="1"/>
    <col min="11483" max="11483" width="5.23046875" style="1" customWidth="1"/>
    <col min="11484" max="11484" width="14.23046875" style="1" customWidth="1"/>
    <col min="11485" max="11485" width="36.53515625" style="1" customWidth="1"/>
    <col min="11486" max="11486" width="14.53515625" style="1" customWidth="1"/>
    <col min="11487" max="11487" width="11.69140625" style="1" customWidth="1"/>
    <col min="11488" max="11488" width="12.69140625" style="1" customWidth="1"/>
    <col min="11489" max="11489" width="4.84375" style="1" customWidth="1"/>
    <col min="11490" max="11490" width="5" style="1" customWidth="1"/>
    <col min="11491" max="11491" width="14" style="1" customWidth="1"/>
    <col min="11492" max="11492" width="15.53515625" style="1" customWidth="1"/>
    <col min="11493" max="11493" width="9.15234375" style="1" customWidth="1"/>
    <col min="11494" max="11494" width="13.15234375" style="1" customWidth="1"/>
    <col min="11495" max="11495" width="9.4609375" style="1" bestFit="1" customWidth="1"/>
    <col min="11496" max="11496" width="13.69140625" style="1" customWidth="1"/>
    <col min="11497" max="11497" width="18" style="1" customWidth="1"/>
    <col min="11498" max="11498" width="3" style="1" customWidth="1"/>
    <col min="11499" max="11499" width="3.15234375" style="1" customWidth="1"/>
    <col min="11500" max="11500" width="16.4609375" style="1" customWidth="1"/>
    <col min="11501" max="11501" width="16" style="1" customWidth="1"/>
    <col min="11502" max="11502" width="9.15234375" style="1" customWidth="1"/>
    <col min="11503" max="11503" width="11.69140625" style="1" customWidth="1"/>
    <col min="11504" max="11504" width="9.4609375" style="1" bestFit="1" customWidth="1"/>
    <col min="11505" max="11505" width="12.23046875" style="1" customWidth="1"/>
    <col min="11506" max="11506" width="18.4609375" style="1" customWidth="1"/>
    <col min="11507" max="11507" width="3.15234375" style="1" customWidth="1"/>
    <col min="11508" max="11738" width="9.15234375" style="1"/>
    <col min="11739" max="11739" width="5.23046875" style="1" customWidth="1"/>
    <col min="11740" max="11740" width="14.23046875" style="1" customWidth="1"/>
    <col min="11741" max="11741" width="36.53515625" style="1" customWidth="1"/>
    <col min="11742" max="11742" width="14.53515625" style="1" customWidth="1"/>
    <col min="11743" max="11743" width="11.69140625" style="1" customWidth="1"/>
    <col min="11744" max="11744" width="12.69140625" style="1" customWidth="1"/>
    <col min="11745" max="11745" width="4.84375" style="1" customWidth="1"/>
    <col min="11746" max="11746" width="5" style="1" customWidth="1"/>
    <col min="11747" max="11747" width="14" style="1" customWidth="1"/>
    <col min="11748" max="11748" width="15.53515625" style="1" customWidth="1"/>
    <col min="11749" max="11749" width="9.15234375" style="1" customWidth="1"/>
    <col min="11750" max="11750" width="13.15234375" style="1" customWidth="1"/>
    <col min="11751" max="11751" width="9.4609375" style="1" bestFit="1" customWidth="1"/>
    <col min="11752" max="11752" width="13.69140625" style="1" customWidth="1"/>
    <col min="11753" max="11753" width="18" style="1" customWidth="1"/>
    <col min="11754" max="11754" width="3" style="1" customWidth="1"/>
    <col min="11755" max="11755" width="3.15234375" style="1" customWidth="1"/>
    <col min="11756" max="11756" width="16.4609375" style="1" customWidth="1"/>
    <col min="11757" max="11757" width="16" style="1" customWidth="1"/>
    <col min="11758" max="11758" width="9.15234375" style="1" customWidth="1"/>
    <col min="11759" max="11759" width="11.69140625" style="1" customWidth="1"/>
    <col min="11760" max="11760" width="9.4609375" style="1" bestFit="1" customWidth="1"/>
    <col min="11761" max="11761" width="12.23046875" style="1" customWidth="1"/>
    <col min="11762" max="11762" width="18.4609375" style="1" customWidth="1"/>
    <col min="11763" max="11763" width="3.15234375" style="1" customWidth="1"/>
    <col min="11764" max="11994" width="9.15234375" style="1"/>
    <col min="11995" max="11995" width="5.23046875" style="1" customWidth="1"/>
    <col min="11996" max="11996" width="14.23046875" style="1" customWidth="1"/>
    <col min="11997" max="11997" width="36.53515625" style="1" customWidth="1"/>
    <col min="11998" max="11998" width="14.53515625" style="1" customWidth="1"/>
    <col min="11999" max="11999" width="11.69140625" style="1" customWidth="1"/>
    <col min="12000" max="12000" width="12.69140625" style="1" customWidth="1"/>
    <col min="12001" max="12001" width="4.84375" style="1" customWidth="1"/>
    <col min="12002" max="12002" width="5" style="1" customWidth="1"/>
    <col min="12003" max="12003" width="14" style="1" customWidth="1"/>
    <col min="12004" max="12004" width="15.53515625" style="1" customWidth="1"/>
    <col min="12005" max="12005" width="9.15234375" style="1" customWidth="1"/>
    <col min="12006" max="12006" width="13.15234375" style="1" customWidth="1"/>
    <col min="12007" max="12007" width="9.4609375" style="1" bestFit="1" customWidth="1"/>
    <col min="12008" max="12008" width="13.69140625" style="1" customWidth="1"/>
    <col min="12009" max="12009" width="18" style="1" customWidth="1"/>
    <col min="12010" max="12010" width="3" style="1" customWidth="1"/>
    <col min="12011" max="12011" width="3.15234375" style="1" customWidth="1"/>
    <col min="12012" max="12012" width="16.4609375" style="1" customWidth="1"/>
    <col min="12013" max="12013" width="16" style="1" customWidth="1"/>
    <col min="12014" max="12014" width="9.15234375" style="1" customWidth="1"/>
    <col min="12015" max="12015" width="11.69140625" style="1" customWidth="1"/>
    <col min="12016" max="12016" width="9.4609375" style="1" bestFit="1" customWidth="1"/>
    <col min="12017" max="12017" width="12.23046875" style="1" customWidth="1"/>
    <col min="12018" max="12018" width="18.4609375" style="1" customWidth="1"/>
    <col min="12019" max="12019" width="3.15234375" style="1" customWidth="1"/>
    <col min="12020" max="12250" width="9.15234375" style="1"/>
    <col min="12251" max="12251" width="5.23046875" style="1" customWidth="1"/>
    <col min="12252" max="12252" width="14.23046875" style="1" customWidth="1"/>
    <col min="12253" max="12253" width="36.53515625" style="1" customWidth="1"/>
    <col min="12254" max="12254" width="14.53515625" style="1" customWidth="1"/>
    <col min="12255" max="12255" width="11.69140625" style="1" customWidth="1"/>
    <col min="12256" max="12256" width="12.69140625" style="1" customWidth="1"/>
    <col min="12257" max="12257" width="4.84375" style="1" customWidth="1"/>
    <col min="12258" max="12258" width="5" style="1" customWidth="1"/>
    <col min="12259" max="12259" width="14" style="1" customWidth="1"/>
    <col min="12260" max="12260" width="15.53515625" style="1" customWidth="1"/>
    <col min="12261" max="12261" width="9.15234375" style="1" customWidth="1"/>
    <col min="12262" max="12262" width="13.15234375" style="1" customWidth="1"/>
    <col min="12263" max="12263" width="9.4609375" style="1" bestFit="1" customWidth="1"/>
    <col min="12264" max="12264" width="13.69140625" style="1" customWidth="1"/>
    <col min="12265" max="12265" width="18" style="1" customWidth="1"/>
    <col min="12266" max="12266" width="3" style="1" customWidth="1"/>
    <col min="12267" max="12267" width="3.15234375" style="1" customWidth="1"/>
    <col min="12268" max="12268" width="16.4609375" style="1" customWidth="1"/>
    <col min="12269" max="12269" width="16" style="1" customWidth="1"/>
    <col min="12270" max="12270" width="9.15234375" style="1" customWidth="1"/>
    <col min="12271" max="12271" width="11.69140625" style="1" customWidth="1"/>
    <col min="12272" max="12272" width="9.4609375" style="1" bestFit="1" customWidth="1"/>
    <col min="12273" max="12273" width="12.23046875" style="1" customWidth="1"/>
    <col min="12274" max="12274" width="18.4609375" style="1" customWidth="1"/>
    <col min="12275" max="12275" width="3.15234375" style="1" customWidth="1"/>
    <col min="12276" max="12506" width="9.15234375" style="1"/>
    <col min="12507" max="12507" width="5.23046875" style="1" customWidth="1"/>
    <col min="12508" max="12508" width="14.23046875" style="1" customWidth="1"/>
    <col min="12509" max="12509" width="36.53515625" style="1" customWidth="1"/>
    <col min="12510" max="12510" width="14.53515625" style="1" customWidth="1"/>
    <col min="12511" max="12511" width="11.69140625" style="1" customWidth="1"/>
    <col min="12512" max="12512" width="12.69140625" style="1" customWidth="1"/>
    <col min="12513" max="12513" width="4.84375" style="1" customWidth="1"/>
    <col min="12514" max="12514" width="5" style="1" customWidth="1"/>
    <col min="12515" max="12515" width="14" style="1" customWidth="1"/>
    <col min="12516" max="12516" width="15.53515625" style="1" customWidth="1"/>
    <col min="12517" max="12517" width="9.15234375" style="1" customWidth="1"/>
    <col min="12518" max="12518" width="13.15234375" style="1" customWidth="1"/>
    <col min="12519" max="12519" width="9.4609375" style="1" bestFit="1" customWidth="1"/>
    <col min="12520" max="12520" width="13.69140625" style="1" customWidth="1"/>
    <col min="12521" max="12521" width="18" style="1" customWidth="1"/>
    <col min="12522" max="12522" width="3" style="1" customWidth="1"/>
    <col min="12523" max="12523" width="3.15234375" style="1" customWidth="1"/>
    <col min="12524" max="12524" width="16.4609375" style="1" customWidth="1"/>
    <col min="12525" max="12525" width="16" style="1" customWidth="1"/>
    <col min="12526" max="12526" width="9.15234375" style="1" customWidth="1"/>
    <col min="12527" max="12527" width="11.69140625" style="1" customWidth="1"/>
    <col min="12528" max="12528" width="9.4609375" style="1" bestFit="1" customWidth="1"/>
    <col min="12529" max="12529" width="12.23046875" style="1" customWidth="1"/>
    <col min="12530" max="12530" width="18.4609375" style="1" customWidth="1"/>
    <col min="12531" max="12531" width="3.15234375" style="1" customWidth="1"/>
    <col min="12532" max="12762" width="9.15234375" style="1"/>
    <col min="12763" max="12763" width="5.23046875" style="1" customWidth="1"/>
    <col min="12764" max="12764" width="14.23046875" style="1" customWidth="1"/>
    <col min="12765" max="12765" width="36.53515625" style="1" customWidth="1"/>
    <col min="12766" max="12766" width="14.53515625" style="1" customWidth="1"/>
    <col min="12767" max="12767" width="11.69140625" style="1" customWidth="1"/>
    <col min="12768" max="12768" width="12.69140625" style="1" customWidth="1"/>
    <col min="12769" max="12769" width="4.84375" style="1" customWidth="1"/>
    <col min="12770" max="12770" width="5" style="1" customWidth="1"/>
    <col min="12771" max="12771" width="14" style="1" customWidth="1"/>
    <col min="12772" max="12772" width="15.53515625" style="1" customWidth="1"/>
    <col min="12773" max="12773" width="9.15234375" style="1" customWidth="1"/>
    <col min="12774" max="12774" width="13.15234375" style="1" customWidth="1"/>
    <col min="12775" max="12775" width="9.4609375" style="1" bestFit="1" customWidth="1"/>
    <col min="12776" max="12776" width="13.69140625" style="1" customWidth="1"/>
    <col min="12777" max="12777" width="18" style="1" customWidth="1"/>
    <col min="12778" max="12778" width="3" style="1" customWidth="1"/>
    <col min="12779" max="12779" width="3.15234375" style="1" customWidth="1"/>
    <col min="12780" max="12780" width="16.4609375" style="1" customWidth="1"/>
    <col min="12781" max="12781" width="16" style="1" customWidth="1"/>
    <col min="12782" max="12782" width="9.15234375" style="1" customWidth="1"/>
    <col min="12783" max="12783" width="11.69140625" style="1" customWidth="1"/>
    <col min="12784" max="12784" width="9.4609375" style="1" bestFit="1" customWidth="1"/>
    <col min="12785" max="12785" width="12.23046875" style="1" customWidth="1"/>
    <col min="12786" max="12786" width="18.4609375" style="1" customWidth="1"/>
    <col min="12787" max="12787" width="3.15234375" style="1" customWidth="1"/>
    <col min="12788" max="13018" width="9.15234375" style="1"/>
    <col min="13019" max="13019" width="5.23046875" style="1" customWidth="1"/>
    <col min="13020" max="13020" width="14.23046875" style="1" customWidth="1"/>
    <col min="13021" max="13021" width="36.53515625" style="1" customWidth="1"/>
    <col min="13022" max="13022" width="14.53515625" style="1" customWidth="1"/>
    <col min="13023" max="13023" width="11.69140625" style="1" customWidth="1"/>
    <col min="13024" max="13024" width="12.69140625" style="1" customWidth="1"/>
    <col min="13025" max="13025" width="4.84375" style="1" customWidth="1"/>
    <col min="13026" max="13026" width="5" style="1" customWidth="1"/>
    <col min="13027" max="13027" width="14" style="1" customWidth="1"/>
    <col min="13028" max="13028" width="15.53515625" style="1" customWidth="1"/>
    <col min="13029" max="13029" width="9.15234375" style="1" customWidth="1"/>
    <col min="13030" max="13030" width="13.15234375" style="1" customWidth="1"/>
    <col min="13031" max="13031" width="9.4609375" style="1" bestFit="1" customWidth="1"/>
    <col min="13032" max="13032" width="13.69140625" style="1" customWidth="1"/>
    <col min="13033" max="13033" width="18" style="1" customWidth="1"/>
    <col min="13034" max="13034" width="3" style="1" customWidth="1"/>
    <col min="13035" max="13035" width="3.15234375" style="1" customWidth="1"/>
    <col min="13036" max="13036" width="16.4609375" style="1" customWidth="1"/>
    <col min="13037" max="13037" width="16" style="1" customWidth="1"/>
    <col min="13038" max="13038" width="9.15234375" style="1" customWidth="1"/>
    <col min="13039" max="13039" width="11.69140625" style="1" customWidth="1"/>
    <col min="13040" max="13040" width="9.4609375" style="1" bestFit="1" customWidth="1"/>
    <col min="13041" max="13041" width="12.23046875" style="1" customWidth="1"/>
    <col min="13042" max="13042" width="18.4609375" style="1" customWidth="1"/>
    <col min="13043" max="13043" width="3.15234375" style="1" customWidth="1"/>
    <col min="13044" max="13274" width="9.15234375" style="1"/>
    <col min="13275" max="13275" width="5.23046875" style="1" customWidth="1"/>
    <col min="13276" max="13276" width="14.23046875" style="1" customWidth="1"/>
    <col min="13277" max="13277" width="36.53515625" style="1" customWidth="1"/>
    <col min="13278" max="13278" width="14.53515625" style="1" customWidth="1"/>
    <col min="13279" max="13279" width="11.69140625" style="1" customWidth="1"/>
    <col min="13280" max="13280" width="12.69140625" style="1" customWidth="1"/>
    <col min="13281" max="13281" width="4.84375" style="1" customWidth="1"/>
    <col min="13282" max="13282" width="5" style="1" customWidth="1"/>
    <col min="13283" max="13283" width="14" style="1" customWidth="1"/>
    <col min="13284" max="13284" width="15.53515625" style="1" customWidth="1"/>
    <col min="13285" max="13285" width="9.15234375" style="1" customWidth="1"/>
    <col min="13286" max="13286" width="13.15234375" style="1" customWidth="1"/>
    <col min="13287" max="13287" width="9.4609375" style="1" bestFit="1" customWidth="1"/>
    <col min="13288" max="13288" width="13.69140625" style="1" customWidth="1"/>
    <col min="13289" max="13289" width="18" style="1" customWidth="1"/>
    <col min="13290" max="13290" width="3" style="1" customWidth="1"/>
    <col min="13291" max="13291" width="3.15234375" style="1" customWidth="1"/>
    <col min="13292" max="13292" width="16.4609375" style="1" customWidth="1"/>
    <col min="13293" max="13293" width="16" style="1" customWidth="1"/>
    <col min="13294" max="13294" width="9.15234375" style="1" customWidth="1"/>
    <col min="13295" max="13295" width="11.69140625" style="1" customWidth="1"/>
    <col min="13296" max="13296" width="9.4609375" style="1" bestFit="1" customWidth="1"/>
    <col min="13297" max="13297" width="12.23046875" style="1" customWidth="1"/>
    <col min="13298" max="13298" width="18.4609375" style="1" customWidth="1"/>
    <col min="13299" max="13299" width="3.15234375" style="1" customWidth="1"/>
    <col min="13300" max="13530" width="9.15234375" style="1"/>
    <col min="13531" max="13531" width="5.23046875" style="1" customWidth="1"/>
    <col min="13532" max="13532" width="14.23046875" style="1" customWidth="1"/>
    <col min="13533" max="13533" width="36.53515625" style="1" customWidth="1"/>
    <col min="13534" max="13534" width="14.53515625" style="1" customWidth="1"/>
    <col min="13535" max="13535" width="11.69140625" style="1" customWidth="1"/>
    <col min="13536" max="13536" width="12.69140625" style="1" customWidth="1"/>
    <col min="13537" max="13537" width="4.84375" style="1" customWidth="1"/>
    <col min="13538" max="13538" width="5" style="1" customWidth="1"/>
    <col min="13539" max="13539" width="14" style="1" customWidth="1"/>
    <col min="13540" max="13540" width="15.53515625" style="1" customWidth="1"/>
    <col min="13541" max="13541" width="9.15234375" style="1" customWidth="1"/>
    <col min="13542" max="13542" width="13.15234375" style="1" customWidth="1"/>
    <col min="13543" max="13543" width="9.4609375" style="1" bestFit="1" customWidth="1"/>
    <col min="13544" max="13544" width="13.69140625" style="1" customWidth="1"/>
    <col min="13545" max="13545" width="18" style="1" customWidth="1"/>
    <col min="13546" max="13546" width="3" style="1" customWidth="1"/>
    <col min="13547" max="13547" width="3.15234375" style="1" customWidth="1"/>
    <col min="13548" max="13548" width="16.4609375" style="1" customWidth="1"/>
    <col min="13549" max="13549" width="16" style="1" customWidth="1"/>
    <col min="13550" max="13550" width="9.15234375" style="1" customWidth="1"/>
    <col min="13551" max="13551" width="11.69140625" style="1" customWidth="1"/>
    <col min="13552" max="13552" width="9.4609375" style="1" bestFit="1" customWidth="1"/>
    <col min="13553" max="13553" width="12.23046875" style="1" customWidth="1"/>
    <col min="13554" max="13554" width="18.4609375" style="1" customWidth="1"/>
    <col min="13555" max="13555" width="3.15234375" style="1" customWidth="1"/>
    <col min="13556" max="13786" width="9.15234375" style="1"/>
    <col min="13787" max="13787" width="5.23046875" style="1" customWidth="1"/>
    <col min="13788" max="13788" width="14.23046875" style="1" customWidth="1"/>
    <col min="13789" max="13789" width="36.53515625" style="1" customWidth="1"/>
    <col min="13790" max="13790" width="14.53515625" style="1" customWidth="1"/>
    <col min="13791" max="13791" width="11.69140625" style="1" customWidth="1"/>
    <col min="13792" max="13792" width="12.69140625" style="1" customWidth="1"/>
    <col min="13793" max="13793" width="4.84375" style="1" customWidth="1"/>
    <col min="13794" max="13794" width="5" style="1" customWidth="1"/>
    <col min="13795" max="13795" width="14" style="1" customWidth="1"/>
    <col min="13796" max="13796" width="15.53515625" style="1" customWidth="1"/>
    <col min="13797" max="13797" width="9.15234375" style="1" customWidth="1"/>
    <col min="13798" max="13798" width="13.15234375" style="1" customWidth="1"/>
    <col min="13799" max="13799" width="9.4609375" style="1" bestFit="1" customWidth="1"/>
    <col min="13800" max="13800" width="13.69140625" style="1" customWidth="1"/>
    <col min="13801" max="13801" width="18" style="1" customWidth="1"/>
    <col min="13802" max="13802" width="3" style="1" customWidth="1"/>
    <col min="13803" max="13803" width="3.15234375" style="1" customWidth="1"/>
    <col min="13804" max="13804" width="16.4609375" style="1" customWidth="1"/>
    <col min="13805" max="13805" width="16" style="1" customWidth="1"/>
    <col min="13806" max="13806" width="9.15234375" style="1" customWidth="1"/>
    <col min="13807" max="13807" width="11.69140625" style="1" customWidth="1"/>
    <col min="13808" max="13808" width="9.4609375" style="1" bestFit="1" customWidth="1"/>
    <col min="13809" max="13809" width="12.23046875" style="1" customWidth="1"/>
    <col min="13810" max="13810" width="18.4609375" style="1" customWidth="1"/>
    <col min="13811" max="13811" width="3.15234375" style="1" customWidth="1"/>
    <col min="13812" max="14042" width="9.15234375" style="1"/>
    <col min="14043" max="14043" width="5.23046875" style="1" customWidth="1"/>
    <col min="14044" max="14044" width="14.23046875" style="1" customWidth="1"/>
    <col min="14045" max="14045" width="36.53515625" style="1" customWidth="1"/>
    <col min="14046" max="14046" width="14.53515625" style="1" customWidth="1"/>
    <col min="14047" max="14047" width="11.69140625" style="1" customWidth="1"/>
    <col min="14048" max="14048" width="12.69140625" style="1" customWidth="1"/>
    <col min="14049" max="14049" width="4.84375" style="1" customWidth="1"/>
    <col min="14050" max="14050" width="5" style="1" customWidth="1"/>
    <col min="14051" max="14051" width="14" style="1" customWidth="1"/>
    <col min="14052" max="14052" width="15.53515625" style="1" customWidth="1"/>
    <col min="14053" max="14053" width="9.15234375" style="1" customWidth="1"/>
    <col min="14054" max="14054" width="13.15234375" style="1" customWidth="1"/>
    <col min="14055" max="14055" width="9.4609375" style="1" bestFit="1" customWidth="1"/>
    <col min="14056" max="14056" width="13.69140625" style="1" customWidth="1"/>
    <col min="14057" max="14057" width="18" style="1" customWidth="1"/>
    <col min="14058" max="14058" width="3" style="1" customWidth="1"/>
    <col min="14059" max="14059" width="3.15234375" style="1" customWidth="1"/>
    <col min="14060" max="14060" width="16.4609375" style="1" customWidth="1"/>
    <col min="14061" max="14061" width="16" style="1" customWidth="1"/>
    <col min="14062" max="14062" width="9.15234375" style="1" customWidth="1"/>
    <col min="14063" max="14063" width="11.69140625" style="1" customWidth="1"/>
    <col min="14064" max="14064" width="9.4609375" style="1" bestFit="1" customWidth="1"/>
    <col min="14065" max="14065" width="12.23046875" style="1" customWidth="1"/>
    <col min="14066" max="14066" width="18.4609375" style="1" customWidth="1"/>
    <col min="14067" max="14067" width="3.15234375" style="1" customWidth="1"/>
    <col min="14068" max="14298" width="9.15234375" style="1"/>
    <col min="14299" max="14299" width="5.23046875" style="1" customWidth="1"/>
    <col min="14300" max="14300" width="14.23046875" style="1" customWidth="1"/>
    <col min="14301" max="14301" width="36.53515625" style="1" customWidth="1"/>
    <col min="14302" max="14302" width="14.53515625" style="1" customWidth="1"/>
    <col min="14303" max="14303" width="11.69140625" style="1" customWidth="1"/>
    <col min="14304" max="14304" width="12.69140625" style="1" customWidth="1"/>
    <col min="14305" max="14305" width="4.84375" style="1" customWidth="1"/>
    <col min="14306" max="14306" width="5" style="1" customWidth="1"/>
    <col min="14307" max="14307" width="14" style="1" customWidth="1"/>
    <col min="14308" max="14308" width="15.53515625" style="1" customWidth="1"/>
    <col min="14309" max="14309" width="9.15234375" style="1" customWidth="1"/>
    <col min="14310" max="14310" width="13.15234375" style="1" customWidth="1"/>
    <col min="14311" max="14311" width="9.4609375" style="1" bestFit="1" customWidth="1"/>
    <col min="14312" max="14312" width="13.69140625" style="1" customWidth="1"/>
    <col min="14313" max="14313" width="18" style="1" customWidth="1"/>
    <col min="14314" max="14314" width="3" style="1" customWidth="1"/>
    <col min="14315" max="14315" width="3.15234375" style="1" customWidth="1"/>
    <col min="14316" max="14316" width="16.4609375" style="1" customWidth="1"/>
    <col min="14317" max="14317" width="16" style="1" customWidth="1"/>
    <col min="14318" max="14318" width="9.15234375" style="1" customWidth="1"/>
    <col min="14319" max="14319" width="11.69140625" style="1" customWidth="1"/>
    <col min="14320" max="14320" width="9.4609375" style="1" bestFit="1" customWidth="1"/>
    <col min="14321" max="14321" width="12.23046875" style="1" customWidth="1"/>
    <col min="14322" max="14322" width="18.4609375" style="1" customWidth="1"/>
    <col min="14323" max="14323" width="3.15234375" style="1" customWidth="1"/>
    <col min="14324" max="14554" width="9.15234375" style="1"/>
    <col min="14555" max="14555" width="5.23046875" style="1" customWidth="1"/>
    <col min="14556" max="14556" width="14.23046875" style="1" customWidth="1"/>
    <col min="14557" max="14557" width="36.53515625" style="1" customWidth="1"/>
    <col min="14558" max="14558" width="14.53515625" style="1" customWidth="1"/>
    <col min="14559" max="14559" width="11.69140625" style="1" customWidth="1"/>
    <col min="14560" max="14560" width="12.69140625" style="1" customWidth="1"/>
    <col min="14561" max="14561" width="4.84375" style="1" customWidth="1"/>
    <col min="14562" max="14562" width="5" style="1" customWidth="1"/>
    <col min="14563" max="14563" width="14" style="1" customWidth="1"/>
    <col min="14564" max="14564" width="15.53515625" style="1" customWidth="1"/>
    <col min="14565" max="14565" width="9.15234375" style="1" customWidth="1"/>
    <col min="14566" max="14566" width="13.15234375" style="1" customWidth="1"/>
    <col min="14567" max="14567" width="9.4609375" style="1" bestFit="1" customWidth="1"/>
    <col min="14568" max="14568" width="13.69140625" style="1" customWidth="1"/>
    <col min="14569" max="14569" width="18" style="1" customWidth="1"/>
    <col min="14570" max="14570" width="3" style="1" customWidth="1"/>
    <col min="14571" max="14571" width="3.15234375" style="1" customWidth="1"/>
    <col min="14572" max="14572" width="16.4609375" style="1" customWidth="1"/>
    <col min="14573" max="14573" width="16" style="1" customWidth="1"/>
    <col min="14574" max="14574" width="9.15234375" style="1" customWidth="1"/>
    <col min="14575" max="14575" width="11.69140625" style="1" customWidth="1"/>
    <col min="14576" max="14576" width="9.4609375" style="1" bestFit="1" customWidth="1"/>
    <col min="14577" max="14577" width="12.23046875" style="1" customWidth="1"/>
    <col min="14578" max="14578" width="18.4609375" style="1" customWidth="1"/>
    <col min="14579" max="14579" width="3.15234375" style="1" customWidth="1"/>
    <col min="14580" max="14810" width="9.15234375" style="1"/>
    <col min="14811" max="14811" width="5.23046875" style="1" customWidth="1"/>
    <col min="14812" max="14812" width="14.23046875" style="1" customWidth="1"/>
    <col min="14813" max="14813" width="36.53515625" style="1" customWidth="1"/>
    <col min="14814" max="14814" width="14.53515625" style="1" customWidth="1"/>
    <col min="14815" max="14815" width="11.69140625" style="1" customWidth="1"/>
    <col min="14816" max="14816" width="12.69140625" style="1" customWidth="1"/>
    <col min="14817" max="14817" width="4.84375" style="1" customWidth="1"/>
    <col min="14818" max="14818" width="5" style="1" customWidth="1"/>
    <col min="14819" max="14819" width="14" style="1" customWidth="1"/>
    <col min="14820" max="14820" width="15.53515625" style="1" customWidth="1"/>
    <col min="14821" max="14821" width="9.15234375" style="1" customWidth="1"/>
    <col min="14822" max="14822" width="13.15234375" style="1" customWidth="1"/>
    <col min="14823" max="14823" width="9.4609375" style="1" bestFit="1" customWidth="1"/>
    <col min="14824" max="14824" width="13.69140625" style="1" customWidth="1"/>
    <col min="14825" max="14825" width="18" style="1" customWidth="1"/>
    <col min="14826" max="14826" width="3" style="1" customWidth="1"/>
    <col min="14827" max="14827" width="3.15234375" style="1" customWidth="1"/>
    <col min="14828" max="14828" width="16.4609375" style="1" customWidth="1"/>
    <col min="14829" max="14829" width="16" style="1" customWidth="1"/>
    <col min="14830" max="14830" width="9.15234375" style="1" customWidth="1"/>
    <col min="14831" max="14831" width="11.69140625" style="1" customWidth="1"/>
    <col min="14832" max="14832" width="9.4609375" style="1" bestFit="1" customWidth="1"/>
    <col min="14833" max="14833" width="12.23046875" style="1" customWidth="1"/>
    <col min="14834" max="14834" width="18.4609375" style="1" customWidth="1"/>
    <col min="14835" max="14835" width="3.15234375" style="1" customWidth="1"/>
    <col min="14836" max="15066" width="9.15234375" style="1"/>
    <col min="15067" max="15067" width="5.23046875" style="1" customWidth="1"/>
    <col min="15068" max="15068" width="14.23046875" style="1" customWidth="1"/>
    <col min="15069" max="15069" width="36.53515625" style="1" customWidth="1"/>
    <col min="15070" max="15070" width="14.53515625" style="1" customWidth="1"/>
    <col min="15071" max="15071" width="11.69140625" style="1" customWidth="1"/>
    <col min="15072" max="15072" width="12.69140625" style="1" customWidth="1"/>
    <col min="15073" max="15073" width="4.84375" style="1" customWidth="1"/>
    <col min="15074" max="15074" width="5" style="1" customWidth="1"/>
    <col min="15075" max="15075" width="14" style="1" customWidth="1"/>
    <col min="15076" max="15076" width="15.53515625" style="1" customWidth="1"/>
    <col min="15077" max="15077" width="9.15234375" style="1" customWidth="1"/>
    <col min="15078" max="15078" width="13.15234375" style="1" customWidth="1"/>
    <col min="15079" max="15079" width="9.4609375" style="1" bestFit="1" customWidth="1"/>
    <col min="15080" max="15080" width="13.69140625" style="1" customWidth="1"/>
    <col min="15081" max="15081" width="18" style="1" customWidth="1"/>
    <col min="15082" max="15082" width="3" style="1" customWidth="1"/>
    <col min="15083" max="15083" width="3.15234375" style="1" customWidth="1"/>
    <col min="15084" max="15084" width="16.4609375" style="1" customWidth="1"/>
    <col min="15085" max="15085" width="16" style="1" customWidth="1"/>
    <col min="15086" max="15086" width="9.15234375" style="1" customWidth="1"/>
    <col min="15087" max="15087" width="11.69140625" style="1" customWidth="1"/>
    <col min="15088" max="15088" width="9.4609375" style="1" bestFit="1" customWidth="1"/>
    <col min="15089" max="15089" width="12.23046875" style="1" customWidth="1"/>
    <col min="15090" max="15090" width="18.4609375" style="1" customWidth="1"/>
    <col min="15091" max="15091" width="3.15234375" style="1" customWidth="1"/>
    <col min="15092" max="15322" width="9.15234375" style="1"/>
    <col min="15323" max="15323" width="5.23046875" style="1" customWidth="1"/>
    <col min="15324" max="15324" width="14.23046875" style="1" customWidth="1"/>
    <col min="15325" max="15325" width="36.53515625" style="1" customWidth="1"/>
    <col min="15326" max="15326" width="14.53515625" style="1" customWidth="1"/>
    <col min="15327" max="15327" width="11.69140625" style="1" customWidth="1"/>
    <col min="15328" max="15328" width="12.69140625" style="1" customWidth="1"/>
    <col min="15329" max="15329" width="4.84375" style="1" customWidth="1"/>
    <col min="15330" max="15330" width="5" style="1" customWidth="1"/>
    <col min="15331" max="15331" width="14" style="1" customWidth="1"/>
    <col min="15332" max="15332" width="15.53515625" style="1" customWidth="1"/>
    <col min="15333" max="15333" width="9.15234375" style="1" customWidth="1"/>
    <col min="15334" max="15334" width="13.15234375" style="1" customWidth="1"/>
    <col min="15335" max="15335" width="9.4609375" style="1" bestFit="1" customWidth="1"/>
    <col min="15336" max="15336" width="13.69140625" style="1" customWidth="1"/>
    <col min="15337" max="15337" width="18" style="1" customWidth="1"/>
    <col min="15338" max="15338" width="3" style="1" customWidth="1"/>
    <col min="15339" max="15339" width="3.15234375" style="1" customWidth="1"/>
    <col min="15340" max="15340" width="16.4609375" style="1" customWidth="1"/>
    <col min="15341" max="15341" width="16" style="1" customWidth="1"/>
    <col min="15342" max="15342" width="9.15234375" style="1" customWidth="1"/>
    <col min="15343" max="15343" width="11.69140625" style="1" customWidth="1"/>
    <col min="15344" max="15344" width="9.4609375" style="1" bestFit="1" customWidth="1"/>
    <col min="15345" max="15345" width="12.23046875" style="1" customWidth="1"/>
    <col min="15346" max="15346" width="18.4609375" style="1" customWidth="1"/>
    <col min="15347" max="15347" width="3.15234375" style="1" customWidth="1"/>
    <col min="15348" max="15578" width="9.15234375" style="1"/>
    <col min="15579" max="15579" width="5.23046875" style="1" customWidth="1"/>
    <col min="15580" max="15580" width="14.23046875" style="1" customWidth="1"/>
    <col min="15581" max="15581" width="36.53515625" style="1" customWidth="1"/>
    <col min="15582" max="15582" width="14.53515625" style="1" customWidth="1"/>
    <col min="15583" max="15583" width="11.69140625" style="1" customWidth="1"/>
    <col min="15584" max="15584" width="12.69140625" style="1" customWidth="1"/>
    <col min="15585" max="15585" width="4.84375" style="1" customWidth="1"/>
    <col min="15586" max="15586" width="5" style="1" customWidth="1"/>
    <col min="15587" max="15587" width="14" style="1" customWidth="1"/>
    <col min="15588" max="15588" width="15.53515625" style="1" customWidth="1"/>
    <col min="15589" max="15589" width="9.15234375" style="1" customWidth="1"/>
    <col min="15590" max="15590" width="13.15234375" style="1" customWidth="1"/>
    <col min="15591" max="15591" width="9.4609375" style="1" bestFit="1" customWidth="1"/>
    <col min="15592" max="15592" width="13.69140625" style="1" customWidth="1"/>
    <col min="15593" max="15593" width="18" style="1" customWidth="1"/>
    <col min="15594" max="15594" width="3" style="1" customWidth="1"/>
    <col min="15595" max="15595" width="3.15234375" style="1" customWidth="1"/>
    <col min="15596" max="15596" width="16.4609375" style="1" customWidth="1"/>
    <col min="15597" max="15597" width="16" style="1" customWidth="1"/>
    <col min="15598" max="15598" width="9.15234375" style="1" customWidth="1"/>
    <col min="15599" max="15599" width="11.69140625" style="1" customWidth="1"/>
    <col min="15600" max="15600" width="9.4609375" style="1" bestFit="1" customWidth="1"/>
    <col min="15601" max="15601" width="12.23046875" style="1" customWidth="1"/>
    <col min="15602" max="15602" width="18.4609375" style="1" customWidth="1"/>
    <col min="15603" max="15603" width="3.15234375" style="1" customWidth="1"/>
    <col min="15604" max="15834" width="9.15234375" style="1"/>
    <col min="15835" max="15835" width="5.23046875" style="1" customWidth="1"/>
    <col min="15836" max="15836" width="14.23046875" style="1" customWidth="1"/>
    <col min="15837" max="15837" width="36.53515625" style="1" customWidth="1"/>
    <col min="15838" max="15838" width="14.53515625" style="1" customWidth="1"/>
    <col min="15839" max="15839" width="11.69140625" style="1" customWidth="1"/>
    <col min="15840" max="15840" width="12.69140625" style="1" customWidth="1"/>
    <col min="15841" max="15841" width="4.84375" style="1" customWidth="1"/>
    <col min="15842" max="15842" width="5" style="1" customWidth="1"/>
    <col min="15843" max="15843" width="14" style="1" customWidth="1"/>
    <col min="15844" max="15844" width="15.53515625" style="1" customWidth="1"/>
    <col min="15845" max="15845" width="9.15234375" style="1" customWidth="1"/>
    <col min="15846" max="15846" width="13.15234375" style="1" customWidth="1"/>
    <col min="15847" max="15847" width="9.4609375" style="1" bestFit="1" customWidth="1"/>
    <col min="15848" max="15848" width="13.69140625" style="1" customWidth="1"/>
    <col min="15849" max="15849" width="18" style="1" customWidth="1"/>
    <col min="15850" max="15850" width="3" style="1" customWidth="1"/>
    <col min="15851" max="15851" width="3.15234375" style="1" customWidth="1"/>
    <col min="15852" max="15852" width="16.4609375" style="1" customWidth="1"/>
    <col min="15853" max="15853" width="16" style="1" customWidth="1"/>
    <col min="15854" max="15854" width="9.15234375" style="1" customWidth="1"/>
    <col min="15855" max="15855" width="11.69140625" style="1" customWidth="1"/>
    <col min="15856" max="15856" width="9.4609375" style="1" bestFit="1" customWidth="1"/>
    <col min="15857" max="15857" width="12.23046875" style="1" customWidth="1"/>
    <col min="15858" max="15858" width="18.4609375" style="1" customWidth="1"/>
    <col min="15859" max="15859" width="3.15234375" style="1" customWidth="1"/>
    <col min="15860" max="16090" width="9.15234375" style="1"/>
    <col min="16091" max="16091" width="5.23046875" style="1" customWidth="1"/>
    <col min="16092" max="16092" width="14.23046875" style="1" customWidth="1"/>
    <col min="16093" max="16093" width="36.53515625" style="1" customWidth="1"/>
    <col min="16094" max="16094" width="14.53515625" style="1" customWidth="1"/>
    <col min="16095" max="16095" width="11.69140625" style="1" customWidth="1"/>
    <col min="16096" max="16096" width="12.69140625" style="1" customWidth="1"/>
    <col min="16097" max="16097" width="4.84375" style="1" customWidth="1"/>
    <col min="16098" max="16098" width="5" style="1" customWidth="1"/>
    <col min="16099" max="16099" width="14" style="1" customWidth="1"/>
    <col min="16100" max="16100" width="15.53515625" style="1" customWidth="1"/>
    <col min="16101" max="16101" width="9.15234375" style="1" customWidth="1"/>
    <col min="16102" max="16102" width="13.15234375" style="1" customWidth="1"/>
    <col min="16103" max="16103" width="9.4609375" style="1" bestFit="1" customWidth="1"/>
    <col min="16104" max="16104" width="13.69140625" style="1" customWidth="1"/>
    <col min="16105" max="16105" width="18" style="1" customWidth="1"/>
    <col min="16106" max="16106" width="3" style="1" customWidth="1"/>
    <col min="16107" max="16107" width="3.15234375" style="1" customWidth="1"/>
    <col min="16108" max="16108" width="16.4609375" style="1" customWidth="1"/>
    <col min="16109" max="16109" width="16" style="1" customWidth="1"/>
    <col min="16110" max="16110" width="9.15234375" style="1" customWidth="1"/>
    <col min="16111" max="16111" width="11.69140625" style="1" customWidth="1"/>
    <col min="16112" max="16112" width="9.4609375" style="1" bestFit="1" customWidth="1"/>
    <col min="16113" max="16113" width="12.23046875" style="1" customWidth="1"/>
    <col min="16114" max="16114" width="18.4609375" style="1" customWidth="1"/>
    <col min="16115" max="16115" width="3.15234375" style="1" customWidth="1"/>
    <col min="16116" max="16384" width="9.15234375" style="1"/>
  </cols>
  <sheetData>
    <row r="1" spans="1:5" x14ac:dyDescent="0.3">
      <c r="B1" s="2"/>
      <c r="C1" s="7"/>
    </row>
    <row r="3" spans="1:5" ht="14.15" x14ac:dyDescent="0.35">
      <c r="B3" s="3" t="s">
        <v>22</v>
      </c>
    </row>
    <row r="5" spans="1:5" s="41" customFormat="1" ht="31.5" customHeight="1" x14ac:dyDescent="0.4">
      <c r="B5" s="42" t="s">
        <v>1</v>
      </c>
      <c r="C5" s="43" t="s">
        <v>23</v>
      </c>
      <c r="D5" s="44" t="s">
        <v>36</v>
      </c>
      <c r="E5" s="44" t="s">
        <v>34</v>
      </c>
    </row>
    <row r="6" spans="1:5" s="45" customFormat="1" ht="18.75" customHeight="1" x14ac:dyDescent="0.35">
      <c r="B6" s="46">
        <v>1</v>
      </c>
      <c r="C6" s="47" t="s">
        <v>91</v>
      </c>
      <c r="D6" s="48" t="s">
        <v>45</v>
      </c>
      <c r="E6" s="56">
        <v>2142.2199999999998</v>
      </c>
    </row>
    <row r="7" spans="1:5" s="45" customFormat="1" ht="18.75" customHeight="1" x14ac:dyDescent="0.4">
      <c r="B7" s="46">
        <v>2</v>
      </c>
      <c r="C7" s="47" t="s">
        <v>92</v>
      </c>
      <c r="D7" s="48" t="s">
        <v>46</v>
      </c>
      <c r="E7" s="49">
        <v>1890</v>
      </c>
    </row>
    <row r="8" spans="1:5" s="45" customFormat="1" ht="23.25" customHeight="1" x14ac:dyDescent="0.4">
      <c r="B8" s="46">
        <v>3</v>
      </c>
      <c r="C8" s="47" t="s">
        <v>58</v>
      </c>
      <c r="D8" s="48" t="s">
        <v>47</v>
      </c>
      <c r="E8" s="48">
        <v>24612.3</v>
      </c>
    </row>
    <row r="9" spans="1:5" s="45" customFormat="1" ht="18.75" customHeight="1" x14ac:dyDescent="0.4">
      <c r="B9" s="46">
        <v>4</v>
      </c>
      <c r="C9" s="47" t="s">
        <v>59</v>
      </c>
      <c r="D9" s="48" t="s">
        <v>47</v>
      </c>
      <c r="E9" s="48">
        <v>24657.608</v>
      </c>
    </row>
    <row r="10" spans="1:5" s="45" customFormat="1" ht="18.75" customHeight="1" x14ac:dyDescent="0.4">
      <c r="B10" s="46">
        <v>5</v>
      </c>
      <c r="C10" s="50" t="s">
        <v>60</v>
      </c>
      <c r="D10" s="48" t="s">
        <v>47</v>
      </c>
      <c r="E10" s="48">
        <v>28812.66</v>
      </c>
    </row>
    <row r="11" spans="1:5" s="45" customFormat="1" ht="18.75" customHeight="1" x14ac:dyDescent="0.4">
      <c r="B11" s="46">
        <v>6</v>
      </c>
      <c r="C11" s="47" t="s">
        <v>53</v>
      </c>
      <c r="D11" s="48" t="s">
        <v>47</v>
      </c>
      <c r="E11" s="48">
        <v>20050.112000000005</v>
      </c>
    </row>
    <row r="12" spans="1:5" s="45" customFormat="1" ht="18.75" customHeight="1" x14ac:dyDescent="0.4">
      <c r="B12" s="46">
        <v>7</v>
      </c>
      <c r="C12" s="47" t="s">
        <v>54</v>
      </c>
      <c r="D12" s="48" t="s">
        <v>47</v>
      </c>
      <c r="E12" s="48">
        <v>18021.959999999995</v>
      </c>
    </row>
    <row r="13" spans="1:5" s="45" customFormat="1" ht="18.75" customHeight="1" x14ac:dyDescent="0.4">
      <c r="B13" s="46">
        <v>8</v>
      </c>
      <c r="C13" s="47" t="s">
        <v>52</v>
      </c>
      <c r="D13" s="48" t="s">
        <v>47</v>
      </c>
      <c r="E13" s="48">
        <v>1854.44</v>
      </c>
    </row>
    <row r="14" spans="1:5" s="45" customFormat="1" ht="18.75" customHeight="1" x14ac:dyDescent="0.4">
      <c r="A14" s="51"/>
      <c r="B14" s="52">
        <v>9</v>
      </c>
      <c r="C14" s="53" t="s">
        <v>61</v>
      </c>
      <c r="D14" s="48" t="s">
        <v>47</v>
      </c>
      <c r="E14" s="48">
        <v>6381.1</v>
      </c>
    </row>
    <row r="15" spans="1:5" s="45" customFormat="1" ht="18.75" customHeight="1" x14ac:dyDescent="0.4">
      <c r="A15" s="51"/>
      <c r="B15" s="52">
        <v>10</v>
      </c>
      <c r="C15" s="53" t="s">
        <v>50</v>
      </c>
      <c r="D15" s="48" t="s">
        <v>47</v>
      </c>
      <c r="E15" s="54">
        <f>20415.2</f>
        <v>20415.2</v>
      </c>
    </row>
    <row r="16" spans="1:5" s="45" customFormat="1" ht="18.75" customHeight="1" x14ac:dyDescent="0.4">
      <c r="A16" s="51"/>
      <c r="B16" s="52">
        <v>11</v>
      </c>
      <c r="C16" s="53" t="s">
        <v>51</v>
      </c>
      <c r="D16" s="48" t="s">
        <v>47</v>
      </c>
      <c r="E16" s="54">
        <v>23993.579999999998</v>
      </c>
    </row>
    <row r="17" spans="1:5" s="55" customFormat="1" ht="18.75" customHeight="1" x14ac:dyDescent="0.4">
      <c r="A17" s="51"/>
      <c r="B17" s="52">
        <v>12</v>
      </c>
      <c r="C17" s="39" t="s">
        <v>40</v>
      </c>
      <c r="D17" s="54" t="s">
        <v>39</v>
      </c>
      <c r="E17" s="40">
        <v>2420</v>
      </c>
    </row>
    <row r="18" spans="1:5" s="55" customFormat="1" ht="18.75" customHeight="1" x14ac:dyDescent="0.4">
      <c r="A18" s="51"/>
      <c r="B18" s="52">
        <v>13</v>
      </c>
      <c r="C18" s="39" t="s">
        <v>41</v>
      </c>
      <c r="D18" s="54" t="s">
        <v>39</v>
      </c>
      <c r="E18" s="40">
        <f>E17*1.5</f>
        <v>3630</v>
      </c>
    </row>
    <row r="19" spans="1:5" s="55" customFormat="1" ht="18.75" customHeight="1" x14ac:dyDescent="0.4">
      <c r="A19" s="51"/>
      <c r="B19" s="52">
        <v>14</v>
      </c>
      <c r="C19" s="39" t="s">
        <v>42</v>
      </c>
      <c r="D19" s="54" t="s">
        <v>39</v>
      </c>
      <c r="E19" s="40">
        <f>E18*1.5</f>
        <v>5445</v>
      </c>
    </row>
    <row r="20" spans="1:5" s="55" customFormat="1" ht="18.75" customHeight="1" x14ac:dyDescent="0.4">
      <c r="A20" s="51"/>
      <c r="B20" s="52">
        <v>15</v>
      </c>
      <c r="C20" s="53" t="s">
        <v>24</v>
      </c>
      <c r="D20" s="54" t="s">
        <v>39</v>
      </c>
      <c r="E20" s="54">
        <v>828.4</v>
      </c>
    </row>
    <row r="21" spans="1:5" s="45" customFormat="1" ht="18.75" customHeight="1" x14ac:dyDescent="0.4">
      <c r="A21" s="51"/>
      <c r="B21" s="52">
        <v>16</v>
      </c>
      <c r="C21" s="53" t="s">
        <v>56</v>
      </c>
      <c r="D21" s="54" t="s">
        <v>48</v>
      </c>
      <c r="E21" s="48">
        <v>388</v>
      </c>
    </row>
    <row r="22" spans="1:5" s="45" customFormat="1" ht="18.75" customHeight="1" x14ac:dyDescent="0.4">
      <c r="A22" s="51"/>
      <c r="B22" s="52">
        <v>17</v>
      </c>
      <c r="C22" s="53" t="s">
        <v>43</v>
      </c>
      <c r="D22" s="54" t="s">
        <v>48</v>
      </c>
      <c r="E22" s="48">
        <v>353</v>
      </c>
    </row>
    <row r="23" spans="1:5" s="45" customFormat="1" ht="18.75" customHeight="1" x14ac:dyDescent="0.4">
      <c r="A23" s="51"/>
      <c r="B23" s="52">
        <v>18</v>
      </c>
      <c r="C23" s="53" t="s">
        <v>55</v>
      </c>
      <c r="D23" s="48" t="s">
        <v>47</v>
      </c>
      <c r="E23" s="48">
        <v>28680.879999999997</v>
      </c>
    </row>
    <row r="24" spans="1:5" s="45" customFormat="1" ht="18.75" customHeight="1" x14ac:dyDescent="0.4">
      <c r="A24" s="51"/>
      <c r="B24" s="52">
        <v>19</v>
      </c>
      <c r="C24" s="53" t="s">
        <v>94</v>
      </c>
      <c r="D24" s="54" t="s">
        <v>37</v>
      </c>
      <c r="E24" s="54">
        <v>1300</v>
      </c>
    </row>
    <row r="25" spans="1:5" s="45" customFormat="1" ht="18.75" customHeight="1" x14ac:dyDescent="0.4">
      <c r="A25" s="51"/>
      <c r="B25" s="52">
        <v>20</v>
      </c>
      <c r="C25" s="53" t="s">
        <v>57</v>
      </c>
      <c r="D25" s="54" t="s">
        <v>49</v>
      </c>
      <c r="E25" s="48">
        <v>28</v>
      </c>
    </row>
    <row r="26" spans="1:5" s="45" customFormat="1" ht="18.75" customHeight="1" x14ac:dyDescent="0.4">
      <c r="A26" s="51"/>
      <c r="B26" s="52">
        <v>21</v>
      </c>
      <c r="C26" s="53" t="s">
        <v>35</v>
      </c>
      <c r="D26" s="54" t="s">
        <v>49</v>
      </c>
      <c r="E26" s="54">
        <v>53</v>
      </c>
    </row>
    <row r="27" spans="1:5" s="45" customFormat="1" ht="18.75" customHeight="1" x14ac:dyDescent="0.4">
      <c r="A27" s="51"/>
      <c r="B27" s="52">
        <v>22</v>
      </c>
      <c r="C27" s="53" t="s">
        <v>38</v>
      </c>
      <c r="D27" s="54" t="s">
        <v>39</v>
      </c>
      <c r="E27" s="54">
        <v>187</v>
      </c>
    </row>
    <row r="28" spans="1:5" s="5" customFormat="1" ht="18.75" customHeight="1" x14ac:dyDescent="0.4">
      <c r="B28" s="6"/>
      <c r="C28" s="10"/>
      <c r="D28" s="11"/>
      <c r="E28" s="11"/>
    </row>
    <row r="29" spans="1:5" s="5" customFormat="1" ht="18.75" customHeight="1" x14ac:dyDescent="0.4">
      <c r="C29" s="4"/>
      <c r="D29" s="12"/>
      <c r="E29" s="12"/>
    </row>
    <row r="30" spans="1:5" s="5" customFormat="1" ht="18.75" customHeight="1" x14ac:dyDescent="0.4">
      <c r="C30" s="4"/>
      <c r="D30" s="12"/>
      <c r="E30" s="12"/>
    </row>
    <row r="31" spans="1:5" s="5" customFormat="1" ht="18.75" customHeight="1" x14ac:dyDescent="0.4">
      <c r="C31" s="4"/>
      <c r="D31" s="12"/>
      <c r="E31" s="12"/>
    </row>
    <row r="32" spans="1:5" s="5" customFormat="1" ht="18.75" customHeight="1" x14ac:dyDescent="0.4">
      <c r="C32" s="4"/>
      <c r="D32" s="12"/>
      <c r="E32" s="12"/>
    </row>
    <row r="33" spans="3:5" s="5" customFormat="1" ht="18.75" customHeight="1" x14ac:dyDescent="0.4">
      <c r="C33" s="4"/>
      <c r="D33" s="12"/>
      <c r="E33" s="12"/>
    </row>
    <row r="34" spans="3:5" s="5" customFormat="1" ht="18.75" customHeight="1" x14ac:dyDescent="0.4">
      <c r="C34" s="4"/>
      <c r="D34" s="12"/>
      <c r="E34" s="12"/>
    </row>
  </sheetData>
  <printOptions horizontalCentered="1"/>
  <pageMargins left="0.19685039370078741" right="0.19685039370078741" top="0.43307086614173229" bottom="0.43307086614173229" header="0.23622047244094491" footer="0.15748031496062992"/>
  <pageSetup paperSize="9" scale="72" orientation="portrait" r:id="rId1"/>
  <headerFooter alignWithMargins="0"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41"/>
  <sheetViews>
    <sheetView view="pageBreakPreview" topLeftCell="A10" zoomScaleNormal="100" zoomScaleSheetLayoutView="100" workbookViewId="0">
      <selection activeCell="A6" sqref="A6:D35"/>
    </sheetView>
  </sheetViews>
  <sheetFormatPr defaultRowHeight="12.45" x14ac:dyDescent="0.3"/>
  <cols>
    <col min="1" max="1" width="5.23046875" style="1" customWidth="1"/>
    <col min="2" max="2" width="14.23046875" style="1" customWidth="1"/>
    <col min="3" max="3" width="59.53515625" style="9" customWidth="1"/>
    <col min="4" max="4" width="20.15234375" style="13" customWidth="1"/>
    <col min="5" max="6" width="4.84375" style="1" customWidth="1"/>
    <col min="7" max="228" width="9.15234375" style="1"/>
    <col min="229" max="229" width="5.23046875" style="1" customWidth="1"/>
    <col min="230" max="230" width="14.23046875" style="1" customWidth="1"/>
    <col min="231" max="231" width="36.53515625" style="1" customWidth="1"/>
    <col min="232" max="232" width="14.53515625" style="1" customWidth="1"/>
    <col min="233" max="233" width="11.69140625" style="1" customWidth="1"/>
    <col min="234" max="234" width="12.69140625" style="1" customWidth="1"/>
    <col min="235" max="235" width="4.84375" style="1" customWidth="1"/>
    <col min="236" max="236" width="5" style="1" customWidth="1"/>
    <col min="237" max="237" width="14" style="1" customWidth="1"/>
    <col min="238" max="238" width="15.53515625" style="1" customWidth="1"/>
    <col min="239" max="239" width="9.15234375" style="1" customWidth="1"/>
    <col min="240" max="240" width="13.15234375" style="1" customWidth="1"/>
    <col min="241" max="241" width="9.4609375" style="1" bestFit="1" customWidth="1"/>
    <col min="242" max="242" width="13.69140625" style="1" customWidth="1"/>
    <col min="243" max="243" width="18" style="1" customWidth="1"/>
    <col min="244" max="244" width="3" style="1" customWidth="1"/>
    <col min="245" max="245" width="3.15234375" style="1" customWidth="1"/>
    <col min="246" max="246" width="16.4609375" style="1" customWidth="1"/>
    <col min="247" max="247" width="16" style="1" customWidth="1"/>
    <col min="248" max="248" width="9.15234375" style="1" customWidth="1"/>
    <col min="249" max="249" width="11.69140625" style="1" customWidth="1"/>
    <col min="250" max="250" width="9.4609375" style="1" bestFit="1" customWidth="1"/>
    <col min="251" max="251" width="12.23046875" style="1" customWidth="1"/>
    <col min="252" max="252" width="18.4609375" style="1" customWidth="1"/>
    <col min="253" max="253" width="3.15234375" style="1" customWidth="1"/>
    <col min="254" max="484" width="9.15234375" style="1"/>
    <col min="485" max="485" width="5.23046875" style="1" customWidth="1"/>
    <col min="486" max="486" width="14.23046875" style="1" customWidth="1"/>
    <col min="487" max="487" width="36.53515625" style="1" customWidth="1"/>
    <col min="488" max="488" width="14.53515625" style="1" customWidth="1"/>
    <col min="489" max="489" width="11.69140625" style="1" customWidth="1"/>
    <col min="490" max="490" width="12.69140625" style="1" customWidth="1"/>
    <col min="491" max="491" width="4.84375" style="1" customWidth="1"/>
    <col min="492" max="492" width="5" style="1" customWidth="1"/>
    <col min="493" max="493" width="14" style="1" customWidth="1"/>
    <col min="494" max="494" width="15.53515625" style="1" customWidth="1"/>
    <col min="495" max="495" width="9.15234375" style="1" customWidth="1"/>
    <col min="496" max="496" width="13.15234375" style="1" customWidth="1"/>
    <col min="497" max="497" width="9.4609375" style="1" bestFit="1" customWidth="1"/>
    <col min="498" max="498" width="13.69140625" style="1" customWidth="1"/>
    <col min="499" max="499" width="18" style="1" customWidth="1"/>
    <col min="500" max="500" width="3" style="1" customWidth="1"/>
    <col min="501" max="501" width="3.15234375" style="1" customWidth="1"/>
    <col min="502" max="502" width="16.4609375" style="1" customWidth="1"/>
    <col min="503" max="503" width="16" style="1" customWidth="1"/>
    <col min="504" max="504" width="9.15234375" style="1" customWidth="1"/>
    <col min="505" max="505" width="11.69140625" style="1" customWidth="1"/>
    <col min="506" max="506" width="9.4609375" style="1" bestFit="1" customWidth="1"/>
    <col min="507" max="507" width="12.23046875" style="1" customWidth="1"/>
    <col min="508" max="508" width="18.4609375" style="1" customWidth="1"/>
    <col min="509" max="509" width="3.15234375" style="1" customWidth="1"/>
    <col min="510" max="740" width="9.15234375" style="1"/>
    <col min="741" max="741" width="5.23046875" style="1" customWidth="1"/>
    <col min="742" max="742" width="14.23046875" style="1" customWidth="1"/>
    <col min="743" max="743" width="36.53515625" style="1" customWidth="1"/>
    <col min="744" max="744" width="14.53515625" style="1" customWidth="1"/>
    <col min="745" max="745" width="11.69140625" style="1" customWidth="1"/>
    <col min="746" max="746" width="12.69140625" style="1" customWidth="1"/>
    <col min="747" max="747" width="4.84375" style="1" customWidth="1"/>
    <col min="748" max="748" width="5" style="1" customWidth="1"/>
    <col min="749" max="749" width="14" style="1" customWidth="1"/>
    <col min="750" max="750" width="15.53515625" style="1" customWidth="1"/>
    <col min="751" max="751" width="9.15234375" style="1" customWidth="1"/>
    <col min="752" max="752" width="13.15234375" style="1" customWidth="1"/>
    <col min="753" max="753" width="9.4609375" style="1" bestFit="1" customWidth="1"/>
    <col min="754" max="754" width="13.69140625" style="1" customWidth="1"/>
    <col min="755" max="755" width="18" style="1" customWidth="1"/>
    <col min="756" max="756" width="3" style="1" customWidth="1"/>
    <col min="757" max="757" width="3.15234375" style="1" customWidth="1"/>
    <col min="758" max="758" width="16.4609375" style="1" customWidth="1"/>
    <col min="759" max="759" width="16" style="1" customWidth="1"/>
    <col min="760" max="760" width="9.15234375" style="1" customWidth="1"/>
    <col min="761" max="761" width="11.69140625" style="1" customWidth="1"/>
    <col min="762" max="762" width="9.4609375" style="1" bestFit="1" customWidth="1"/>
    <col min="763" max="763" width="12.23046875" style="1" customWidth="1"/>
    <col min="764" max="764" width="18.4609375" style="1" customWidth="1"/>
    <col min="765" max="765" width="3.15234375" style="1" customWidth="1"/>
    <col min="766" max="996" width="9.15234375" style="1"/>
    <col min="997" max="997" width="5.23046875" style="1" customWidth="1"/>
    <col min="998" max="998" width="14.23046875" style="1" customWidth="1"/>
    <col min="999" max="999" width="36.53515625" style="1" customWidth="1"/>
    <col min="1000" max="1000" width="14.53515625" style="1" customWidth="1"/>
    <col min="1001" max="1001" width="11.69140625" style="1" customWidth="1"/>
    <col min="1002" max="1002" width="12.69140625" style="1" customWidth="1"/>
    <col min="1003" max="1003" width="4.84375" style="1" customWidth="1"/>
    <col min="1004" max="1004" width="5" style="1" customWidth="1"/>
    <col min="1005" max="1005" width="14" style="1" customWidth="1"/>
    <col min="1006" max="1006" width="15.53515625" style="1" customWidth="1"/>
    <col min="1007" max="1007" width="9.15234375" style="1" customWidth="1"/>
    <col min="1008" max="1008" width="13.15234375" style="1" customWidth="1"/>
    <col min="1009" max="1009" width="9.4609375" style="1" bestFit="1" customWidth="1"/>
    <col min="1010" max="1010" width="13.69140625" style="1" customWidth="1"/>
    <col min="1011" max="1011" width="18" style="1" customWidth="1"/>
    <col min="1012" max="1012" width="3" style="1" customWidth="1"/>
    <col min="1013" max="1013" width="3.15234375" style="1" customWidth="1"/>
    <col min="1014" max="1014" width="16.4609375" style="1" customWidth="1"/>
    <col min="1015" max="1015" width="16" style="1" customWidth="1"/>
    <col min="1016" max="1016" width="9.15234375" style="1" customWidth="1"/>
    <col min="1017" max="1017" width="11.69140625" style="1" customWidth="1"/>
    <col min="1018" max="1018" width="9.4609375" style="1" bestFit="1" customWidth="1"/>
    <col min="1019" max="1019" width="12.23046875" style="1" customWidth="1"/>
    <col min="1020" max="1020" width="18.4609375" style="1" customWidth="1"/>
    <col min="1021" max="1021" width="3.15234375" style="1" customWidth="1"/>
    <col min="1022" max="1252" width="9.15234375" style="1"/>
    <col min="1253" max="1253" width="5.23046875" style="1" customWidth="1"/>
    <col min="1254" max="1254" width="14.23046875" style="1" customWidth="1"/>
    <col min="1255" max="1255" width="36.53515625" style="1" customWidth="1"/>
    <col min="1256" max="1256" width="14.53515625" style="1" customWidth="1"/>
    <col min="1257" max="1257" width="11.69140625" style="1" customWidth="1"/>
    <col min="1258" max="1258" width="12.69140625" style="1" customWidth="1"/>
    <col min="1259" max="1259" width="4.84375" style="1" customWidth="1"/>
    <col min="1260" max="1260" width="5" style="1" customWidth="1"/>
    <col min="1261" max="1261" width="14" style="1" customWidth="1"/>
    <col min="1262" max="1262" width="15.53515625" style="1" customWidth="1"/>
    <col min="1263" max="1263" width="9.15234375" style="1" customWidth="1"/>
    <col min="1264" max="1264" width="13.15234375" style="1" customWidth="1"/>
    <col min="1265" max="1265" width="9.4609375" style="1" bestFit="1" customWidth="1"/>
    <col min="1266" max="1266" width="13.69140625" style="1" customWidth="1"/>
    <col min="1267" max="1267" width="18" style="1" customWidth="1"/>
    <col min="1268" max="1268" width="3" style="1" customWidth="1"/>
    <col min="1269" max="1269" width="3.15234375" style="1" customWidth="1"/>
    <col min="1270" max="1270" width="16.4609375" style="1" customWidth="1"/>
    <col min="1271" max="1271" width="16" style="1" customWidth="1"/>
    <col min="1272" max="1272" width="9.15234375" style="1" customWidth="1"/>
    <col min="1273" max="1273" width="11.69140625" style="1" customWidth="1"/>
    <col min="1274" max="1274" width="9.4609375" style="1" bestFit="1" customWidth="1"/>
    <col min="1275" max="1275" width="12.23046875" style="1" customWidth="1"/>
    <col min="1276" max="1276" width="18.4609375" style="1" customWidth="1"/>
    <col min="1277" max="1277" width="3.15234375" style="1" customWidth="1"/>
    <col min="1278" max="1508" width="9.15234375" style="1"/>
    <col min="1509" max="1509" width="5.23046875" style="1" customWidth="1"/>
    <col min="1510" max="1510" width="14.23046875" style="1" customWidth="1"/>
    <col min="1511" max="1511" width="36.53515625" style="1" customWidth="1"/>
    <col min="1512" max="1512" width="14.53515625" style="1" customWidth="1"/>
    <col min="1513" max="1513" width="11.69140625" style="1" customWidth="1"/>
    <col min="1514" max="1514" width="12.69140625" style="1" customWidth="1"/>
    <col min="1515" max="1515" width="4.84375" style="1" customWidth="1"/>
    <col min="1516" max="1516" width="5" style="1" customWidth="1"/>
    <col min="1517" max="1517" width="14" style="1" customWidth="1"/>
    <col min="1518" max="1518" width="15.53515625" style="1" customWidth="1"/>
    <col min="1519" max="1519" width="9.15234375" style="1" customWidth="1"/>
    <col min="1520" max="1520" width="13.15234375" style="1" customWidth="1"/>
    <col min="1521" max="1521" width="9.4609375" style="1" bestFit="1" customWidth="1"/>
    <col min="1522" max="1522" width="13.69140625" style="1" customWidth="1"/>
    <col min="1523" max="1523" width="18" style="1" customWidth="1"/>
    <col min="1524" max="1524" width="3" style="1" customWidth="1"/>
    <col min="1525" max="1525" width="3.15234375" style="1" customWidth="1"/>
    <col min="1526" max="1526" width="16.4609375" style="1" customWidth="1"/>
    <col min="1527" max="1527" width="16" style="1" customWidth="1"/>
    <col min="1528" max="1528" width="9.15234375" style="1" customWidth="1"/>
    <col min="1529" max="1529" width="11.69140625" style="1" customWidth="1"/>
    <col min="1530" max="1530" width="9.4609375" style="1" bestFit="1" customWidth="1"/>
    <col min="1531" max="1531" width="12.23046875" style="1" customWidth="1"/>
    <col min="1532" max="1532" width="18.4609375" style="1" customWidth="1"/>
    <col min="1533" max="1533" width="3.15234375" style="1" customWidth="1"/>
    <col min="1534" max="1764" width="9.15234375" style="1"/>
    <col min="1765" max="1765" width="5.23046875" style="1" customWidth="1"/>
    <col min="1766" max="1766" width="14.23046875" style="1" customWidth="1"/>
    <col min="1767" max="1767" width="36.53515625" style="1" customWidth="1"/>
    <col min="1768" max="1768" width="14.53515625" style="1" customWidth="1"/>
    <col min="1769" max="1769" width="11.69140625" style="1" customWidth="1"/>
    <col min="1770" max="1770" width="12.69140625" style="1" customWidth="1"/>
    <col min="1771" max="1771" width="4.84375" style="1" customWidth="1"/>
    <col min="1772" max="1772" width="5" style="1" customWidth="1"/>
    <col min="1773" max="1773" width="14" style="1" customWidth="1"/>
    <col min="1774" max="1774" width="15.53515625" style="1" customWidth="1"/>
    <col min="1775" max="1775" width="9.15234375" style="1" customWidth="1"/>
    <col min="1776" max="1776" width="13.15234375" style="1" customWidth="1"/>
    <col min="1777" max="1777" width="9.4609375" style="1" bestFit="1" customWidth="1"/>
    <col min="1778" max="1778" width="13.69140625" style="1" customWidth="1"/>
    <col min="1779" max="1779" width="18" style="1" customWidth="1"/>
    <col min="1780" max="1780" width="3" style="1" customWidth="1"/>
    <col min="1781" max="1781" width="3.15234375" style="1" customWidth="1"/>
    <col min="1782" max="1782" width="16.4609375" style="1" customWidth="1"/>
    <col min="1783" max="1783" width="16" style="1" customWidth="1"/>
    <col min="1784" max="1784" width="9.15234375" style="1" customWidth="1"/>
    <col min="1785" max="1785" width="11.69140625" style="1" customWidth="1"/>
    <col min="1786" max="1786" width="9.4609375" style="1" bestFit="1" customWidth="1"/>
    <col min="1787" max="1787" width="12.23046875" style="1" customWidth="1"/>
    <col min="1788" max="1788" width="18.4609375" style="1" customWidth="1"/>
    <col min="1789" max="1789" width="3.15234375" style="1" customWidth="1"/>
    <col min="1790" max="2020" width="9.15234375" style="1"/>
    <col min="2021" max="2021" width="5.23046875" style="1" customWidth="1"/>
    <col min="2022" max="2022" width="14.23046875" style="1" customWidth="1"/>
    <col min="2023" max="2023" width="36.53515625" style="1" customWidth="1"/>
    <col min="2024" max="2024" width="14.53515625" style="1" customWidth="1"/>
    <col min="2025" max="2025" width="11.69140625" style="1" customWidth="1"/>
    <col min="2026" max="2026" width="12.69140625" style="1" customWidth="1"/>
    <col min="2027" max="2027" width="4.84375" style="1" customWidth="1"/>
    <col min="2028" max="2028" width="5" style="1" customWidth="1"/>
    <col min="2029" max="2029" width="14" style="1" customWidth="1"/>
    <col min="2030" max="2030" width="15.53515625" style="1" customWidth="1"/>
    <col min="2031" max="2031" width="9.15234375" style="1" customWidth="1"/>
    <col min="2032" max="2032" width="13.15234375" style="1" customWidth="1"/>
    <col min="2033" max="2033" width="9.4609375" style="1" bestFit="1" customWidth="1"/>
    <col min="2034" max="2034" width="13.69140625" style="1" customWidth="1"/>
    <col min="2035" max="2035" width="18" style="1" customWidth="1"/>
    <col min="2036" max="2036" width="3" style="1" customWidth="1"/>
    <col min="2037" max="2037" width="3.15234375" style="1" customWidth="1"/>
    <col min="2038" max="2038" width="16.4609375" style="1" customWidth="1"/>
    <col min="2039" max="2039" width="16" style="1" customWidth="1"/>
    <col min="2040" max="2040" width="9.15234375" style="1" customWidth="1"/>
    <col min="2041" max="2041" width="11.69140625" style="1" customWidth="1"/>
    <col min="2042" max="2042" width="9.4609375" style="1" bestFit="1" customWidth="1"/>
    <col min="2043" max="2043" width="12.23046875" style="1" customWidth="1"/>
    <col min="2044" max="2044" width="18.4609375" style="1" customWidth="1"/>
    <col min="2045" max="2045" width="3.15234375" style="1" customWidth="1"/>
    <col min="2046" max="2276" width="9.15234375" style="1"/>
    <col min="2277" max="2277" width="5.23046875" style="1" customWidth="1"/>
    <col min="2278" max="2278" width="14.23046875" style="1" customWidth="1"/>
    <col min="2279" max="2279" width="36.53515625" style="1" customWidth="1"/>
    <col min="2280" max="2280" width="14.53515625" style="1" customWidth="1"/>
    <col min="2281" max="2281" width="11.69140625" style="1" customWidth="1"/>
    <col min="2282" max="2282" width="12.69140625" style="1" customWidth="1"/>
    <col min="2283" max="2283" width="4.84375" style="1" customWidth="1"/>
    <col min="2284" max="2284" width="5" style="1" customWidth="1"/>
    <col min="2285" max="2285" width="14" style="1" customWidth="1"/>
    <col min="2286" max="2286" width="15.53515625" style="1" customWidth="1"/>
    <col min="2287" max="2287" width="9.15234375" style="1" customWidth="1"/>
    <col min="2288" max="2288" width="13.15234375" style="1" customWidth="1"/>
    <col min="2289" max="2289" width="9.4609375" style="1" bestFit="1" customWidth="1"/>
    <col min="2290" max="2290" width="13.69140625" style="1" customWidth="1"/>
    <col min="2291" max="2291" width="18" style="1" customWidth="1"/>
    <col min="2292" max="2292" width="3" style="1" customWidth="1"/>
    <col min="2293" max="2293" width="3.15234375" style="1" customWidth="1"/>
    <col min="2294" max="2294" width="16.4609375" style="1" customWidth="1"/>
    <col min="2295" max="2295" width="16" style="1" customWidth="1"/>
    <col min="2296" max="2296" width="9.15234375" style="1" customWidth="1"/>
    <col min="2297" max="2297" width="11.69140625" style="1" customWidth="1"/>
    <col min="2298" max="2298" width="9.4609375" style="1" bestFit="1" customWidth="1"/>
    <col min="2299" max="2299" width="12.23046875" style="1" customWidth="1"/>
    <col min="2300" max="2300" width="18.4609375" style="1" customWidth="1"/>
    <col min="2301" max="2301" width="3.15234375" style="1" customWidth="1"/>
    <col min="2302" max="2532" width="9.15234375" style="1"/>
    <col min="2533" max="2533" width="5.23046875" style="1" customWidth="1"/>
    <col min="2534" max="2534" width="14.23046875" style="1" customWidth="1"/>
    <col min="2535" max="2535" width="36.53515625" style="1" customWidth="1"/>
    <col min="2536" max="2536" width="14.53515625" style="1" customWidth="1"/>
    <col min="2537" max="2537" width="11.69140625" style="1" customWidth="1"/>
    <col min="2538" max="2538" width="12.69140625" style="1" customWidth="1"/>
    <col min="2539" max="2539" width="4.84375" style="1" customWidth="1"/>
    <col min="2540" max="2540" width="5" style="1" customWidth="1"/>
    <col min="2541" max="2541" width="14" style="1" customWidth="1"/>
    <col min="2542" max="2542" width="15.53515625" style="1" customWidth="1"/>
    <col min="2543" max="2543" width="9.15234375" style="1" customWidth="1"/>
    <col min="2544" max="2544" width="13.15234375" style="1" customWidth="1"/>
    <col min="2545" max="2545" width="9.4609375" style="1" bestFit="1" customWidth="1"/>
    <col min="2546" max="2546" width="13.69140625" style="1" customWidth="1"/>
    <col min="2547" max="2547" width="18" style="1" customWidth="1"/>
    <col min="2548" max="2548" width="3" style="1" customWidth="1"/>
    <col min="2549" max="2549" width="3.15234375" style="1" customWidth="1"/>
    <col min="2550" max="2550" width="16.4609375" style="1" customWidth="1"/>
    <col min="2551" max="2551" width="16" style="1" customWidth="1"/>
    <col min="2552" max="2552" width="9.15234375" style="1" customWidth="1"/>
    <col min="2553" max="2553" width="11.69140625" style="1" customWidth="1"/>
    <col min="2554" max="2554" width="9.4609375" style="1" bestFit="1" customWidth="1"/>
    <col min="2555" max="2555" width="12.23046875" style="1" customWidth="1"/>
    <col min="2556" max="2556" width="18.4609375" style="1" customWidth="1"/>
    <col min="2557" max="2557" width="3.15234375" style="1" customWidth="1"/>
    <col min="2558" max="2788" width="9.15234375" style="1"/>
    <col min="2789" max="2789" width="5.23046875" style="1" customWidth="1"/>
    <col min="2790" max="2790" width="14.23046875" style="1" customWidth="1"/>
    <col min="2791" max="2791" width="36.53515625" style="1" customWidth="1"/>
    <col min="2792" max="2792" width="14.53515625" style="1" customWidth="1"/>
    <col min="2793" max="2793" width="11.69140625" style="1" customWidth="1"/>
    <col min="2794" max="2794" width="12.69140625" style="1" customWidth="1"/>
    <col min="2795" max="2795" width="4.84375" style="1" customWidth="1"/>
    <col min="2796" max="2796" width="5" style="1" customWidth="1"/>
    <col min="2797" max="2797" width="14" style="1" customWidth="1"/>
    <col min="2798" max="2798" width="15.53515625" style="1" customWidth="1"/>
    <col min="2799" max="2799" width="9.15234375" style="1" customWidth="1"/>
    <col min="2800" max="2800" width="13.15234375" style="1" customWidth="1"/>
    <col min="2801" max="2801" width="9.4609375" style="1" bestFit="1" customWidth="1"/>
    <col min="2802" max="2802" width="13.69140625" style="1" customWidth="1"/>
    <col min="2803" max="2803" width="18" style="1" customWidth="1"/>
    <col min="2804" max="2804" width="3" style="1" customWidth="1"/>
    <col min="2805" max="2805" width="3.15234375" style="1" customWidth="1"/>
    <col min="2806" max="2806" width="16.4609375" style="1" customWidth="1"/>
    <col min="2807" max="2807" width="16" style="1" customWidth="1"/>
    <col min="2808" max="2808" width="9.15234375" style="1" customWidth="1"/>
    <col min="2809" max="2809" width="11.69140625" style="1" customWidth="1"/>
    <col min="2810" max="2810" width="9.4609375" style="1" bestFit="1" customWidth="1"/>
    <col min="2811" max="2811" width="12.23046875" style="1" customWidth="1"/>
    <col min="2812" max="2812" width="18.4609375" style="1" customWidth="1"/>
    <col min="2813" max="2813" width="3.15234375" style="1" customWidth="1"/>
    <col min="2814" max="3044" width="9.15234375" style="1"/>
    <col min="3045" max="3045" width="5.23046875" style="1" customWidth="1"/>
    <col min="3046" max="3046" width="14.23046875" style="1" customWidth="1"/>
    <col min="3047" max="3047" width="36.53515625" style="1" customWidth="1"/>
    <col min="3048" max="3048" width="14.53515625" style="1" customWidth="1"/>
    <col min="3049" max="3049" width="11.69140625" style="1" customWidth="1"/>
    <col min="3050" max="3050" width="12.69140625" style="1" customWidth="1"/>
    <col min="3051" max="3051" width="4.84375" style="1" customWidth="1"/>
    <col min="3052" max="3052" width="5" style="1" customWidth="1"/>
    <col min="3053" max="3053" width="14" style="1" customWidth="1"/>
    <col min="3054" max="3054" width="15.53515625" style="1" customWidth="1"/>
    <col min="3055" max="3055" width="9.15234375" style="1" customWidth="1"/>
    <col min="3056" max="3056" width="13.15234375" style="1" customWidth="1"/>
    <col min="3057" max="3057" width="9.4609375" style="1" bestFit="1" customWidth="1"/>
    <col min="3058" max="3058" width="13.69140625" style="1" customWidth="1"/>
    <col min="3059" max="3059" width="18" style="1" customWidth="1"/>
    <col min="3060" max="3060" width="3" style="1" customWidth="1"/>
    <col min="3061" max="3061" width="3.15234375" style="1" customWidth="1"/>
    <col min="3062" max="3062" width="16.4609375" style="1" customWidth="1"/>
    <col min="3063" max="3063" width="16" style="1" customWidth="1"/>
    <col min="3064" max="3064" width="9.15234375" style="1" customWidth="1"/>
    <col min="3065" max="3065" width="11.69140625" style="1" customWidth="1"/>
    <col min="3066" max="3066" width="9.4609375" style="1" bestFit="1" customWidth="1"/>
    <col min="3067" max="3067" width="12.23046875" style="1" customWidth="1"/>
    <col min="3068" max="3068" width="18.4609375" style="1" customWidth="1"/>
    <col min="3069" max="3069" width="3.15234375" style="1" customWidth="1"/>
    <col min="3070" max="3300" width="9.15234375" style="1"/>
    <col min="3301" max="3301" width="5.23046875" style="1" customWidth="1"/>
    <col min="3302" max="3302" width="14.23046875" style="1" customWidth="1"/>
    <col min="3303" max="3303" width="36.53515625" style="1" customWidth="1"/>
    <col min="3304" max="3304" width="14.53515625" style="1" customWidth="1"/>
    <col min="3305" max="3305" width="11.69140625" style="1" customWidth="1"/>
    <col min="3306" max="3306" width="12.69140625" style="1" customWidth="1"/>
    <col min="3307" max="3307" width="4.84375" style="1" customWidth="1"/>
    <col min="3308" max="3308" width="5" style="1" customWidth="1"/>
    <col min="3309" max="3309" width="14" style="1" customWidth="1"/>
    <col min="3310" max="3310" width="15.53515625" style="1" customWidth="1"/>
    <col min="3311" max="3311" width="9.15234375" style="1" customWidth="1"/>
    <col min="3312" max="3312" width="13.15234375" style="1" customWidth="1"/>
    <col min="3313" max="3313" width="9.4609375" style="1" bestFit="1" customWidth="1"/>
    <col min="3314" max="3314" width="13.69140625" style="1" customWidth="1"/>
    <col min="3315" max="3315" width="18" style="1" customWidth="1"/>
    <col min="3316" max="3316" width="3" style="1" customWidth="1"/>
    <col min="3317" max="3317" width="3.15234375" style="1" customWidth="1"/>
    <col min="3318" max="3318" width="16.4609375" style="1" customWidth="1"/>
    <col min="3319" max="3319" width="16" style="1" customWidth="1"/>
    <col min="3320" max="3320" width="9.15234375" style="1" customWidth="1"/>
    <col min="3321" max="3321" width="11.69140625" style="1" customWidth="1"/>
    <col min="3322" max="3322" width="9.4609375" style="1" bestFit="1" customWidth="1"/>
    <col min="3323" max="3323" width="12.23046875" style="1" customWidth="1"/>
    <col min="3324" max="3324" width="18.4609375" style="1" customWidth="1"/>
    <col min="3325" max="3325" width="3.15234375" style="1" customWidth="1"/>
    <col min="3326" max="3556" width="9.15234375" style="1"/>
    <col min="3557" max="3557" width="5.23046875" style="1" customWidth="1"/>
    <col min="3558" max="3558" width="14.23046875" style="1" customWidth="1"/>
    <col min="3559" max="3559" width="36.53515625" style="1" customWidth="1"/>
    <col min="3560" max="3560" width="14.53515625" style="1" customWidth="1"/>
    <col min="3561" max="3561" width="11.69140625" style="1" customWidth="1"/>
    <col min="3562" max="3562" width="12.69140625" style="1" customWidth="1"/>
    <col min="3563" max="3563" width="4.84375" style="1" customWidth="1"/>
    <col min="3564" max="3564" width="5" style="1" customWidth="1"/>
    <col min="3565" max="3565" width="14" style="1" customWidth="1"/>
    <col min="3566" max="3566" width="15.53515625" style="1" customWidth="1"/>
    <col min="3567" max="3567" width="9.15234375" style="1" customWidth="1"/>
    <col min="3568" max="3568" width="13.15234375" style="1" customWidth="1"/>
    <col min="3569" max="3569" width="9.4609375" style="1" bestFit="1" customWidth="1"/>
    <col min="3570" max="3570" width="13.69140625" style="1" customWidth="1"/>
    <col min="3571" max="3571" width="18" style="1" customWidth="1"/>
    <col min="3572" max="3572" width="3" style="1" customWidth="1"/>
    <col min="3573" max="3573" width="3.15234375" style="1" customWidth="1"/>
    <col min="3574" max="3574" width="16.4609375" style="1" customWidth="1"/>
    <col min="3575" max="3575" width="16" style="1" customWidth="1"/>
    <col min="3576" max="3576" width="9.15234375" style="1" customWidth="1"/>
    <col min="3577" max="3577" width="11.69140625" style="1" customWidth="1"/>
    <col min="3578" max="3578" width="9.4609375" style="1" bestFit="1" customWidth="1"/>
    <col min="3579" max="3579" width="12.23046875" style="1" customWidth="1"/>
    <col min="3580" max="3580" width="18.4609375" style="1" customWidth="1"/>
    <col min="3581" max="3581" width="3.15234375" style="1" customWidth="1"/>
    <col min="3582" max="3812" width="9.15234375" style="1"/>
    <col min="3813" max="3813" width="5.23046875" style="1" customWidth="1"/>
    <col min="3814" max="3814" width="14.23046875" style="1" customWidth="1"/>
    <col min="3815" max="3815" width="36.53515625" style="1" customWidth="1"/>
    <col min="3816" max="3816" width="14.53515625" style="1" customWidth="1"/>
    <col min="3817" max="3817" width="11.69140625" style="1" customWidth="1"/>
    <col min="3818" max="3818" width="12.69140625" style="1" customWidth="1"/>
    <col min="3819" max="3819" width="4.84375" style="1" customWidth="1"/>
    <col min="3820" max="3820" width="5" style="1" customWidth="1"/>
    <col min="3821" max="3821" width="14" style="1" customWidth="1"/>
    <col min="3822" max="3822" width="15.53515625" style="1" customWidth="1"/>
    <col min="3823" max="3823" width="9.15234375" style="1" customWidth="1"/>
    <col min="3824" max="3824" width="13.15234375" style="1" customWidth="1"/>
    <col min="3825" max="3825" width="9.4609375" style="1" bestFit="1" customWidth="1"/>
    <col min="3826" max="3826" width="13.69140625" style="1" customWidth="1"/>
    <col min="3827" max="3827" width="18" style="1" customWidth="1"/>
    <col min="3828" max="3828" width="3" style="1" customWidth="1"/>
    <col min="3829" max="3829" width="3.15234375" style="1" customWidth="1"/>
    <col min="3830" max="3830" width="16.4609375" style="1" customWidth="1"/>
    <col min="3831" max="3831" width="16" style="1" customWidth="1"/>
    <col min="3832" max="3832" width="9.15234375" style="1" customWidth="1"/>
    <col min="3833" max="3833" width="11.69140625" style="1" customWidth="1"/>
    <col min="3834" max="3834" width="9.4609375" style="1" bestFit="1" customWidth="1"/>
    <col min="3835" max="3835" width="12.23046875" style="1" customWidth="1"/>
    <col min="3836" max="3836" width="18.4609375" style="1" customWidth="1"/>
    <col min="3837" max="3837" width="3.15234375" style="1" customWidth="1"/>
    <col min="3838" max="4068" width="9.15234375" style="1"/>
    <col min="4069" max="4069" width="5.23046875" style="1" customWidth="1"/>
    <col min="4070" max="4070" width="14.23046875" style="1" customWidth="1"/>
    <col min="4071" max="4071" width="36.53515625" style="1" customWidth="1"/>
    <col min="4072" max="4072" width="14.53515625" style="1" customWidth="1"/>
    <col min="4073" max="4073" width="11.69140625" style="1" customWidth="1"/>
    <col min="4074" max="4074" width="12.69140625" style="1" customWidth="1"/>
    <col min="4075" max="4075" width="4.84375" style="1" customWidth="1"/>
    <col min="4076" max="4076" width="5" style="1" customWidth="1"/>
    <col min="4077" max="4077" width="14" style="1" customWidth="1"/>
    <col min="4078" max="4078" width="15.53515625" style="1" customWidth="1"/>
    <col min="4079" max="4079" width="9.15234375" style="1" customWidth="1"/>
    <col min="4080" max="4080" width="13.15234375" style="1" customWidth="1"/>
    <col min="4081" max="4081" width="9.4609375" style="1" bestFit="1" customWidth="1"/>
    <col min="4082" max="4082" width="13.69140625" style="1" customWidth="1"/>
    <col min="4083" max="4083" width="18" style="1" customWidth="1"/>
    <col min="4084" max="4084" width="3" style="1" customWidth="1"/>
    <col min="4085" max="4085" width="3.15234375" style="1" customWidth="1"/>
    <col min="4086" max="4086" width="16.4609375" style="1" customWidth="1"/>
    <col min="4087" max="4087" width="16" style="1" customWidth="1"/>
    <col min="4088" max="4088" width="9.15234375" style="1" customWidth="1"/>
    <col min="4089" max="4089" width="11.69140625" style="1" customWidth="1"/>
    <col min="4090" max="4090" width="9.4609375" style="1" bestFit="1" customWidth="1"/>
    <col min="4091" max="4091" width="12.23046875" style="1" customWidth="1"/>
    <col min="4092" max="4092" width="18.4609375" style="1" customWidth="1"/>
    <col min="4093" max="4093" width="3.15234375" style="1" customWidth="1"/>
    <col min="4094" max="4324" width="9.15234375" style="1"/>
    <col min="4325" max="4325" width="5.23046875" style="1" customWidth="1"/>
    <col min="4326" max="4326" width="14.23046875" style="1" customWidth="1"/>
    <col min="4327" max="4327" width="36.53515625" style="1" customWidth="1"/>
    <col min="4328" max="4328" width="14.53515625" style="1" customWidth="1"/>
    <col min="4329" max="4329" width="11.69140625" style="1" customWidth="1"/>
    <col min="4330" max="4330" width="12.69140625" style="1" customWidth="1"/>
    <col min="4331" max="4331" width="4.84375" style="1" customWidth="1"/>
    <col min="4332" max="4332" width="5" style="1" customWidth="1"/>
    <col min="4333" max="4333" width="14" style="1" customWidth="1"/>
    <col min="4334" max="4334" width="15.53515625" style="1" customWidth="1"/>
    <col min="4335" max="4335" width="9.15234375" style="1" customWidth="1"/>
    <col min="4336" max="4336" width="13.15234375" style="1" customWidth="1"/>
    <col min="4337" max="4337" width="9.4609375" style="1" bestFit="1" customWidth="1"/>
    <col min="4338" max="4338" width="13.69140625" style="1" customWidth="1"/>
    <col min="4339" max="4339" width="18" style="1" customWidth="1"/>
    <col min="4340" max="4340" width="3" style="1" customWidth="1"/>
    <col min="4341" max="4341" width="3.15234375" style="1" customWidth="1"/>
    <col min="4342" max="4342" width="16.4609375" style="1" customWidth="1"/>
    <col min="4343" max="4343" width="16" style="1" customWidth="1"/>
    <col min="4344" max="4344" width="9.15234375" style="1" customWidth="1"/>
    <col min="4345" max="4345" width="11.69140625" style="1" customWidth="1"/>
    <col min="4346" max="4346" width="9.4609375" style="1" bestFit="1" customWidth="1"/>
    <col min="4347" max="4347" width="12.23046875" style="1" customWidth="1"/>
    <col min="4348" max="4348" width="18.4609375" style="1" customWidth="1"/>
    <col min="4349" max="4349" width="3.15234375" style="1" customWidth="1"/>
    <col min="4350" max="4580" width="9.15234375" style="1"/>
    <col min="4581" max="4581" width="5.23046875" style="1" customWidth="1"/>
    <col min="4582" max="4582" width="14.23046875" style="1" customWidth="1"/>
    <col min="4583" max="4583" width="36.53515625" style="1" customWidth="1"/>
    <col min="4584" max="4584" width="14.53515625" style="1" customWidth="1"/>
    <col min="4585" max="4585" width="11.69140625" style="1" customWidth="1"/>
    <col min="4586" max="4586" width="12.69140625" style="1" customWidth="1"/>
    <col min="4587" max="4587" width="4.84375" style="1" customWidth="1"/>
    <col min="4588" max="4588" width="5" style="1" customWidth="1"/>
    <col min="4589" max="4589" width="14" style="1" customWidth="1"/>
    <col min="4590" max="4590" width="15.53515625" style="1" customWidth="1"/>
    <col min="4591" max="4591" width="9.15234375" style="1" customWidth="1"/>
    <col min="4592" max="4592" width="13.15234375" style="1" customWidth="1"/>
    <col min="4593" max="4593" width="9.4609375" style="1" bestFit="1" customWidth="1"/>
    <col min="4594" max="4594" width="13.69140625" style="1" customWidth="1"/>
    <col min="4595" max="4595" width="18" style="1" customWidth="1"/>
    <col min="4596" max="4596" width="3" style="1" customWidth="1"/>
    <col min="4597" max="4597" width="3.15234375" style="1" customWidth="1"/>
    <col min="4598" max="4598" width="16.4609375" style="1" customWidth="1"/>
    <col min="4599" max="4599" width="16" style="1" customWidth="1"/>
    <col min="4600" max="4600" width="9.15234375" style="1" customWidth="1"/>
    <col min="4601" max="4601" width="11.69140625" style="1" customWidth="1"/>
    <col min="4602" max="4602" width="9.4609375" style="1" bestFit="1" customWidth="1"/>
    <col min="4603" max="4603" width="12.23046875" style="1" customWidth="1"/>
    <col min="4604" max="4604" width="18.4609375" style="1" customWidth="1"/>
    <col min="4605" max="4605" width="3.15234375" style="1" customWidth="1"/>
    <col min="4606" max="4836" width="9.15234375" style="1"/>
    <col min="4837" max="4837" width="5.23046875" style="1" customWidth="1"/>
    <col min="4838" max="4838" width="14.23046875" style="1" customWidth="1"/>
    <col min="4839" max="4839" width="36.53515625" style="1" customWidth="1"/>
    <col min="4840" max="4840" width="14.53515625" style="1" customWidth="1"/>
    <col min="4841" max="4841" width="11.69140625" style="1" customWidth="1"/>
    <col min="4842" max="4842" width="12.69140625" style="1" customWidth="1"/>
    <col min="4843" max="4843" width="4.84375" style="1" customWidth="1"/>
    <col min="4844" max="4844" width="5" style="1" customWidth="1"/>
    <col min="4845" max="4845" width="14" style="1" customWidth="1"/>
    <col min="4846" max="4846" width="15.53515625" style="1" customWidth="1"/>
    <col min="4847" max="4847" width="9.15234375" style="1" customWidth="1"/>
    <col min="4848" max="4848" width="13.15234375" style="1" customWidth="1"/>
    <col min="4849" max="4849" width="9.4609375" style="1" bestFit="1" customWidth="1"/>
    <col min="4850" max="4850" width="13.69140625" style="1" customWidth="1"/>
    <col min="4851" max="4851" width="18" style="1" customWidth="1"/>
    <col min="4852" max="4852" width="3" style="1" customWidth="1"/>
    <col min="4853" max="4853" width="3.15234375" style="1" customWidth="1"/>
    <col min="4854" max="4854" width="16.4609375" style="1" customWidth="1"/>
    <col min="4855" max="4855" width="16" style="1" customWidth="1"/>
    <col min="4856" max="4856" width="9.15234375" style="1" customWidth="1"/>
    <col min="4857" max="4857" width="11.69140625" style="1" customWidth="1"/>
    <col min="4858" max="4858" width="9.4609375" style="1" bestFit="1" customWidth="1"/>
    <col min="4859" max="4859" width="12.23046875" style="1" customWidth="1"/>
    <col min="4860" max="4860" width="18.4609375" style="1" customWidth="1"/>
    <col min="4861" max="4861" width="3.15234375" style="1" customWidth="1"/>
    <col min="4862" max="5092" width="9.15234375" style="1"/>
    <col min="5093" max="5093" width="5.23046875" style="1" customWidth="1"/>
    <col min="5094" max="5094" width="14.23046875" style="1" customWidth="1"/>
    <col min="5095" max="5095" width="36.53515625" style="1" customWidth="1"/>
    <col min="5096" max="5096" width="14.53515625" style="1" customWidth="1"/>
    <col min="5097" max="5097" width="11.69140625" style="1" customWidth="1"/>
    <col min="5098" max="5098" width="12.69140625" style="1" customWidth="1"/>
    <col min="5099" max="5099" width="4.84375" style="1" customWidth="1"/>
    <col min="5100" max="5100" width="5" style="1" customWidth="1"/>
    <col min="5101" max="5101" width="14" style="1" customWidth="1"/>
    <col min="5102" max="5102" width="15.53515625" style="1" customWidth="1"/>
    <col min="5103" max="5103" width="9.15234375" style="1" customWidth="1"/>
    <col min="5104" max="5104" width="13.15234375" style="1" customWidth="1"/>
    <col min="5105" max="5105" width="9.4609375" style="1" bestFit="1" customWidth="1"/>
    <col min="5106" max="5106" width="13.69140625" style="1" customWidth="1"/>
    <col min="5107" max="5107" width="18" style="1" customWidth="1"/>
    <col min="5108" max="5108" width="3" style="1" customWidth="1"/>
    <col min="5109" max="5109" width="3.15234375" style="1" customWidth="1"/>
    <col min="5110" max="5110" width="16.4609375" style="1" customWidth="1"/>
    <col min="5111" max="5111" width="16" style="1" customWidth="1"/>
    <col min="5112" max="5112" width="9.15234375" style="1" customWidth="1"/>
    <col min="5113" max="5113" width="11.69140625" style="1" customWidth="1"/>
    <col min="5114" max="5114" width="9.4609375" style="1" bestFit="1" customWidth="1"/>
    <col min="5115" max="5115" width="12.23046875" style="1" customWidth="1"/>
    <col min="5116" max="5116" width="18.4609375" style="1" customWidth="1"/>
    <col min="5117" max="5117" width="3.15234375" style="1" customWidth="1"/>
    <col min="5118" max="5348" width="9.15234375" style="1"/>
    <col min="5349" max="5349" width="5.23046875" style="1" customWidth="1"/>
    <col min="5350" max="5350" width="14.23046875" style="1" customWidth="1"/>
    <col min="5351" max="5351" width="36.53515625" style="1" customWidth="1"/>
    <col min="5352" max="5352" width="14.53515625" style="1" customWidth="1"/>
    <col min="5353" max="5353" width="11.69140625" style="1" customWidth="1"/>
    <col min="5354" max="5354" width="12.69140625" style="1" customWidth="1"/>
    <col min="5355" max="5355" width="4.84375" style="1" customWidth="1"/>
    <col min="5356" max="5356" width="5" style="1" customWidth="1"/>
    <col min="5357" max="5357" width="14" style="1" customWidth="1"/>
    <col min="5358" max="5358" width="15.53515625" style="1" customWidth="1"/>
    <col min="5359" max="5359" width="9.15234375" style="1" customWidth="1"/>
    <col min="5360" max="5360" width="13.15234375" style="1" customWidth="1"/>
    <col min="5361" max="5361" width="9.4609375" style="1" bestFit="1" customWidth="1"/>
    <col min="5362" max="5362" width="13.69140625" style="1" customWidth="1"/>
    <col min="5363" max="5363" width="18" style="1" customWidth="1"/>
    <col min="5364" max="5364" width="3" style="1" customWidth="1"/>
    <col min="5365" max="5365" width="3.15234375" style="1" customWidth="1"/>
    <col min="5366" max="5366" width="16.4609375" style="1" customWidth="1"/>
    <col min="5367" max="5367" width="16" style="1" customWidth="1"/>
    <col min="5368" max="5368" width="9.15234375" style="1" customWidth="1"/>
    <col min="5369" max="5369" width="11.69140625" style="1" customWidth="1"/>
    <col min="5370" max="5370" width="9.4609375" style="1" bestFit="1" customWidth="1"/>
    <col min="5371" max="5371" width="12.23046875" style="1" customWidth="1"/>
    <col min="5372" max="5372" width="18.4609375" style="1" customWidth="1"/>
    <col min="5373" max="5373" width="3.15234375" style="1" customWidth="1"/>
    <col min="5374" max="5604" width="9.15234375" style="1"/>
    <col min="5605" max="5605" width="5.23046875" style="1" customWidth="1"/>
    <col min="5606" max="5606" width="14.23046875" style="1" customWidth="1"/>
    <col min="5607" max="5607" width="36.53515625" style="1" customWidth="1"/>
    <col min="5608" max="5608" width="14.53515625" style="1" customWidth="1"/>
    <col min="5609" max="5609" width="11.69140625" style="1" customWidth="1"/>
    <col min="5610" max="5610" width="12.69140625" style="1" customWidth="1"/>
    <col min="5611" max="5611" width="4.84375" style="1" customWidth="1"/>
    <col min="5612" max="5612" width="5" style="1" customWidth="1"/>
    <col min="5613" max="5613" width="14" style="1" customWidth="1"/>
    <col min="5614" max="5614" width="15.53515625" style="1" customWidth="1"/>
    <col min="5615" max="5615" width="9.15234375" style="1" customWidth="1"/>
    <col min="5616" max="5616" width="13.15234375" style="1" customWidth="1"/>
    <col min="5617" max="5617" width="9.4609375" style="1" bestFit="1" customWidth="1"/>
    <col min="5618" max="5618" width="13.69140625" style="1" customWidth="1"/>
    <col min="5619" max="5619" width="18" style="1" customWidth="1"/>
    <col min="5620" max="5620" width="3" style="1" customWidth="1"/>
    <col min="5621" max="5621" width="3.15234375" style="1" customWidth="1"/>
    <col min="5622" max="5622" width="16.4609375" style="1" customWidth="1"/>
    <col min="5623" max="5623" width="16" style="1" customWidth="1"/>
    <col min="5624" max="5624" width="9.15234375" style="1" customWidth="1"/>
    <col min="5625" max="5625" width="11.69140625" style="1" customWidth="1"/>
    <col min="5626" max="5626" width="9.4609375" style="1" bestFit="1" customWidth="1"/>
    <col min="5627" max="5627" width="12.23046875" style="1" customWidth="1"/>
    <col min="5628" max="5628" width="18.4609375" style="1" customWidth="1"/>
    <col min="5629" max="5629" width="3.15234375" style="1" customWidth="1"/>
    <col min="5630" max="5860" width="9.15234375" style="1"/>
    <col min="5861" max="5861" width="5.23046875" style="1" customWidth="1"/>
    <col min="5862" max="5862" width="14.23046875" style="1" customWidth="1"/>
    <col min="5863" max="5863" width="36.53515625" style="1" customWidth="1"/>
    <col min="5864" max="5864" width="14.53515625" style="1" customWidth="1"/>
    <col min="5865" max="5865" width="11.69140625" style="1" customWidth="1"/>
    <col min="5866" max="5866" width="12.69140625" style="1" customWidth="1"/>
    <col min="5867" max="5867" width="4.84375" style="1" customWidth="1"/>
    <col min="5868" max="5868" width="5" style="1" customWidth="1"/>
    <col min="5869" max="5869" width="14" style="1" customWidth="1"/>
    <col min="5870" max="5870" width="15.53515625" style="1" customWidth="1"/>
    <col min="5871" max="5871" width="9.15234375" style="1" customWidth="1"/>
    <col min="5872" max="5872" width="13.15234375" style="1" customWidth="1"/>
    <col min="5873" max="5873" width="9.4609375" style="1" bestFit="1" customWidth="1"/>
    <col min="5874" max="5874" width="13.69140625" style="1" customWidth="1"/>
    <col min="5875" max="5875" width="18" style="1" customWidth="1"/>
    <col min="5876" max="5876" width="3" style="1" customWidth="1"/>
    <col min="5877" max="5877" width="3.15234375" style="1" customWidth="1"/>
    <col min="5878" max="5878" width="16.4609375" style="1" customWidth="1"/>
    <col min="5879" max="5879" width="16" style="1" customWidth="1"/>
    <col min="5880" max="5880" width="9.15234375" style="1" customWidth="1"/>
    <col min="5881" max="5881" width="11.69140625" style="1" customWidth="1"/>
    <col min="5882" max="5882" width="9.4609375" style="1" bestFit="1" customWidth="1"/>
    <col min="5883" max="5883" width="12.23046875" style="1" customWidth="1"/>
    <col min="5884" max="5884" width="18.4609375" style="1" customWidth="1"/>
    <col min="5885" max="5885" width="3.15234375" style="1" customWidth="1"/>
    <col min="5886" max="6116" width="9.15234375" style="1"/>
    <col min="6117" max="6117" width="5.23046875" style="1" customWidth="1"/>
    <col min="6118" max="6118" width="14.23046875" style="1" customWidth="1"/>
    <col min="6119" max="6119" width="36.53515625" style="1" customWidth="1"/>
    <col min="6120" max="6120" width="14.53515625" style="1" customWidth="1"/>
    <col min="6121" max="6121" width="11.69140625" style="1" customWidth="1"/>
    <col min="6122" max="6122" width="12.69140625" style="1" customWidth="1"/>
    <col min="6123" max="6123" width="4.84375" style="1" customWidth="1"/>
    <col min="6124" max="6124" width="5" style="1" customWidth="1"/>
    <col min="6125" max="6125" width="14" style="1" customWidth="1"/>
    <col min="6126" max="6126" width="15.53515625" style="1" customWidth="1"/>
    <col min="6127" max="6127" width="9.15234375" style="1" customWidth="1"/>
    <col min="6128" max="6128" width="13.15234375" style="1" customWidth="1"/>
    <col min="6129" max="6129" width="9.4609375" style="1" bestFit="1" customWidth="1"/>
    <col min="6130" max="6130" width="13.69140625" style="1" customWidth="1"/>
    <col min="6131" max="6131" width="18" style="1" customWidth="1"/>
    <col min="6132" max="6132" width="3" style="1" customWidth="1"/>
    <col min="6133" max="6133" width="3.15234375" style="1" customWidth="1"/>
    <col min="6134" max="6134" width="16.4609375" style="1" customWidth="1"/>
    <col min="6135" max="6135" width="16" style="1" customWidth="1"/>
    <col min="6136" max="6136" width="9.15234375" style="1" customWidth="1"/>
    <col min="6137" max="6137" width="11.69140625" style="1" customWidth="1"/>
    <col min="6138" max="6138" width="9.4609375" style="1" bestFit="1" customWidth="1"/>
    <col min="6139" max="6139" width="12.23046875" style="1" customWidth="1"/>
    <col min="6140" max="6140" width="18.4609375" style="1" customWidth="1"/>
    <col min="6141" max="6141" width="3.15234375" style="1" customWidth="1"/>
    <col min="6142" max="6372" width="9.15234375" style="1"/>
    <col min="6373" max="6373" width="5.23046875" style="1" customWidth="1"/>
    <col min="6374" max="6374" width="14.23046875" style="1" customWidth="1"/>
    <col min="6375" max="6375" width="36.53515625" style="1" customWidth="1"/>
    <col min="6376" max="6376" width="14.53515625" style="1" customWidth="1"/>
    <col min="6377" max="6377" width="11.69140625" style="1" customWidth="1"/>
    <col min="6378" max="6378" width="12.69140625" style="1" customWidth="1"/>
    <col min="6379" max="6379" width="4.84375" style="1" customWidth="1"/>
    <col min="6380" max="6380" width="5" style="1" customWidth="1"/>
    <col min="6381" max="6381" width="14" style="1" customWidth="1"/>
    <col min="6382" max="6382" width="15.53515625" style="1" customWidth="1"/>
    <col min="6383" max="6383" width="9.15234375" style="1" customWidth="1"/>
    <col min="6384" max="6384" width="13.15234375" style="1" customWidth="1"/>
    <col min="6385" max="6385" width="9.4609375" style="1" bestFit="1" customWidth="1"/>
    <col min="6386" max="6386" width="13.69140625" style="1" customWidth="1"/>
    <col min="6387" max="6387" width="18" style="1" customWidth="1"/>
    <col min="6388" max="6388" width="3" style="1" customWidth="1"/>
    <col min="6389" max="6389" width="3.15234375" style="1" customWidth="1"/>
    <col min="6390" max="6390" width="16.4609375" style="1" customWidth="1"/>
    <col min="6391" max="6391" width="16" style="1" customWidth="1"/>
    <col min="6392" max="6392" width="9.15234375" style="1" customWidth="1"/>
    <col min="6393" max="6393" width="11.69140625" style="1" customWidth="1"/>
    <col min="6394" max="6394" width="9.4609375" style="1" bestFit="1" customWidth="1"/>
    <col min="6395" max="6395" width="12.23046875" style="1" customWidth="1"/>
    <col min="6396" max="6396" width="18.4609375" style="1" customWidth="1"/>
    <col min="6397" max="6397" width="3.15234375" style="1" customWidth="1"/>
    <col min="6398" max="6628" width="9.15234375" style="1"/>
    <col min="6629" max="6629" width="5.23046875" style="1" customWidth="1"/>
    <col min="6630" max="6630" width="14.23046875" style="1" customWidth="1"/>
    <col min="6631" max="6631" width="36.53515625" style="1" customWidth="1"/>
    <col min="6632" max="6632" width="14.53515625" style="1" customWidth="1"/>
    <col min="6633" max="6633" width="11.69140625" style="1" customWidth="1"/>
    <col min="6634" max="6634" width="12.69140625" style="1" customWidth="1"/>
    <col min="6635" max="6635" width="4.84375" style="1" customWidth="1"/>
    <col min="6636" max="6636" width="5" style="1" customWidth="1"/>
    <col min="6637" max="6637" width="14" style="1" customWidth="1"/>
    <col min="6638" max="6638" width="15.53515625" style="1" customWidth="1"/>
    <col min="6639" max="6639" width="9.15234375" style="1" customWidth="1"/>
    <col min="6640" max="6640" width="13.15234375" style="1" customWidth="1"/>
    <col min="6641" max="6641" width="9.4609375" style="1" bestFit="1" customWidth="1"/>
    <col min="6642" max="6642" width="13.69140625" style="1" customWidth="1"/>
    <col min="6643" max="6643" width="18" style="1" customWidth="1"/>
    <col min="6644" max="6644" width="3" style="1" customWidth="1"/>
    <col min="6645" max="6645" width="3.15234375" style="1" customWidth="1"/>
    <col min="6646" max="6646" width="16.4609375" style="1" customWidth="1"/>
    <col min="6647" max="6647" width="16" style="1" customWidth="1"/>
    <col min="6648" max="6648" width="9.15234375" style="1" customWidth="1"/>
    <col min="6649" max="6649" width="11.69140625" style="1" customWidth="1"/>
    <col min="6650" max="6650" width="9.4609375" style="1" bestFit="1" customWidth="1"/>
    <col min="6651" max="6651" width="12.23046875" style="1" customWidth="1"/>
    <col min="6652" max="6652" width="18.4609375" style="1" customWidth="1"/>
    <col min="6653" max="6653" width="3.15234375" style="1" customWidth="1"/>
    <col min="6654" max="6884" width="9.15234375" style="1"/>
    <col min="6885" max="6885" width="5.23046875" style="1" customWidth="1"/>
    <col min="6886" max="6886" width="14.23046875" style="1" customWidth="1"/>
    <col min="6887" max="6887" width="36.53515625" style="1" customWidth="1"/>
    <col min="6888" max="6888" width="14.53515625" style="1" customWidth="1"/>
    <col min="6889" max="6889" width="11.69140625" style="1" customWidth="1"/>
    <col min="6890" max="6890" width="12.69140625" style="1" customWidth="1"/>
    <col min="6891" max="6891" width="4.84375" style="1" customWidth="1"/>
    <col min="6892" max="6892" width="5" style="1" customWidth="1"/>
    <col min="6893" max="6893" width="14" style="1" customWidth="1"/>
    <col min="6894" max="6894" width="15.53515625" style="1" customWidth="1"/>
    <col min="6895" max="6895" width="9.15234375" style="1" customWidth="1"/>
    <col min="6896" max="6896" width="13.15234375" style="1" customWidth="1"/>
    <col min="6897" max="6897" width="9.4609375" style="1" bestFit="1" customWidth="1"/>
    <col min="6898" max="6898" width="13.69140625" style="1" customWidth="1"/>
    <col min="6899" max="6899" width="18" style="1" customWidth="1"/>
    <col min="6900" max="6900" width="3" style="1" customWidth="1"/>
    <col min="6901" max="6901" width="3.15234375" style="1" customWidth="1"/>
    <col min="6902" max="6902" width="16.4609375" style="1" customWidth="1"/>
    <col min="6903" max="6903" width="16" style="1" customWidth="1"/>
    <col min="6904" max="6904" width="9.15234375" style="1" customWidth="1"/>
    <col min="6905" max="6905" width="11.69140625" style="1" customWidth="1"/>
    <col min="6906" max="6906" width="9.4609375" style="1" bestFit="1" customWidth="1"/>
    <col min="6907" max="6907" width="12.23046875" style="1" customWidth="1"/>
    <col min="6908" max="6908" width="18.4609375" style="1" customWidth="1"/>
    <col min="6909" max="6909" width="3.15234375" style="1" customWidth="1"/>
    <col min="6910" max="7140" width="9.15234375" style="1"/>
    <col min="7141" max="7141" width="5.23046875" style="1" customWidth="1"/>
    <col min="7142" max="7142" width="14.23046875" style="1" customWidth="1"/>
    <col min="7143" max="7143" width="36.53515625" style="1" customWidth="1"/>
    <col min="7144" max="7144" width="14.53515625" style="1" customWidth="1"/>
    <col min="7145" max="7145" width="11.69140625" style="1" customWidth="1"/>
    <col min="7146" max="7146" width="12.69140625" style="1" customWidth="1"/>
    <col min="7147" max="7147" width="4.84375" style="1" customWidth="1"/>
    <col min="7148" max="7148" width="5" style="1" customWidth="1"/>
    <col min="7149" max="7149" width="14" style="1" customWidth="1"/>
    <col min="7150" max="7150" width="15.53515625" style="1" customWidth="1"/>
    <col min="7151" max="7151" width="9.15234375" style="1" customWidth="1"/>
    <col min="7152" max="7152" width="13.15234375" style="1" customWidth="1"/>
    <col min="7153" max="7153" width="9.4609375" style="1" bestFit="1" customWidth="1"/>
    <col min="7154" max="7154" width="13.69140625" style="1" customWidth="1"/>
    <col min="7155" max="7155" width="18" style="1" customWidth="1"/>
    <col min="7156" max="7156" width="3" style="1" customWidth="1"/>
    <col min="7157" max="7157" width="3.15234375" style="1" customWidth="1"/>
    <col min="7158" max="7158" width="16.4609375" style="1" customWidth="1"/>
    <col min="7159" max="7159" width="16" style="1" customWidth="1"/>
    <col min="7160" max="7160" width="9.15234375" style="1" customWidth="1"/>
    <col min="7161" max="7161" width="11.69140625" style="1" customWidth="1"/>
    <col min="7162" max="7162" width="9.4609375" style="1" bestFit="1" customWidth="1"/>
    <col min="7163" max="7163" width="12.23046875" style="1" customWidth="1"/>
    <col min="7164" max="7164" width="18.4609375" style="1" customWidth="1"/>
    <col min="7165" max="7165" width="3.15234375" style="1" customWidth="1"/>
    <col min="7166" max="7396" width="9.15234375" style="1"/>
    <col min="7397" max="7397" width="5.23046875" style="1" customWidth="1"/>
    <col min="7398" max="7398" width="14.23046875" style="1" customWidth="1"/>
    <col min="7399" max="7399" width="36.53515625" style="1" customWidth="1"/>
    <col min="7400" max="7400" width="14.53515625" style="1" customWidth="1"/>
    <col min="7401" max="7401" width="11.69140625" style="1" customWidth="1"/>
    <col min="7402" max="7402" width="12.69140625" style="1" customWidth="1"/>
    <col min="7403" max="7403" width="4.84375" style="1" customWidth="1"/>
    <col min="7404" max="7404" width="5" style="1" customWidth="1"/>
    <col min="7405" max="7405" width="14" style="1" customWidth="1"/>
    <col min="7406" max="7406" width="15.53515625" style="1" customWidth="1"/>
    <col min="7407" max="7407" width="9.15234375" style="1" customWidth="1"/>
    <col min="7408" max="7408" width="13.15234375" style="1" customWidth="1"/>
    <col min="7409" max="7409" width="9.4609375" style="1" bestFit="1" customWidth="1"/>
    <col min="7410" max="7410" width="13.69140625" style="1" customWidth="1"/>
    <col min="7411" max="7411" width="18" style="1" customWidth="1"/>
    <col min="7412" max="7412" width="3" style="1" customWidth="1"/>
    <col min="7413" max="7413" width="3.15234375" style="1" customWidth="1"/>
    <col min="7414" max="7414" width="16.4609375" style="1" customWidth="1"/>
    <col min="7415" max="7415" width="16" style="1" customWidth="1"/>
    <col min="7416" max="7416" width="9.15234375" style="1" customWidth="1"/>
    <col min="7417" max="7417" width="11.69140625" style="1" customWidth="1"/>
    <col min="7418" max="7418" width="9.4609375" style="1" bestFit="1" customWidth="1"/>
    <col min="7419" max="7419" width="12.23046875" style="1" customWidth="1"/>
    <col min="7420" max="7420" width="18.4609375" style="1" customWidth="1"/>
    <col min="7421" max="7421" width="3.15234375" style="1" customWidth="1"/>
    <col min="7422" max="7652" width="9.15234375" style="1"/>
    <col min="7653" max="7653" width="5.23046875" style="1" customWidth="1"/>
    <col min="7654" max="7654" width="14.23046875" style="1" customWidth="1"/>
    <col min="7655" max="7655" width="36.53515625" style="1" customWidth="1"/>
    <col min="7656" max="7656" width="14.53515625" style="1" customWidth="1"/>
    <col min="7657" max="7657" width="11.69140625" style="1" customWidth="1"/>
    <col min="7658" max="7658" width="12.69140625" style="1" customWidth="1"/>
    <col min="7659" max="7659" width="4.84375" style="1" customWidth="1"/>
    <col min="7660" max="7660" width="5" style="1" customWidth="1"/>
    <col min="7661" max="7661" width="14" style="1" customWidth="1"/>
    <col min="7662" max="7662" width="15.53515625" style="1" customWidth="1"/>
    <col min="7663" max="7663" width="9.15234375" style="1" customWidth="1"/>
    <col min="7664" max="7664" width="13.15234375" style="1" customWidth="1"/>
    <col min="7665" max="7665" width="9.4609375" style="1" bestFit="1" customWidth="1"/>
    <col min="7666" max="7666" width="13.69140625" style="1" customWidth="1"/>
    <col min="7667" max="7667" width="18" style="1" customWidth="1"/>
    <col min="7668" max="7668" width="3" style="1" customWidth="1"/>
    <col min="7669" max="7669" width="3.15234375" style="1" customWidth="1"/>
    <col min="7670" max="7670" width="16.4609375" style="1" customWidth="1"/>
    <col min="7671" max="7671" width="16" style="1" customWidth="1"/>
    <col min="7672" max="7672" width="9.15234375" style="1" customWidth="1"/>
    <col min="7673" max="7673" width="11.69140625" style="1" customWidth="1"/>
    <col min="7674" max="7674" width="9.4609375" style="1" bestFit="1" customWidth="1"/>
    <col min="7675" max="7675" width="12.23046875" style="1" customWidth="1"/>
    <col min="7676" max="7676" width="18.4609375" style="1" customWidth="1"/>
    <col min="7677" max="7677" width="3.15234375" style="1" customWidth="1"/>
    <col min="7678" max="7908" width="9.15234375" style="1"/>
    <col min="7909" max="7909" width="5.23046875" style="1" customWidth="1"/>
    <col min="7910" max="7910" width="14.23046875" style="1" customWidth="1"/>
    <col min="7911" max="7911" width="36.53515625" style="1" customWidth="1"/>
    <col min="7912" max="7912" width="14.53515625" style="1" customWidth="1"/>
    <col min="7913" max="7913" width="11.69140625" style="1" customWidth="1"/>
    <col min="7914" max="7914" width="12.69140625" style="1" customWidth="1"/>
    <col min="7915" max="7915" width="4.84375" style="1" customWidth="1"/>
    <col min="7916" max="7916" width="5" style="1" customWidth="1"/>
    <col min="7917" max="7917" width="14" style="1" customWidth="1"/>
    <col min="7918" max="7918" width="15.53515625" style="1" customWidth="1"/>
    <col min="7919" max="7919" width="9.15234375" style="1" customWidth="1"/>
    <col min="7920" max="7920" width="13.15234375" style="1" customWidth="1"/>
    <col min="7921" max="7921" width="9.4609375" style="1" bestFit="1" customWidth="1"/>
    <col min="7922" max="7922" width="13.69140625" style="1" customWidth="1"/>
    <col min="7923" max="7923" width="18" style="1" customWidth="1"/>
    <col min="7924" max="7924" width="3" style="1" customWidth="1"/>
    <col min="7925" max="7925" width="3.15234375" style="1" customWidth="1"/>
    <col min="7926" max="7926" width="16.4609375" style="1" customWidth="1"/>
    <col min="7927" max="7927" width="16" style="1" customWidth="1"/>
    <col min="7928" max="7928" width="9.15234375" style="1" customWidth="1"/>
    <col min="7929" max="7929" width="11.69140625" style="1" customWidth="1"/>
    <col min="7930" max="7930" width="9.4609375" style="1" bestFit="1" customWidth="1"/>
    <col min="7931" max="7931" width="12.23046875" style="1" customWidth="1"/>
    <col min="7932" max="7932" width="18.4609375" style="1" customWidth="1"/>
    <col min="7933" max="7933" width="3.15234375" style="1" customWidth="1"/>
    <col min="7934" max="8164" width="9.15234375" style="1"/>
    <col min="8165" max="8165" width="5.23046875" style="1" customWidth="1"/>
    <col min="8166" max="8166" width="14.23046875" style="1" customWidth="1"/>
    <col min="8167" max="8167" width="36.53515625" style="1" customWidth="1"/>
    <col min="8168" max="8168" width="14.53515625" style="1" customWidth="1"/>
    <col min="8169" max="8169" width="11.69140625" style="1" customWidth="1"/>
    <col min="8170" max="8170" width="12.69140625" style="1" customWidth="1"/>
    <col min="8171" max="8171" width="4.84375" style="1" customWidth="1"/>
    <col min="8172" max="8172" width="5" style="1" customWidth="1"/>
    <col min="8173" max="8173" width="14" style="1" customWidth="1"/>
    <col min="8174" max="8174" width="15.53515625" style="1" customWidth="1"/>
    <col min="8175" max="8175" width="9.15234375" style="1" customWidth="1"/>
    <col min="8176" max="8176" width="13.15234375" style="1" customWidth="1"/>
    <col min="8177" max="8177" width="9.4609375" style="1" bestFit="1" customWidth="1"/>
    <col min="8178" max="8178" width="13.69140625" style="1" customWidth="1"/>
    <col min="8179" max="8179" width="18" style="1" customWidth="1"/>
    <col min="8180" max="8180" width="3" style="1" customWidth="1"/>
    <col min="8181" max="8181" width="3.15234375" style="1" customWidth="1"/>
    <col min="8182" max="8182" width="16.4609375" style="1" customWidth="1"/>
    <col min="8183" max="8183" width="16" style="1" customWidth="1"/>
    <col min="8184" max="8184" width="9.15234375" style="1" customWidth="1"/>
    <col min="8185" max="8185" width="11.69140625" style="1" customWidth="1"/>
    <col min="8186" max="8186" width="9.4609375" style="1" bestFit="1" customWidth="1"/>
    <col min="8187" max="8187" width="12.23046875" style="1" customWidth="1"/>
    <col min="8188" max="8188" width="18.4609375" style="1" customWidth="1"/>
    <col min="8189" max="8189" width="3.15234375" style="1" customWidth="1"/>
    <col min="8190" max="8420" width="9.15234375" style="1"/>
    <col min="8421" max="8421" width="5.23046875" style="1" customWidth="1"/>
    <col min="8422" max="8422" width="14.23046875" style="1" customWidth="1"/>
    <col min="8423" max="8423" width="36.53515625" style="1" customWidth="1"/>
    <col min="8424" max="8424" width="14.53515625" style="1" customWidth="1"/>
    <col min="8425" max="8425" width="11.69140625" style="1" customWidth="1"/>
    <col min="8426" max="8426" width="12.69140625" style="1" customWidth="1"/>
    <col min="8427" max="8427" width="4.84375" style="1" customWidth="1"/>
    <col min="8428" max="8428" width="5" style="1" customWidth="1"/>
    <col min="8429" max="8429" width="14" style="1" customWidth="1"/>
    <col min="8430" max="8430" width="15.53515625" style="1" customWidth="1"/>
    <col min="8431" max="8431" width="9.15234375" style="1" customWidth="1"/>
    <col min="8432" max="8432" width="13.15234375" style="1" customWidth="1"/>
    <col min="8433" max="8433" width="9.4609375" style="1" bestFit="1" customWidth="1"/>
    <col min="8434" max="8434" width="13.69140625" style="1" customWidth="1"/>
    <col min="8435" max="8435" width="18" style="1" customWidth="1"/>
    <col min="8436" max="8436" width="3" style="1" customWidth="1"/>
    <col min="8437" max="8437" width="3.15234375" style="1" customWidth="1"/>
    <col min="8438" max="8438" width="16.4609375" style="1" customWidth="1"/>
    <col min="8439" max="8439" width="16" style="1" customWidth="1"/>
    <col min="8440" max="8440" width="9.15234375" style="1" customWidth="1"/>
    <col min="8441" max="8441" width="11.69140625" style="1" customWidth="1"/>
    <col min="8442" max="8442" width="9.4609375" style="1" bestFit="1" customWidth="1"/>
    <col min="8443" max="8443" width="12.23046875" style="1" customWidth="1"/>
    <col min="8444" max="8444" width="18.4609375" style="1" customWidth="1"/>
    <col min="8445" max="8445" width="3.15234375" style="1" customWidth="1"/>
    <col min="8446" max="8676" width="9.15234375" style="1"/>
    <col min="8677" max="8677" width="5.23046875" style="1" customWidth="1"/>
    <col min="8678" max="8678" width="14.23046875" style="1" customWidth="1"/>
    <col min="8679" max="8679" width="36.53515625" style="1" customWidth="1"/>
    <col min="8680" max="8680" width="14.53515625" style="1" customWidth="1"/>
    <col min="8681" max="8681" width="11.69140625" style="1" customWidth="1"/>
    <col min="8682" max="8682" width="12.69140625" style="1" customWidth="1"/>
    <col min="8683" max="8683" width="4.84375" style="1" customWidth="1"/>
    <col min="8684" max="8684" width="5" style="1" customWidth="1"/>
    <col min="8685" max="8685" width="14" style="1" customWidth="1"/>
    <col min="8686" max="8686" width="15.53515625" style="1" customWidth="1"/>
    <col min="8687" max="8687" width="9.15234375" style="1" customWidth="1"/>
    <col min="8688" max="8688" width="13.15234375" style="1" customWidth="1"/>
    <col min="8689" max="8689" width="9.4609375" style="1" bestFit="1" customWidth="1"/>
    <col min="8690" max="8690" width="13.69140625" style="1" customWidth="1"/>
    <col min="8691" max="8691" width="18" style="1" customWidth="1"/>
    <col min="8692" max="8692" width="3" style="1" customWidth="1"/>
    <col min="8693" max="8693" width="3.15234375" style="1" customWidth="1"/>
    <col min="8694" max="8694" width="16.4609375" style="1" customWidth="1"/>
    <col min="8695" max="8695" width="16" style="1" customWidth="1"/>
    <col min="8696" max="8696" width="9.15234375" style="1" customWidth="1"/>
    <col min="8697" max="8697" width="11.69140625" style="1" customWidth="1"/>
    <col min="8698" max="8698" width="9.4609375" style="1" bestFit="1" customWidth="1"/>
    <col min="8699" max="8699" width="12.23046875" style="1" customWidth="1"/>
    <col min="8700" max="8700" width="18.4609375" style="1" customWidth="1"/>
    <col min="8701" max="8701" width="3.15234375" style="1" customWidth="1"/>
    <col min="8702" max="8932" width="9.15234375" style="1"/>
    <col min="8933" max="8933" width="5.23046875" style="1" customWidth="1"/>
    <col min="8934" max="8934" width="14.23046875" style="1" customWidth="1"/>
    <col min="8935" max="8935" width="36.53515625" style="1" customWidth="1"/>
    <col min="8936" max="8936" width="14.53515625" style="1" customWidth="1"/>
    <col min="8937" max="8937" width="11.69140625" style="1" customWidth="1"/>
    <col min="8938" max="8938" width="12.69140625" style="1" customWidth="1"/>
    <col min="8939" max="8939" width="4.84375" style="1" customWidth="1"/>
    <col min="8940" max="8940" width="5" style="1" customWidth="1"/>
    <col min="8941" max="8941" width="14" style="1" customWidth="1"/>
    <col min="8942" max="8942" width="15.53515625" style="1" customWidth="1"/>
    <col min="8943" max="8943" width="9.15234375" style="1" customWidth="1"/>
    <col min="8944" max="8944" width="13.15234375" style="1" customWidth="1"/>
    <col min="8945" max="8945" width="9.4609375" style="1" bestFit="1" customWidth="1"/>
    <col min="8946" max="8946" width="13.69140625" style="1" customWidth="1"/>
    <col min="8947" max="8947" width="18" style="1" customWidth="1"/>
    <col min="8948" max="8948" width="3" style="1" customWidth="1"/>
    <col min="8949" max="8949" width="3.15234375" style="1" customWidth="1"/>
    <col min="8950" max="8950" width="16.4609375" style="1" customWidth="1"/>
    <col min="8951" max="8951" width="16" style="1" customWidth="1"/>
    <col min="8952" max="8952" width="9.15234375" style="1" customWidth="1"/>
    <col min="8953" max="8953" width="11.69140625" style="1" customWidth="1"/>
    <col min="8954" max="8954" width="9.4609375" style="1" bestFit="1" customWidth="1"/>
    <col min="8955" max="8955" width="12.23046875" style="1" customWidth="1"/>
    <col min="8956" max="8956" width="18.4609375" style="1" customWidth="1"/>
    <col min="8957" max="8957" width="3.15234375" style="1" customWidth="1"/>
    <col min="8958" max="9188" width="9.15234375" style="1"/>
    <col min="9189" max="9189" width="5.23046875" style="1" customWidth="1"/>
    <col min="9190" max="9190" width="14.23046875" style="1" customWidth="1"/>
    <col min="9191" max="9191" width="36.53515625" style="1" customWidth="1"/>
    <col min="9192" max="9192" width="14.53515625" style="1" customWidth="1"/>
    <col min="9193" max="9193" width="11.69140625" style="1" customWidth="1"/>
    <col min="9194" max="9194" width="12.69140625" style="1" customWidth="1"/>
    <col min="9195" max="9195" width="4.84375" style="1" customWidth="1"/>
    <col min="9196" max="9196" width="5" style="1" customWidth="1"/>
    <col min="9197" max="9197" width="14" style="1" customWidth="1"/>
    <col min="9198" max="9198" width="15.53515625" style="1" customWidth="1"/>
    <col min="9199" max="9199" width="9.15234375" style="1" customWidth="1"/>
    <col min="9200" max="9200" width="13.15234375" style="1" customWidth="1"/>
    <col min="9201" max="9201" width="9.4609375" style="1" bestFit="1" customWidth="1"/>
    <col min="9202" max="9202" width="13.69140625" style="1" customWidth="1"/>
    <col min="9203" max="9203" width="18" style="1" customWidth="1"/>
    <col min="9204" max="9204" width="3" style="1" customWidth="1"/>
    <col min="9205" max="9205" width="3.15234375" style="1" customWidth="1"/>
    <col min="9206" max="9206" width="16.4609375" style="1" customWidth="1"/>
    <col min="9207" max="9207" width="16" style="1" customWidth="1"/>
    <col min="9208" max="9208" width="9.15234375" style="1" customWidth="1"/>
    <col min="9209" max="9209" width="11.69140625" style="1" customWidth="1"/>
    <col min="9210" max="9210" width="9.4609375" style="1" bestFit="1" customWidth="1"/>
    <col min="9211" max="9211" width="12.23046875" style="1" customWidth="1"/>
    <col min="9212" max="9212" width="18.4609375" style="1" customWidth="1"/>
    <col min="9213" max="9213" width="3.15234375" style="1" customWidth="1"/>
    <col min="9214" max="9444" width="9.15234375" style="1"/>
    <col min="9445" max="9445" width="5.23046875" style="1" customWidth="1"/>
    <col min="9446" max="9446" width="14.23046875" style="1" customWidth="1"/>
    <col min="9447" max="9447" width="36.53515625" style="1" customWidth="1"/>
    <col min="9448" max="9448" width="14.53515625" style="1" customWidth="1"/>
    <col min="9449" max="9449" width="11.69140625" style="1" customWidth="1"/>
    <col min="9450" max="9450" width="12.69140625" style="1" customWidth="1"/>
    <col min="9451" max="9451" width="4.84375" style="1" customWidth="1"/>
    <col min="9452" max="9452" width="5" style="1" customWidth="1"/>
    <col min="9453" max="9453" width="14" style="1" customWidth="1"/>
    <col min="9454" max="9454" width="15.53515625" style="1" customWidth="1"/>
    <col min="9455" max="9455" width="9.15234375" style="1" customWidth="1"/>
    <col min="9456" max="9456" width="13.15234375" style="1" customWidth="1"/>
    <col min="9457" max="9457" width="9.4609375" style="1" bestFit="1" customWidth="1"/>
    <col min="9458" max="9458" width="13.69140625" style="1" customWidth="1"/>
    <col min="9459" max="9459" width="18" style="1" customWidth="1"/>
    <col min="9460" max="9460" width="3" style="1" customWidth="1"/>
    <col min="9461" max="9461" width="3.15234375" style="1" customWidth="1"/>
    <col min="9462" max="9462" width="16.4609375" style="1" customWidth="1"/>
    <col min="9463" max="9463" width="16" style="1" customWidth="1"/>
    <col min="9464" max="9464" width="9.15234375" style="1" customWidth="1"/>
    <col min="9465" max="9465" width="11.69140625" style="1" customWidth="1"/>
    <col min="9466" max="9466" width="9.4609375" style="1" bestFit="1" customWidth="1"/>
    <col min="9467" max="9467" width="12.23046875" style="1" customWidth="1"/>
    <col min="9468" max="9468" width="18.4609375" style="1" customWidth="1"/>
    <col min="9469" max="9469" width="3.15234375" style="1" customWidth="1"/>
    <col min="9470" max="9700" width="9.15234375" style="1"/>
    <col min="9701" max="9701" width="5.23046875" style="1" customWidth="1"/>
    <col min="9702" max="9702" width="14.23046875" style="1" customWidth="1"/>
    <col min="9703" max="9703" width="36.53515625" style="1" customWidth="1"/>
    <col min="9704" max="9704" width="14.53515625" style="1" customWidth="1"/>
    <col min="9705" max="9705" width="11.69140625" style="1" customWidth="1"/>
    <col min="9706" max="9706" width="12.69140625" style="1" customWidth="1"/>
    <col min="9707" max="9707" width="4.84375" style="1" customWidth="1"/>
    <col min="9708" max="9708" width="5" style="1" customWidth="1"/>
    <col min="9709" max="9709" width="14" style="1" customWidth="1"/>
    <col min="9710" max="9710" width="15.53515625" style="1" customWidth="1"/>
    <col min="9711" max="9711" width="9.15234375" style="1" customWidth="1"/>
    <col min="9712" max="9712" width="13.15234375" style="1" customWidth="1"/>
    <col min="9713" max="9713" width="9.4609375" style="1" bestFit="1" customWidth="1"/>
    <col min="9714" max="9714" width="13.69140625" style="1" customWidth="1"/>
    <col min="9715" max="9715" width="18" style="1" customWidth="1"/>
    <col min="9716" max="9716" width="3" style="1" customWidth="1"/>
    <col min="9717" max="9717" width="3.15234375" style="1" customWidth="1"/>
    <col min="9718" max="9718" width="16.4609375" style="1" customWidth="1"/>
    <col min="9719" max="9719" width="16" style="1" customWidth="1"/>
    <col min="9720" max="9720" width="9.15234375" style="1" customWidth="1"/>
    <col min="9721" max="9721" width="11.69140625" style="1" customWidth="1"/>
    <col min="9722" max="9722" width="9.4609375" style="1" bestFit="1" customWidth="1"/>
    <col min="9723" max="9723" width="12.23046875" style="1" customWidth="1"/>
    <col min="9724" max="9724" width="18.4609375" style="1" customWidth="1"/>
    <col min="9725" max="9725" width="3.15234375" style="1" customWidth="1"/>
    <col min="9726" max="9956" width="9.15234375" style="1"/>
    <col min="9957" max="9957" width="5.23046875" style="1" customWidth="1"/>
    <col min="9958" max="9958" width="14.23046875" style="1" customWidth="1"/>
    <col min="9959" max="9959" width="36.53515625" style="1" customWidth="1"/>
    <col min="9960" max="9960" width="14.53515625" style="1" customWidth="1"/>
    <col min="9961" max="9961" width="11.69140625" style="1" customWidth="1"/>
    <col min="9962" max="9962" width="12.69140625" style="1" customWidth="1"/>
    <col min="9963" max="9963" width="4.84375" style="1" customWidth="1"/>
    <col min="9964" max="9964" width="5" style="1" customWidth="1"/>
    <col min="9965" max="9965" width="14" style="1" customWidth="1"/>
    <col min="9966" max="9966" width="15.53515625" style="1" customWidth="1"/>
    <col min="9967" max="9967" width="9.15234375" style="1" customWidth="1"/>
    <col min="9968" max="9968" width="13.15234375" style="1" customWidth="1"/>
    <col min="9969" max="9969" width="9.4609375" style="1" bestFit="1" customWidth="1"/>
    <col min="9970" max="9970" width="13.69140625" style="1" customWidth="1"/>
    <col min="9971" max="9971" width="18" style="1" customWidth="1"/>
    <col min="9972" max="9972" width="3" style="1" customWidth="1"/>
    <col min="9973" max="9973" width="3.15234375" style="1" customWidth="1"/>
    <col min="9974" max="9974" width="16.4609375" style="1" customWidth="1"/>
    <col min="9975" max="9975" width="16" style="1" customWidth="1"/>
    <col min="9976" max="9976" width="9.15234375" style="1" customWidth="1"/>
    <col min="9977" max="9977" width="11.69140625" style="1" customWidth="1"/>
    <col min="9978" max="9978" width="9.4609375" style="1" bestFit="1" customWidth="1"/>
    <col min="9979" max="9979" width="12.23046875" style="1" customWidth="1"/>
    <col min="9980" max="9980" width="18.4609375" style="1" customWidth="1"/>
    <col min="9981" max="9981" width="3.15234375" style="1" customWidth="1"/>
    <col min="9982" max="10212" width="9.15234375" style="1"/>
    <col min="10213" max="10213" width="5.23046875" style="1" customWidth="1"/>
    <col min="10214" max="10214" width="14.23046875" style="1" customWidth="1"/>
    <col min="10215" max="10215" width="36.53515625" style="1" customWidth="1"/>
    <col min="10216" max="10216" width="14.53515625" style="1" customWidth="1"/>
    <col min="10217" max="10217" width="11.69140625" style="1" customWidth="1"/>
    <col min="10218" max="10218" width="12.69140625" style="1" customWidth="1"/>
    <col min="10219" max="10219" width="4.84375" style="1" customWidth="1"/>
    <col min="10220" max="10220" width="5" style="1" customWidth="1"/>
    <col min="10221" max="10221" width="14" style="1" customWidth="1"/>
    <col min="10222" max="10222" width="15.53515625" style="1" customWidth="1"/>
    <col min="10223" max="10223" width="9.15234375" style="1" customWidth="1"/>
    <col min="10224" max="10224" width="13.15234375" style="1" customWidth="1"/>
    <col min="10225" max="10225" width="9.4609375" style="1" bestFit="1" customWidth="1"/>
    <col min="10226" max="10226" width="13.69140625" style="1" customWidth="1"/>
    <col min="10227" max="10227" width="18" style="1" customWidth="1"/>
    <col min="10228" max="10228" width="3" style="1" customWidth="1"/>
    <col min="10229" max="10229" width="3.15234375" style="1" customWidth="1"/>
    <col min="10230" max="10230" width="16.4609375" style="1" customWidth="1"/>
    <col min="10231" max="10231" width="16" style="1" customWidth="1"/>
    <col min="10232" max="10232" width="9.15234375" style="1" customWidth="1"/>
    <col min="10233" max="10233" width="11.69140625" style="1" customWidth="1"/>
    <col min="10234" max="10234" width="9.4609375" style="1" bestFit="1" customWidth="1"/>
    <col min="10235" max="10235" width="12.23046875" style="1" customWidth="1"/>
    <col min="10236" max="10236" width="18.4609375" style="1" customWidth="1"/>
    <col min="10237" max="10237" width="3.15234375" style="1" customWidth="1"/>
    <col min="10238" max="10468" width="9.15234375" style="1"/>
    <col min="10469" max="10469" width="5.23046875" style="1" customWidth="1"/>
    <col min="10470" max="10470" width="14.23046875" style="1" customWidth="1"/>
    <col min="10471" max="10471" width="36.53515625" style="1" customWidth="1"/>
    <col min="10472" max="10472" width="14.53515625" style="1" customWidth="1"/>
    <col min="10473" max="10473" width="11.69140625" style="1" customWidth="1"/>
    <col min="10474" max="10474" width="12.69140625" style="1" customWidth="1"/>
    <col min="10475" max="10475" width="4.84375" style="1" customWidth="1"/>
    <col min="10476" max="10476" width="5" style="1" customWidth="1"/>
    <col min="10477" max="10477" width="14" style="1" customWidth="1"/>
    <col min="10478" max="10478" width="15.53515625" style="1" customWidth="1"/>
    <col min="10479" max="10479" width="9.15234375" style="1" customWidth="1"/>
    <col min="10480" max="10480" width="13.15234375" style="1" customWidth="1"/>
    <col min="10481" max="10481" width="9.4609375" style="1" bestFit="1" customWidth="1"/>
    <col min="10482" max="10482" width="13.69140625" style="1" customWidth="1"/>
    <col min="10483" max="10483" width="18" style="1" customWidth="1"/>
    <col min="10484" max="10484" width="3" style="1" customWidth="1"/>
    <col min="10485" max="10485" width="3.15234375" style="1" customWidth="1"/>
    <col min="10486" max="10486" width="16.4609375" style="1" customWidth="1"/>
    <col min="10487" max="10487" width="16" style="1" customWidth="1"/>
    <col min="10488" max="10488" width="9.15234375" style="1" customWidth="1"/>
    <col min="10489" max="10489" width="11.69140625" style="1" customWidth="1"/>
    <col min="10490" max="10490" width="9.4609375" style="1" bestFit="1" customWidth="1"/>
    <col min="10491" max="10491" width="12.23046875" style="1" customWidth="1"/>
    <col min="10492" max="10492" width="18.4609375" style="1" customWidth="1"/>
    <col min="10493" max="10493" width="3.15234375" style="1" customWidth="1"/>
    <col min="10494" max="10724" width="9.15234375" style="1"/>
    <col min="10725" max="10725" width="5.23046875" style="1" customWidth="1"/>
    <col min="10726" max="10726" width="14.23046875" style="1" customWidth="1"/>
    <col min="10727" max="10727" width="36.53515625" style="1" customWidth="1"/>
    <col min="10728" max="10728" width="14.53515625" style="1" customWidth="1"/>
    <col min="10729" max="10729" width="11.69140625" style="1" customWidth="1"/>
    <col min="10730" max="10730" width="12.69140625" style="1" customWidth="1"/>
    <col min="10731" max="10731" width="4.84375" style="1" customWidth="1"/>
    <col min="10732" max="10732" width="5" style="1" customWidth="1"/>
    <col min="10733" max="10733" width="14" style="1" customWidth="1"/>
    <col min="10734" max="10734" width="15.53515625" style="1" customWidth="1"/>
    <col min="10735" max="10735" width="9.15234375" style="1" customWidth="1"/>
    <col min="10736" max="10736" width="13.15234375" style="1" customWidth="1"/>
    <col min="10737" max="10737" width="9.4609375" style="1" bestFit="1" customWidth="1"/>
    <col min="10738" max="10738" width="13.69140625" style="1" customWidth="1"/>
    <col min="10739" max="10739" width="18" style="1" customWidth="1"/>
    <col min="10740" max="10740" width="3" style="1" customWidth="1"/>
    <col min="10741" max="10741" width="3.15234375" style="1" customWidth="1"/>
    <col min="10742" max="10742" width="16.4609375" style="1" customWidth="1"/>
    <col min="10743" max="10743" width="16" style="1" customWidth="1"/>
    <col min="10744" max="10744" width="9.15234375" style="1" customWidth="1"/>
    <col min="10745" max="10745" width="11.69140625" style="1" customWidth="1"/>
    <col min="10746" max="10746" width="9.4609375" style="1" bestFit="1" customWidth="1"/>
    <col min="10747" max="10747" width="12.23046875" style="1" customWidth="1"/>
    <col min="10748" max="10748" width="18.4609375" style="1" customWidth="1"/>
    <col min="10749" max="10749" width="3.15234375" style="1" customWidth="1"/>
    <col min="10750" max="10980" width="9.15234375" style="1"/>
    <col min="10981" max="10981" width="5.23046875" style="1" customWidth="1"/>
    <col min="10982" max="10982" width="14.23046875" style="1" customWidth="1"/>
    <col min="10983" max="10983" width="36.53515625" style="1" customWidth="1"/>
    <col min="10984" max="10984" width="14.53515625" style="1" customWidth="1"/>
    <col min="10985" max="10985" width="11.69140625" style="1" customWidth="1"/>
    <col min="10986" max="10986" width="12.69140625" style="1" customWidth="1"/>
    <col min="10987" max="10987" width="4.84375" style="1" customWidth="1"/>
    <col min="10988" max="10988" width="5" style="1" customWidth="1"/>
    <col min="10989" max="10989" width="14" style="1" customWidth="1"/>
    <col min="10990" max="10990" width="15.53515625" style="1" customWidth="1"/>
    <col min="10991" max="10991" width="9.15234375" style="1" customWidth="1"/>
    <col min="10992" max="10992" width="13.15234375" style="1" customWidth="1"/>
    <col min="10993" max="10993" width="9.4609375" style="1" bestFit="1" customWidth="1"/>
    <col min="10994" max="10994" width="13.69140625" style="1" customWidth="1"/>
    <col min="10995" max="10995" width="18" style="1" customWidth="1"/>
    <col min="10996" max="10996" width="3" style="1" customWidth="1"/>
    <col min="10997" max="10997" width="3.15234375" style="1" customWidth="1"/>
    <col min="10998" max="10998" width="16.4609375" style="1" customWidth="1"/>
    <col min="10999" max="10999" width="16" style="1" customWidth="1"/>
    <col min="11000" max="11000" width="9.15234375" style="1" customWidth="1"/>
    <col min="11001" max="11001" width="11.69140625" style="1" customWidth="1"/>
    <col min="11002" max="11002" width="9.4609375" style="1" bestFit="1" customWidth="1"/>
    <col min="11003" max="11003" width="12.23046875" style="1" customWidth="1"/>
    <col min="11004" max="11004" width="18.4609375" style="1" customWidth="1"/>
    <col min="11005" max="11005" width="3.15234375" style="1" customWidth="1"/>
    <col min="11006" max="11236" width="9.15234375" style="1"/>
    <col min="11237" max="11237" width="5.23046875" style="1" customWidth="1"/>
    <col min="11238" max="11238" width="14.23046875" style="1" customWidth="1"/>
    <col min="11239" max="11239" width="36.53515625" style="1" customWidth="1"/>
    <col min="11240" max="11240" width="14.53515625" style="1" customWidth="1"/>
    <col min="11241" max="11241" width="11.69140625" style="1" customWidth="1"/>
    <col min="11242" max="11242" width="12.69140625" style="1" customWidth="1"/>
    <col min="11243" max="11243" width="4.84375" style="1" customWidth="1"/>
    <col min="11244" max="11244" width="5" style="1" customWidth="1"/>
    <col min="11245" max="11245" width="14" style="1" customWidth="1"/>
    <col min="11246" max="11246" width="15.53515625" style="1" customWidth="1"/>
    <col min="11247" max="11247" width="9.15234375" style="1" customWidth="1"/>
    <col min="11248" max="11248" width="13.15234375" style="1" customWidth="1"/>
    <col min="11249" max="11249" width="9.4609375" style="1" bestFit="1" customWidth="1"/>
    <col min="11250" max="11250" width="13.69140625" style="1" customWidth="1"/>
    <col min="11251" max="11251" width="18" style="1" customWidth="1"/>
    <col min="11252" max="11252" width="3" style="1" customWidth="1"/>
    <col min="11253" max="11253" width="3.15234375" style="1" customWidth="1"/>
    <col min="11254" max="11254" width="16.4609375" style="1" customWidth="1"/>
    <col min="11255" max="11255" width="16" style="1" customWidth="1"/>
    <col min="11256" max="11256" width="9.15234375" style="1" customWidth="1"/>
    <col min="11257" max="11257" width="11.69140625" style="1" customWidth="1"/>
    <col min="11258" max="11258" width="9.4609375" style="1" bestFit="1" customWidth="1"/>
    <col min="11259" max="11259" width="12.23046875" style="1" customWidth="1"/>
    <col min="11260" max="11260" width="18.4609375" style="1" customWidth="1"/>
    <col min="11261" max="11261" width="3.15234375" style="1" customWidth="1"/>
    <col min="11262" max="11492" width="9.15234375" style="1"/>
    <col min="11493" max="11493" width="5.23046875" style="1" customWidth="1"/>
    <col min="11494" max="11494" width="14.23046875" style="1" customWidth="1"/>
    <col min="11495" max="11495" width="36.53515625" style="1" customWidth="1"/>
    <col min="11496" max="11496" width="14.53515625" style="1" customWidth="1"/>
    <col min="11497" max="11497" width="11.69140625" style="1" customWidth="1"/>
    <col min="11498" max="11498" width="12.69140625" style="1" customWidth="1"/>
    <col min="11499" max="11499" width="4.84375" style="1" customWidth="1"/>
    <col min="11500" max="11500" width="5" style="1" customWidth="1"/>
    <col min="11501" max="11501" width="14" style="1" customWidth="1"/>
    <col min="11502" max="11502" width="15.53515625" style="1" customWidth="1"/>
    <col min="11503" max="11503" width="9.15234375" style="1" customWidth="1"/>
    <col min="11504" max="11504" width="13.15234375" style="1" customWidth="1"/>
    <col min="11505" max="11505" width="9.4609375" style="1" bestFit="1" customWidth="1"/>
    <col min="11506" max="11506" width="13.69140625" style="1" customWidth="1"/>
    <col min="11507" max="11507" width="18" style="1" customWidth="1"/>
    <col min="11508" max="11508" width="3" style="1" customWidth="1"/>
    <col min="11509" max="11509" width="3.15234375" style="1" customWidth="1"/>
    <col min="11510" max="11510" width="16.4609375" style="1" customWidth="1"/>
    <col min="11511" max="11511" width="16" style="1" customWidth="1"/>
    <col min="11512" max="11512" width="9.15234375" style="1" customWidth="1"/>
    <col min="11513" max="11513" width="11.69140625" style="1" customWidth="1"/>
    <col min="11514" max="11514" width="9.4609375" style="1" bestFit="1" customWidth="1"/>
    <col min="11515" max="11515" width="12.23046875" style="1" customWidth="1"/>
    <col min="11516" max="11516" width="18.4609375" style="1" customWidth="1"/>
    <col min="11517" max="11517" width="3.15234375" style="1" customWidth="1"/>
    <col min="11518" max="11748" width="9.15234375" style="1"/>
    <col min="11749" max="11749" width="5.23046875" style="1" customWidth="1"/>
    <col min="11750" max="11750" width="14.23046875" style="1" customWidth="1"/>
    <col min="11751" max="11751" width="36.53515625" style="1" customWidth="1"/>
    <col min="11752" max="11752" width="14.53515625" style="1" customWidth="1"/>
    <col min="11753" max="11753" width="11.69140625" style="1" customWidth="1"/>
    <col min="11754" max="11754" width="12.69140625" style="1" customWidth="1"/>
    <col min="11755" max="11755" width="4.84375" style="1" customWidth="1"/>
    <col min="11756" max="11756" width="5" style="1" customWidth="1"/>
    <col min="11757" max="11757" width="14" style="1" customWidth="1"/>
    <col min="11758" max="11758" width="15.53515625" style="1" customWidth="1"/>
    <col min="11759" max="11759" width="9.15234375" style="1" customWidth="1"/>
    <col min="11760" max="11760" width="13.15234375" style="1" customWidth="1"/>
    <col min="11761" max="11761" width="9.4609375" style="1" bestFit="1" customWidth="1"/>
    <col min="11762" max="11762" width="13.69140625" style="1" customWidth="1"/>
    <col min="11763" max="11763" width="18" style="1" customWidth="1"/>
    <col min="11764" max="11764" width="3" style="1" customWidth="1"/>
    <col min="11765" max="11765" width="3.15234375" style="1" customWidth="1"/>
    <col min="11766" max="11766" width="16.4609375" style="1" customWidth="1"/>
    <col min="11767" max="11767" width="16" style="1" customWidth="1"/>
    <col min="11768" max="11768" width="9.15234375" style="1" customWidth="1"/>
    <col min="11769" max="11769" width="11.69140625" style="1" customWidth="1"/>
    <col min="11770" max="11770" width="9.4609375" style="1" bestFit="1" customWidth="1"/>
    <col min="11771" max="11771" width="12.23046875" style="1" customWidth="1"/>
    <col min="11772" max="11772" width="18.4609375" style="1" customWidth="1"/>
    <col min="11773" max="11773" width="3.15234375" style="1" customWidth="1"/>
    <col min="11774" max="12004" width="9.15234375" style="1"/>
    <col min="12005" max="12005" width="5.23046875" style="1" customWidth="1"/>
    <col min="12006" max="12006" width="14.23046875" style="1" customWidth="1"/>
    <col min="12007" max="12007" width="36.53515625" style="1" customWidth="1"/>
    <col min="12008" max="12008" width="14.53515625" style="1" customWidth="1"/>
    <col min="12009" max="12009" width="11.69140625" style="1" customWidth="1"/>
    <col min="12010" max="12010" width="12.69140625" style="1" customWidth="1"/>
    <col min="12011" max="12011" width="4.84375" style="1" customWidth="1"/>
    <col min="12012" max="12012" width="5" style="1" customWidth="1"/>
    <col min="12013" max="12013" width="14" style="1" customWidth="1"/>
    <col min="12014" max="12014" width="15.53515625" style="1" customWidth="1"/>
    <col min="12015" max="12015" width="9.15234375" style="1" customWidth="1"/>
    <col min="12016" max="12016" width="13.15234375" style="1" customWidth="1"/>
    <col min="12017" max="12017" width="9.4609375" style="1" bestFit="1" customWidth="1"/>
    <col min="12018" max="12018" width="13.69140625" style="1" customWidth="1"/>
    <col min="12019" max="12019" width="18" style="1" customWidth="1"/>
    <col min="12020" max="12020" width="3" style="1" customWidth="1"/>
    <col min="12021" max="12021" width="3.15234375" style="1" customWidth="1"/>
    <col min="12022" max="12022" width="16.4609375" style="1" customWidth="1"/>
    <col min="12023" max="12023" width="16" style="1" customWidth="1"/>
    <col min="12024" max="12024" width="9.15234375" style="1" customWidth="1"/>
    <col min="12025" max="12025" width="11.69140625" style="1" customWidth="1"/>
    <col min="12026" max="12026" width="9.4609375" style="1" bestFit="1" customWidth="1"/>
    <col min="12027" max="12027" width="12.23046875" style="1" customWidth="1"/>
    <col min="12028" max="12028" width="18.4609375" style="1" customWidth="1"/>
    <col min="12029" max="12029" width="3.15234375" style="1" customWidth="1"/>
    <col min="12030" max="12260" width="9.15234375" style="1"/>
    <col min="12261" max="12261" width="5.23046875" style="1" customWidth="1"/>
    <col min="12262" max="12262" width="14.23046875" style="1" customWidth="1"/>
    <col min="12263" max="12263" width="36.53515625" style="1" customWidth="1"/>
    <col min="12264" max="12264" width="14.53515625" style="1" customWidth="1"/>
    <col min="12265" max="12265" width="11.69140625" style="1" customWidth="1"/>
    <col min="12266" max="12266" width="12.69140625" style="1" customWidth="1"/>
    <col min="12267" max="12267" width="4.84375" style="1" customWidth="1"/>
    <col min="12268" max="12268" width="5" style="1" customWidth="1"/>
    <col min="12269" max="12269" width="14" style="1" customWidth="1"/>
    <col min="12270" max="12270" width="15.53515625" style="1" customWidth="1"/>
    <col min="12271" max="12271" width="9.15234375" style="1" customWidth="1"/>
    <col min="12272" max="12272" width="13.15234375" style="1" customWidth="1"/>
    <col min="12273" max="12273" width="9.4609375" style="1" bestFit="1" customWidth="1"/>
    <col min="12274" max="12274" width="13.69140625" style="1" customWidth="1"/>
    <col min="12275" max="12275" width="18" style="1" customWidth="1"/>
    <col min="12276" max="12276" width="3" style="1" customWidth="1"/>
    <col min="12277" max="12277" width="3.15234375" style="1" customWidth="1"/>
    <col min="12278" max="12278" width="16.4609375" style="1" customWidth="1"/>
    <col min="12279" max="12279" width="16" style="1" customWidth="1"/>
    <col min="12280" max="12280" width="9.15234375" style="1" customWidth="1"/>
    <col min="12281" max="12281" width="11.69140625" style="1" customWidth="1"/>
    <col min="12282" max="12282" width="9.4609375" style="1" bestFit="1" customWidth="1"/>
    <col min="12283" max="12283" width="12.23046875" style="1" customWidth="1"/>
    <col min="12284" max="12284" width="18.4609375" style="1" customWidth="1"/>
    <col min="12285" max="12285" width="3.15234375" style="1" customWidth="1"/>
    <col min="12286" max="12516" width="9.15234375" style="1"/>
    <col min="12517" max="12517" width="5.23046875" style="1" customWidth="1"/>
    <col min="12518" max="12518" width="14.23046875" style="1" customWidth="1"/>
    <col min="12519" max="12519" width="36.53515625" style="1" customWidth="1"/>
    <col min="12520" max="12520" width="14.53515625" style="1" customWidth="1"/>
    <col min="12521" max="12521" width="11.69140625" style="1" customWidth="1"/>
    <col min="12522" max="12522" width="12.69140625" style="1" customWidth="1"/>
    <col min="12523" max="12523" width="4.84375" style="1" customWidth="1"/>
    <col min="12524" max="12524" width="5" style="1" customWidth="1"/>
    <col min="12525" max="12525" width="14" style="1" customWidth="1"/>
    <col min="12526" max="12526" width="15.53515625" style="1" customWidth="1"/>
    <col min="12527" max="12527" width="9.15234375" style="1" customWidth="1"/>
    <col min="12528" max="12528" width="13.15234375" style="1" customWidth="1"/>
    <col min="12529" max="12529" width="9.4609375" style="1" bestFit="1" customWidth="1"/>
    <col min="12530" max="12530" width="13.69140625" style="1" customWidth="1"/>
    <col min="12531" max="12531" width="18" style="1" customWidth="1"/>
    <col min="12532" max="12532" width="3" style="1" customWidth="1"/>
    <col min="12533" max="12533" width="3.15234375" style="1" customWidth="1"/>
    <col min="12534" max="12534" width="16.4609375" style="1" customWidth="1"/>
    <col min="12535" max="12535" width="16" style="1" customWidth="1"/>
    <col min="12536" max="12536" width="9.15234375" style="1" customWidth="1"/>
    <col min="12537" max="12537" width="11.69140625" style="1" customWidth="1"/>
    <col min="12538" max="12538" width="9.4609375" style="1" bestFit="1" customWidth="1"/>
    <col min="12539" max="12539" width="12.23046875" style="1" customWidth="1"/>
    <col min="12540" max="12540" width="18.4609375" style="1" customWidth="1"/>
    <col min="12541" max="12541" width="3.15234375" style="1" customWidth="1"/>
    <col min="12542" max="12772" width="9.15234375" style="1"/>
    <col min="12773" max="12773" width="5.23046875" style="1" customWidth="1"/>
    <col min="12774" max="12774" width="14.23046875" style="1" customWidth="1"/>
    <col min="12775" max="12775" width="36.53515625" style="1" customWidth="1"/>
    <col min="12776" max="12776" width="14.53515625" style="1" customWidth="1"/>
    <col min="12777" max="12777" width="11.69140625" style="1" customWidth="1"/>
    <col min="12778" max="12778" width="12.69140625" style="1" customWidth="1"/>
    <col min="12779" max="12779" width="4.84375" style="1" customWidth="1"/>
    <col min="12780" max="12780" width="5" style="1" customWidth="1"/>
    <col min="12781" max="12781" width="14" style="1" customWidth="1"/>
    <col min="12782" max="12782" width="15.53515625" style="1" customWidth="1"/>
    <col min="12783" max="12783" width="9.15234375" style="1" customWidth="1"/>
    <col min="12784" max="12784" width="13.15234375" style="1" customWidth="1"/>
    <col min="12785" max="12785" width="9.4609375" style="1" bestFit="1" customWidth="1"/>
    <col min="12786" max="12786" width="13.69140625" style="1" customWidth="1"/>
    <col min="12787" max="12787" width="18" style="1" customWidth="1"/>
    <col min="12788" max="12788" width="3" style="1" customWidth="1"/>
    <col min="12789" max="12789" width="3.15234375" style="1" customWidth="1"/>
    <col min="12790" max="12790" width="16.4609375" style="1" customWidth="1"/>
    <col min="12791" max="12791" width="16" style="1" customWidth="1"/>
    <col min="12792" max="12792" width="9.15234375" style="1" customWidth="1"/>
    <col min="12793" max="12793" width="11.69140625" style="1" customWidth="1"/>
    <col min="12794" max="12794" width="9.4609375" style="1" bestFit="1" customWidth="1"/>
    <col min="12795" max="12795" width="12.23046875" style="1" customWidth="1"/>
    <col min="12796" max="12796" width="18.4609375" style="1" customWidth="1"/>
    <col min="12797" max="12797" width="3.15234375" style="1" customWidth="1"/>
    <col min="12798" max="13028" width="9.15234375" style="1"/>
    <col min="13029" max="13029" width="5.23046875" style="1" customWidth="1"/>
    <col min="13030" max="13030" width="14.23046875" style="1" customWidth="1"/>
    <col min="13031" max="13031" width="36.53515625" style="1" customWidth="1"/>
    <col min="13032" max="13032" width="14.53515625" style="1" customWidth="1"/>
    <col min="13033" max="13033" width="11.69140625" style="1" customWidth="1"/>
    <col min="13034" max="13034" width="12.69140625" style="1" customWidth="1"/>
    <col min="13035" max="13035" width="4.84375" style="1" customWidth="1"/>
    <col min="13036" max="13036" width="5" style="1" customWidth="1"/>
    <col min="13037" max="13037" width="14" style="1" customWidth="1"/>
    <col min="13038" max="13038" width="15.53515625" style="1" customWidth="1"/>
    <col min="13039" max="13039" width="9.15234375" style="1" customWidth="1"/>
    <col min="13040" max="13040" width="13.15234375" style="1" customWidth="1"/>
    <col min="13041" max="13041" width="9.4609375" style="1" bestFit="1" customWidth="1"/>
    <col min="13042" max="13042" width="13.69140625" style="1" customWidth="1"/>
    <col min="13043" max="13043" width="18" style="1" customWidth="1"/>
    <col min="13044" max="13044" width="3" style="1" customWidth="1"/>
    <col min="13045" max="13045" width="3.15234375" style="1" customWidth="1"/>
    <col min="13046" max="13046" width="16.4609375" style="1" customWidth="1"/>
    <col min="13047" max="13047" width="16" style="1" customWidth="1"/>
    <col min="13048" max="13048" width="9.15234375" style="1" customWidth="1"/>
    <col min="13049" max="13049" width="11.69140625" style="1" customWidth="1"/>
    <col min="13050" max="13050" width="9.4609375" style="1" bestFit="1" customWidth="1"/>
    <col min="13051" max="13051" width="12.23046875" style="1" customWidth="1"/>
    <col min="13052" max="13052" width="18.4609375" style="1" customWidth="1"/>
    <col min="13053" max="13053" width="3.15234375" style="1" customWidth="1"/>
    <col min="13054" max="13284" width="9.15234375" style="1"/>
    <col min="13285" max="13285" width="5.23046875" style="1" customWidth="1"/>
    <col min="13286" max="13286" width="14.23046875" style="1" customWidth="1"/>
    <col min="13287" max="13287" width="36.53515625" style="1" customWidth="1"/>
    <col min="13288" max="13288" width="14.53515625" style="1" customWidth="1"/>
    <col min="13289" max="13289" width="11.69140625" style="1" customWidth="1"/>
    <col min="13290" max="13290" width="12.69140625" style="1" customWidth="1"/>
    <col min="13291" max="13291" width="4.84375" style="1" customWidth="1"/>
    <col min="13292" max="13292" width="5" style="1" customWidth="1"/>
    <col min="13293" max="13293" width="14" style="1" customWidth="1"/>
    <col min="13294" max="13294" width="15.53515625" style="1" customWidth="1"/>
    <col min="13295" max="13295" width="9.15234375" style="1" customWidth="1"/>
    <col min="13296" max="13296" width="13.15234375" style="1" customWidth="1"/>
    <col min="13297" max="13297" width="9.4609375" style="1" bestFit="1" customWidth="1"/>
    <col min="13298" max="13298" width="13.69140625" style="1" customWidth="1"/>
    <col min="13299" max="13299" width="18" style="1" customWidth="1"/>
    <col min="13300" max="13300" width="3" style="1" customWidth="1"/>
    <col min="13301" max="13301" width="3.15234375" style="1" customWidth="1"/>
    <col min="13302" max="13302" width="16.4609375" style="1" customWidth="1"/>
    <col min="13303" max="13303" width="16" style="1" customWidth="1"/>
    <col min="13304" max="13304" width="9.15234375" style="1" customWidth="1"/>
    <col min="13305" max="13305" width="11.69140625" style="1" customWidth="1"/>
    <col min="13306" max="13306" width="9.4609375" style="1" bestFit="1" customWidth="1"/>
    <col min="13307" max="13307" width="12.23046875" style="1" customWidth="1"/>
    <col min="13308" max="13308" width="18.4609375" style="1" customWidth="1"/>
    <col min="13309" max="13309" width="3.15234375" style="1" customWidth="1"/>
    <col min="13310" max="13540" width="9.15234375" style="1"/>
    <col min="13541" max="13541" width="5.23046875" style="1" customWidth="1"/>
    <col min="13542" max="13542" width="14.23046875" style="1" customWidth="1"/>
    <col min="13543" max="13543" width="36.53515625" style="1" customWidth="1"/>
    <col min="13544" max="13544" width="14.53515625" style="1" customWidth="1"/>
    <col min="13545" max="13545" width="11.69140625" style="1" customWidth="1"/>
    <col min="13546" max="13546" width="12.69140625" style="1" customWidth="1"/>
    <col min="13547" max="13547" width="4.84375" style="1" customWidth="1"/>
    <col min="13548" max="13548" width="5" style="1" customWidth="1"/>
    <col min="13549" max="13549" width="14" style="1" customWidth="1"/>
    <col min="13550" max="13550" width="15.53515625" style="1" customWidth="1"/>
    <col min="13551" max="13551" width="9.15234375" style="1" customWidth="1"/>
    <col min="13552" max="13552" width="13.15234375" style="1" customWidth="1"/>
    <col min="13553" max="13553" width="9.4609375" style="1" bestFit="1" customWidth="1"/>
    <col min="13554" max="13554" width="13.69140625" style="1" customWidth="1"/>
    <col min="13555" max="13555" width="18" style="1" customWidth="1"/>
    <col min="13556" max="13556" width="3" style="1" customWidth="1"/>
    <col min="13557" max="13557" width="3.15234375" style="1" customWidth="1"/>
    <col min="13558" max="13558" width="16.4609375" style="1" customWidth="1"/>
    <col min="13559" max="13559" width="16" style="1" customWidth="1"/>
    <col min="13560" max="13560" width="9.15234375" style="1" customWidth="1"/>
    <col min="13561" max="13561" width="11.69140625" style="1" customWidth="1"/>
    <col min="13562" max="13562" width="9.4609375" style="1" bestFit="1" customWidth="1"/>
    <col min="13563" max="13563" width="12.23046875" style="1" customWidth="1"/>
    <col min="13564" max="13564" width="18.4609375" style="1" customWidth="1"/>
    <col min="13565" max="13565" width="3.15234375" style="1" customWidth="1"/>
    <col min="13566" max="13796" width="9.15234375" style="1"/>
    <col min="13797" max="13797" width="5.23046875" style="1" customWidth="1"/>
    <col min="13798" max="13798" width="14.23046875" style="1" customWidth="1"/>
    <col min="13799" max="13799" width="36.53515625" style="1" customWidth="1"/>
    <col min="13800" max="13800" width="14.53515625" style="1" customWidth="1"/>
    <col min="13801" max="13801" width="11.69140625" style="1" customWidth="1"/>
    <col min="13802" max="13802" width="12.69140625" style="1" customWidth="1"/>
    <col min="13803" max="13803" width="4.84375" style="1" customWidth="1"/>
    <col min="13804" max="13804" width="5" style="1" customWidth="1"/>
    <col min="13805" max="13805" width="14" style="1" customWidth="1"/>
    <col min="13806" max="13806" width="15.53515625" style="1" customWidth="1"/>
    <col min="13807" max="13807" width="9.15234375" style="1" customWidth="1"/>
    <col min="13808" max="13808" width="13.15234375" style="1" customWidth="1"/>
    <col min="13809" max="13809" width="9.4609375" style="1" bestFit="1" customWidth="1"/>
    <col min="13810" max="13810" width="13.69140625" style="1" customWidth="1"/>
    <col min="13811" max="13811" width="18" style="1" customWidth="1"/>
    <col min="13812" max="13812" width="3" style="1" customWidth="1"/>
    <col min="13813" max="13813" width="3.15234375" style="1" customWidth="1"/>
    <col min="13814" max="13814" width="16.4609375" style="1" customWidth="1"/>
    <col min="13815" max="13815" width="16" style="1" customWidth="1"/>
    <col min="13816" max="13816" width="9.15234375" style="1" customWidth="1"/>
    <col min="13817" max="13817" width="11.69140625" style="1" customWidth="1"/>
    <col min="13818" max="13818" width="9.4609375" style="1" bestFit="1" customWidth="1"/>
    <col min="13819" max="13819" width="12.23046875" style="1" customWidth="1"/>
    <col min="13820" max="13820" width="18.4609375" style="1" customWidth="1"/>
    <col min="13821" max="13821" width="3.15234375" style="1" customWidth="1"/>
    <col min="13822" max="14052" width="9.15234375" style="1"/>
    <col min="14053" max="14053" width="5.23046875" style="1" customWidth="1"/>
    <col min="14054" max="14054" width="14.23046875" style="1" customWidth="1"/>
    <col min="14055" max="14055" width="36.53515625" style="1" customWidth="1"/>
    <col min="14056" max="14056" width="14.53515625" style="1" customWidth="1"/>
    <col min="14057" max="14057" width="11.69140625" style="1" customWidth="1"/>
    <col min="14058" max="14058" width="12.69140625" style="1" customWidth="1"/>
    <col min="14059" max="14059" width="4.84375" style="1" customWidth="1"/>
    <col min="14060" max="14060" width="5" style="1" customWidth="1"/>
    <col min="14061" max="14061" width="14" style="1" customWidth="1"/>
    <col min="14062" max="14062" width="15.53515625" style="1" customWidth="1"/>
    <col min="14063" max="14063" width="9.15234375" style="1" customWidth="1"/>
    <col min="14064" max="14064" width="13.15234375" style="1" customWidth="1"/>
    <col min="14065" max="14065" width="9.4609375" style="1" bestFit="1" customWidth="1"/>
    <col min="14066" max="14066" width="13.69140625" style="1" customWidth="1"/>
    <col min="14067" max="14067" width="18" style="1" customWidth="1"/>
    <col min="14068" max="14068" width="3" style="1" customWidth="1"/>
    <col min="14069" max="14069" width="3.15234375" style="1" customWidth="1"/>
    <col min="14070" max="14070" width="16.4609375" style="1" customWidth="1"/>
    <col min="14071" max="14071" width="16" style="1" customWidth="1"/>
    <col min="14072" max="14072" width="9.15234375" style="1" customWidth="1"/>
    <col min="14073" max="14073" width="11.69140625" style="1" customWidth="1"/>
    <col min="14074" max="14074" width="9.4609375" style="1" bestFit="1" customWidth="1"/>
    <col min="14075" max="14075" width="12.23046875" style="1" customWidth="1"/>
    <col min="14076" max="14076" width="18.4609375" style="1" customWidth="1"/>
    <col min="14077" max="14077" width="3.15234375" style="1" customWidth="1"/>
    <col min="14078" max="14308" width="9.15234375" style="1"/>
    <col min="14309" max="14309" width="5.23046875" style="1" customWidth="1"/>
    <col min="14310" max="14310" width="14.23046875" style="1" customWidth="1"/>
    <col min="14311" max="14311" width="36.53515625" style="1" customWidth="1"/>
    <col min="14312" max="14312" width="14.53515625" style="1" customWidth="1"/>
    <col min="14313" max="14313" width="11.69140625" style="1" customWidth="1"/>
    <col min="14314" max="14314" width="12.69140625" style="1" customWidth="1"/>
    <col min="14315" max="14315" width="4.84375" style="1" customWidth="1"/>
    <col min="14316" max="14316" width="5" style="1" customWidth="1"/>
    <col min="14317" max="14317" width="14" style="1" customWidth="1"/>
    <col min="14318" max="14318" width="15.53515625" style="1" customWidth="1"/>
    <col min="14319" max="14319" width="9.15234375" style="1" customWidth="1"/>
    <col min="14320" max="14320" width="13.15234375" style="1" customWidth="1"/>
    <col min="14321" max="14321" width="9.4609375" style="1" bestFit="1" customWidth="1"/>
    <col min="14322" max="14322" width="13.69140625" style="1" customWidth="1"/>
    <col min="14323" max="14323" width="18" style="1" customWidth="1"/>
    <col min="14324" max="14324" width="3" style="1" customWidth="1"/>
    <col min="14325" max="14325" width="3.15234375" style="1" customWidth="1"/>
    <col min="14326" max="14326" width="16.4609375" style="1" customWidth="1"/>
    <col min="14327" max="14327" width="16" style="1" customWidth="1"/>
    <col min="14328" max="14328" width="9.15234375" style="1" customWidth="1"/>
    <col min="14329" max="14329" width="11.69140625" style="1" customWidth="1"/>
    <col min="14330" max="14330" width="9.4609375" style="1" bestFit="1" customWidth="1"/>
    <col min="14331" max="14331" width="12.23046875" style="1" customWidth="1"/>
    <col min="14332" max="14332" width="18.4609375" style="1" customWidth="1"/>
    <col min="14333" max="14333" width="3.15234375" style="1" customWidth="1"/>
    <col min="14334" max="14564" width="9.15234375" style="1"/>
    <col min="14565" max="14565" width="5.23046875" style="1" customWidth="1"/>
    <col min="14566" max="14566" width="14.23046875" style="1" customWidth="1"/>
    <col min="14567" max="14567" width="36.53515625" style="1" customWidth="1"/>
    <col min="14568" max="14568" width="14.53515625" style="1" customWidth="1"/>
    <col min="14569" max="14569" width="11.69140625" style="1" customWidth="1"/>
    <col min="14570" max="14570" width="12.69140625" style="1" customWidth="1"/>
    <col min="14571" max="14571" width="4.84375" style="1" customWidth="1"/>
    <col min="14572" max="14572" width="5" style="1" customWidth="1"/>
    <col min="14573" max="14573" width="14" style="1" customWidth="1"/>
    <col min="14574" max="14574" width="15.53515625" style="1" customWidth="1"/>
    <col min="14575" max="14575" width="9.15234375" style="1" customWidth="1"/>
    <col min="14576" max="14576" width="13.15234375" style="1" customWidth="1"/>
    <col min="14577" max="14577" width="9.4609375" style="1" bestFit="1" customWidth="1"/>
    <col min="14578" max="14578" width="13.69140625" style="1" customWidth="1"/>
    <col min="14579" max="14579" width="18" style="1" customWidth="1"/>
    <col min="14580" max="14580" width="3" style="1" customWidth="1"/>
    <col min="14581" max="14581" width="3.15234375" style="1" customWidth="1"/>
    <col min="14582" max="14582" width="16.4609375" style="1" customWidth="1"/>
    <col min="14583" max="14583" width="16" style="1" customWidth="1"/>
    <col min="14584" max="14584" width="9.15234375" style="1" customWidth="1"/>
    <col min="14585" max="14585" width="11.69140625" style="1" customWidth="1"/>
    <col min="14586" max="14586" width="9.4609375" style="1" bestFit="1" customWidth="1"/>
    <col min="14587" max="14587" width="12.23046875" style="1" customWidth="1"/>
    <col min="14588" max="14588" width="18.4609375" style="1" customWidth="1"/>
    <col min="14589" max="14589" width="3.15234375" style="1" customWidth="1"/>
    <col min="14590" max="14820" width="9.15234375" style="1"/>
    <col min="14821" max="14821" width="5.23046875" style="1" customWidth="1"/>
    <col min="14822" max="14822" width="14.23046875" style="1" customWidth="1"/>
    <col min="14823" max="14823" width="36.53515625" style="1" customWidth="1"/>
    <col min="14824" max="14824" width="14.53515625" style="1" customWidth="1"/>
    <col min="14825" max="14825" width="11.69140625" style="1" customWidth="1"/>
    <col min="14826" max="14826" width="12.69140625" style="1" customWidth="1"/>
    <col min="14827" max="14827" width="4.84375" style="1" customWidth="1"/>
    <col min="14828" max="14828" width="5" style="1" customWidth="1"/>
    <col min="14829" max="14829" width="14" style="1" customWidth="1"/>
    <col min="14830" max="14830" width="15.53515625" style="1" customWidth="1"/>
    <col min="14831" max="14831" width="9.15234375" style="1" customWidth="1"/>
    <col min="14832" max="14832" width="13.15234375" style="1" customWidth="1"/>
    <col min="14833" max="14833" width="9.4609375" style="1" bestFit="1" customWidth="1"/>
    <col min="14834" max="14834" width="13.69140625" style="1" customWidth="1"/>
    <col min="14835" max="14835" width="18" style="1" customWidth="1"/>
    <col min="14836" max="14836" width="3" style="1" customWidth="1"/>
    <col min="14837" max="14837" width="3.15234375" style="1" customWidth="1"/>
    <col min="14838" max="14838" width="16.4609375" style="1" customWidth="1"/>
    <col min="14839" max="14839" width="16" style="1" customWidth="1"/>
    <col min="14840" max="14840" width="9.15234375" style="1" customWidth="1"/>
    <col min="14841" max="14841" width="11.69140625" style="1" customWidth="1"/>
    <col min="14842" max="14842" width="9.4609375" style="1" bestFit="1" customWidth="1"/>
    <col min="14843" max="14843" width="12.23046875" style="1" customWidth="1"/>
    <col min="14844" max="14844" width="18.4609375" style="1" customWidth="1"/>
    <col min="14845" max="14845" width="3.15234375" style="1" customWidth="1"/>
    <col min="14846" max="15076" width="9.15234375" style="1"/>
    <col min="15077" max="15077" width="5.23046875" style="1" customWidth="1"/>
    <col min="15078" max="15078" width="14.23046875" style="1" customWidth="1"/>
    <col min="15079" max="15079" width="36.53515625" style="1" customWidth="1"/>
    <col min="15080" max="15080" width="14.53515625" style="1" customWidth="1"/>
    <col min="15081" max="15081" width="11.69140625" style="1" customWidth="1"/>
    <col min="15082" max="15082" width="12.69140625" style="1" customWidth="1"/>
    <col min="15083" max="15083" width="4.84375" style="1" customWidth="1"/>
    <col min="15084" max="15084" width="5" style="1" customWidth="1"/>
    <col min="15085" max="15085" width="14" style="1" customWidth="1"/>
    <col min="15086" max="15086" width="15.53515625" style="1" customWidth="1"/>
    <col min="15087" max="15087" width="9.15234375" style="1" customWidth="1"/>
    <col min="15088" max="15088" width="13.15234375" style="1" customWidth="1"/>
    <col min="15089" max="15089" width="9.4609375" style="1" bestFit="1" customWidth="1"/>
    <col min="15090" max="15090" width="13.69140625" style="1" customWidth="1"/>
    <col min="15091" max="15091" width="18" style="1" customWidth="1"/>
    <col min="15092" max="15092" width="3" style="1" customWidth="1"/>
    <col min="15093" max="15093" width="3.15234375" style="1" customWidth="1"/>
    <col min="15094" max="15094" width="16.4609375" style="1" customWidth="1"/>
    <col min="15095" max="15095" width="16" style="1" customWidth="1"/>
    <col min="15096" max="15096" width="9.15234375" style="1" customWidth="1"/>
    <col min="15097" max="15097" width="11.69140625" style="1" customWidth="1"/>
    <col min="15098" max="15098" width="9.4609375" style="1" bestFit="1" customWidth="1"/>
    <col min="15099" max="15099" width="12.23046875" style="1" customWidth="1"/>
    <col min="15100" max="15100" width="18.4609375" style="1" customWidth="1"/>
    <col min="15101" max="15101" width="3.15234375" style="1" customWidth="1"/>
    <col min="15102" max="15332" width="9.15234375" style="1"/>
    <col min="15333" max="15333" width="5.23046875" style="1" customWidth="1"/>
    <col min="15334" max="15334" width="14.23046875" style="1" customWidth="1"/>
    <col min="15335" max="15335" width="36.53515625" style="1" customWidth="1"/>
    <col min="15336" max="15336" width="14.53515625" style="1" customWidth="1"/>
    <col min="15337" max="15337" width="11.69140625" style="1" customWidth="1"/>
    <col min="15338" max="15338" width="12.69140625" style="1" customWidth="1"/>
    <col min="15339" max="15339" width="4.84375" style="1" customWidth="1"/>
    <col min="15340" max="15340" width="5" style="1" customWidth="1"/>
    <col min="15341" max="15341" width="14" style="1" customWidth="1"/>
    <col min="15342" max="15342" width="15.53515625" style="1" customWidth="1"/>
    <col min="15343" max="15343" width="9.15234375" style="1" customWidth="1"/>
    <col min="15344" max="15344" width="13.15234375" style="1" customWidth="1"/>
    <col min="15345" max="15345" width="9.4609375" style="1" bestFit="1" customWidth="1"/>
    <col min="15346" max="15346" width="13.69140625" style="1" customWidth="1"/>
    <col min="15347" max="15347" width="18" style="1" customWidth="1"/>
    <col min="15348" max="15348" width="3" style="1" customWidth="1"/>
    <col min="15349" max="15349" width="3.15234375" style="1" customWidth="1"/>
    <col min="15350" max="15350" width="16.4609375" style="1" customWidth="1"/>
    <col min="15351" max="15351" width="16" style="1" customWidth="1"/>
    <col min="15352" max="15352" width="9.15234375" style="1" customWidth="1"/>
    <col min="15353" max="15353" width="11.69140625" style="1" customWidth="1"/>
    <col min="15354" max="15354" width="9.4609375" style="1" bestFit="1" customWidth="1"/>
    <col min="15355" max="15355" width="12.23046875" style="1" customWidth="1"/>
    <col min="15356" max="15356" width="18.4609375" style="1" customWidth="1"/>
    <col min="15357" max="15357" width="3.15234375" style="1" customWidth="1"/>
    <col min="15358" max="15588" width="9.15234375" style="1"/>
    <col min="15589" max="15589" width="5.23046875" style="1" customWidth="1"/>
    <col min="15590" max="15590" width="14.23046875" style="1" customWidth="1"/>
    <col min="15591" max="15591" width="36.53515625" style="1" customWidth="1"/>
    <col min="15592" max="15592" width="14.53515625" style="1" customWidth="1"/>
    <col min="15593" max="15593" width="11.69140625" style="1" customWidth="1"/>
    <col min="15594" max="15594" width="12.69140625" style="1" customWidth="1"/>
    <col min="15595" max="15595" width="4.84375" style="1" customWidth="1"/>
    <col min="15596" max="15596" width="5" style="1" customWidth="1"/>
    <col min="15597" max="15597" width="14" style="1" customWidth="1"/>
    <col min="15598" max="15598" width="15.53515625" style="1" customWidth="1"/>
    <col min="15599" max="15599" width="9.15234375" style="1" customWidth="1"/>
    <col min="15600" max="15600" width="13.15234375" style="1" customWidth="1"/>
    <col min="15601" max="15601" width="9.4609375" style="1" bestFit="1" customWidth="1"/>
    <col min="15602" max="15602" width="13.69140625" style="1" customWidth="1"/>
    <col min="15603" max="15603" width="18" style="1" customWidth="1"/>
    <col min="15604" max="15604" width="3" style="1" customWidth="1"/>
    <col min="15605" max="15605" width="3.15234375" style="1" customWidth="1"/>
    <col min="15606" max="15606" width="16.4609375" style="1" customWidth="1"/>
    <col min="15607" max="15607" width="16" style="1" customWidth="1"/>
    <col min="15608" max="15608" width="9.15234375" style="1" customWidth="1"/>
    <col min="15609" max="15609" width="11.69140625" style="1" customWidth="1"/>
    <col min="15610" max="15610" width="9.4609375" style="1" bestFit="1" customWidth="1"/>
    <col min="15611" max="15611" width="12.23046875" style="1" customWidth="1"/>
    <col min="15612" max="15612" width="18.4609375" style="1" customWidth="1"/>
    <col min="15613" max="15613" width="3.15234375" style="1" customWidth="1"/>
    <col min="15614" max="15844" width="9.15234375" style="1"/>
    <col min="15845" max="15845" width="5.23046875" style="1" customWidth="1"/>
    <col min="15846" max="15846" width="14.23046875" style="1" customWidth="1"/>
    <col min="15847" max="15847" width="36.53515625" style="1" customWidth="1"/>
    <col min="15848" max="15848" width="14.53515625" style="1" customWidth="1"/>
    <col min="15849" max="15849" width="11.69140625" style="1" customWidth="1"/>
    <col min="15850" max="15850" width="12.69140625" style="1" customWidth="1"/>
    <col min="15851" max="15851" width="4.84375" style="1" customWidth="1"/>
    <col min="15852" max="15852" width="5" style="1" customWidth="1"/>
    <col min="15853" max="15853" width="14" style="1" customWidth="1"/>
    <col min="15854" max="15854" width="15.53515625" style="1" customWidth="1"/>
    <col min="15855" max="15855" width="9.15234375" style="1" customWidth="1"/>
    <col min="15856" max="15856" width="13.15234375" style="1" customWidth="1"/>
    <col min="15857" max="15857" width="9.4609375" style="1" bestFit="1" customWidth="1"/>
    <col min="15858" max="15858" width="13.69140625" style="1" customWidth="1"/>
    <col min="15859" max="15859" width="18" style="1" customWidth="1"/>
    <col min="15860" max="15860" width="3" style="1" customWidth="1"/>
    <col min="15861" max="15861" width="3.15234375" style="1" customWidth="1"/>
    <col min="15862" max="15862" width="16.4609375" style="1" customWidth="1"/>
    <col min="15863" max="15863" width="16" style="1" customWidth="1"/>
    <col min="15864" max="15864" width="9.15234375" style="1" customWidth="1"/>
    <col min="15865" max="15865" width="11.69140625" style="1" customWidth="1"/>
    <col min="15866" max="15866" width="9.4609375" style="1" bestFit="1" customWidth="1"/>
    <col min="15867" max="15867" width="12.23046875" style="1" customWidth="1"/>
    <col min="15868" max="15868" width="18.4609375" style="1" customWidth="1"/>
    <col min="15869" max="15869" width="3.15234375" style="1" customWidth="1"/>
    <col min="15870" max="16100" width="9.15234375" style="1"/>
    <col min="16101" max="16101" width="5.23046875" style="1" customWidth="1"/>
    <col min="16102" max="16102" width="14.23046875" style="1" customWidth="1"/>
    <col min="16103" max="16103" width="36.53515625" style="1" customWidth="1"/>
    <col min="16104" max="16104" width="14.53515625" style="1" customWidth="1"/>
    <col min="16105" max="16105" width="11.69140625" style="1" customWidth="1"/>
    <col min="16106" max="16106" width="12.69140625" style="1" customWidth="1"/>
    <col min="16107" max="16107" width="4.84375" style="1" customWidth="1"/>
    <col min="16108" max="16108" width="5" style="1" customWidth="1"/>
    <col min="16109" max="16109" width="14" style="1" customWidth="1"/>
    <col min="16110" max="16110" width="15.53515625" style="1" customWidth="1"/>
    <col min="16111" max="16111" width="9.15234375" style="1" customWidth="1"/>
    <col min="16112" max="16112" width="13.15234375" style="1" customWidth="1"/>
    <col min="16113" max="16113" width="9.4609375" style="1" bestFit="1" customWidth="1"/>
    <col min="16114" max="16114" width="13.69140625" style="1" customWidth="1"/>
    <col min="16115" max="16115" width="18" style="1" customWidth="1"/>
    <col min="16116" max="16116" width="3" style="1" customWidth="1"/>
    <col min="16117" max="16117" width="3.15234375" style="1" customWidth="1"/>
    <col min="16118" max="16118" width="16.4609375" style="1" customWidth="1"/>
    <col min="16119" max="16119" width="16" style="1" customWidth="1"/>
    <col min="16120" max="16120" width="9.15234375" style="1" customWidth="1"/>
    <col min="16121" max="16121" width="11.69140625" style="1" customWidth="1"/>
    <col min="16122" max="16122" width="9.4609375" style="1" bestFit="1" customWidth="1"/>
    <col min="16123" max="16123" width="12.23046875" style="1" customWidth="1"/>
    <col min="16124" max="16124" width="18.4609375" style="1" customWidth="1"/>
    <col min="16125" max="16125" width="3.15234375" style="1" customWidth="1"/>
    <col min="16126" max="16384" width="9.15234375" style="1"/>
  </cols>
  <sheetData>
    <row r="1" spans="2:6" x14ac:dyDescent="0.3">
      <c r="B1" s="2"/>
      <c r="C1" s="7"/>
    </row>
    <row r="2" spans="2:6" s="57" customFormat="1" ht="18.45" x14ac:dyDescent="0.5">
      <c r="B2" s="58" t="s">
        <v>93</v>
      </c>
      <c r="C2" s="61"/>
      <c r="D2" s="62"/>
    </row>
    <row r="3" spans="2:6" s="57" customFormat="1" ht="12.9" x14ac:dyDescent="0.35">
      <c r="C3" s="61"/>
      <c r="D3" s="62"/>
    </row>
    <row r="4" spans="2:6" s="57" customFormat="1" ht="15.45" x14ac:dyDescent="0.4">
      <c r="B4" s="64" t="s">
        <v>25</v>
      </c>
      <c r="C4" s="72"/>
      <c r="D4" s="73"/>
    </row>
    <row r="5" spans="2:6" s="57" customFormat="1" ht="15" x14ac:dyDescent="0.35">
      <c r="B5" s="65"/>
      <c r="C5" s="72"/>
      <c r="D5" s="73"/>
    </row>
    <row r="6" spans="2:6" s="41" customFormat="1" ht="31.5" customHeight="1" x14ac:dyDescent="0.35">
      <c r="B6" s="66" t="s">
        <v>1</v>
      </c>
      <c r="C6" s="67" t="s">
        <v>26</v>
      </c>
      <c r="D6" s="74" t="s">
        <v>27</v>
      </c>
      <c r="F6" s="57"/>
    </row>
    <row r="7" spans="2:6" s="41" customFormat="1" ht="15.55" customHeight="1" x14ac:dyDescent="0.35">
      <c r="B7" s="66">
        <v>1</v>
      </c>
      <c r="C7" s="75" t="s">
        <v>137</v>
      </c>
      <c r="D7" s="74"/>
      <c r="F7" s="57"/>
    </row>
    <row r="8" spans="2:6" s="45" customFormat="1" ht="15" x14ac:dyDescent="0.35">
      <c r="B8" s="68">
        <v>1</v>
      </c>
      <c r="C8" s="75" t="s">
        <v>114</v>
      </c>
      <c r="D8" s="76"/>
      <c r="F8" s="57"/>
    </row>
    <row r="9" spans="2:6" s="45" customFormat="1" ht="15" x14ac:dyDescent="0.35">
      <c r="B9" s="68">
        <v>2</v>
      </c>
      <c r="C9" s="75" t="s">
        <v>115</v>
      </c>
      <c r="D9" s="76"/>
      <c r="F9" s="57"/>
    </row>
    <row r="10" spans="2:6" s="45" customFormat="1" ht="15" x14ac:dyDescent="0.35">
      <c r="B10" s="68">
        <v>3</v>
      </c>
      <c r="C10" s="75" t="s">
        <v>116</v>
      </c>
      <c r="D10" s="76"/>
      <c r="F10" s="57"/>
    </row>
    <row r="11" spans="2:6" s="45" customFormat="1" ht="15" x14ac:dyDescent="0.35">
      <c r="B11" s="68">
        <v>4</v>
      </c>
      <c r="C11" s="75" t="s">
        <v>113</v>
      </c>
      <c r="D11" s="76"/>
      <c r="F11" s="57"/>
    </row>
    <row r="12" spans="2:6" s="45" customFormat="1" ht="15" x14ac:dyDescent="0.35">
      <c r="B12" s="68">
        <v>5</v>
      </c>
      <c r="C12" s="75" t="s">
        <v>117</v>
      </c>
      <c r="D12" s="76"/>
      <c r="F12" s="57"/>
    </row>
    <row r="13" spans="2:6" s="45" customFormat="1" ht="15" x14ac:dyDescent="0.35">
      <c r="B13" s="68">
        <v>6</v>
      </c>
      <c r="C13" s="75" t="s">
        <v>140</v>
      </c>
      <c r="D13" s="76"/>
      <c r="F13" s="57"/>
    </row>
    <row r="14" spans="2:6" s="45" customFormat="1" ht="15" x14ac:dyDescent="0.35">
      <c r="B14" s="68">
        <v>7</v>
      </c>
      <c r="C14" s="75" t="s">
        <v>141</v>
      </c>
      <c r="D14" s="76"/>
      <c r="F14" s="57"/>
    </row>
    <row r="15" spans="2:6" s="45" customFormat="1" ht="15" x14ac:dyDescent="0.35">
      <c r="B15" s="68">
        <v>8</v>
      </c>
      <c r="C15" s="75" t="s">
        <v>142</v>
      </c>
      <c r="D15" s="76"/>
      <c r="F15" s="57"/>
    </row>
    <row r="16" spans="2:6" s="45" customFormat="1" ht="15" x14ac:dyDescent="0.4">
      <c r="B16" s="68">
        <v>9</v>
      </c>
      <c r="C16" s="75" t="s">
        <v>118</v>
      </c>
      <c r="D16" s="76"/>
    </row>
    <row r="17" spans="2:4" s="45" customFormat="1" ht="15" x14ac:dyDescent="0.4">
      <c r="B17" s="68">
        <v>10</v>
      </c>
      <c r="C17" s="75" t="s">
        <v>119</v>
      </c>
      <c r="D17" s="76"/>
    </row>
    <row r="18" spans="2:4" s="45" customFormat="1" ht="15" x14ac:dyDescent="0.4">
      <c r="B18" s="68">
        <v>11</v>
      </c>
      <c r="C18" s="75" t="s">
        <v>120</v>
      </c>
      <c r="D18" s="76"/>
    </row>
    <row r="19" spans="2:4" s="45" customFormat="1" ht="16" customHeight="1" x14ac:dyDescent="0.4">
      <c r="B19" s="68">
        <v>12</v>
      </c>
      <c r="C19" s="75" t="s">
        <v>121</v>
      </c>
      <c r="D19" s="76"/>
    </row>
    <row r="20" spans="2:4" s="45" customFormat="1" ht="15" x14ac:dyDescent="0.4">
      <c r="B20" s="68">
        <v>13</v>
      </c>
      <c r="C20" s="75" t="s">
        <v>122</v>
      </c>
      <c r="D20" s="76"/>
    </row>
    <row r="21" spans="2:4" s="45" customFormat="1" ht="15" x14ac:dyDescent="0.4">
      <c r="B21" s="68">
        <v>14</v>
      </c>
      <c r="C21" s="75" t="s">
        <v>123</v>
      </c>
      <c r="D21" s="76"/>
    </row>
    <row r="22" spans="2:4" s="45" customFormat="1" ht="15" x14ac:dyDescent="0.4">
      <c r="B22" s="68">
        <v>15</v>
      </c>
      <c r="C22" s="75" t="s">
        <v>124</v>
      </c>
      <c r="D22" s="76"/>
    </row>
    <row r="23" spans="2:4" s="45" customFormat="1" ht="15" x14ac:dyDescent="0.4">
      <c r="B23" s="68">
        <v>16</v>
      </c>
      <c r="C23" s="75" t="s">
        <v>125</v>
      </c>
      <c r="D23" s="76"/>
    </row>
    <row r="24" spans="2:4" s="45" customFormat="1" ht="15" x14ac:dyDescent="0.4">
      <c r="B24" s="68">
        <v>17</v>
      </c>
      <c r="C24" s="75" t="s">
        <v>126</v>
      </c>
      <c r="D24" s="76"/>
    </row>
    <row r="25" spans="2:4" s="45" customFormat="1" ht="15" x14ac:dyDescent="0.4">
      <c r="B25" s="68">
        <v>18</v>
      </c>
      <c r="C25" s="75" t="s">
        <v>127</v>
      </c>
      <c r="D25" s="76"/>
    </row>
    <row r="26" spans="2:4" s="45" customFormat="1" ht="15" x14ac:dyDescent="0.4">
      <c r="B26" s="68">
        <v>19</v>
      </c>
      <c r="C26" s="75" t="s">
        <v>128</v>
      </c>
      <c r="D26" s="76"/>
    </row>
    <row r="27" spans="2:4" s="45" customFormat="1" ht="15" x14ac:dyDescent="0.4">
      <c r="B27" s="68">
        <v>20</v>
      </c>
      <c r="C27" s="75" t="s">
        <v>129</v>
      </c>
      <c r="D27" s="76"/>
    </row>
    <row r="28" spans="2:4" s="45" customFormat="1" ht="15" x14ac:dyDescent="0.4">
      <c r="B28" s="68">
        <v>21</v>
      </c>
      <c r="C28" s="75" t="s">
        <v>130</v>
      </c>
      <c r="D28" s="76"/>
    </row>
    <row r="29" spans="2:4" s="45" customFormat="1" ht="15" x14ac:dyDescent="0.4">
      <c r="B29" s="68">
        <v>22</v>
      </c>
      <c r="C29" s="75" t="s">
        <v>131</v>
      </c>
      <c r="D29" s="76"/>
    </row>
    <row r="30" spans="2:4" s="45" customFormat="1" ht="15" x14ac:dyDescent="0.4">
      <c r="B30" s="68">
        <v>23</v>
      </c>
      <c r="C30" s="75" t="s">
        <v>132</v>
      </c>
      <c r="D30" s="76"/>
    </row>
    <row r="31" spans="2:4" s="45" customFormat="1" ht="15" x14ac:dyDescent="0.4">
      <c r="B31" s="68">
        <v>24</v>
      </c>
      <c r="C31" s="75" t="s">
        <v>133</v>
      </c>
      <c r="D31" s="76"/>
    </row>
    <row r="32" spans="2:4" s="45" customFormat="1" ht="15" x14ac:dyDescent="0.4">
      <c r="B32" s="68">
        <v>25</v>
      </c>
      <c r="C32" s="75" t="s">
        <v>143</v>
      </c>
      <c r="D32" s="76"/>
    </row>
    <row r="33" spans="2:6" s="45" customFormat="1" ht="15" x14ac:dyDescent="0.4">
      <c r="B33" s="68">
        <v>26</v>
      </c>
      <c r="C33" s="75" t="s">
        <v>144</v>
      </c>
      <c r="D33" s="76"/>
    </row>
    <row r="34" spans="2:6" s="45" customFormat="1" ht="15" x14ac:dyDescent="0.4">
      <c r="B34" s="68">
        <v>27</v>
      </c>
      <c r="C34" s="75" t="s">
        <v>145</v>
      </c>
      <c r="D34" s="76"/>
    </row>
    <row r="35" spans="2:6" s="45" customFormat="1" ht="15" x14ac:dyDescent="0.4">
      <c r="B35" s="68">
        <v>28</v>
      </c>
      <c r="C35" s="75" t="s">
        <v>146</v>
      </c>
      <c r="D35" s="76"/>
      <c r="E35" s="63"/>
      <c r="F35" s="63"/>
    </row>
    <row r="36" spans="2:6" s="45" customFormat="1" ht="18.75" customHeight="1" x14ac:dyDescent="0.4">
      <c r="B36" s="77"/>
      <c r="C36" s="78"/>
      <c r="D36" s="79"/>
    </row>
    <row r="37" spans="2:6" s="45" customFormat="1" ht="18.75" customHeight="1" x14ac:dyDescent="0.4">
      <c r="C37" s="41"/>
      <c r="D37" s="63"/>
    </row>
    <row r="38" spans="2:6" s="45" customFormat="1" ht="18.75" customHeight="1" x14ac:dyDescent="0.4">
      <c r="C38" s="41"/>
      <c r="D38" s="63"/>
    </row>
    <row r="39" spans="2:6" s="45" customFormat="1" ht="18.75" customHeight="1" x14ac:dyDescent="0.4">
      <c r="C39" s="41"/>
      <c r="D39" s="63"/>
    </row>
    <row r="40" spans="2:6" s="45" customFormat="1" ht="18.75" customHeight="1" x14ac:dyDescent="0.4">
      <c r="C40" s="41"/>
      <c r="D40" s="63"/>
    </row>
    <row r="41" spans="2:6" s="5" customFormat="1" ht="18.75" customHeight="1" x14ac:dyDescent="0.4">
      <c r="C41" s="4"/>
      <c r="D41" s="14"/>
    </row>
  </sheetData>
  <phoneticPr fontId="16" type="noConversion"/>
  <printOptions horizontalCentered="1"/>
  <pageMargins left="0.19685039370078741" right="0.19685039370078741" top="0.43307086614173229" bottom="0.43307086614173229" header="0.23622047244094491" footer="0.15748031496062992"/>
  <pageSetup paperSize="9" scale="90" orientation="portrait" r:id="rId1"/>
  <headerFooter alignWithMargins="0">
    <oddFooter>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161F-46AF-4F29-B80F-3C378D2FF8D9}">
  <dimension ref="A1:F74"/>
  <sheetViews>
    <sheetView tabSelected="1" topLeftCell="A57" workbookViewId="0">
      <selection activeCell="D74" sqref="B5:D74"/>
    </sheetView>
  </sheetViews>
  <sheetFormatPr defaultRowHeight="14.6" x14ac:dyDescent="0.3"/>
  <cols>
    <col min="1" max="1" width="5.23046875" style="1" customWidth="1"/>
    <col min="2" max="2" width="14.23046875" style="1" customWidth="1"/>
    <col min="3" max="3" width="36.53515625" style="1" customWidth="1"/>
    <col min="4" max="5" width="14.53515625" style="1" customWidth="1"/>
    <col min="6" max="6" width="13" style="1" customWidth="1"/>
    <col min="7" max="7" width="4.84375" style="1" customWidth="1"/>
    <col min="8" max="8" width="5" style="1" customWidth="1"/>
    <col min="9" max="11" width="9.15234375" style="1" customWidth="1"/>
    <col min="12" max="223" width="9.23046875" style="1"/>
    <col min="224" max="224" width="5.23046875" style="1" customWidth="1"/>
    <col min="225" max="225" width="14.23046875" style="1" customWidth="1"/>
    <col min="226" max="226" width="36.53515625" style="1" customWidth="1"/>
    <col min="227" max="227" width="14.53515625" style="1" customWidth="1"/>
    <col min="228" max="228" width="11.69140625" style="1" customWidth="1"/>
    <col min="229" max="229" width="12.69140625" style="1" customWidth="1"/>
    <col min="230" max="230" width="4.84375" style="1" customWidth="1"/>
    <col min="231" max="231" width="5" style="1" customWidth="1"/>
    <col min="232" max="232" width="14" style="1" customWidth="1"/>
    <col min="233" max="233" width="15.53515625" style="1" customWidth="1"/>
    <col min="234" max="234" width="9.15234375" style="1" customWidth="1"/>
    <col min="235" max="235" width="13.15234375" style="1" customWidth="1"/>
    <col min="236" max="236" width="9.4609375" style="1" bestFit="1" customWidth="1"/>
    <col min="237" max="237" width="13.69140625" style="1" customWidth="1"/>
    <col min="238" max="238" width="18" style="1" customWidth="1"/>
    <col min="239" max="239" width="3" style="1" customWidth="1"/>
    <col min="240" max="240" width="3.15234375" style="1" customWidth="1"/>
    <col min="241" max="241" width="16.4609375" style="1" customWidth="1"/>
    <col min="242" max="242" width="16" style="1" customWidth="1"/>
    <col min="243" max="243" width="9.15234375" style="1" customWidth="1"/>
    <col min="244" max="244" width="11.69140625" style="1" customWidth="1"/>
    <col min="245" max="245" width="9.4609375" style="1" bestFit="1" customWidth="1"/>
    <col min="246" max="246" width="12.23046875" style="1" customWidth="1"/>
    <col min="247" max="247" width="18.4609375" style="1" customWidth="1"/>
    <col min="248" max="248" width="3.15234375" style="1" customWidth="1"/>
    <col min="249" max="479" width="9.23046875" style="1"/>
    <col min="480" max="480" width="5.23046875" style="1" customWidth="1"/>
    <col min="481" max="481" width="14.23046875" style="1" customWidth="1"/>
    <col min="482" max="482" width="36.53515625" style="1" customWidth="1"/>
    <col min="483" max="483" width="14.53515625" style="1" customWidth="1"/>
    <col min="484" max="484" width="11.69140625" style="1" customWidth="1"/>
    <col min="485" max="485" width="12.69140625" style="1" customWidth="1"/>
    <col min="486" max="486" width="4.84375" style="1" customWidth="1"/>
    <col min="487" max="487" width="5" style="1" customWidth="1"/>
    <col min="488" max="488" width="14" style="1" customWidth="1"/>
    <col min="489" max="489" width="15.53515625" style="1" customWidth="1"/>
    <col min="490" max="490" width="9.15234375" style="1" customWidth="1"/>
    <col min="491" max="491" width="13.15234375" style="1" customWidth="1"/>
    <col min="492" max="492" width="9.4609375" style="1" bestFit="1" customWidth="1"/>
    <col min="493" max="493" width="13.69140625" style="1" customWidth="1"/>
    <col min="494" max="494" width="18" style="1" customWidth="1"/>
    <col min="495" max="495" width="3" style="1" customWidth="1"/>
    <col min="496" max="496" width="3.15234375" style="1" customWidth="1"/>
    <col min="497" max="497" width="16.4609375" style="1" customWidth="1"/>
    <col min="498" max="498" width="16" style="1" customWidth="1"/>
    <col min="499" max="499" width="9.15234375" style="1" customWidth="1"/>
    <col min="500" max="500" width="11.69140625" style="1" customWidth="1"/>
    <col min="501" max="501" width="9.4609375" style="1" bestFit="1" customWidth="1"/>
    <col min="502" max="502" width="12.23046875" style="1" customWidth="1"/>
    <col min="503" max="503" width="18.4609375" style="1" customWidth="1"/>
    <col min="504" max="504" width="3.15234375" style="1" customWidth="1"/>
    <col min="505" max="735" width="9.23046875" style="1"/>
    <col min="736" max="736" width="5.23046875" style="1" customWidth="1"/>
    <col min="737" max="737" width="14.23046875" style="1" customWidth="1"/>
    <col min="738" max="738" width="36.53515625" style="1" customWidth="1"/>
    <col min="739" max="739" width="14.53515625" style="1" customWidth="1"/>
    <col min="740" max="740" width="11.69140625" style="1" customWidth="1"/>
    <col min="741" max="741" width="12.69140625" style="1" customWidth="1"/>
    <col min="742" max="742" width="4.84375" style="1" customWidth="1"/>
    <col min="743" max="743" width="5" style="1" customWidth="1"/>
    <col min="744" max="744" width="14" style="1" customWidth="1"/>
    <col min="745" max="745" width="15.53515625" style="1" customWidth="1"/>
    <col min="746" max="746" width="9.15234375" style="1" customWidth="1"/>
    <col min="747" max="747" width="13.15234375" style="1" customWidth="1"/>
    <col min="748" max="748" width="9.4609375" style="1" bestFit="1" customWidth="1"/>
    <col min="749" max="749" width="13.69140625" style="1" customWidth="1"/>
    <col min="750" max="750" width="18" style="1" customWidth="1"/>
    <col min="751" max="751" width="3" style="1" customWidth="1"/>
    <col min="752" max="752" width="3.15234375" style="1" customWidth="1"/>
    <col min="753" max="753" width="16.4609375" style="1" customWidth="1"/>
    <col min="754" max="754" width="16" style="1" customWidth="1"/>
    <col min="755" max="755" width="9.15234375" style="1" customWidth="1"/>
    <col min="756" max="756" width="11.69140625" style="1" customWidth="1"/>
    <col min="757" max="757" width="9.4609375" style="1" bestFit="1" customWidth="1"/>
    <col min="758" max="758" width="12.23046875" style="1" customWidth="1"/>
    <col min="759" max="759" width="18.4609375" style="1" customWidth="1"/>
    <col min="760" max="760" width="3.15234375" style="1" customWidth="1"/>
    <col min="761" max="991" width="9.23046875" style="1"/>
    <col min="992" max="992" width="5.23046875" style="1" customWidth="1"/>
    <col min="993" max="993" width="14.23046875" style="1" customWidth="1"/>
    <col min="994" max="994" width="36.53515625" style="1" customWidth="1"/>
    <col min="995" max="995" width="14.53515625" style="1" customWidth="1"/>
    <col min="996" max="996" width="11.69140625" style="1" customWidth="1"/>
    <col min="997" max="997" width="12.69140625" style="1" customWidth="1"/>
    <col min="998" max="998" width="4.84375" style="1" customWidth="1"/>
    <col min="999" max="999" width="5" style="1" customWidth="1"/>
    <col min="1000" max="1000" width="14" style="1" customWidth="1"/>
    <col min="1001" max="1001" width="15.53515625" style="1" customWidth="1"/>
    <col min="1002" max="1002" width="9.15234375" style="1" customWidth="1"/>
    <col min="1003" max="1003" width="13.15234375" style="1" customWidth="1"/>
    <col min="1004" max="1004" width="9.4609375" style="1" bestFit="1" customWidth="1"/>
    <col min="1005" max="1005" width="13.69140625" style="1" customWidth="1"/>
    <col min="1006" max="1006" width="18" style="1" customWidth="1"/>
    <col min="1007" max="1007" width="3" style="1" customWidth="1"/>
    <col min="1008" max="1008" width="3.15234375" style="1" customWidth="1"/>
    <col min="1009" max="1009" width="16.4609375" style="1" customWidth="1"/>
    <col min="1010" max="1010" width="16" style="1" customWidth="1"/>
    <col min="1011" max="1011" width="9.15234375" style="1" customWidth="1"/>
    <col min="1012" max="1012" width="11.69140625" style="1" customWidth="1"/>
    <col min="1013" max="1013" width="9.4609375" style="1" bestFit="1" customWidth="1"/>
    <col min="1014" max="1014" width="12.23046875" style="1" customWidth="1"/>
    <col min="1015" max="1015" width="18.4609375" style="1" customWidth="1"/>
    <col min="1016" max="1016" width="3.15234375" style="1" customWidth="1"/>
    <col min="1017" max="1247" width="9.23046875" style="1"/>
    <col min="1248" max="1248" width="5.23046875" style="1" customWidth="1"/>
    <col min="1249" max="1249" width="14.23046875" style="1" customWidth="1"/>
    <col min="1250" max="1250" width="36.53515625" style="1" customWidth="1"/>
    <col min="1251" max="1251" width="14.53515625" style="1" customWidth="1"/>
    <col min="1252" max="1252" width="11.69140625" style="1" customWidth="1"/>
    <col min="1253" max="1253" width="12.69140625" style="1" customWidth="1"/>
    <col min="1254" max="1254" width="4.84375" style="1" customWidth="1"/>
    <col min="1255" max="1255" width="5" style="1" customWidth="1"/>
    <col min="1256" max="1256" width="14" style="1" customWidth="1"/>
    <col min="1257" max="1257" width="15.53515625" style="1" customWidth="1"/>
    <col min="1258" max="1258" width="9.15234375" style="1" customWidth="1"/>
    <col min="1259" max="1259" width="13.15234375" style="1" customWidth="1"/>
    <col min="1260" max="1260" width="9.4609375" style="1" bestFit="1" customWidth="1"/>
    <col min="1261" max="1261" width="13.69140625" style="1" customWidth="1"/>
    <col min="1262" max="1262" width="18" style="1" customWidth="1"/>
    <col min="1263" max="1263" width="3" style="1" customWidth="1"/>
    <col min="1264" max="1264" width="3.15234375" style="1" customWidth="1"/>
    <col min="1265" max="1265" width="16.4609375" style="1" customWidth="1"/>
    <col min="1266" max="1266" width="16" style="1" customWidth="1"/>
    <col min="1267" max="1267" width="9.15234375" style="1" customWidth="1"/>
    <col min="1268" max="1268" width="11.69140625" style="1" customWidth="1"/>
    <col min="1269" max="1269" width="9.4609375" style="1" bestFit="1" customWidth="1"/>
    <col min="1270" max="1270" width="12.23046875" style="1" customWidth="1"/>
    <col min="1271" max="1271" width="18.4609375" style="1" customWidth="1"/>
    <col min="1272" max="1272" width="3.15234375" style="1" customWidth="1"/>
    <col min="1273" max="1503" width="9.23046875" style="1"/>
    <col min="1504" max="1504" width="5.23046875" style="1" customWidth="1"/>
    <col min="1505" max="1505" width="14.23046875" style="1" customWidth="1"/>
    <col min="1506" max="1506" width="36.53515625" style="1" customWidth="1"/>
    <col min="1507" max="1507" width="14.53515625" style="1" customWidth="1"/>
    <col min="1508" max="1508" width="11.69140625" style="1" customWidth="1"/>
    <col min="1509" max="1509" width="12.69140625" style="1" customWidth="1"/>
    <col min="1510" max="1510" width="4.84375" style="1" customWidth="1"/>
    <col min="1511" max="1511" width="5" style="1" customWidth="1"/>
    <col min="1512" max="1512" width="14" style="1" customWidth="1"/>
    <col min="1513" max="1513" width="15.53515625" style="1" customWidth="1"/>
    <col min="1514" max="1514" width="9.15234375" style="1" customWidth="1"/>
    <col min="1515" max="1515" width="13.15234375" style="1" customWidth="1"/>
    <col min="1516" max="1516" width="9.4609375" style="1" bestFit="1" customWidth="1"/>
    <col min="1517" max="1517" width="13.69140625" style="1" customWidth="1"/>
    <col min="1518" max="1518" width="18" style="1" customWidth="1"/>
    <col min="1519" max="1519" width="3" style="1" customWidth="1"/>
    <col min="1520" max="1520" width="3.15234375" style="1" customWidth="1"/>
    <col min="1521" max="1521" width="16.4609375" style="1" customWidth="1"/>
    <col min="1522" max="1522" width="16" style="1" customWidth="1"/>
    <col min="1523" max="1523" width="9.15234375" style="1" customWidth="1"/>
    <col min="1524" max="1524" width="11.69140625" style="1" customWidth="1"/>
    <col min="1525" max="1525" width="9.4609375" style="1" bestFit="1" customWidth="1"/>
    <col min="1526" max="1526" width="12.23046875" style="1" customWidth="1"/>
    <col min="1527" max="1527" width="18.4609375" style="1" customWidth="1"/>
    <col min="1528" max="1528" width="3.15234375" style="1" customWidth="1"/>
    <col min="1529" max="1759" width="9.23046875" style="1"/>
    <col min="1760" max="1760" width="5.23046875" style="1" customWidth="1"/>
    <col min="1761" max="1761" width="14.23046875" style="1" customWidth="1"/>
    <col min="1762" max="1762" width="36.53515625" style="1" customWidth="1"/>
    <col min="1763" max="1763" width="14.53515625" style="1" customWidth="1"/>
    <col min="1764" max="1764" width="11.69140625" style="1" customWidth="1"/>
    <col min="1765" max="1765" width="12.69140625" style="1" customWidth="1"/>
    <col min="1766" max="1766" width="4.84375" style="1" customWidth="1"/>
    <col min="1767" max="1767" width="5" style="1" customWidth="1"/>
    <col min="1768" max="1768" width="14" style="1" customWidth="1"/>
    <col min="1769" max="1769" width="15.53515625" style="1" customWidth="1"/>
    <col min="1770" max="1770" width="9.15234375" style="1" customWidth="1"/>
    <col min="1771" max="1771" width="13.15234375" style="1" customWidth="1"/>
    <col min="1772" max="1772" width="9.4609375" style="1" bestFit="1" customWidth="1"/>
    <col min="1773" max="1773" width="13.69140625" style="1" customWidth="1"/>
    <col min="1774" max="1774" width="18" style="1" customWidth="1"/>
    <col min="1775" max="1775" width="3" style="1" customWidth="1"/>
    <col min="1776" max="1776" width="3.15234375" style="1" customWidth="1"/>
    <col min="1777" max="1777" width="16.4609375" style="1" customWidth="1"/>
    <col min="1778" max="1778" width="16" style="1" customWidth="1"/>
    <col min="1779" max="1779" width="9.15234375" style="1" customWidth="1"/>
    <col min="1780" max="1780" width="11.69140625" style="1" customWidth="1"/>
    <col min="1781" max="1781" width="9.4609375" style="1" bestFit="1" customWidth="1"/>
    <col min="1782" max="1782" width="12.23046875" style="1" customWidth="1"/>
    <col min="1783" max="1783" width="18.4609375" style="1" customWidth="1"/>
    <col min="1784" max="1784" width="3.15234375" style="1" customWidth="1"/>
    <col min="1785" max="2015" width="9.23046875" style="1"/>
    <col min="2016" max="2016" width="5.23046875" style="1" customWidth="1"/>
    <col min="2017" max="2017" width="14.23046875" style="1" customWidth="1"/>
    <col min="2018" max="2018" width="36.53515625" style="1" customWidth="1"/>
    <col min="2019" max="2019" width="14.53515625" style="1" customWidth="1"/>
    <col min="2020" max="2020" width="11.69140625" style="1" customWidth="1"/>
    <col min="2021" max="2021" width="12.69140625" style="1" customWidth="1"/>
    <col min="2022" max="2022" width="4.84375" style="1" customWidth="1"/>
    <col min="2023" max="2023" width="5" style="1" customWidth="1"/>
    <col min="2024" max="2024" width="14" style="1" customWidth="1"/>
    <col min="2025" max="2025" width="15.53515625" style="1" customWidth="1"/>
    <col min="2026" max="2026" width="9.15234375" style="1" customWidth="1"/>
    <col min="2027" max="2027" width="13.15234375" style="1" customWidth="1"/>
    <col min="2028" max="2028" width="9.4609375" style="1" bestFit="1" customWidth="1"/>
    <col min="2029" max="2029" width="13.69140625" style="1" customWidth="1"/>
    <col min="2030" max="2030" width="18" style="1" customWidth="1"/>
    <col min="2031" max="2031" width="3" style="1" customWidth="1"/>
    <col min="2032" max="2032" width="3.15234375" style="1" customWidth="1"/>
    <col min="2033" max="2033" width="16.4609375" style="1" customWidth="1"/>
    <col min="2034" max="2034" width="16" style="1" customWidth="1"/>
    <col min="2035" max="2035" width="9.15234375" style="1" customWidth="1"/>
    <col min="2036" max="2036" width="11.69140625" style="1" customWidth="1"/>
    <col min="2037" max="2037" width="9.4609375" style="1" bestFit="1" customWidth="1"/>
    <col min="2038" max="2038" width="12.23046875" style="1" customWidth="1"/>
    <col min="2039" max="2039" width="18.4609375" style="1" customWidth="1"/>
    <col min="2040" max="2040" width="3.15234375" style="1" customWidth="1"/>
    <col min="2041" max="2271" width="9.23046875" style="1"/>
    <col min="2272" max="2272" width="5.23046875" style="1" customWidth="1"/>
    <col min="2273" max="2273" width="14.23046875" style="1" customWidth="1"/>
    <col min="2274" max="2274" width="36.53515625" style="1" customWidth="1"/>
    <col min="2275" max="2275" width="14.53515625" style="1" customWidth="1"/>
    <col min="2276" max="2276" width="11.69140625" style="1" customWidth="1"/>
    <col min="2277" max="2277" width="12.69140625" style="1" customWidth="1"/>
    <col min="2278" max="2278" width="4.84375" style="1" customWidth="1"/>
    <col min="2279" max="2279" width="5" style="1" customWidth="1"/>
    <col min="2280" max="2280" width="14" style="1" customWidth="1"/>
    <col min="2281" max="2281" width="15.53515625" style="1" customWidth="1"/>
    <col min="2282" max="2282" width="9.15234375" style="1" customWidth="1"/>
    <col min="2283" max="2283" width="13.15234375" style="1" customWidth="1"/>
    <col min="2284" max="2284" width="9.4609375" style="1" bestFit="1" customWidth="1"/>
    <col min="2285" max="2285" width="13.69140625" style="1" customWidth="1"/>
    <col min="2286" max="2286" width="18" style="1" customWidth="1"/>
    <col min="2287" max="2287" width="3" style="1" customWidth="1"/>
    <col min="2288" max="2288" width="3.15234375" style="1" customWidth="1"/>
    <col min="2289" max="2289" width="16.4609375" style="1" customWidth="1"/>
    <col min="2290" max="2290" width="16" style="1" customWidth="1"/>
    <col min="2291" max="2291" width="9.15234375" style="1" customWidth="1"/>
    <col min="2292" max="2292" width="11.69140625" style="1" customWidth="1"/>
    <col min="2293" max="2293" width="9.4609375" style="1" bestFit="1" customWidth="1"/>
    <col min="2294" max="2294" width="12.23046875" style="1" customWidth="1"/>
    <col min="2295" max="2295" width="18.4609375" style="1" customWidth="1"/>
    <col min="2296" max="2296" width="3.15234375" style="1" customWidth="1"/>
    <col min="2297" max="2527" width="9.23046875" style="1"/>
    <col min="2528" max="2528" width="5.23046875" style="1" customWidth="1"/>
    <col min="2529" max="2529" width="14.23046875" style="1" customWidth="1"/>
    <col min="2530" max="2530" width="36.53515625" style="1" customWidth="1"/>
    <col min="2531" max="2531" width="14.53515625" style="1" customWidth="1"/>
    <col min="2532" max="2532" width="11.69140625" style="1" customWidth="1"/>
    <col min="2533" max="2533" width="12.69140625" style="1" customWidth="1"/>
    <col min="2534" max="2534" width="4.84375" style="1" customWidth="1"/>
    <col min="2535" max="2535" width="5" style="1" customWidth="1"/>
    <col min="2536" max="2536" width="14" style="1" customWidth="1"/>
    <col min="2537" max="2537" width="15.53515625" style="1" customWidth="1"/>
    <col min="2538" max="2538" width="9.15234375" style="1" customWidth="1"/>
    <col min="2539" max="2539" width="13.15234375" style="1" customWidth="1"/>
    <col min="2540" max="2540" width="9.4609375" style="1" bestFit="1" customWidth="1"/>
    <col min="2541" max="2541" width="13.69140625" style="1" customWidth="1"/>
    <col min="2542" max="2542" width="18" style="1" customWidth="1"/>
    <col min="2543" max="2543" width="3" style="1" customWidth="1"/>
    <col min="2544" max="2544" width="3.15234375" style="1" customWidth="1"/>
    <col min="2545" max="2545" width="16.4609375" style="1" customWidth="1"/>
    <col min="2546" max="2546" width="16" style="1" customWidth="1"/>
    <col min="2547" max="2547" width="9.15234375" style="1" customWidth="1"/>
    <col min="2548" max="2548" width="11.69140625" style="1" customWidth="1"/>
    <col min="2549" max="2549" width="9.4609375" style="1" bestFit="1" customWidth="1"/>
    <col min="2550" max="2550" width="12.23046875" style="1" customWidth="1"/>
    <col min="2551" max="2551" width="18.4609375" style="1" customWidth="1"/>
    <col min="2552" max="2552" width="3.15234375" style="1" customWidth="1"/>
    <col min="2553" max="2783" width="9.23046875" style="1"/>
    <col min="2784" max="2784" width="5.23046875" style="1" customWidth="1"/>
    <col min="2785" max="2785" width="14.23046875" style="1" customWidth="1"/>
    <col min="2786" max="2786" width="36.53515625" style="1" customWidth="1"/>
    <col min="2787" max="2787" width="14.53515625" style="1" customWidth="1"/>
    <col min="2788" max="2788" width="11.69140625" style="1" customWidth="1"/>
    <col min="2789" max="2789" width="12.69140625" style="1" customWidth="1"/>
    <col min="2790" max="2790" width="4.84375" style="1" customWidth="1"/>
    <col min="2791" max="2791" width="5" style="1" customWidth="1"/>
    <col min="2792" max="2792" width="14" style="1" customWidth="1"/>
    <col min="2793" max="2793" width="15.53515625" style="1" customWidth="1"/>
    <col min="2794" max="2794" width="9.15234375" style="1" customWidth="1"/>
    <col min="2795" max="2795" width="13.15234375" style="1" customWidth="1"/>
    <col min="2796" max="2796" width="9.4609375" style="1" bestFit="1" customWidth="1"/>
    <col min="2797" max="2797" width="13.69140625" style="1" customWidth="1"/>
    <col min="2798" max="2798" width="18" style="1" customWidth="1"/>
    <col min="2799" max="2799" width="3" style="1" customWidth="1"/>
    <col min="2800" max="2800" width="3.15234375" style="1" customWidth="1"/>
    <col min="2801" max="2801" width="16.4609375" style="1" customWidth="1"/>
    <col min="2802" max="2802" width="16" style="1" customWidth="1"/>
    <col min="2803" max="2803" width="9.15234375" style="1" customWidth="1"/>
    <col min="2804" max="2804" width="11.69140625" style="1" customWidth="1"/>
    <col min="2805" max="2805" width="9.4609375" style="1" bestFit="1" customWidth="1"/>
    <col min="2806" max="2806" width="12.23046875" style="1" customWidth="1"/>
    <col min="2807" max="2807" width="18.4609375" style="1" customWidth="1"/>
    <col min="2808" max="2808" width="3.15234375" style="1" customWidth="1"/>
    <col min="2809" max="3039" width="9.23046875" style="1"/>
    <col min="3040" max="3040" width="5.23046875" style="1" customWidth="1"/>
    <col min="3041" max="3041" width="14.23046875" style="1" customWidth="1"/>
    <col min="3042" max="3042" width="36.53515625" style="1" customWidth="1"/>
    <col min="3043" max="3043" width="14.53515625" style="1" customWidth="1"/>
    <col min="3044" max="3044" width="11.69140625" style="1" customWidth="1"/>
    <col min="3045" max="3045" width="12.69140625" style="1" customWidth="1"/>
    <col min="3046" max="3046" width="4.84375" style="1" customWidth="1"/>
    <col min="3047" max="3047" width="5" style="1" customWidth="1"/>
    <col min="3048" max="3048" width="14" style="1" customWidth="1"/>
    <col min="3049" max="3049" width="15.53515625" style="1" customWidth="1"/>
    <col min="3050" max="3050" width="9.15234375" style="1" customWidth="1"/>
    <col min="3051" max="3051" width="13.15234375" style="1" customWidth="1"/>
    <col min="3052" max="3052" width="9.4609375" style="1" bestFit="1" customWidth="1"/>
    <col min="3053" max="3053" width="13.69140625" style="1" customWidth="1"/>
    <col min="3054" max="3054" width="18" style="1" customWidth="1"/>
    <col min="3055" max="3055" width="3" style="1" customWidth="1"/>
    <col min="3056" max="3056" width="3.15234375" style="1" customWidth="1"/>
    <col min="3057" max="3057" width="16.4609375" style="1" customWidth="1"/>
    <col min="3058" max="3058" width="16" style="1" customWidth="1"/>
    <col min="3059" max="3059" width="9.15234375" style="1" customWidth="1"/>
    <col min="3060" max="3060" width="11.69140625" style="1" customWidth="1"/>
    <col min="3061" max="3061" width="9.4609375" style="1" bestFit="1" customWidth="1"/>
    <col min="3062" max="3062" width="12.23046875" style="1" customWidth="1"/>
    <col min="3063" max="3063" width="18.4609375" style="1" customWidth="1"/>
    <col min="3064" max="3064" width="3.15234375" style="1" customWidth="1"/>
    <col min="3065" max="3295" width="9.23046875" style="1"/>
    <col min="3296" max="3296" width="5.23046875" style="1" customWidth="1"/>
    <col min="3297" max="3297" width="14.23046875" style="1" customWidth="1"/>
    <col min="3298" max="3298" width="36.53515625" style="1" customWidth="1"/>
    <col min="3299" max="3299" width="14.53515625" style="1" customWidth="1"/>
    <col min="3300" max="3300" width="11.69140625" style="1" customWidth="1"/>
    <col min="3301" max="3301" width="12.69140625" style="1" customWidth="1"/>
    <col min="3302" max="3302" width="4.84375" style="1" customWidth="1"/>
    <col min="3303" max="3303" width="5" style="1" customWidth="1"/>
    <col min="3304" max="3304" width="14" style="1" customWidth="1"/>
    <col min="3305" max="3305" width="15.53515625" style="1" customWidth="1"/>
    <col min="3306" max="3306" width="9.15234375" style="1" customWidth="1"/>
    <col min="3307" max="3307" width="13.15234375" style="1" customWidth="1"/>
    <col min="3308" max="3308" width="9.4609375" style="1" bestFit="1" customWidth="1"/>
    <col min="3309" max="3309" width="13.69140625" style="1" customWidth="1"/>
    <col min="3310" max="3310" width="18" style="1" customWidth="1"/>
    <col min="3311" max="3311" width="3" style="1" customWidth="1"/>
    <col min="3312" max="3312" width="3.15234375" style="1" customWidth="1"/>
    <col min="3313" max="3313" width="16.4609375" style="1" customWidth="1"/>
    <col min="3314" max="3314" width="16" style="1" customWidth="1"/>
    <col min="3315" max="3315" width="9.15234375" style="1" customWidth="1"/>
    <col min="3316" max="3316" width="11.69140625" style="1" customWidth="1"/>
    <col min="3317" max="3317" width="9.4609375" style="1" bestFit="1" customWidth="1"/>
    <col min="3318" max="3318" width="12.23046875" style="1" customWidth="1"/>
    <col min="3319" max="3319" width="18.4609375" style="1" customWidth="1"/>
    <col min="3320" max="3320" width="3.15234375" style="1" customWidth="1"/>
    <col min="3321" max="3551" width="9.23046875" style="1"/>
    <col min="3552" max="3552" width="5.23046875" style="1" customWidth="1"/>
    <col min="3553" max="3553" width="14.23046875" style="1" customWidth="1"/>
    <col min="3554" max="3554" width="36.53515625" style="1" customWidth="1"/>
    <col min="3555" max="3555" width="14.53515625" style="1" customWidth="1"/>
    <col min="3556" max="3556" width="11.69140625" style="1" customWidth="1"/>
    <col min="3557" max="3557" width="12.69140625" style="1" customWidth="1"/>
    <col min="3558" max="3558" width="4.84375" style="1" customWidth="1"/>
    <col min="3559" max="3559" width="5" style="1" customWidth="1"/>
    <col min="3560" max="3560" width="14" style="1" customWidth="1"/>
    <col min="3561" max="3561" width="15.53515625" style="1" customWidth="1"/>
    <col min="3562" max="3562" width="9.15234375" style="1" customWidth="1"/>
    <col min="3563" max="3563" width="13.15234375" style="1" customWidth="1"/>
    <col min="3564" max="3564" width="9.4609375" style="1" bestFit="1" customWidth="1"/>
    <col min="3565" max="3565" width="13.69140625" style="1" customWidth="1"/>
    <col min="3566" max="3566" width="18" style="1" customWidth="1"/>
    <col min="3567" max="3567" width="3" style="1" customWidth="1"/>
    <col min="3568" max="3568" width="3.15234375" style="1" customWidth="1"/>
    <col min="3569" max="3569" width="16.4609375" style="1" customWidth="1"/>
    <col min="3570" max="3570" width="16" style="1" customWidth="1"/>
    <col min="3571" max="3571" width="9.15234375" style="1" customWidth="1"/>
    <col min="3572" max="3572" width="11.69140625" style="1" customWidth="1"/>
    <col min="3573" max="3573" width="9.4609375" style="1" bestFit="1" customWidth="1"/>
    <col min="3574" max="3574" width="12.23046875" style="1" customWidth="1"/>
    <col min="3575" max="3575" width="18.4609375" style="1" customWidth="1"/>
    <col min="3576" max="3576" width="3.15234375" style="1" customWidth="1"/>
    <col min="3577" max="3807" width="9.23046875" style="1"/>
    <col min="3808" max="3808" width="5.23046875" style="1" customWidth="1"/>
    <col min="3809" max="3809" width="14.23046875" style="1" customWidth="1"/>
    <col min="3810" max="3810" width="36.53515625" style="1" customWidth="1"/>
    <col min="3811" max="3811" width="14.53515625" style="1" customWidth="1"/>
    <col min="3812" max="3812" width="11.69140625" style="1" customWidth="1"/>
    <col min="3813" max="3813" width="12.69140625" style="1" customWidth="1"/>
    <col min="3814" max="3814" width="4.84375" style="1" customWidth="1"/>
    <col min="3815" max="3815" width="5" style="1" customWidth="1"/>
    <col min="3816" max="3816" width="14" style="1" customWidth="1"/>
    <col min="3817" max="3817" width="15.53515625" style="1" customWidth="1"/>
    <col min="3818" max="3818" width="9.15234375" style="1" customWidth="1"/>
    <col min="3819" max="3819" width="13.15234375" style="1" customWidth="1"/>
    <col min="3820" max="3820" width="9.4609375" style="1" bestFit="1" customWidth="1"/>
    <col min="3821" max="3821" width="13.69140625" style="1" customWidth="1"/>
    <col min="3822" max="3822" width="18" style="1" customWidth="1"/>
    <col min="3823" max="3823" width="3" style="1" customWidth="1"/>
    <col min="3824" max="3824" width="3.15234375" style="1" customWidth="1"/>
    <col min="3825" max="3825" width="16.4609375" style="1" customWidth="1"/>
    <col min="3826" max="3826" width="16" style="1" customWidth="1"/>
    <col min="3827" max="3827" width="9.15234375" style="1" customWidth="1"/>
    <col min="3828" max="3828" width="11.69140625" style="1" customWidth="1"/>
    <col min="3829" max="3829" width="9.4609375" style="1" bestFit="1" customWidth="1"/>
    <col min="3830" max="3830" width="12.23046875" style="1" customWidth="1"/>
    <col min="3831" max="3831" width="18.4609375" style="1" customWidth="1"/>
    <col min="3832" max="3832" width="3.15234375" style="1" customWidth="1"/>
    <col min="3833" max="4063" width="9.23046875" style="1"/>
    <col min="4064" max="4064" width="5.23046875" style="1" customWidth="1"/>
    <col min="4065" max="4065" width="14.23046875" style="1" customWidth="1"/>
    <col min="4066" max="4066" width="36.53515625" style="1" customWidth="1"/>
    <col min="4067" max="4067" width="14.53515625" style="1" customWidth="1"/>
    <col min="4068" max="4068" width="11.69140625" style="1" customWidth="1"/>
    <col min="4069" max="4069" width="12.69140625" style="1" customWidth="1"/>
    <col min="4070" max="4070" width="4.84375" style="1" customWidth="1"/>
    <col min="4071" max="4071" width="5" style="1" customWidth="1"/>
    <col min="4072" max="4072" width="14" style="1" customWidth="1"/>
    <col min="4073" max="4073" width="15.53515625" style="1" customWidth="1"/>
    <col min="4074" max="4074" width="9.15234375" style="1" customWidth="1"/>
    <col min="4075" max="4075" width="13.15234375" style="1" customWidth="1"/>
    <col min="4076" max="4076" width="9.4609375" style="1" bestFit="1" customWidth="1"/>
    <col min="4077" max="4077" width="13.69140625" style="1" customWidth="1"/>
    <col min="4078" max="4078" width="18" style="1" customWidth="1"/>
    <col min="4079" max="4079" width="3" style="1" customWidth="1"/>
    <col min="4080" max="4080" width="3.15234375" style="1" customWidth="1"/>
    <col min="4081" max="4081" width="16.4609375" style="1" customWidth="1"/>
    <col min="4082" max="4082" width="16" style="1" customWidth="1"/>
    <col min="4083" max="4083" width="9.15234375" style="1" customWidth="1"/>
    <col min="4084" max="4084" width="11.69140625" style="1" customWidth="1"/>
    <col min="4085" max="4085" width="9.4609375" style="1" bestFit="1" customWidth="1"/>
    <col min="4086" max="4086" width="12.23046875" style="1" customWidth="1"/>
    <col min="4087" max="4087" width="18.4609375" style="1" customWidth="1"/>
    <col min="4088" max="4088" width="3.15234375" style="1" customWidth="1"/>
    <col min="4089" max="4319" width="9.23046875" style="1"/>
    <col min="4320" max="4320" width="5.23046875" style="1" customWidth="1"/>
    <col min="4321" max="4321" width="14.23046875" style="1" customWidth="1"/>
    <col min="4322" max="4322" width="36.53515625" style="1" customWidth="1"/>
    <col min="4323" max="4323" width="14.53515625" style="1" customWidth="1"/>
    <col min="4324" max="4324" width="11.69140625" style="1" customWidth="1"/>
    <col min="4325" max="4325" width="12.69140625" style="1" customWidth="1"/>
    <col min="4326" max="4326" width="4.84375" style="1" customWidth="1"/>
    <col min="4327" max="4327" width="5" style="1" customWidth="1"/>
    <col min="4328" max="4328" width="14" style="1" customWidth="1"/>
    <col min="4329" max="4329" width="15.53515625" style="1" customWidth="1"/>
    <col min="4330" max="4330" width="9.15234375" style="1" customWidth="1"/>
    <col min="4331" max="4331" width="13.15234375" style="1" customWidth="1"/>
    <col min="4332" max="4332" width="9.4609375" style="1" bestFit="1" customWidth="1"/>
    <col min="4333" max="4333" width="13.69140625" style="1" customWidth="1"/>
    <col min="4334" max="4334" width="18" style="1" customWidth="1"/>
    <col min="4335" max="4335" width="3" style="1" customWidth="1"/>
    <col min="4336" max="4336" width="3.15234375" style="1" customWidth="1"/>
    <col min="4337" max="4337" width="16.4609375" style="1" customWidth="1"/>
    <col min="4338" max="4338" width="16" style="1" customWidth="1"/>
    <col min="4339" max="4339" width="9.15234375" style="1" customWidth="1"/>
    <col min="4340" max="4340" width="11.69140625" style="1" customWidth="1"/>
    <col min="4341" max="4341" width="9.4609375" style="1" bestFit="1" customWidth="1"/>
    <col min="4342" max="4342" width="12.23046875" style="1" customWidth="1"/>
    <col min="4343" max="4343" width="18.4609375" style="1" customWidth="1"/>
    <col min="4344" max="4344" width="3.15234375" style="1" customWidth="1"/>
    <col min="4345" max="4575" width="9.23046875" style="1"/>
    <col min="4576" max="4576" width="5.23046875" style="1" customWidth="1"/>
    <col min="4577" max="4577" width="14.23046875" style="1" customWidth="1"/>
    <col min="4578" max="4578" width="36.53515625" style="1" customWidth="1"/>
    <col min="4579" max="4579" width="14.53515625" style="1" customWidth="1"/>
    <col min="4580" max="4580" width="11.69140625" style="1" customWidth="1"/>
    <col min="4581" max="4581" width="12.69140625" style="1" customWidth="1"/>
    <col min="4582" max="4582" width="4.84375" style="1" customWidth="1"/>
    <col min="4583" max="4583" width="5" style="1" customWidth="1"/>
    <col min="4584" max="4584" width="14" style="1" customWidth="1"/>
    <col min="4585" max="4585" width="15.53515625" style="1" customWidth="1"/>
    <col min="4586" max="4586" width="9.15234375" style="1" customWidth="1"/>
    <col min="4587" max="4587" width="13.15234375" style="1" customWidth="1"/>
    <col min="4588" max="4588" width="9.4609375" style="1" bestFit="1" customWidth="1"/>
    <col min="4589" max="4589" width="13.69140625" style="1" customWidth="1"/>
    <col min="4590" max="4590" width="18" style="1" customWidth="1"/>
    <col min="4591" max="4591" width="3" style="1" customWidth="1"/>
    <col min="4592" max="4592" width="3.15234375" style="1" customWidth="1"/>
    <col min="4593" max="4593" width="16.4609375" style="1" customWidth="1"/>
    <col min="4594" max="4594" width="16" style="1" customWidth="1"/>
    <col min="4595" max="4595" width="9.15234375" style="1" customWidth="1"/>
    <col min="4596" max="4596" width="11.69140625" style="1" customWidth="1"/>
    <col min="4597" max="4597" width="9.4609375" style="1" bestFit="1" customWidth="1"/>
    <col min="4598" max="4598" width="12.23046875" style="1" customWidth="1"/>
    <col min="4599" max="4599" width="18.4609375" style="1" customWidth="1"/>
    <col min="4600" max="4600" width="3.15234375" style="1" customWidth="1"/>
    <col min="4601" max="4831" width="9.23046875" style="1"/>
    <col min="4832" max="4832" width="5.23046875" style="1" customWidth="1"/>
    <col min="4833" max="4833" width="14.23046875" style="1" customWidth="1"/>
    <col min="4834" max="4834" width="36.53515625" style="1" customWidth="1"/>
    <col min="4835" max="4835" width="14.53515625" style="1" customWidth="1"/>
    <col min="4836" max="4836" width="11.69140625" style="1" customWidth="1"/>
    <col min="4837" max="4837" width="12.69140625" style="1" customWidth="1"/>
    <col min="4838" max="4838" width="4.84375" style="1" customWidth="1"/>
    <col min="4839" max="4839" width="5" style="1" customWidth="1"/>
    <col min="4840" max="4840" width="14" style="1" customWidth="1"/>
    <col min="4841" max="4841" width="15.53515625" style="1" customWidth="1"/>
    <col min="4842" max="4842" width="9.15234375" style="1" customWidth="1"/>
    <col min="4843" max="4843" width="13.15234375" style="1" customWidth="1"/>
    <col min="4844" max="4844" width="9.4609375" style="1" bestFit="1" customWidth="1"/>
    <col min="4845" max="4845" width="13.69140625" style="1" customWidth="1"/>
    <col min="4846" max="4846" width="18" style="1" customWidth="1"/>
    <col min="4847" max="4847" width="3" style="1" customWidth="1"/>
    <col min="4848" max="4848" width="3.15234375" style="1" customWidth="1"/>
    <col min="4849" max="4849" width="16.4609375" style="1" customWidth="1"/>
    <col min="4850" max="4850" width="16" style="1" customWidth="1"/>
    <col min="4851" max="4851" width="9.15234375" style="1" customWidth="1"/>
    <col min="4852" max="4852" width="11.69140625" style="1" customWidth="1"/>
    <col min="4853" max="4853" width="9.4609375" style="1" bestFit="1" customWidth="1"/>
    <col min="4854" max="4854" width="12.23046875" style="1" customWidth="1"/>
    <col min="4855" max="4855" width="18.4609375" style="1" customWidth="1"/>
    <col min="4856" max="4856" width="3.15234375" style="1" customWidth="1"/>
    <col min="4857" max="5087" width="9.23046875" style="1"/>
    <col min="5088" max="5088" width="5.23046875" style="1" customWidth="1"/>
    <col min="5089" max="5089" width="14.23046875" style="1" customWidth="1"/>
    <col min="5090" max="5090" width="36.53515625" style="1" customWidth="1"/>
    <col min="5091" max="5091" width="14.53515625" style="1" customWidth="1"/>
    <col min="5092" max="5092" width="11.69140625" style="1" customWidth="1"/>
    <col min="5093" max="5093" width="12.69140625" style="1" customWidth="1"/>
    <col min="5094" max="5094" width="4.84375" style="1" customWidth="1"/>
    <col min="5095" max="5095" width="5" style="1" customWidth="1"/>
    <col min="5096" max="5096" width="14" style="1" customWidth="1"/>
    <col min="5097" max="5097" width="15.53515625" style="1" customWidth="1"/>
    <col min="5098" max="5098" width="9.15234375" style="1" customWidth="1"/>
    <col min="5099" max="5099" width="13.15234375" style="1" customWidth="1"/>
    <col min="5100" max="5100" width="9.4609375" style="1" bestFit="1" customWidth="1"/>
    <col min="5101" max="5101" width="13.69140625" style="1" customWidth="1"/>
    <col min="5102" max="5102" width="18" style="1" customWidth="1"/>
    <col min="5103" max="5103" width="3" style="1" customWidth="1"/>
    <col min="5104" max="5104" width="3.15234375" style="1" customWidth="1"/>
    <col min="5105" max="5105" width="16.4609375" style="1" customWidth="1"/>
    <col min="5106" max="5106" width="16" style="1" customWidth="1"/>
    <col min="5107" max="5107" width="9.15234375" style="1" customWidth="1"/>
    <col min="5108" max="5108" width="11.69140625" style="1" customWidth="1"/>
    <col min="5109" max="5109" width="9.4609375" style="1" bestFit="1" customWidth="1"/>
    <col min="5110" max="5110" width="12.23046875" style="1" customWidth="1"/>
    <col min="5111" max="5111" width="18.4609375" style="1" customWidth="1"/>
    <col min="5112" max="5112" width="3.15234375" style="1" customWidth="1"/>
    <col min="5113" max="5343" width="9.23046875" style="1"/>
    <col min="5344" max="5344" width="5.23046875" style="1" customWidth="1"/>
    <col min="5345" max="5345" width="14.23046875" style="1" customWidth="1"/>
    <col min="5346" max="5346" width="36.53515625" style="1" customWidth="1"/>
    <col min="5347" max="5347" width="14.53515625" style="1" customWidth="1"/>
    <col min="5348" max="5348" width="11.69140625" style="1" customWidth="1"/>
    <col min="5349" max="5349" width="12.69140625" style="1" customWidth="1"/>
    <col min="5350" max="5350" width="4.84375" style="1" customWidth="1"/>
    <col min="5351" max="5351" width="5" style="1" customWidth="1"/>
    <col min="5352" max="5352" width="14" style="1" customWidth="1"/>
    <col min="5353" max="5353" width="15.53515625" style="1" customWidth="1"/>
    <col min="5354" max="5354" width="9.15234375" style="1" customWidth="1"/>
    <col min="5355" max="5355" width="13.15234375" style="1" customWidth="1"/>
    <col min="5356" max="5356" width="9.4609375" style="1" bestFit="1" customWidth="1"/>
    <col min="5357" max="5357" width="13.69140625" style="1" customWidth="1"/>
    <col min="5358" max="5358" width="18" style="1" customWidth="1"/>
    <col min="5359" max="5359" width="3" style="1" customWidth="1"/>
    <col min="5360" max="5360" width="3.15234375" style="1" customWidth="1"/>
    <col min="5361" max="5361" width="16.4609375" style="1" customWidth="1"/>
    <col min="5362" max="5362" width="16" style="1" customWidth="1"/>
    <col min="5363" max="5363" width="9.15234375" style="1" customWidth="1"/>
    <col min="5364" max="5364" width="11.69140625" style="1" customWidth="1"/>
    <col min="5365" max="5365" width="9.4609375" style="1" bestFit="1" customWidth="1"/>
    <col min="5366" max="5366" width="12.23046875" style="1" customWidth="1"/>
    <col min="5367" max="5367" width="18.4609375" style="1" customWidth="1"/>
    <col min="5368" max="5368" width="3.15234375" style="1" customWidth="1"/>
    <col min="5369" max="5599" width="9.23046875" style="1"/>
    <col min="5600" max="5600" width="5.23046875" style="1" customWidth="1"/>
    <col min="5601" max="5601" width="14.23046875" style="1" customWidth="1"/>
    <col min="5602" max="5602" width="36.53515625" style="1" customWidth="1"/>
    <col min="5603" max="5603" width="14.53515625" style="1" customWidth="1"/>
    <col min="5604" max="5604" width="11.69140625" style="1" customWidth="1"/>
    <col min="5605" max="5605" width="12.69140625" style="1" customWidth="1"/>
    <col min="5606" max="5606" width="4.84375" style="1" customWidth="1"/>
    <col min="5607" max="5607" width="5" style="1" customWidth="1"/>
    <col min="5608" max="5608" width="14" style="1" customWidth="1"/>
    <col min="5609" max="5609" width="15.53515625" style="1" customWidth="1"/>
    <col min="5610" max="5610" width="9.15234375" style="1" customWidth="1"/>
    <col min="5611" max="5611" width="13.15234375" style="1" customWidth="1"/>
    <col min="5612" max="5612" width="9.4609375" style="1" bestFit="1" customWidth="1"/>
    <col min="5613" max="5613" width="13.69140625" style="1" customWidth="1"/>
    <col min="5614" max="5614" width="18" style="1" customWidth="1"/>
    <col min="5615" max="5615" width="3" style="1" customWidth="1"/>
    <col min="5616" max="5616" width="3.15234375" style="1" customWidth="1"/>
    <col min="5617" max="5617" width="16.4609375" style="1" customWidth="1"/>
    <col min="5618" max="5618" width="16" style="1" customWidth="1"/>
    <col min="5619" max="5619" width="9.15234375" style="1" customWidth="1"/>
    <col min="5620" max="5620" width="11.69140625" style="1" customWidth="1"/>
    <col min="5621" max="5621" width="9.4609375" style="1" bestFit="1" customWidth="1"/>
    <col min="5622" max="5622" width="12.23046875" style="1" customWidth="1"/>
    <col min="5623" max="5623" width="18.4609375" style="1" customWidth="1"/>
    <col min="5624" max="5624" width="3.15234375" style="1" customWidth="1"/>
    <col min="5625" max="5855" width="9.23046875" style="1"/>
    <col min="5856" max="5856" width="5.23046875" style="1" customWidth="1"/>
    <col min="5857" max="5857" width="14.23046875" style="1" customWidth="1"/>
    <col min="5858" max="5858" width="36.53515625" style="1" customWidth="1"/>
    <col min="5859" max="5859" width="14.53515625" style="1" customWidth="1"/>
    <col min="5860" max="5860" width="11.69140625" style="1" customWidth="1"/>
    <col min="5861" max="5861" width="12.69140625" style="1" customWidth="1"/>
    <col min="5862" max="5862" width="4.84375" style="1" customWidth="1"/>
    <col min="5863" max="5863" width="5" style="1" customWidth="1"/>
    <col min="5864" max="5864" width="14" style="1" customWidth="1"/>
    <col min="5865" max="5865" width="15.53515625" style="1" customWidth="1"/>
    <col min="5866" max="5866" width="9.15234375" style="1" customWidth="1"/>
    <col min="5867" max="5867" width="13.15234375" style="1" customWidth="1"/>
    <col min="5868" max="5868" width="9.4609375" style="1" bestFit="1" customWidth="1"/>
    <col min="5869" max="5869" width="13.69140625" style="1" customWidth="1"/>
    <col min="5870" max="5870" width="18" style="1" customWidth="1"/>
    <col min="5871" max="5871" width="3" style="1" customWidth="1"/>
    <col min="5872" max="5872" width="3.15234375" style="1" customWidth="1"/>
    <col min="5873" max="5873" width="16.4609375" style="1" customWidth="1"/>
    <col min="5874" max="5874" width="16" style="1" customWidth="1"/>
    <col min="5875" max="5875" width="9.15234375" style="1" customWidth="1"/>
    <col min="5876" max="5876" width="11.69140625" style="1" customWidth="1"/>
    <col min="5877" max="5877" width="9.4609375" style="1" bestFit="1" customWidth="1"/>
    <col min="5878" max="5878" width="12.23046875" style="1" customWidth="1"/>
    <col min="5879" max="5879" width="18.4609375" style="1" customWidth="1"/>
    <col min="5880" max="5880" width="3.15234375" style="1" customWidth="1"/>
    <col min="5881" max="6111" width="9.23046875" style="1"/>
    <col min="6112" max="6112" width="5.23046875" style="1" customWidth="1"/>
    <col min="6113" max="6113" width="14.23046875" style="1" customWidth="1"/>
    <col min="6114" max="6114" width="36.53515625" style="1" customWidth="1"/>
    <col min="6115" max="6115" width="14.53515625" style="1" customWidth="1"/>
    <col min="6116" max="6116" width="11.69140625" style="1" customWidth="1"/>
    <col min="6117" max="6117" width="12.69140625" style="1" customWidth="1"/>
    <col min="6118" max="6118" width="4.84375" style="1" customWidth="1"/>
    <col min="6119" max="6119" width="5" style="1" customWidth="1"/>
    <col min="6120" max="6120" width="14" style="1" customWidth="1"/>
    <col min="6121" max="6121" width="15.53515625" style="1" customWidth="1"/>
    <col min="6122" max="6122" width="9.15234375" style="1" customWidth="1"/>
    <col min="6123" max="6123" width="13.15234375" style="1" customWidth="1"/>
    <col min="6124" max="6124" width="9.4609375" style="1" bestFit="1" customWidth="1"/>
    <col min="6125" max="6125" width="13.69140625" style="1" customWidth="1"/>
    <col min="6126" max="6126" width="18" style="1" customWidth="1"/>
    <col min="6127" max="6127" width="3" style="1" customWidth="1"/>
    <col min="6128" max="6128" width="3.15234375" style="1" customWidth="1"/>
    <col min="6129" max="6129" width="16.4609375" style="1" customWidth="1"/>
    <col min="6130" max="6130" width="16" style="1" customWidth="1"/>
    <col min="6131" max="6131" width="9.15234375" style="1" customWidth="1"/>
    <col min="6132" max="6132" width="11.69140625" style="1" customWidth="1"/>
    <col min="6133" max="6133" width="9.4609375" style="1" bestFit="1" customWidth="1"/>
    <col min="6134" max="6134" width="12.23046875" style="1" customWidth="1"/>
    <col min="6135" max="6135" width="18.4609375" style="1" customWidth="1"/>
    <col min="6136" max="6136" width="3.15234375" style="1" customWidth="1"/>
    <col min="6137" max="6367" width="9.23046875" style="1"/>
    <col min="6368" max="6368" width="5.23046875" style="1" customWidth="1"/>
    <col min="6369" max="6369" width="14.23046875" style="1" customWidth="1"/>
    <col min="6370" max="6370" width="36.53515625" style="1" customWidth="1"/>
    <col min="6371" max="6371" width="14.53515625" style="1" customWidth="1"/>
    <col min="6372" max="6372" width="11.69140625" style="1" customWidth="1"/>
    <col min="6373" max="6373" width="12.69140625" style="1" customWidth="1"/>
    <col min="6374" max="6374" width="4.84375" style="1" customWidth="1"/>
    <col min="6375" max="6375" width="5" style="1" customWidth="1"/>
    <col min="6376" max="6376" width="14" style="1" customWidth="1"/>
    <col min="6377" max="6377" width="15.53515625" style="1" customWidth="1"/>
    <col min="6378" max="6378" width="9.15234375" style="1" customWidth="1"/>
    <col min="6379" max="6379" width="13.15234375" style="1" customWidth="1"/>
    <col min="6380" max="6380" width="9.4609375" style="1" bestFit="1" customWidth="1"/>
    <col min="6381" max="6381" width="13.69140625" style="1" customWidth="1"/>
    <col min="6382" max="6382" width="18" style="1" customWidth="1"/>
    <col min="6383" max="6383" width="3" style="1" customWidth="1"/>
    <col min="6384" max="6384" width="3.15234375" style="1" customWidth="1"/>
    <col min="6385" max="6385" width="16.4609375" style="1" customWidth="1"/>
    <col min="6386" max="6386" width="16" style="1" customWidth="1"/>
    <col min="6387" max="6387" width="9.15234375" style="1" customWidth="1"/>
    <col min="6388" max="6388" width="11.69140625" style="1" customWidth="1"/>
    <col min="6389" max="6389" width="9.4609375" style="1" bestFit="1" customWidth="1"/>
    <col min="6390" max="6390" width="12.23046875" style="1" customWidth="1"/>
    <col min="6391" max="6391" width="18.4609375" style="1" customWidth="1"/>
    <col min="6392" max="6392" width="3.15234375" style="1" customWidth="1"/>
    <col min="6393" max="6623" width="9.23046875" style="1"/>
    <col min="6624" max="6624" width="5.23046875" style="1" customWidth="1"/>
    <col min="6625" max="6625" width="14.23046875" style="1" customWidth="1"/>
    <col min="6626" max="6626" width="36.53515625" style="1" customWidth="1"/>
    <col min="6627" max="6627" width="14.53515625" style="1" customWidth="1"/>
    <col min="6628" max="6628" width="11.69140625" style="1" customWidth="1"/>
    <col min="6629" max="6629" width="12.69140625" style="1" customWidth="1"/>
    <col min="6630" max="6630" width="4.84375" style="1" customWidth="1"/>
    <col min="6631" max="6631" width="5" style="1" customWidth="1"/>
    <col min="6632" max="6632" width="14" style="1" customWidth="1"/>
    <col min="6633" max="6633" width="15.53515625" style="1" customWidth="1"/>
    <col min="6634" max="6634" width="9.15234375" style="1" customWidth="1"/>
    <col min="6635" max="6635" width="13.15234375" style="1" customWidth="1"/>
    <col min="6636" max="6636" width="9.4609375" style="1" bestFit="1" customWidth="1"/>
    <col min="6637" max="6637" width="13.69140625" style="1" customWidth="1"/>
    <col min="6638" max="6638" width="18" style="1" customWidth="1"/>
    <col min="6639" max="6639" width="3" style="1" customWidth="1"/>
    <col min="6640" max="6640" width="3.15234375" style="1" customWidth="1"/>
    <col min="6641" max="6641" width="16.4609375" style="1" customWidth="1"/>
    <col min="6642" max="6642" width="16" style="1" customWidth="1"/>
    <col min="6643" max="6643" width="9.15234375" style="1" customWidth="1"/>
    <col min="6644" max="6644" width="11.69140625" style="1" customWidth="1"/>
    <col min="6645" max="6645" width="9.4609375" style="1" bestFit="1" customWidth="1"/>
    <col min="6646" max="6646" width="12.23046875" style="1" customWidth="1"/>
    <col min="6647" max="6647" width="18.4609375" style="1" customWidth="1"/>
    <col min="6648" max="6648" width="3.15234375" style="1" customWidth="1"/>
    <col min="6649" max="6879" width="9.23046875" style="1"/>
    <col min="6880" max="6880" width="5.23046875" style="1" customWidth="1"/>
    <col min="6881" max="6881" width="14.23046875" style="1" customWidth="1"/>
    <col min="6882" max="6882" width="36.53515625" style="1" customWidth="1"/>
    <col min="6883" max="6883" width="14.53515625" style="1" customWidth="1"/>
    <col min="6884" max="6884" width="11.69140625" style="1" customWidth="1"/>
    <col min="6885" max="6885" width="12.69140625" style="1" customWidth="1"/>
    <col min="6886" max="6886" width="4.84375" style="1" customWidth="1"/>
    <col min="6887" max="6887" width="5" style="1" customWidth="1"/>
    <col min="6888" max="6888" width="14" style="1" customWidth="1"/>
    <col min="6889" max="6889" width="15.53515625" style="1" customWidth="1"/>
    <col min="6890" max="6890" width="9.15234375" style="1" customWidth="1"/>
    <col min="6891" max="6891" width="13.15234375" style="1" customWidth="1"/>
    <col min="6892" max="6892" width="9.4609375" style="1" bestFit="1" customWidth="1"/>
    <col min="6893" max="6893" width="13.69140625" style="1" customWidth="1"/>
    <col min="6894" max="6894" width="18" style="1" customWidth="1"/>
    <col min="6895" max="6895" width="3" style="1" customWidth="1"/>
    <col min="6896" max="6896" width="3.15234375" style="1" customWidth="1"/>
    <col min="6897" max="6897" width="16.4609375" style="1" customWidth="1"/>
    <col min="6898" max="6898" width="16" style="1" customWidth="1"/>
    <col min="6899" max="6899" width="9.15234375" style="1" customWidth="1"/>
    <col min="6900" max="6900" width="11.69140625" style="1" customWidth="1"/>
    <col min="6901" max="6901" width="9.4609375" style="1" bestFit="1" customWidth="1"/>
    <col min="6902" max="6902" width="12.23046875" style="1" customWidth="1"/>
    <col min="6903" max="6903" width="18.4609375" style="1" customWidth="1"/>
    <col min="6904" max="6904" width="3.15234375" style="1" customWidth="1"/>
    <col min="6905" max="7135" width="9.23046875" style="1"/>
    <col min="7136" max="7136" width="5.23046875" style="1" customWidth="1"/>
    <col min="7137" max="7137" width="14.23046875" style="1" customWidth="1"/>
    <col min="7138" max="7138" width="36.53515625" style="1" customWidth="1"/>
    <col min="7139" max="7139" width="14.53515625" style="1" customWidth="1"/>
    <col min="7140" max="7140" width="11.69140625" style="1" customWidth="1"/>
    <col min="7141" max="7141" width="12.69140625" style="1" customWidth="1"/>
    <col min="7142" max="7142" width="4.84375" style="1" customWidth="1"/>
    <col min="7143" max="7143" width="5" style="1" customWidth="1"/>
    <col min="7144" max="7144" width="14" style="1" customWidth="1"/>
    <col min="7145" max="7145" width="15.53515625" style="1" customWidth="1"/>
    <col min="7146" max="7146" width="9.15234375" style="1" customWidth="1"/>
    <col min="7147" max="7147" width="13.15234375" style="1" customWidth="1"/>
    <col min="7148" max="7148" width="9.4609375" style="1" bestFit="1" customWidth="1"/>
    <col min="7149" max="7149" width="13.69140625" style="1" customWidth="1"/>
    <col min="7150" max="7150" width="18" style="1" customWidth="1"/>
    <col min="7151" max="7151" width="3" style="1" customWidth="1"/>
    <col min="7152" max="7152" width="3.15234375" style="1" customWidth="1"/>
    <col min="7153" max="7153" width="16.4609375" style="1" customWidth="1"/>
    <col min="7154" max="7154" width="16" style="1" customWidth="1"/>
    <col min="7155" max="7155" width="9.15234375" style="1" customWidth="1"/>
    <col min="7156" max="7156" width="11.69140625" style="1" customWidth="1"/>
    <col min="7157" max="7157" width="9.4609375" style="1" bestFit="1" customWidth="1"/>
    <col min="7158" max="7158" width="12.23046875" style="1" customWidth="1"/>
    <col min="7159" max="7159" width="18.4609375" style="1" customWidth="1"/>
    <col min="7160" max="7160" width="3.15234375" style="1" customWidth="1"/>
    <col min="7161" max="7391" width="9.23046875" style="1"/>
    <col min="7392" max="7392" width="5.23046875" style="1" customWidth="1"/>
    <col min="7393" max="7393" width="14.23046875" style="1" customWidth="1"/>
    <col min="7394" max="7394" width="36.53515625" style="1" customWidth="1"/>
    <col min="7395" max="7395" width="14.53515625" style="1" customWidth="1"/>
    <col min="7396" max="7396" width="11.69140625" style="1" customWidth="1"/>
    <col min="7397" max="7397" width="12.69140625" style="1" customWidth="1"/>
    <col min="7398" max="7398" width="4.84375" style="1" customWidth="1"/>
    <col min="7399" max="7399" width="5" style="1" customWidth="1"/>
    <col min="7400" max="7400" width="14" style="1" customWidth="1"/>
    <col min="7401" max="7401" width="15.53515625" style="1" customWidth="1"/>
    <col min="7402" max="7402" width="9.15234375" style="1" customWidth="1"/>
    <col min="7403" max="7403" width="13.15234375" style="1" customWidth="1"/>
    <col min="7404" max="7404" width="9.4609375" style="1" bestFit="1" customWidth="1"/>
    <col min="7405" max="7405" width="13.69140625" style="1" customWidth="1"/>
    <col min="7406" max="7406" width="18" style="1" customWidth="1"/>
    <col min="7407" max="7407" width="3" style="1" customWidth="1"/>
    <col min="7408" max="7408" width="3.15234375" style="1" customWidth="1"/>
    <col min="7409" max="7409" width="16.4609375" style="1" customWidth="1"/>
    <col min="7410" max="7410" width="16" style="1" customWidth="1"/>
    <col min="7411" max="7411" width="9.15234375" style="1" customWidth="1"/>
    <col min="7412" max="7412" width="11.69140625" style="1" customWidth="1"/>
    <col min="7413" max="7413" width="9.4609375" style="1" bestFit="1" customWidth="1"/>
    <col min="7414" max="7414" width="12.23046875" style="1" customWidth="1"/>
    <col min="7415" max="7415" width="18.4609375" style="1" customWidth="1"/>
    <col min="7416" max="7416" width="3.15234375" style="1" customWidth="1"/>
    <col min="7417" max="7647" width="9.23046875" style="1"/>
    <col min="7648" max="7648" width="5.23046875" style="1" customWidth="1"/>
    <col min="7649" max="7649" width="14.23046875" style="1" customWidth="1"/>
    <col min="7650" max="7650" width="36.53515625" style="1" customWidth="1"/>
    <col min="7651" max="7651" width="14.53515625" style="1" customWidth="1"/>
    <col min="7652" max="7652" width="11.69140625" style="1" customWidth="1"/>
    <col min="7653" max="7653" width="12.69140625" style="1" customWidth="1"/>
    <col min="7654" max="7654" width="4.84375" style="1" customWidth="1"/>
    <col min="7655" max="7655" width="5" style="1" customWidth="1"/>
    <col min="7656" max="7656" width="14" style="1" customWidth="1"/>
    <col min="7657" max="7657" width="15.53515625" style="1" customWidth="1"/>
    <col min="7658" max="7658" width="9.15234375" style="1" customWidth="1"/>
    <col min="7659" max="7659" width="13.15234375" style="1" customWidth="1"/>
    <col min="7660" max="7660" width="9.4609375" style="1" bestFit="1" customWidth="1"/>
    <col min="7661" max="7661" width="13.69140625" style="1" customWidth="1"/>
    <col min="7662" max="7662" width="18" style="1" customWidth="1"/>
    <col min="7663" max="7663" width="3" style="1" customWidth="1"/>
    <col min="7664" max="7664" width="3.15234375" style="1" customWidth="1"/>
    <col min="7665" max="7665" width="16.4609375" style="1" customWidth="1"/>
    <col min="7666" max="7666" width="16" style="1" customWidth="1"/>
    <col min="7667" max="7667" width="9.15234375" style="1" customWidth="1"/>
    <col min="7668" max="7668" width="11.69140625" style="1" customWidth="1"/>
    <col min="7669" max="7669" width="9.4609375" style="1" bestFit="1" customWidth="1"/>
    <col min="7670" max="7670" width="12.23046875" style="1" customWidth="1"/>
    <col min="7671" max="7671" width="18.4609375" style="1" customWidth="1"/>
    <col min="7672" max="7672" width="3.15234375" style="1" customWidth="1"/>
    <col min="7673" max="7903" width="9.23046875" style="1"/>
    <col min="7904" max="7904" width="5.23046875" style="1" customWidth="1"/>
    <col min="7905" max="7905" width="14.23046875" style="1" customWidth="1"/>
    <col min="7906" max="7906" width="36.53515625" style="1" customWidth="1"/>
    <col min="7907" max="7907" width="14.53515625" style="1" customWidth="1"/>
    <col min="7908" max="7908" width="11.69140625" style="1" customWidth="1"/>
    <col min="7909" max="7909" width="12.69140625" style="1" customWidth="1"/>
    <col min="7910" max="7910" width="4.84375" style="1" customWidth="1"/>
    <col min="7911" max="7911" width="5" style="1" customWidth="1"/>
    <col min="7912" max="7912" width="14" style="1" customWidth="1"/>
    <col min="7913" max="7913" width="15.53515625" style="1" customWidth="1"/>
    <col min="7914" max="7914" width="9.15234375" style="1" customWidth="1"/>
    <col min="7915" max="7915" width="13.15234375" style="1" customWidth="1"/>
    <col min="7916" max="7916" width="9.4609375" style="1" bestFit="1" customWidth="1"/>
    <col min="7917" max="7917" width="13.69140625" style="1" customWidth="1"/>
    <col min="7918" max="7918" width="18" style="1" customWidth="1"/>
    <col min="7919" max="7919" width="3" style="1" customWidth="1"/>
    <col min="7920" max="7920" width="3.15234375" style="1" customWidth="1"/>
    <col min="7921" max="7921" width="16.4609375" style="1" customWidth="1"/>
    <col min="7922" max="7922" width="16" style="1" customWidth="1"/>
    <col min="7923" max="7923" width="9.15234375" style="1" customWidth="1"/>
    <col min="7924" max="7924" width="11.69140625" style="1" customWidth="1"/>
    <col min="7925" max="7925" width="9.4609375" style="1" bestFit="1" customWidth="1"/>
    <col min="7926" max="7926" width="12.23046875" style="1" customWidth="1"/>
    <col min="7927" max="7927" width="18.4609375" style="1" customWidth="1"/>
    <col min="7928" max="7928" width="3.15234375" style="1" customWidth="1"/>
    <col min="7929" max="8159" width="9.23046875" style="1"/>
    <col min="8160" max="8160" width="5.23046875" style="1" customWidth="1"/>
    <col min="8161" max="8161" width="14.23046875" style="1" customWidth="1"/>
    <col min="8162" max="8162" width="36.53515625" style="1" customWidth="1"/>
    <col min="8163" max="8163" width="14.53515625" style="1" customWidth="1"/>
    <col min="8164" max="8164" width="11.69140625" style="1" customWidth="1"/>
    <col min="8165" max="8165" width="12.69140625" style="1" customWidth="1"/>
    <col min="8166" max="8166" width="4.84375" style="1" customWidth="1"/>
    <col min="8167" max="8167" width="5" style="1" customWidth="1"/>
    <col min="8168" max="8168" width="14" style="1" customWidth="1"/>
    <col min="8169" max="8169" width="15.53515625" style="1" customWidth="1"/>
    <col min="8170" max="8170" width="9.15234375" style="1" customWidth="1"/>
    <col min="8171" max="8171" width="13.15234375" style="1" customWidth="1"/>
    <col min="8172" max="8172" width="9.4609375" style="1" bestFit="1" customWidth="1"/>
    <col min="8173" max="8173" width="13.69140625" style="1" customWidth="1"/>
    <col min="8174" max="8174" width="18" style="1" customWidth="1"/>
    <col min="8175" max="8175" width="3" style="1" customWidth="1"/>
    <col min="8176" max="8176" width="3.15234375" style="1" customWidth="1"/>
    <col min="8177" max="8177" width="16.4609375" style="1" customWidth="1"/>
    <col min="8178" max="8178" width="16" style="1" customWidth="1"/>
    <col min="8179" max="8179" width="9.15234375" style="1" customWidth="1"/>
    <col min="8180" max="8180" width="11.69140625" style="1" customWidth="1"/>
    <col min="8181" max="8181" width="9.4609375" style="1" bestFit="1" customWidth="1"/>
    <col min="8182" max="8182" width="12.23046875" style="1" customWidth="1"/>
    <col min="8183" max="8183" width="18.4609375" style="1" customWidth="1"/>
    <col min="8184" max="8184" width="3.15234375" style="1" customWidth="1"/>
    <col min="8185" max="8415" width="9.23046875" style="1"/>
    <col min="8416" max="8416" width="5.23046875" style="1" customWidth="1"/>
    <col min="8417" max="8417" width="14.23046875" style="1" customWidth="1"/>
    <col min="8418" max="8418" width="36.53515625" style="1" customWidth="1"/>
    <col min="8419" max="8419" width="14.53515625" style="1" customWidth="1"/>
    <col min="8420" max="8420" width="11.69140625" style="1" customWidth="1"/>
    <col min="8421" max="8421" width="12.69140625" style="1" customWidth="1"/>
    <col min="8422" max="8422" width="4.84375" style="1" customWidth="1"/>
    <col min="8423" max="8423" width="5" style="1" customWidth="1"/>
    <col min="8424" max="8424" width="14" style="1" customWidth="1"/>
    <col min="8425" max="8425" width="15.53515625" style="1" customWidth="1"/>
    <col min="8426" max="8426" width="9.15234375" style="1" customWidth="1"/>
    <col min="8427" max="8427" width="13.15234375" style="1" customWidth="1"/>
    <col min="8428" max="8428" width="9.4609375" style="1" bestFit="1" customWidth="1"/>
    <col min="8429" max="8429" width="13.69140625" style="1" customWidth="1"/>
    <col min="8430" max="8430" width="18" style="1" customWidth="1"/>
    <col min="8431" max="8431" width="3" style="1" customWidth="1"/>
    <col min="8432" max="8432" width="3.15234375" style="1" customWidth="1"/>
    <col min="8433" max="8433" width="16.4609375" style="1" customWidth="1"/>
    <col min="8434" max="8434" width="16" style="1" customWidth="1"/>
    <col min="8435" max="8435" width="9.15234375" style="1" customWidth="1"/>
    <col min="8436" max="8436" width="11.69140625" style="1" customWidth="1"/>
    <col min="8437" max="8437" width="9.4609375" style="1" bestFit="1" customWidth="1"/>
    <col min="8438" max="8438" width="12.23046875" style="1" customWidth="1"/>
    <col min="8439" max="8439" width="18.4609375" style="1" customWidth="1"/>
    <col min="8440" max="8440" width="3.15234375" style="1" customWidth="1"/>
    <col min="8441" max="8671" width="9.23046875" style="1"/>
    <col min="8672" max="8672" width="5.23046875" style="1" customWidth="1"/>
    <col min="8673" max="8673" width="14.23046875" style="1" customWidth="1"/>
    <col min="8674" max="8674" width="36.53515625" style="1" customWidth="1"/>
    <col min="8675" max="8675" width="14.53515625" style="1" customWidth="1"/>
    <col min="8676" max="8676" width="11.69140625" style="1" customWidth="1"/>
    <col min="8677" max="8677" width="12.69140625" style="1" customWidth="1"/>
    <col min="8678" max="8678" width="4.84375" style="1" customWidth="1"/>
    <col min="8679" max="8679" width="5" style="1" customWidth="1"/>
    <col min="8680" max="8680" width="14" style="1" customWidth="1"/>
    <col min="8681" max="8681" width="15.53515625" style="1" customWidth="1"/>
    <col min="8682" max="8682" width="9.15234375" style="1" customWidth="1"/>
    <col min="8683" max="8683" width="13.15234375" style="1" customWidth="1"/>
    <col min="8684" max="8684" width="9.4609375" style="1" bestFit="1" customWidth="1"/>
    <col min="8685" max="8685" width="13.69140625" style="1" customWidth="1"/>
    <col min="8686" max="8686" width="18" style="1" customWidth="1"/>
    <col min="8687" max="8687" width="3" style="1" customWidth="1"/>
    <col min="8688" max="8688" width="3.15234375" style="1" customWidth="1"/>
    <col min="8689" max="8689" width="16.4609375" style="1" customWidth="1"/>
    <col min="8690" max="8690" width="16" style="1" customWidth="1"/>
    <col min="8691" max="8691" width="9.15234375" style="1" customWidth="1"/>
    <col min="8692" max="8692" width="11.69140625" style="1" customWidth="1"/>
    <col min="8693" max="8693" width="9.4609375" style="1" bestFit="1" customWidth="1"/>
    <col min="8694" max="8694" width="12.23046875" style="1" customWidth="1"/>
    <col min="8695" max="8695" width="18.4609375" style="1" customWidth="1"/>
    <col min="8696" max="8696" width="3.15234375" style="1" customWidth="1"/>
    <col min="8697" max="8927" width="9.23046875" style="1"/>
    <col min="8928" max="8928" width="5.23046875" style="1" customWidth="1"/>
    <col min="8929" max="8929" width="14.23046875" style="1" customWidth="1"/>
    <col min="8930" max="8930" width="36.53515625" style="1" customWidth="1"/>
    <col min="8931" max="8931" width="14.53515625" style="1" customWidth="1"/>
    <col min="8932" max="8932" width="11.69140625" style="1" customWidth="1"/>
    <col min="8933" max="8933" width="12.69140625" style="1" customWidth="1"/>
    <col min="8934" max="8934" width="4.84375" style="1" customWidth="1"/>
    <col min="8935" max="8935" width="5" style="1" customWidth="1"/>
    <col min="8936" max="8936" width="14" style="1" customWidth="1"/>
    <col min="8937" max="8937" width="15.53515625" style="1" customWidth="1"/>
    <col min="8938" max="8938" width="9.15234375" style="1" customWidth="1"/>
    <col min="8939" max="8939" width="13.15234375" style="1" customWidth="1"/>
    <col min="8940" max="8940" width="9.4609375" style="1" bestFit="1" customWidth="1"/>
    <col min="8941" max="8941" width="13.69140625" style="1" customWidth="1"/>
    <col min="8942" max="8942" width="18" style="1" customWidth="1"/>
    <col min="8943" max="8943" width="3" style="1" customWidth="1"/>
    <col min="8944" max="8944" width="3.15234375" style="1" customWidth="1"/>
    <col min="8945" max="8945" width="16.4609375" style="1" customWidth="1"/>
    <col min="8946" max="8946" width="16" style="1" customWidth="1"/>
    <col min="8947" max="8947" width="9.15234375" style="1" customWidth="1"/>
    <col min="8948" max="8948" width="11.69140625" style="1" customWidth="1"/>
    <col min="8949" max="8949" width="9.4609375" style="1" bestFit="1" customWidth="1"/>
    <col min="8950" max="8950" width="12.23046875" style="1" customWidth="1"/>
    <col min="8951" max="8951" width="18.4609375" style="1" customWidth="1"/>
    <col min="8952" max="8952" width="3.15234375" style="1" customWidth="1"/>
    <col min="8953" max="9183" width="9.23046875" style="1"/>
    <col min="9184" max="9184" width="5.23046875" style="1" customWidth="1"/>
    <col min="9185" max="9185" width="14.23046875" style="1" customWidth="1"/>
    <col min="9186" max="9186" width="36.53515625" style="1" customWidth="1"/>
    <col min="9187" max="9187" width="14.53515625" style="1" customWidth="1"/>
    <col min="9188" max="9188" width="11.69140625" style="1" customWidth="1"/>
    <col min="9189" max="9189" width="12.69140625" style="1" customWidth="1"/>
    <col min="9190" max="9190" width="4.84375" style="1" customWidth="1"/>
    <col min="9191" max="9191" width="5" style="1" customWidth="1"/>
    <col min="9192" max="9192" width="14" style="1" customWidth="1"/>
    <col min="9193" max="9193" width="15.53515625" style="1" customWidth="1"/>
    <col min="9194" max="9194" width="9.15234375" style="1" customWidth="1"/>
    <col min="9195" max="9195" width="13.15234375" style="1" customWidth="1"/>
    <col min="9196" max="9196" width="9.4609375" style="1" bestFit="1" customWidth="1"/>
    <col min="9197" max="9197" width="13.69140625" style="1" customWidth="1"/>
    <col min="9198" max="9198" width="18" style="1" customWidth="1"/>
    <col min="9199" max="9199" width="3" style="1" customWidth="1"/>
    <col min="9200" max="9200" width="3.15234375" style="1" customWidth="1"/>
    <col min="9201" max="9201" width="16.4609375" style="1" customWidth="1"/>
    <col min="9202" max="9202" width="16" style="1" customWidth="1"/>
    <col min="9203" max="9203" width="9.15234375" style="1" customWidth="1"/>
    <col min="9204" max="9204" width="11.69140625" style="1" customWidth="1"/>
    <col min="9205" max="9205" width="9.4609375" style="1" bestFit="1" customWidth="1"/>
    <col min="9206" max="9206" width="12.23046875" style="1" customWidth="1"/>
    <col min="9207" max="9207" width="18.4609375" style="1" customWidth="1"/>
    <col min="9208" max="9208" width="3.15234375" style="1" customWidth="1"/>
    <col min="9209" max="9439" width="9.23046875" style="1"/>
    <col min="9440" max="9440" width="5.23046875" style="1" customWidth="1"/>
    <col min="9441" max="9441" width="14.23046875" style="1" customWidth="1"/>
    <col min="9442" max="9442" width="36.53515625" style="1" customWidth="1"/>
    <col min="9443" max="9443" width="14.53515625" style="1" customWidth="1"/>
    <col min="9444" max="9444" width="11.69140625" style="1" customWidth="1"/>
    <col min="9445" max="9445" width="12.69140625" style="1" customWidth="1"/>
    <col min="9446" max="9446" width="4.84375" style="1" customWidth="1"/>
    <col min="9447" max="9447" width="5" style="1" customWidth="1"/>
    <col min="9448" max="9448" width="14" style="1" customWidth="1"/>
    <col min="9449" max="9449" width="15.53515625" style="1" customWidth="1"/>
    <col min="9450" max="9450" width="9.15234375" style="1" customWidth="1"/>
    <col min="9451" max="9451" width="13.15234375" style="1" customWidth="1"/>
    <col min="9452" max="9452" width="9.4609375" style="1" bestFit="1" customWidth="1"/>
    <col min="9453" max="9453" width="13.69140625" style="1" customWidth="1"/>
    <col min="9454" max="9454" width="18" style="1" customWidth="1"/>
    <col min="9455" max="9455" width="3" style="1" customWidth="1"/>
    <col min="9456" max="9456" width="3.15234375" style="1" customWidth="1"/>
    <col min="9457" max="9457" width="16.4609375" style="1" customWidth="1"/>
    <col min="9458" max="9458" width="16" style="1" customWidth="1"/>
    <col min="9459" max="9459" width="9.15234375" style="1" customWidth="1"/>
    <col min="9460" max="9460" width="11.69140625" style="1" customWidth="1"/>
    <col min="9461" max="9461" width="9.4609375" style="1" bestFit="1" customWidth="1"/>
    <col min="9462" max="9462" width="12.23046875" style="1" customWidth="1"/>
    <col min="9463" max="9463" width="18.4609375" style="1" customWidth="1"/>
    <col min="9464" max="9464" width="3.15234375" style="1" customWidth="1"/>
    <col min="9465" max="9695" width="9.23046875" style="1"/>
    <col min="9696" max="9696" width="5.23046875" style="1" customWidth="1"/>
    <col min="9697" max="9697" width="14.23046875" style="1" customWidth="1"/>
    <col min="9698" max="9698" width="36.53515625" style="1" customWidth="1"/>
    <col min="9699" max="9699" width="14.53515625" style="1" customWidth="1"/>
    <col min="9700" max="9700" width="11.69140625" style="1" customWidth="1"/>
    <col min="9701" max="9701" width="12.69140625" style="1" customWidth="1"/>
    <col min="9702" max="9702" width="4.84375" style="1" customWidth="1"/>
    <col min="9703" max="9703" width="5" style="1" customWidth="1"/>
    <col min="9704" max="9704" width="14" style="1" customWidth="1"/>
    <col min="9705" max="9705" width="15.53515625" style="1" customWidth="1"/>
    <col min="9706" max="9706" width="9.15234375" style="1" customWidth="1"/>
    <col min="9707" max="9707" width="13.15234375" style="1" customWidth="1"/>
    <col min="9708" max="9708" width="9.4609375" style="1" bestFit="1" customWidth="1"/>
    <col min="9709" max="9709" width="13.69140625" style="1" customWidth="1"/>
    <col min="9710" max="9710" width="18" style="1" customWidth="1"/>
    <col min="9711" max="9711" width="3" style="1" customWidth="1"/>
    <col min="9712" max="9712" width="3.15234375" style="1" customWidth="1"/>
    <col min="9713" max="9713" width="16.4609375" style="1" customWidth="1"/>
    <col min="9714" max="9714" width="16" style="1" customWidth="1"/>
    <col min="9715" max="9715" width="9.15234375" style="1" customWidth="1"/>
    <col min="9716" max="9716" width="11.69140625" style="1" customWidth="1"/>
    <col min="9717" max="9717" width="9.4609375" style="1" bestFit="1" customWidth="1"/>
    <col min="9718" max="9718" width="12.23046875" style="1" customWidth="1"/>
    <col min="9719" max="9719" width="18.4609375" style="1" customWidth="1"/>
    <col min="9720" max="9720" width="3.15234375" style="1" customWidth="1"/>
    <col min="9721" max="9951" width="9.23046875" style="1"/>
    <col min="9952" max="9952" width="5.23046875" style="1" customWidth="1"/>
    <col min="9953" max="9953" width="14.23046875" style="1" customWidth="1"/>
    <col min="9954" max="9954" width="36.53515625" style="1" customWidth="1"/>
    <col min="9955" max="9955" width="14.53515625" style="1" customWidth="1"/>
    <col min="9956" max="9956" width="11.69140625" style="1" customWidth="1"/>
    <col min="9957" max="9957" width="12.69140625" style="1" customWidth="1"/>
    <col min="9958" max="9958" width="4.84375" style="1" customWidth="1"/>
    <col min="9959" max="9959" width="5" style="1" customWidth="1"/>
    <col min="9960" max="9960" width="14" style="1" customWidth="1"/>
    <col min="9961" max="9961" width="15.53515625" style="1" customWidth="1"/>
    <col min="9962" max="9962" width="9.15234375" style="1" customWidth="1"/>
    <col min="9963" max="9963" width="13.15234375" style="1" customWidth="1"/>
    <col min="9964" max="9964" width="9.4609375" style="1" bestFit="1" customWidth="1"/>
    <col min="9965" max="9965" width="13.69140625" style="1" customWidth="1"/>
    <col min="9966" max="9966" width="18" style="1" customWidth="1"/>
    <col min="9967" max="9967" width="3" style="1" customWidth="1"/>
    <col min="9968" max="9968" width="3.15234375" style="1" customWidth="1"/>
    <col min="9969" max="9969" width="16.4609375" style="1" customWidth="1"/>
    <col min="9970" max="9970" width="16" style="1" customWidth="1"/>
    <col min="9971" max="9971" width="9.15234375" style="1" customWidth="1"/>
    <col min="9972" max="9972" width="11.69140625" style="1" customWidth="1"/>
    <col min="9973" max="9973" width="9.4609375" style="1" bestFit="1" customWidth="1"/>
    <col min="9974" max="9974" width="12.23046875" style="1" customWidth="1"/>
    <col min="9975" max="9975" width="18.4609375" style="1" customWidth="1"/>
    <col min="9976" max="9976" width="3.15234375" style="1" customWidth="1"/>
    <col min="9977" max="10207" width="9.23046875" style="1"/>
    <col min="10208" max="10208" width="5.23046875" style="1" customWidth="1"/>
    <col min="10209" max="10209" width="14.23046875" style="1" customWidth="1"/>
    <col min="10210" max="10210" width="36.53515625" style="1" customWidth="1"/>
    <col min="10211" max="10211" width="14.53515625" style="1" customWidth="1"/>
    <col min="10212" max="10212" width="11.69140625" style="1" customWidth="1"/>
    <col min="10213" max="10213" width="12.69140625" style="1" customWidth="1"/>
    <col min="10214" max="10214" width="4.84375" style="1" customWidth="1"/>
    <col min="10215" max="10215" width="5" style="1" customWidth="1"/>
    <col min="10216" max="10216" width="14" style="1" customWidth="1"/>
    <col min="10217" max="10217" width="15.53515625" style="1" customWidth="1"/>
    <col min="10218" max="10218" width="9.15234375" style="1" customWidth="1"/>
    <col min="10219" max="10219" width="13.15234375" style="1" customWidth="1"/>
    <col min="10220" max="10220" width="9.4609375" style="1" bestFit="1" customWidth="1"/>
    <col min="10221" max="10221" width="13.69140625" style="1" customWidth="1"/>
    <col min="10222" max="10222" width="18" style="1" customWidth="1"/>
    <col min="10223" max="10223" width="3" style="1" customWidth="1"/>
    <col min="10224" max="10224" width="3.15234375" style="1" customWidth="1"/>
    <col min="10225" max="10225" width="16.4609375" style="1" customWidth="1"/>
    <col min="10226" max="10226" width="16" style="1" customWidth="1"/>
    <col min="10227" max="10227" width="9.15234375" style="1" customWidth="1"/>
    <col min="10228" max="10228" width="11.69140625" style="1" customWidth="1"/>
    <col min="10229" max="10229" width="9.4609375" style="1" bestFit="1" customWidth="1"/>
    <col min="10230" max="10230" width="12.23046875" style="1" customWidth="1"/>
    <col min="10231" max="10231" width="18.4609375" style="1" customWidth="1"/>
    <col min="10232" max="10232" width="3.15234375" style="1" customWidth="1"/>
    <col min="10233" max="10463" width="9.23046875" style="1"/>
    <col min="10464" max="10464" width="5.23046875" style="1" customWidth="1"/>
    <col min="10465" max="10465" width="14.23046875" style="1" customWidth="1"/>
    <col min="10466" max="10466" width="36.53515625" style="1" customWidth="1"/>
    <col min="10467" max="10467" width="14.53515625" style="1" customWidth="1"/>
    <col min="10468" max="10468" width="11.69140625" style="1" customWidth="1"/>
    <col min="10469" max="10469" width="12.69140625" style="1" customWidth="1"/>
    <col min="10470" max="10470" width="4.84375" style="1" customWidth="1"/>
    <col min="10471" max="10471" width="5" style="1" customWidth="1"/>
    <col min="10472" max="10472" width="14" style="1" customWidth="1"/>
    <col min="10473" max="10473" width="15.53515625" style="1" customWidth="1"/>
    <col min="10474" max="10474" width="9.15234375" style="1" customWidth="1"/>
    <col min="10475" max="10475" width="13.15234375" style="1" customWidth="1"/>
    <col min="10476" max="10476" width="9.4609375" style="1" bestFit="1" customWidth="1"/>
    <col min="10477" max="10477" width="13.69140625" style="1" customWidth="1"/>
    <col min="10478" max="10478" width="18" style="1" customWidth="1"/>
    <col min="10479" max="10479" width="3" style="1" customWidth="1"/>
    <col min="10480" max="10480" width="3.15234375" style="1" customWidth="1"/>
    <col min="10481" max="10481" width="16.4609375" style="1" customWidth="1"/>
    <col min="10482" max="10482" width="16" style="1" customWidth="1"/>
    <col min="10483" max="10483" width="9.15234375" style="1" customWidth="1"/>
    <col min="10484" max="10484" width="11.69140625" style="1" customWidth="1"/>
    <col min="10485" max="10485" width="9.4609375" style="1" bestFit="1" customWidth="1"/>
    <col min="10486" max="10486" width="12.23046875" style="1" customWidth="1"/>
    <col min="10487" max="10487" width="18.4609375" style="1" customWidth="1"/>
    <col min="10488" max="10488" width="3.15234375" style="1" customWidth="1"/>
    <col min="10489" max="10719" width="9.23046875" style="1"/>
    <col min="10720" max="10720" width="5.23046875" style="1" customWidth="1"/>
    <col min="10721" max="10721" width="14.23046875" style="1" customWidth="1"/>
    <col min="10722" max="10722" width="36.53515625" style="1" customWidth="1"/>
    <col min="10723" max="10723" width="14.53515625" style="1" customWidth="1"/>
    <col min="10724" max="10724" width="11.69140625" style="1" customWidth="1"/>
    <col min="10725" max="10725" width="12.69140625" style="1" customWidth="1"/>
    <col min="10726" max="10726" width="4.84375" style="1" customWidth="1"/>
    <col min="10727" max="10727" width="5" style="1" customWidth="1"/>
    <col min="10728" max="10728" width="14" style="1" customWidth="1"/>
    <col min="10729" max="10729" width="15.53515625" style="1" customWidth="1"/>
    <col min="10730" max="10730" width="9.15234375" style="1" customWidth="1"/>
    <col min="10731" max="10731" width="13.15234375" style="1" customWidth="1"/>
    <col min="10732" max="10732" width="9.4609375" style="1" bestFit="1" customWidth="1"/>
    <col min="10733" max="10733" width="13.69140625" style="1" customWidth="1"/>
    <col min="10734" max="10734" width="18" style="1" customWidth="1"/>
    <col min="10735" max="10735" width="3" style="1" customWidth="1"/>
    <col min="10736" max="10736" width="3.15234375" style="1" customWidth="1"/>
    <col min="10737" max="10737" width="16.4609375" style="1" customWidth="1"/>
    <col min="10738" max="10738" width="16" style="1" customWidth="1"/>
    <col min="10739" max="10739" width="9.15234375" style="1" customWidth="1"/>
    <col min="10740" max="10740" width="11.69140625" style="1" customWidth="1"/>
    <col min="10741" max="10741" width="9.4609375" style="1" bestFit="1" customWidth="1"/>
    <col min="10742" max="10742" width="12.23046875" style="1" customWidth="1"/>
    <col min="10743" max="10743" width="18.4609375" style="1" customWidth="1"/>
    <col min="10744" max="10744" width="3.15234375" style="1" customWidth="1"/>
    <col min="10745" max="10975" width="9.23046875" style="1"/>
    <col min="10976" max="10976" width="5.23046875" style="1" customWidth="1"/>
    <col min="10977" max="10977" width="14.23046875" style="1" customWidth="1"/>
    <col min="10978" max="10978" width="36.53515625" style="1" customWidth="1"/>
    <col min="10979" max="10979" width="14.53515625" style="1" customWidth="1"/>
    <col min="10980" max="10980" width="11.69140625" style="1" customWidth="1"/>
    <col min="10981" max="10981" width="12.69140625" style="1" customWidth="1"/>
    <col min="10982" max="10982" width="4.84375" style="1" customWidth="1"/>
    <col min="10983" max="10983" width="5" style="1" customWidth="1"/>
    <col min="10984" max="10984" width="14" style="1" customWidth="1"/>
    <col min="10985" max="10985" width="15.53515625" style="1" customWidth="1"/>
    <col min="10986" max="10986" width="9.15234375" style="1" customWidth="1"/>
    <col min="10987" max="10987" width="13.15234375" style="1" customWidth="1"/>
    <col min="10988" max="10988" width="9.4609375" style="1" bestFit="1" customWidth="1"/>
    <col min="10989" max="10989" width="13.69140625" style="1" customWidth="1"/>
    <col min="10990" max="10990" width="18" style="1" customWidth="1"/>
    <col min="10991" max="10991" width="3" style="1" customWidth="1"/>
    <col min="10992" max="10992" width="3.15234375" style="1" customWidth="1"/>
    <col min="10993" max="10993" width="16.4609375" style="1" customWidth="1"/>
    <col min="10994" max="10994" width="16" style="1" customWidth="1"/>
    <col min="10995" max="10995" width="9.15234375" style="1" customWidth="1"/>
    <col min="10996" max="10996" width="11.69140625" style="1" customWidth="1"/>
    <col min="10997" max="10997" width="9.4609375" style="1" bestFit="1" customWidth="1"/>
    <col min="10998" max="10998" width="12.23046875" style="1" customWidth="1"/>
    <col min="10999" max="10999" width="18.4609375" style="1" customWidth="1"/>
    <col min="11000" max="11000" width="3.15234375" style="1" customWidth="1"/>
    <col min="11001" max="11231" width="9.23046875" style="1"/>
    <col min="11232" max="11232" width="5.23046875" style="1" customWidth="1"/>
    <col min="11233" max="11233" width="14.23046875" style="1" customWidth="1"/>
    <col min="11234" max="11234" width="36.53515625" style="1" customWidth="1"/>
    <col min="11235" max="11235" width="14.53515625" style="1" customWidth="1"/>
    <col min="11236" max="11236" width="11.69140625" style="1" customWidth="1"/>
    <col min="11237" max="11237" width="12.69140625" style="1" customWidth="1"/>
    <col min="11238" max="11238" width="4.84375" style="1" customWidth="1"/>
    <col min="11239" max="11239" width="5" style="1" customWidth="1"/>
    <col min="11240" max="11240" width="14" style="1" customWidth="1"/>
    <col min="11241" max="11241" width="15.53515625" style="1" customWidth="1"/>
    <col min="11242" max="11242" width="9.15234375" style="1" customWidth="1"/>
    <col min="11243" max="11243" width="13.15234375" style="1" customWidth="1"/>
    <col min="11244" max="11244" width="9.4609375" style="1" bestFit="1" customWidth="1"/>
    <col min="11245" max="11245" width="13.69140625" style="1" customWidth="1"/>
    <col min="11246" max="11246" width="18" style="1" customWidth="1"/>
    <col min="11247" max="11247" width="3" style="1" customWidth="1"/>
    <col min="11248" max="11248" width="3.15234375" style="1" customWidth="1"/>
    <col min="11249" max="11249" width="16.4609375" style="1" customWidth="1"/>
    <col min="11250" max="11250" width="16" style="1" customWidth="1"/>
    <col min="11251" max="11251" width="9.15234375" style="1" customWidth="1"/>
    <col min="11252" max="11252" width="11.69140625" style="1" customWidth="1"/>
    <col min="11253" max="11253" width="9.4609375" style="1" bestFit="1" customWidth="1"/>
    <col min="11254" max="11254" width="12.23046875" style="1" customWidth="1"/>
    <col min="11255" max="11255" width="18.4609375" style="1" customWidth="1"/>
    <col min="11256" max="11256" width="3.15234375" style="1" customWidth="1"/>
    <col min="11257" max="11487" width="9.23046875" style="1"/>
    <col min="11488" max="11488" width="5.23046875" style="1" customWidth="1"/>
    <col min="11489" max="11489" width="14.23046875" style="1" customWidth="1"/>
    <col min="11490" max="11490" width="36.53515625" style="1" customWidth="1"/>
    <col min="11491" max="11491" width="14.53515625" style="1" customWidth="1"/>
    <col min="11492" max="11492" width="11.69140625" style="1" customWidth="1"/>
    <col min="11493" max="11493" width="12.69140625" style="1" customWidth="1"/>
    <col min="11494" max="11494" width="4.84375" style="1" customWidth="1"/>
    <col min="11495" max="11495" width="5" style="1" customWidth="1"/>
    <col min="11496" max="11496" width="14" style="1" customWidth="1"/>
    <col min="11497" max="11497" width="15.53515625" style="1" customWidth="1"/>
    <col min="11498" max="11498" width="9.15234375" style="1" customWidth="1"/>
    <col min="11499" max="11499" width="13.15234375" style="1" customWidth="1"/>
    <col min="11500" max="11500" width="9.4609375" style="1" bestFit="1" customWidth="1"/>
    <col min="11501" max="11501" width="13.69140625" style="1" customWidth="1"/>
    <col min="11502" max="11502" width="18" style="1" customWidth="1"/>
    <col min="11503" max="11503" width="3" style="1" customWidth="1"/>
    <col min="11504" max="11504" width="3.15234375" style="1" customWidth="1"/>
    <col min="11505" max="11505" width="16.4609375" style="1" customWidth="1"/>
    <col min="11506" max="11506" width="16" style="1" customWidth="1"/>
    <col min="11507" max="11507" width="9.15234375" style="1" customWidth="1"/>
    <col min="11508" max="11508" width="11.69140625" style="1" customWidth="1"/>
    <col min="11509" max="11509" width="9.4609375" style="1" bestFit="1" customWidth="1"/>
    <col min="11510" max="11510" width="12.23046875" style="1" customWidth="1"/>
    <col min="11511" max="11511" width="18.4609375" style="1" customWidth="1"/>
    <col min="11512" max="11512" width="3.15234375" style="1" customWidth="1"/>
    <col min="11513" max="11743" width="9.23046875" style="1"/>
    <col min="11744" max="11744" width="5.23046875" style="1" customWidth="1"/>
    <col min="11745" max="11745" width="14.23046875" style="1" customWidth="1"/>
    <col min="11746" max="11746" width="36.53515625" style="1" customWidth="1"/>
    <col min="11747" max="11747" width="14.53515625" style="1" customWidth="1"/>
    <col min="11748" max="11748" width="11.69140625" style="1" customWidth="1"/>
    <col min="11749" max="11749" width="12.69140625" style="1" customWidth="1"/>
    <col min="11750" max="11750" width="4.84375" style="1" customWidth="1"/>
    <col min="11751" max="11751" width="5" style="1" customWidth="1"/>
    <col min="11752" max="11752" width="14" style="1" customWidth="1"/>
    <col min="11753" max="11753" width="15.53515625" style="1" customWidth="1"/>
    <col min="11754" max="11754" width="9.15234375" style="1" customWidth="1"/>
    <col min="11755" max="11755" width="13.15234375" style="1" customWidth="1"/>
    <col min="11756" max="11756" width="9.4609375" style="1" bestFit="1" customWidth="1"/>
    <col min="11757" max="11757" width="13.69140625" style="1" customWidth="1"/>
    <col min="11758" max="11758" width="18" style="1" customWidth="1"/>
    <col min="11759" max="11759" width="3" style="1" customWidth="1"/>
    <col min="11760" max="11760" width="3.15234375" style="1" customWidth="1"/>
    <col min="11761" max="11761" width="16.4609375" style="1" customWidth="1"/>
    <col min="11762" max="11762" width="16" style="1" customWidth="1"/>
    <col min="11763" max="11763" width="9.15234375" style="1" customWidth="1"/>
    <col min="11764" max="11764" width="11.69140625" style="1" customWidth="1"/>
    <col min="11765" max="11765" width="9.4609375" style="1" bestFit="1" customWidth="1"/>
    <col min="11766" max="11766" width="12.23046875" style="1" customWidth="1"/>
    <col min="11767" max="11767" width="18.4609375" style="1" customWidth="1"/>
    <col min="11768" max="11768" width="3.15234375" style="1" customWidth="1"/>
    <col min="11769" max="11999" width="9.23046875" style="1"/>
    <col min="12000" max="12000" width="5.23046875" style="1" customWidth="1"/>
    <col min="12001" max="12001" width="14.23046875" style="1" customWidth="1"/>
    <col min="12002" max="12002" width="36.53515625" style="1" customWidth="1"/>
    <col min="12003" max="12003" width="14.53515625" style="1" customWidth="1"/>
    <col min="12004" max="12004" width="11.69140625" style="1" customWidth="1"/>
    <col min="12005" max="12005" width="12.69140625" style="1" customWidth="1"/>
    <col min="12006" max="12006" width="4.84375" style="1" customWidth="1"/>
    <col min="12007" max="12007" width="5" style="1" customWidth="1"/>
    <col min="12008" max="12008" width="14" style="1" customWidth="1"/>
    <col min="12009" max="12009" width="15.53515625" style="1" customWidth="1"/>
    <col min="12010" max="12010" width="9.15234375" style="1" customWidth="1"/>
    <col min="12011" max="12011" width="13.15234375" style="1" customWidth="1"/>
    <col min="12012" max="12012" width="9.4609375" style="1" bestFit="1" customWidth="1"/>
    <col min="12013" max="12013" width="13.69140625" style="1" customWidth="1"/>
    <col min="12014" max="12014" width="18" style="1" customWidth="1"/>
    <col min="12015" max="12015" width="3" style="1" customWidth="1"/>
    <col min="12016" max="12016" width="3.15234375" style="1" customWidth="1"/>
    <col min="12017" max="12017" width="16.4609375" style="1" customWidth="1"/>
    <col min="12018" max="12018" width="16" style="1" customWidth="1"/>
    <col min="12019" max="12019" width="9.15234375" style="1" customWidth="1"/>
    <col min="12020" max="12020" width="11.69140625" style="1" customWidth="1"/>
    <col min="12021" max="12021" width="9.4609375" style="1" bestFit="1" customWidth="1"/>
    <col min="12022" max="12022" width="12.23046875" style="1" customWidth="1"/>
    <col min="12023" max="12023" width="18.4609375" style="1" customWidth="1"/>
    <col min="12024" max="12024" width="3.15234375" style="1" customWidth="1"/>
    <col min="12025" max="12255" width="9.23046875" style="1"/>
    <col min="12256" max="12256" width="5.23046875" style="1" customWidth="1"/>
    <col min="12257" max="12257" width="14.23046875" style="1" customWidth="1"/>
    <col min="12258" max="12258" width="36.53515625" style="1" customWidth="1"/>
    <col min="12259" max="12259" width="14.53515625" style="1" customWidth="1"/>
    <col min="12260" max="12260" width="11.69140625" style="1" customWidth="1"/>
    <col min="12261" max="12261" width="12.69140625" style="1" customWidth="1"/>
    <col min="12262" max="12262" width="4.84375" style="1" customWidth="1"/>
    <col min="12263" max="12263" width="5" style="1" customWidth="1"/>
    <col min="12264" max="12264" width="14" style="1" customWidth="1"/>
    <col min="12265" max="12265" width="15.53515625" style="1" customWidth="1"/>
    <col min="12266" max="12266" width="9.15234375" style="1" customWidth="1"/>
    <col min="12267" max="12267" width="13.15234375" style="1" customWidth="1"/>
    <col min="12268" max="12268" width="9.4609375" style="1" bestFit="1" customWidth="1"/>
    <col min="12269" max="12269" width="13.69140625" style="1" customWidth="1"/>
    <col min="12270" max="12270" width="18" style="1" customWidth="1"/>
    <col min="12271" max="12271" width="3" style="1" customWidth="1"/>
    <col min="12272" max="12272" width="3.15234375" style="1" customWidth="1"/>
    <col min="12273" max="12273" width="16.4609375" style="1" customWidth="1"/>
    <col min="12274" max="12274" width="16" style="1" customWidth="1"/>
    <col min="12275" max="12275" width="9.15234375" style="1" customWidth="1"/>
    <col min="12276" max="12276" width="11.69140625" style="1" customWidth="1"/>
    <col min="12277" max="12277" width="9.4609375" style="1" bestFit="1" customWidth="1"/>
    <col min="12278" max="12278" width="12.23046875" style="1" customWidth="1"/>
    <col min="12279" max="12279" width="18.4609375" style="1" customWidth="1"/>
    <col min="12280" max="12280" width="3.15234375" style="1" customWidth="1"/>
    <col min="12281" max="12511" width="9.23046875" style="1"/>
    <col min="12512" max="12512" width="5.23046875" style="1" customWidth="1"/>
    <col min="12513" max="12513" width="14.23046875" style="1" customWidth="1"/>
    <col min="12514" max="12514" width="36.53515625" style="1" customWidth="1"/>
    <col min="12515" max="12515" width="14.53515625" style="1" customWidth="1"/>
    <col min="12516" max="12516" width="11.69140625" style="1" customWidth="1"/>
    <col min="12517" max="12517" width="12.69140625" style="1" customWidth="1"/>
    <col min="12518" max="12518" width="4.84375" style="1" customWidth="1"/>
    <col min="12519" max="12519" width="5" style="1" customWidth="1"/>
    <col min="12520" max="12520" width="14" style="1" customWidth="1"/>
    <col min="12521" max="12521" width="15.53515625" style="1" customWidth="1"/>
    <col min="12522" max="12522" width="9.15234375" style="1" customWidth="1"/>
    <col min="12523" max="12523" width="13.15234375" style="1" customWidth="1"/>
    <col min="12524" max="12524" width="9.4609375" style="1" bestFit="1" customWidth="1"/>
    <col min="12525" max="12525" width="13.69140625" style="1" customWidth="1"/>
    <col min="12526" max="12526" width="18" style="1" customWidth="1"/>
    <col min="12527" max="12527" width="3" style="1" customWidth="1"/>
    <col min="12528" max="12528" width="3.15234375" style="1" customWidth="1"/>
    <col min="12529" max="12529" width="16.4609375" style="1" customWidth="1"/>
    <col min="12530" max="12530" width="16" style="1" customWidth="1"/>
    <col min="12531" max="12531" width="9.15234375" style="1" customWidth="1"/>
    <col min="12532" max="12532" width="11.69140625" style="1" customWidth="1"/>
    <col min="12533" max="12533" width="9.4609375" style="1" bestFit="1" customWidth="1"/>
    <col min="12534" max="12534" width="12.23046875" style="1" customWidth="1"/>
    <col min="12535" max="12535" width="18.4609375" style="1" customWidth="1"/>
    <col min="12536" max="12536" width="3.15234375" style="1" customWidth="1"/>
    <col min="12537" max="12767" width="9.23046875" style="1"/>
    <col min="12768" max="12768" width="5.23046875" style="1" customWidth="1"/>
    <col min="12769" max="12769" width="14.23046875" style="1" customWidth="1"/>
    <col min="12770" max="12770" width="36.53515625" style="1" customWidth="1"/>
    <col min="12771" max="12771" width="14.53515625" style="1" customWidth="1"/>
    <col min="12772" max="12772" width="11.69140625" style="1" customWidth="1"/>
    <col min="12773" max="12773" width="12.69140625" style="1" customWidth="1"/>
    <col min="12774" max="12774" width="4.84375" style="1" customWidth="1"/>
    <col min="12775" max="12775" width="5" style="1" customWidth="1"/>
    <col min="12776" max="12776" width="14" style="1" customWidth="1"/>
    <col min="12777" max="12777" width="15.53515625" style="1" customWidth="1"/>
    <col min="12778" max="12778" width="9.15234375" style="1" customWidth="1"/>
    <col min="12779" max="12779" width="13.15234375" style="1" customWidth="1"/>
    <col min="12780" max="12780" width="9.4609375" style="1" bestFit="1" customWidth="1"/>
    <col min="12781" max="12781" width="13.69140625" style="1" customWidth="1"/>
    <col min="12782" max="12782" width="18" style="1" customWidth="1"/>
    <col min="12783" max="12783" width="3" style="1" customWidth="1"/>
    <col min="12784" max="12784" width="3.15234375" style="1" customWidth="1"/>
    <col min="12785" max="12785" width="16.4609375" style="1" customWidth="1"/>
    <col min="12786" max="12786" width="16" style="1" customWidth="1"/>
    <col min="12787" max="12787" width="9.15234375" style="1" customWidth="1"/>
    <col min="12788" max="12788" width="11.69140625" style="1" customWidth="1"/>
    <col min="12789" max="12789" width="9.4609375" style="1" bestFit="1" customWidth="1"/>
    <col min="12790" max="12790" width="12.23046875" style="1" customWidth="1"/>
    <col min="12791" max="12791" width="18.4609375" style="1" customWidth="1"/>
    <col min="12792" max="12792" width="3.15234375" style="1" customWidth="1"/>
    <col min="12793" max="13023" width="9.23046875" style="1"/>
    <col min="13024" max="13024" width="5.23046875" style="1" customWidth="1"/>
    <col min="13025" max="13025" width="14.23046875" style="1" customWidth="1"/>
    <col min="13026" max="13026" width="36.53515625" style="1" customWidth="1"/>
    <col min="13027" max="13027" width="14.53515625" style="1" customWidth="1"/>
    <col min="13028" max="13028" width="11.69140625" style="1" customWidth="1"/>
    <col min="13029" max="13029" width="12.69140625" style="1" customWidth="1"/>
    <col min="13030" max="13030" width="4.84375" style="1" customWidth="1"/>
    <col min="13031" max="13031" width="5" style="1" customWidth="1"/>
    <col min="13032" max="13032" width="14" style="1" customWidth="1"/>
    <col min="13033" max="13033" width="15.53515625" style="1" customWidth="1"/>
    <col min="13034" max="13034" width="9.15234375" style="1" customWidth="1"/>
    <col min="13035" max="13035" width="13.15234375" style="1" customWidth="1"/>
    <col min="13036" max="13036" width="9.4609375" style="1" bestFit="1" customWidth="1"/>
    <col min="13037" max="13037" width="13.69140625" style="1" customWidth="1"/>
    <col min="13038" max="13038" width="18" style="1" customWidth="1"/>
    <col min="13039" max="13039" width="3" style="1" customWidth="1"/>
    <col min="13040" max="13040" width="3.15234375" style="1" customWidth="1"/>
    <col min="13041" max="13041" width="16.4609375" style="1" customWidth="1"/>
    <col min="13042" max="13042" width="16" style="1" customWidth="1"/>
    <col min="13043" max="13043" width="9.15234375" style="1" customWidth="1"/>
    <col min="13044" max="13044" width="11.69140625" style="1" customWidth="1"/>
    <col min="13045" max="13045" width="9.4609375" style="1" bestFit="1" customWidth="1"/>
    <col min="13046" max="13046" width="12.23046875" style="1" customWidth="1"/>
    <col min="13047" max="13047" width="18.4609375" style="1" customWidth="1"/>
    <col min="13048" max="13048" width="3.15234375" style="1" customWidth="1"/>
    <col min="13049" max="13279" width="9.23046875" style="1"/>
    <col min="13280" max="13280" width="5.23046875" style="1" customWidth="1"/>
    <col min="13281" max="13281" width="14.23046875" style="1" customWidth="1"/>
    <col min="13282" max="13282" width="36.53515625" style="1" customWidth="1"/>
    <col min="13283" max="13283" width="14.53515625" style="1" customWidth="1"/>
    <col min="13284" max="13284" width="11.69140625" style="1" customWidth="1"/>
    <col min="13285" max="13285" width="12.69140625" style="1" customWidth="1"/>
    <col min="13286" max="13286" width="4.84375" style="1" customWidth="1"/>
    <col min="13287" max="13287" width="5" style="1" customWidth="1"/>
    <col min="13288" max="13288" width="14" style="1" customWidth="1"/>
    <col min="13289" max="13289" width="15.53515625" style="1" customWidth="1"/>
    <col min="13290" max="13290" width="9.15234375" style="1" customWidth="1"/>
    <col min="13291" max="13291" width="13.15234375" style="1" customWidth="1"/>
    <col min="13292" max="13292" width="9.4609375" style="1" bestFit="1" customWidth="1"/>
    <col min="13293" max="13293" width="13.69140625" style="1" customWidth="1"/>
    <col min="13294" max="13294" width="18" style="1" customWidth="1"/>
    <col min="13295" max="13295" width="3" style="1" customWidth="1"/>
    <col min="13296" max="13296" width="3.15234375" style="1" customWidth="1"/>
    <col min="13297" max="13297" width="16.4609375" style="1" customWidth="1"/>
    <col min="13298" max="13298" width="16" style="1" customWidth="1"/>
    <col min="13299" max="13299" width="9.15234375" style="1" customWidth="1"/>
    <col min="13300" max="13300" width="11.69140625" style="1" customWidth="1"/>
    <col min="13301" max="13301" width="9.4609375" style="1" bestFit="1" customWidth="1"/>
    <col min="13302" max="13302" width="12.23046875" style="1" customWidth="1"/>
    <col min="13303" max="13303" width="18.4609375" style="1" customWidth="1"/>
    <col min="13304" max="13304" width="3.15234375" style="1" customWidth="1"/>
    <col min="13305" max="13535" width="9.23046875" style="1"/>
    <col min="13536" max="13536" width="5.23046875" style="1" customWidth="1"/>
    <col min="13537" max="13537" width="14.23046875" style="1" customWidth="1"/>
    <col min="13538" max="13538" width="36.53515625" style="1" customWidth="1"/>
    <col min="13539" max="13539" width="14.53515625" style="1" customWidth="1"/>
    <col min="13540" max="13540" width="11.69140625" style="1" customWidth="1"/>
    <col min="13541" max="13541" width="12.69140625" style="1" customWidth="1"/>
    <col min="13542" max="13542" width="4.84375" style="1" customWidth="1"/>
    <col min="13543" max="13543" width="5" style="1" customWidth="1"/>
    <col min="13544" max="13544" width="14" style="1" customWidth="1"/>
    <col min="13545" max="13545" width="15.53515625" style="1" customWidth="1"/>
    <col min="13546" max="13546" width="9.15234375" style="1" customWidth="1"/>
    <col min="13547" max="13547" width="13.15234375" style="1" customWidth="1"/>
    <col min="13548" max="13548" width="9.4609375" style="1" bestFit="1" customWidth="1"/>
    <col min="13549" max="13549" width="13.69140625" style="1" customWidth="1"/>
    <col min="13550" max="13550" width="18" style="1" customWidth="1"/>
    <col min="13551" max="13551" width="3" style="1" customWidth="1"/>
    <col min="13552" max="13552" width="3.15234375" style="1" customWidth="1"/>
    <col min="13553" max="13553" width="16.4609375" style="1" customWidth="1"/>
    <col min="13554" max="13554" width="16" style="1" customWidth="1"/>
    <col min="13555" max="13555" width="9.15234375" style="1" customWidth="1"/>
    <col min="13556" max="13556" width="11.69140625" style="1" customWidth="1"/>
    <col min="13557" max="13557" width="9.4609375" style="1" bestFit="1" customWidth="1"/>
    <col min="13558" max="13558" width="12.23046875" style="1" customWidth="1"/>
    <col min="13559" max="13559" width="18.4609375" style="1" customWidth="1"/>
    <col min="13560" max="13560" width="3.15234375" style="1" customWidth="1"/>
    <col min="13561" max="13791" width="9.23046875" style="1"/>
    <col min="13792" max="13792" width="5.23046875" style="1" customWidth="1"/>
    <col min="13793" max="13793" width="14.23046875" style="1" customWidth="1"/>
    <col min="13794" max="13794" width="36.53515625" style="1" customWidth="1"/>
    <col min="13795" max="13795" width="14.53515625" style="1" customWidth="1"/>
    <col min="13796" max="13796" width="11.69140625" style="1" customWidth="1"/>
    <col min="13797" max="13797" width="12.69140625" style="1" customWidth="1"/>
    <col min="13798" max="13798" width="4.84375" style="1" customWidth="1"/>
    <col min="13799" max="13799" width="5" style="1" customWidth="1"/>
    <col min="13800" max="13800" width="14" style="1" customWidth="1"/>
    <col min="13801" max="13801" width="15.53515625" style="1" customWidth="1"/>
    <col min="13802" max="13802" width="9.15234375" style="1" customWidth="1"/>
    <col min="13803" max="13803" width="13.15234375" style="1" customWidth="1"/>
    <col min="13804" max="13804" width="9.4609375" style="1" bestFit="1" customWidth="1"/>
    <col min="13805" max="13805" width="13.69140625" style="1" customWidth="1"/>
    <col min="13806" max="13806" width="18" style="1" customWidth="1"/>
    <col min="13807" max="13807" width="3" style="1" customWidth="1"/>
    <col min="13808" max="13808" width="3.15234375" style="1" customWidth="1"/>
    <col min="13809" max="13809" width="16.4609375" style="1" customWidth="1"/>
    <col min="13810" max="13810" width="16" style="1" customWidth="1"/>
    <col min="13811" max="13811" width="9.15234375" style="1" customWidth="1"/>
    <col min="13812" max="13812" width="11.69140625" style="1" customWidth="1"/>
    <col min="13813" max="13813" width="9.4609375" style="1" bestFit="1" customWidth="1"/>
    <col min="13814" max="13814" width="12.23046875" style="1" customWidth="1"/>
    <col min="13815" max="13815" width="18.4609375" style="1" customWidth="1"/>
    <col min="13816" max="13816" width="3.15234375" style="1" customWidth="1"/>
    <col min="13817" max="14047" width="9.23046875" style="1"/>
    <col min="14048" max="14048" width="5.23046875" style="1" customWidth="1"/>
    <col min="14049" max="14049" width="14.23046875" style="1" customWidth="1"/>
    <col min="14050" max="14050" width="36.53515625" style="1" customWidth="1"/>
    <col min="14051" max="14051" width="14.53515625" style="1" customWidth="1"/>
    <col min="14052" max="14052" width="11.69140625" style="1" customWidth="1"/>
    <col min="14053" max="14053" width="12.69140625" style="1" customWidth="1"/>
    <col min="14054" max="14054" width="4.84375" style="1" customWidth="1"/>
    <col min="14055" max="14055" width="5" style="1" customWidth="1"/>
    <col min="14056" max="14056" width="14" style="1" customWidth="1"/>
    <col min="14057" max="14057" width="15.53515625" style="1" customWidth="1"/>
    <col min="14058" max="14058" width="9.15234375" style="1" customWidth="1"/>
    <col min="14059" max="14059" width="13.15234375" style="1" customWidth="1"/>
    <col min="14060" max="14060" width="9.4609375" style="1" bestFit="1" customWidth="1"/>
    <col min="14061" max="14061" width="13.69140625" style="1" customWidth="1"/>
    <col min="14062" max="14062" width="18" style="1" customWidth="1"/>
    <col min="14063" max="14063" width="3" style="1" customWidth="1"/>
    <col min="14064" max="14064" width="3.15234375" style="1" customWidth="1"/>
    <col min="14065" max="14065" width="16.4609375" style="1" customWidth="1"/>
    <col min="14066" max="14066" width="16" style="1" customWidth="1"/>
    <col min="14067" max="14067" width="9.15234375" style="1" customWidth="1"/>
    <col min="14068" max="14068" width="11.69140625" style="1" customWidth="1"/>
    <col min="14069" max="14069" width="9.4609375" style="1" bestFit="1" customWidth="1"/>
    <col min="14070" max="14070" width="12.23046875" style="1" customWidth="1"/>
    <col min="14071" max="14071" width="18.4609375" style="1" customWidth="1"/>
    <col min="14072" max="14072" width="3.15234375" style="1" customWidth="1"/>
    <col min="14073" max="14303" width="9.23046875" style="1"/>
    <col min="14304" max="14304" width="5.23046875" style="1" customWidth="1"/>
    <col min="14305" max="14305" width="14.23046875" style="1" customWidth="1"/>
    <col min="14306" max="14306" width="36.53515625" style="1" customWidth="1"/>
    <col min="14307" max="14307" width="14.53515625" style="1" customWidth="1"/>
    <col min="14308" max="14308" width="11.69140625" style="1" customWidth="1"/>
    <col min="14309" max="14309" width="12.69140625" style="1" customWidth="1"/>
    <col min="14310" max="14310" width="4.84375" style="1" customWidth="1"/>
    <col min="14311" max="14311" width="5" style="1" customWidth="1"/>
    <col min="14312" max="14312" width="14" style="1" customWidth="1"/>
    <col min="14313" max="14313" width="15.53515625" style="1" customWidth="1"/>
    <col min="14314" max="14314" width="9.15234375" style="1" customWidth="1"/>
    <col min="14315" max="14315" width="13.15234375" style="1" customWidth="1"/>
    <col min="14316" max="14316" width="9.4609375" style="1" bestFit="1" customWidth="1"/>
    <col min="14317" max="14317" width="13.69140625" style="1" customWidth="1"/>
    <col min="14318" max="14318" width="18" style="1" customWidth="1"/>
    <col min="14319" max="14319" width="3" style="1" customWidth="1"/>
    <col min="14320" max="14320" width="3.15234375" style="1" customWidth="1"/>
    <col min="14321" max="14321" width="16.4609375" style="1" customWidth="1"/>
    <col min="14322" max="14322" width="16" style="1" customWidth="1"/>
    <col min="14323" max="14323" width="9.15234375" style="1" customWidth="1"/>
    <col min="14324" max="14324" width="11.69140625" style="1" customWidth="1"/>
    <col min="14325" max="14325" width="9.4609375" style="1" bestFit="1" customWidth="1"/>
    <col min="14326" max="14326" width="12.23046875" style="1" customWidth="1"/>
    <col min="14327" max="14327" width="18.4609375" style="1" customWidth="1"/>
    <col min="14328" max="14328" width="3.15234375" style="1" customWidth="1"/>
    <col min="14329" max="14559" width="9.23046875" style="1"/>
    <col min="14560" max="14560" width="5.23046875" style="1" customWidth="1"/>
    <col min="14561" max="14561" width="14.23046875" style="1" customWidth="1"/>
    <col min="14562" max="14562" width="36.53515625" style="1" customWidth="1"/>
    <col min="14563" max="14563" width="14.53515625" style="1" customWidth="1"/>
    <col min="14564" max="14564" width="11.69140625" style="1" customWidth="1"/>
    <col min="14565" max="14565" width="12.69140625" style="1" customWidth="1"/>
    <col min="14566" max="14566" width="4.84375" style="1" customWidth="1"/>
    <col min="14567" max="14567" width="5" style="1" customWidth="1"/>
    <col min="14568" max="14568" width="14" style="1" customWidth="1"/>
    <col min="14569" max="14569" width="15.53515625" style="1" customWidth="1"/>
    <col min="14570" max="14570" width="9.15234375" style="1" customWidth="1"/>
    <col min="14571" max="14571" width="13.15234375" style="1" customWidth="1"/>
    <col min="14572" max="14572" width="9.4609375" style="1" bestFit="1" customWidth="1"/>
    <col min="14573" max="14573" width="13.69140625" style="1" customWidth="1"/>
    <col min="14574" max="14574" width="18" style="1" customWidth="1"/>
    <col min="14575" max="14575" width="3" style="1" customWidth="1"/>
    <col min="14576" max="14576" width="3.15234375" style="1" customWidth="1"/>
    <col min="14577" max="14577" width="16.4609375" style="1" customWidth="1"/>
    <col min="14578" max="14578" width="16" style="1" customWidth="1"/>
    <col min="14579" max="14579" width="9.15234375" style="1" customWidth="1"/>
    <col min="14580" max="14580" width="11.69140625" style="1" customWidth="1"/>
    <col min="14581" max="14581" width="9.4609375" style="1" bestFit="1" customWidth="1"/>
    <col min="14582" max="14582" width="12.23046875" style="1" customWidth="1"/>
    <col min="14583" max="14583" width="18.4609375" style="1" customWidth="1"/>
    <col min="14584" max="14584" width="3.15234375" style="1" customWidth="1"/>
    <col min="14585" max="14815" width="9.23046875" style="1"/>
    <col min="14816" max="14816" width="5.23046875" style="1" customWidth="1"/>
    <col min="14817" max="14817" width="14.23046875" style="1" customWidth="1"/>
    <col min="14818" max="14818" width="36.53515625" style="1" customWidth="1"/>
    <col min="14819" max="14819" width="14.53515625" style="1" customWidth="1"/>
    <col min="14820" max="14820" width="11.69140625" style="1" customWidth="1"/>
    <col min="14821" max="14821" width="12.69140625" style="1" customWidth="1"/>
    <col min="14822" max="14822" width="4.84375" style="1" customWidth="1"/>
    <col min="14823" max="14823" width="5" style="1" customWidth="1"/>
    <col min="14824" max="14824" width="14" style="1" customWidth="1"/>
    <col min="14825" max="14825" width="15.53515625" style="1" customWidth="1"/>
    <col min="14826" max="14826" width="9.15234375" style="1" customWidth="1"/>
    <col min="14827" max="14827" width="13.15234375" style="1" customWidth="1"/>
    <col min="14828" max="14828" width="9.4609375" style="1" bestFit="1" customWidth="1"/>
    <col min="14829" max="14829" width="13.69140625" style="1" customWidth="1"/>
    <col min="14830" max="14830" width="18" style="1" customWidth="1"/>
    <col min="14831" max="14831" width="3" style="1" customWidth="1"/>
    <col min="14832" max="14832" width="3.15234375" style="1" customWidth="1"/>
    <col min="14833" max="14833" width="16.4609375" style="1" customWidth="1"/>
    <col min="14834" max="14834" width="16" style="1" customWidth="1"/>
    <col min="14835" max="14835" width="9.15234375" style="1" customWidth="1"/>
    <col min="14836" max="14836" width="11.69140625" style="1" customWidth="1"/>
    <col min="14837" max="14837" width="9.4609375" style="1" bestFit="1" customWidth="1"/>
    <col min="14838" max="14838" width="12.23046875" style="1" customWidth="1"/>
    <col min="14839" max="14839" width="18.4609375" style="1" customWidth="1"/>
    <col min="14840" max="14840" width="3.15234375" style="1" customWidth="1"/>
    <col min="14841" max="15071" width="9.23046875" style="1"/>
    <col min="15072" max="15072" width="5.23046875" style="1" customWidth="1"/>
    <col min="15073" max="15073" width="14.23046875" style="1" customWidth="1"/>
    <col min="15074" max="15074" width="36.53515625" style="1" customWidth="1"/>
    <col min="15075" max="15075" width="14.53515625" style="1" customWidth="1"/>
    <col min="15076" max="15076" width="11.69140625" style="1" customWidth="1"/>
    <col min="15077" max="15077" width="12.69140625" style="1" customWidth="1"/>
    <col min="15078" max="15078" width="4.84375" style="1" customWidth="1"/>
    <col min="15079" max="15079" width="5" style="1" customWidth="1"/>
    <col min="15080" max="15080" width="14" style="1" customWidth="1"/>
    <col min="15081" max="15081" width="15.53515625" style="1" customWidth="1"/>
    <col min="15082" max="15082" width="9.15234375" style="1" customWidth="1"/>
    <col min="15083" max="15083" width="13.15234375" style="1" customWidth="1"/>
    <col min="15084" max="15084" width="9.4609375" style="1" bestFit="1" customWidth="1"/>
    <col min="15085" max="15085" width="13.69140625" style="1" customWidth="1"/>
    <col min="15086" max="15086" width="18" style="1" customWidth="1"/>
    <col min="15087" max="15087" width="3" style="1" customWidth="1"/>
    <col min="15088" max="15088" width="3.15234375" style="1" customWidth="1"/>
    <col min="15089" max="15089" width="16.4609375" style="1" customWidth="1"/>
    <col min="15090" max="15090" width="16" style="1" customWidth="1"/>
    <col min="15091" max="15091" width="9.15234375" style="1" customWidth="1"/>
    <col min="15092" max="15092" width="11.69140625" style="1" customWidth="1"/>
    <col min="15093" max="15093" width="9.4609375" style="1" bestFit="1" customWidth="1"/>
    <col min="15094" max="15094" width="12.23046875" style="1" customWidth="1"/>
    <col min="15095" max="15095" width="18.4609375" style="1" customWidth="1"/>
    <col min="15096" max="15096" width="3.15234375" style="1" customWidth="1"/>
    <col min="15097" max="15327" width="9.23046875" style="1"/>
    <col min="15328" max="15328" width="5.23046875" style="1" customWidth="1"/>
    <col min="15329" max="15329" width="14.23046875" style="1" customWidth="1"/>
    <col min="15330" max="15330" width="36.53515625" style="1" customWidth="1"/>
    <col min="15331" max="15331" width="14.53515625" style="1" customWidth="1"/>
    <col min="15332" max="15332" width="11.69140625" style="1" customWidth="1"/>
    <col min="15333" max="15333" width="12.69140625" style="1" customWidth="1"/>
    <col min="15334" max="15334" width="4.84375" style="1" customWidth="1"/>
    <col min="15335" max="15335" width="5" style="1" customWidth="1"/>
    <col min="15336" max="15336" width="14" style="1" customWidth="1"/>
    <col min="15337" max="15337" width="15.53515625" style="1" customWidth="1"/>
    <col min="15338" max="15338" width="9.15234375" style="1" customWidth="1"/>
    <col min="15339" max="15339" width="13.15234375" style="1" customWidth="1"/>
    <col min="15340" max="15340" width="9.4609375" style="1" bestFit="1" customWidth="1"/>
    <col min="15341" max="15341" width="13.69140625" style="1" customWidth="1"/>
    <col min="15342" max="15342" width="18" style="1" customWidth="1"/>
    <col min="15343" max="15343" width="3" style="1" customWidth="1"/>
    <col min="15344" max="15344" width="3.15234375" style="1" customWidth="1"/>
    <col min="15345" max="15345" width="16.4609375" style="1" customWidth="1"/>
    <col min="15346" max="15346" width="16" style="1" customWidth="1"/>
    <col min="15347" max="15347" width="9.15234375" style="1" customWidth="1"/>
    <col min="15348" max="15348" width="11.69140625" style="1" customWidth="1"/>
    <col min="15349" max="15349" width="9.4609375" style="1" bestFit="1" customWidth="1"/>
    <col min="15350" max="15350" width="12.23046875" style="1" customWidth="1"/>
    <col min="15351" max="15351" width="18.4609375" style="1" customWidth="1"/>
    <col min="15352" max="15352" width="3.15234375" style="1" customWidth="1"/>
    <col min="15353" max="15583" width="9.23046875" style="1"/>
    <col min="15584" max="15584" width="5.23046875" style="1" customWidth="1"/>
    <col min="15585" max="15585" width="14.23046875" style="1" customWidth="1"/>
    <col min="15586" max="15586" width="36.53515625" style="1" customWidth="1"/>
    <col min="15587" max="15587" width="14.53515625" style="1" customWidth="1"/>
    <col min="15588" max="15588" width="11.69140625" style="1" customWidth="1"/>
    <col min="15589" max="15589" width="12.69140625" style="1" customWidth="1"/>
    <col min="15590" max="15590" width="4.84375" style="1" customWidth="1"/>
    <col min="15591" max="15591" width="5" style="1" customWidth="1"/>
    <col min="15592" max="15592" width="14" style="1" customWidth="1"/>
    <col min="15593" max="15593" width="15.53515625" style="1" customWidth="1"/>
    <col min="15594" max="15594" width="9.15234375" style="1" customWidth="1"/>
    <col min="15595" max="15595" width="13.15234375" style="1" customWidth="1"/>
    <col min="15596" max="15596" width="9.4609375" style="1" bestFit="1" customWidth="1"/>
    <col min="15597" max="15597" width="13.69140625" style="1" customWidth="1"/>
    <col min="15598" max="15598" width="18" style="1" customWidth="1"/>
    <col min="15599" max="15599" width="3" style="1" customWidth="1"/>
    <col min="15600" max="15600" width="3.15234375" style="1" customWidth="1"/>
    <col min="15601" max="15601" width="16.4609375" style="1" customWidth="1"/>
    <col min="15602" max="15602" width="16" style="1" customWidth="1"/>
    <col min="15603" max="15603" width="9.15234375" style="1" customWidth="1"/>
    <col min="15604" max="15604" width="11.69140625" style="1" customWidth="1"/>
    <col min="15605" max="15605" width="9.4609375" style="1" bestFit="1" customWidth="1"/>
    <col min="15606" max="15606" width="12.23046875" style="1" customWidth="1"/>
    <col min="15607" max="15607" width="18.4609375" style="1" customWidth="1"/>
    <col min="15608" max="15608" width="3.15234375" style="1" customWidth="1"/>
    <col min="15609" max="15839" width="9.23046875" style="1"/>
    <col min="15840" max="15840" width="5.23046875" style="1" customWidth="1"/>
    <col min="15841" max="15841" width="14.23046875" style="1" customWidth="1"/>
    <col min="15842" max="15842" width="36.53515625" style="1" customWidth="1"/>
    <col min="15843" max="15843" width="14.53515625" style="1" customWidth="1"/>
    <col min="15844" max="15844" width="11.69140625" style="1" customWidth="1"/>
    <col min="15845" max="15845" width="12.69140625" style="1" customWidth="1"/>
    <col min="15846" max="15846" width="4.84375" style="1" customWidth="1"/>
    <col min="15847" max="15847" width="5" style="1" customWidth="1"/>
    <col min="15848" max="15848" width="14" style="1" customWidth="1"/>
    <col min="15849" max="15849" width="15.53515625" style="1" customWidth="1"/>
    <col min="15850" max="15850" width="9.15234375" style="1" customWidth="1"/>
    <col min="15851" max="15851" width="13.15234375" style="1" customWidth="1"/>
    <col min="15852" max="15852" width="9.4609375" style="1" bestFit="1" customWidth="1"/>
    <col min="15853" max="15853" width="13.69140625" style="1" customWidth="1"/>
    <col min="15854" max="15854" width="18" style="1" customWidth="1"/>
    <col min="15855" max="15855" width="3" style="1" customWidth="1"/>
    <col min="15856" max="15856" width="3.15234375" style="1" customWidth="1"/>
    <col min="15857" max="15857" width="16.4609375" style="1" customWidth="1"/>
    <col min="15858" max="15858" width="16" style="1" customWidth="1"/>
    <col min="15859" max="15859" width="9.15234375" style="1" customWidth="1"/>
    <col min="15860" max="15860" width="11.69140625" style="1" customWidth="1"/>
    <col min="15861" max="15861" width="9.4609375" style="1" bestFit="1" customWidth="1"/>
    <col min="15862" max="15862" width="12.23046875" style="1" customWidth="1"/>
    <col min="15863" max="15863" width="18.4609375" style="1" customWidth="1"/>
    <col min="15864" max="15864" width="3.15234375" style="1" customWidth="1"/>
    <col min="15865" max="16095" width="9.23046875" style="1"/>
    <col min="16096" max="16096" width="5.23046875" style="1" customWidth="1"/>
    <col min="16097" max="16097" width="14.23046875" style="1" customWidth="1"/>
    <col min="16098" max="16098" width="36.53515625" style="1" customWidth="1"/>
    <col min="16099" max="16099" width="14.53515625" style="1" customWidth="1"/>
    <col min="16100" max="16100" width="11.69140625" style="1" customWidth="1"/>
    <col min="16101" max="16101" width="12.69140625" style="1" customWidth="1"/>
    <col min="16102" max="16102" width="4.84375" style="1" customWidth="1"/>
    <col min="16103" max="16103" width="5" style="1" customWidth="1"/>
    <col min="16104" max="16104" width="14" style="1" customWidth="1"/>
    <col min="16105" max="16105" width="15.53515625" style="1" customWidth="1"/>
    <col min="16106" max="16106" width="9.15234375" style="1" customWidth="1"/>
    <col min="16107" max="16107" width="13.15234375" style="1" customWidth="1"/>
    <col min="16108" max="16108" width="9.4609375" style="1" bestFit="1" customWidth="1"/>
    <col min="16109" max="16109" width="13.69140625" style="1" customWidth="1"/>
    <col min="16110" max="16110" width="18" style="1" customWidth="1"/>
    <col min="16111" max="16111" width="3" style="1" customWidth="1"/>
    <col min="16112" max="16112" width="3.15234375" style="1" customWidth="1"/>
    <col min="16113" max="16113" width="16.4609375" style="1" customWidth="1"/>
    <col min="16114" max="16114" width="16" style="1" customWidth="1"/>
    <col min="16115" max="16115" width="9.15234375" style="1" customWidth="1"/>
    <col min="16116" max="16116" width="11.69140625" style="1" customWidth="1"/>
    <col min="16117" max="16117" width="9.4609375" style="1" bestFit="1" customWidth="1"/>
    <col min="16118" max="16118" width="12.23046875" style="1" customWidth="1"/>
    <col min="16119" max="16119" width="18.4609375" style="1" customWidth="1"/>
    <col min="16120" max="16120" width="3.15234375" style="1" customWidth="1"/>
    <col min="16121" max="16384" width="9.23046875" style="1"/>
  </cols>
  <sheetData>
    <row r="1" spans="2:6" ht="12.45" x14ac:dyDescent="0.3">
      <c r="B1" s="2"/>
      <c r="C1" s="2"/>
      <c r="D1" s="2"/>
      <c r="E1" s="2"/>
      <c r="F1" s="2"/>
    </row>
    <row r="2" spans="2:6" s="57" customFormat="1" ht="18.45" x14ac:dyDescent="0.5">
      <c r="B2" s="58"/>
    </row>
    <row r="3" spans="2:6" s="57" customFormat="1" ht="18.45" x14ac:dyDescent="0.5">
      <c r="B3" s="58" t="s">
        <v>93</v>
      </c>
    </row>
    <row r="4" spans="2:6" s="57" customFormat="1" ht="12.9" x14ac:dyDescent="0.35"/>
    <row r="5" spans="2:6" s="57" customFormat="1" ht="15.45" x14ac:dyDescent="0.4">
      <c r="B5" s="64" t="s">
        <v>0</v>
      </c>
      <c r="C5" s="65"/>
      <c r="D5" s="65"/>
      <c r="E5" s="65"/>
      <c r="F5" s="65"/>
    </row>
    <row r="6" spans="2:6" s="57" customFormat="1" ht="15" x14ac:dyDescent="0.35">
      <c r="B6" s="65"/>
      <c r="C6" s="65"/>
      <c r="D6" s="65"/>
      <c r="E6" s="65"/>
      <c r="F6" s="65"/>
    </row>
    <row r="7" spans="2:6" s="41" customFormat="1" ht="31.5" customHeight="1" x14ac:dyDescent="0.4">
      <c r="B7" s="66" t="s">
        <v>1</v>
      </c>
      <c r="C7" s="67" t="s">
        <v>2</v>
      </c>
      <c r="D7" s="66" t="s">
        <v>3</v>
      </c>
      <c r="E7" s="66" t="s">
        <v>4</v>
      </c>
      <c r="F7" s="66" t="s">
        <v>5</v>
      </c>
    </row>
    <row r="8" spans="2:6" s="45" customFormat="1" ht="18.75" customHeight="1" x14ac:dyDescent="0.4">
      <c r="B8" s="68">
        <v>1</v>
      </c>
      <c r="C8" s="69" t="s">
        <v>10</v>
      </c>
      <c r="D8" s="70"/>
      <c r="E8" s="70"/>
      <c r="F8" s="70"/>
    </row>
    <row r="9" spans="2:6" s="45" customFormat="1" ht="18.75" customHeight="1" x14ac:dyDescent="0.4">
      <c r="B9" s="68">
        <v>2</v>
      </c>
      <c r="C9" s="69" t="s">
        <v>95</v>
      </c>
      <c r="D9" s="70"/>
      <c r="E9" s="70"/>
      <c r="F9" s="70"/>
    </row>
    <row r="10" spans="2:6" s="45" customFormat="1" ht="18.75" customHeight="1" x14ac:dyDescent="0.4">
      <c r="B10" s="68">
        <v>3</v>
      </c>
      <c r="C10" s="69" t="s">
        <v>109</v>
      </c>
      <c r="D10" s="70"/>
      <c r="E10" s="70"/>
      <c r="F10" s="70"/>
    </row>
    <row r="11" spans="2:6" s="45" customFormat="1" ht="18.75" customHeight="1" x14ac:dyDescent="0.4">
      <c r="B11" s="68">
        <v>4</v>
      </c>
      <c r="C11" s="69" t="s">
        <v>111</v>
      </c>
      <c r="D11" s="70"/>
      <c r="E11" s="70"/>
      <c r="F11" s="70"/>
    </row>
    <row r="12" spans="2:6" s="45" customFormat="1" ht="18.75" customHeight="1" x14ac:dyDescent="0.4">
      <c r="B12" s="68">
        <v>5</v>
      </c>
      <c r="C12" s="69" t="s">
        <v>102</v>
      </c>
      <c r="D12" s="70"/>
      <c r="E12" s="70"/>
      <c r="F12" s="70"/>
    </row>
    <row r="13" spans="2:6" s="45" customFormat="1" ht="18.75" customHeight="1" x14ac:dyDescent="0.4">
      <c r="B13" s="68">
        <v>6</v>
      </c>
      <c r="C13" s="69" t="s">
        <v>96</v>
      </c>
      <c r="D13" s="70"/>
      <c r="E13" s="70"/>
      <c r="F13" s="70"/>
    </row>
    <row r="14" spans="2:6" s="45" customFormat="1" ht="18.75" customHeight="1" x14ac:dyDescent="0.4">
      <c r="B14" s="68">
        <v>7</v>
      </c>
      <c r="C14" s="69" t="s">
        <v>98</v>
      </c>
      <c r="D14" s="70"/>
      <c r="E14" s="70"/>
      <c r="F14" s="70"/>
    </row>
    <row r="15" spans="2:6" s="45" customFormat="1" ht="18.75" customHeight="1" x14ac:dyDescent="0.4">
      <c r="B15" s="68">
        <v>8</v>
      </c>
      <c r="C15" s="69" t="s">
        <v>99</v>
      </c>
      <c r="D15" s="70"/>
      <c r="E15" s="70"/>
      <c r="F15" s="70"/>
    </row>
    <row r="16" spans="2:6" s="45" customFormat="1" ht="18.75" customHeight="1" x14ac:dyDescent="0.4">
      <c r="B16" s="68">
        <v>9</v>
      </c>
      <c r="C16" s="69" t="s">
        <v>100</v>
      </c>
      <c r="D16" s="70"/>
      <c r="E16" s="70"/>
      <c r="F16" s="70"/>
    </row>
    <row r="17" spans="2:6" s="45" customFormat="1" ht="18.75" customHeight="1" x14ac:dyDescent="0.4">
      <c r="B17" s="68">
        <v>10</v>
      </c>
      <c r="C17" s="69" t="s">
        <v>101</v>
      </c>
      <c r="D17" s="70"/>
      <c r="E17" s="70"/>
      <c r="F17" s="70"/>
    </row>
    <row r="18" spans="2:6" s="45" customFormat="1" ht="18.75" customHeight="1" x14ac:dyDescent="0.4">
      <c r="B18" s="68">
        <v>11</v>
      </c>
      <c r="C18" s="69" t="s">
        <v>6</v>
      </c>
      <c r="D18" s="70"/>
      <c r="E18" s="70"/>
      <c r="F18" s="70"/>
    </row>
    <row r="19" spans="2:6" s="45" customFormat="1" ht="18.75" customHeight="1" x14ac:dyDescent="0.4">
      <c r="B19" s="68">
        <v>12</v>
      </c>
      <c r="C19" s="69" t="s">
        <v>103</v>
      </c>
      <c r="D19" s="70"/>
      <c r="E19" s="70"/>
      <c r="F19" s="70"/>
    </row>
    <row r="20" spans="2:6" s="45" customFormat="1" ht="18.75" customHeight="1" x14ac:dyDescent="0.4">
      <c r="B20" s="68">
        <v>13</v>
      </c>
      <c r="C20" s="69" t="s">
        <v>104</v>
      </c>
      <c r="D20" s="70"/>
      <c r="E20" s="70"/>
      <c r="F20" s="70"/>
    </row>
    <row r="21" spans="2:6" s="45" customFormat="1" ht="18.75" customHeight="1" x14ac:dyDescent="0.4">
      <c r="B21" s="68">
        <v>14</v>
      </c>
      <c r="C21" s="69" t="s">
        <v>112</v>
      </c>
      <c r="D21" s="70"/>
      <c r="E21" s="70"/>
      <c r="F21" s="70"/>
    </row>
    <row r="22" spans="2:6" s="45" customFormat="1" ht="18.75" customHeight="1" x14ac:dyDescent="0.4">
      <c r="B22" s="68">
        <v>15</v>
      </c>
      <c r="C22" s="69" t="s">
        <v>11</v>
      </c>
      <c r="D22" s="70"/>
      <c r="E22" s="70"/>
      <c r="F22" s="70"/>
    </row>
    <row r="23" spans="2:6" s="45" customFormat="1" ht="18.75" customHeight="1" x14ac:dyDescent="0.4">
      <c r="B23" s="68">
        <v>16</v>
      </c>
      <c r="C23" s="69" t="s">
        <v>12</v>
      </c>
      <c r="D23" s="70"/>
      <c r="E23" s="70"/>
      <c r="F23" s="70"/>
    </row>
    <row r="24" spans="2:6" s="45" customFormat="1" ht="18.75" customHeight="1" x14ac:dyDescent="0.4">
      <c r="B24" s="68">
        <v>17</v>
      </c>
      <c r="C24" s="69" t="s">
        <v>13</v>
      </c>
      <c r="D24" s="70"/>
      <c r="E24" s="70"/>
      <c r="F24" s="70"/>
    </row>
    <row r="25" spans="2:6" s="45" customFormat="1" ht="18.75" customHeight="1" x14ac:dyDescent="0.4">
      <c r="B25" s="68">
        <v>18</v>
      </c>
      <c r="C25" s="69" t="s">
        <v>14</v>
      </c>
      <c r="D25" s="70"/>
      <c r="E25" s="70"/>
      <c r="F25" s="70"/>
    </row>
    <row r="26" spans="2:6" s="45" customFormat="1" ht="18.75" customHeight="1" x14ac:dyDescent="0.4">
      <c r="B26" s="68">
        <v>19</v>
      </c>
      <c r="C26" s="69" t="s">
        <v>15</v>
      </c>
      <c r="D26" s="70"/>
      <c r="E26" s="70"/>
      <c r="F26" s="70"/>
    </row>
    <row r="27" spans="2:6" s="45" customFormat="1" ht="18.75" customHeight="1" x14ac:dyDescent="0.4">
      <c r="B27" s="68">
        <v>20</v>
      </c>
      <c r="C27" s="69" t="s">
        <v>110</v>
      </c>
      <c r="D27" s="70"/>
      <c r="E27" s="70"/>
      <c r="F27" s="70"/>
    </row>
    <row r="28" spans="2:6" s="45" customFormat="1" ht="18.75" customHeight="1" x14ac:dyDescent="0.4">
      <c r="B28" s="68">
        <v>21</v>
      </c>
      <c r="C28" s="69" t="s">
        <v>138</v>
      </c>
      <c r="D28" s="70"/>
      <c r="E28" s="70"/>
      <c r="F28" s="70"/>
    </row>
    <row r="29" spans="2:6" s="45" customFormat="1" ht="18.75" customHeight="1" x14ac:dyDescent="0.4">
      <c r="B29" s="68">
        <v>22</v>
      </c>
      <c r="C29" s="69" t="s">
        <v>105</v>
      </c>
      <c r="D29" s="70"/>
      <c r="E29" s="70"/>
      <c r="F29" s="70"/>
    </row>
    <row r="30" spans="2:6" s="45" customFormat="1" ht="18.75" customHeight="1" x14ac:dyDescent="0.4">
      <c r="B30" s="68">
        <v>23</v>
      </c>
      <c r="C30" s="69" t="s">
        <v>16</v>
      </c>
      <c r="D30" s="70"/>
      <c r="E30" s="70"/>
      <c r="F30" s="70"/>
    </row>
    <row r="31" spans="2:6" s="45" customFormat="1" ht="18.75" customHeight="1" x14ac:dyDescent="0.4">
      <c r="B31" s="68">
        <v>24</v>
      </c>
      <c r="C31" s="69" t="s">
        <v>17</v>
      </c>
      <c r="D31" s="70"/>
      <c r="E31" s="70"/>
      <c r="F31" s="70"/>
    </row>
    <row r="32" spans="2:6" s="45" customFormat="1" ht="18.75" customHeight="1" x14ac:dyDescent="0.4">
      <c r="B32" s="68">
        <v>25</v>
      </c>
      <c r="C32" s="69" t="s">
        <v>18</v>
      </c>
      <c r="D32" s="70"/>
      <c r="E32" s="70"/>
      <c r="F32" s="70"/>
    </row>
    <row r="33" spans="1:6" s="45" customFormat="1" ht="18.75" customHeight="1" x14ac:dyDescent="0.4">
      <c r="B33" s="68">
        <v>26</v>
      </c>
      <c r="C33" s="69" t="s">
        <v>19</v>
      </c>
      <c r="D33" s="70"/>
      <c r="E33" s="70"/>
      <c r="F33" s="70"/>
    </row>
    <row r="34" spans="1:6" s="45" customFormat="1" ht="18.75" customHeight="1" x14ac:dyDescent="0.4">
      <c r="B34" s="68">
        <v>27</v>
      </c>
      <c r="C34" s="69" t="s">
        <v>97</v>
      </c>
      <c r="D34" s="70"/>
      <c r="E34" s="70"/>
      <c r="F34" s="70"/>
    </row>
    <row r="35" spans="1:6" s="45" customFormat="1" ht="18.75" customHeight="1" x14ac:dyDescent="0.4">
      <c r="B35" s="68">
        <v>28</v>
      </c>
      <c r="C35" s="69" t="s">
        <v>21</v>
      </c>
      <c r="D35" s="70"/>
      <c r="E35" s="70"/>
      <c r="F35" s="70"/>
    </row>
    <row r="36" spans="1:6" s="45" customFormat="1" ht="18.75" customHeight="1" x14ac:dyDescent="0.4">
      <c r="B36" s="68">
        <v>29</v>
      </c>
      <c r="C36" s="69" t="s">
        <v>20</v>
      </c>
      <c r="D36" s="70"/>
      <c r="E36" s="70"/>
      <c r="F36" s="70"/>
    </row>
    <row r="37" spans="1:6" s="45" customFormat="1" ht="18.75" customHeight="1" x14ac:dyDescent="0.4">
      <c r="B37" s="68">
        <v>30</v>
      </c>
      <c r="C37" s="69" t="s">
        <v>135</v>
      </c>
      <c r="D37" s="70"/>
      <c r="E37" s="70"/>
      <c r="F37" s="70"/>
    </row>
    <row r="38" spans="1:6" s="45" customFormat="1" ht="18.75" customHeight="1" x14ac:dyDescent="0.4">
      <c r="B38" s="68">
        <v>31</v>
      </c>
      <c r="C38" s="69" t="s">
        <v>134</v>
      </c>
      <c r="D38" s="70"/>
      <c r="E38" s="70"/>
      <c r="F38" s="70"/>
    </row>
    <row r="39" spans="1:6" s="45" customFormat="1" ht="18.75" customHeight="1" x14ac:dyDescent="0.4">
      <c r="B39" s="68">
        <v>32</v>
      </c>
      <c r="C39" s="69" t="s">
        <v>136</v>
      </c>
      <c r="D39" s="70"/>
      <c r="E39" s="70"/>
      <c r="F39" s="70"/>
    </row>
    <row r="40" spans="1:6" s="45" customFormat="1" ht="18.75" customHeight="1" x14ac:dyDescent="0.4">
      <c r="B40" s="68">
        <v>33</v>
      </c>
      <c r="C40" s="69" t="s">
        <v>139</v>
      </c>
      <c r="D40" s="70"/>
      <c r="E40" s="70"/>
      <c r="F40" s="70"/>
    </row>
    <row r="41" spans="1:6" s="45" customFormat="1" ht="18.75" customHeight="1" x14ac:dyDescent="0.4">
      <c r="B41" s="68">
        <v>34</v>
      </c>
      <c r="C41" s="69" t="s">
        <v>106</v>
      </c>
      <c r="D41" s="70"/>
      <c r="E41" s="70"/>
      <c r="F41" s="70"/>
    </row>
    <row r="42" spans="1:6" s="45" customFormat="1" ht="18.75" customHeight="1" x14ac:dyDescent="0.4">
      <c r="B42" s="68">
        <v>35</v>
      </c>
      <c r="C42" s="69" t="s">
        <v>107</v>
      </c>
      <c r="D42" s="70"/>
      <c r="E42" s="70"/>
      <c r="F42" s="70"/>
    </row>
    <row r="43" spans="1:6" s="45" customFormat="1" ht="18.75" customHeight="1" x14ac:dyDescent="0.4">
      <c r="B43" s="68">
        <v>36</v>
      </c>
      <c r="C43" s="69" t="s">
        <v>108</v>
      </c>
      <c r="D43" s="70"/>
      <c r="E43" s="71"/>
      <c r="F43" s="71"/>
    </row>
    <row r="44" spans="1:6" s="45" customFormat="1" ht="18.75" customHeight="1" x14ac:dyDescent="0.4">
      <c r="B44" s="59"/>
      <c r="D44" s="60"/>
      <c r="E44" s="60"/>
      <c r="F44" s="60"/>
    </row>
    <row r="45" spans="1:6" s="45" customFormat="1" ht="18.75" customHeight="1" x14ac:dyDescent="0.4">
      <c r="A45" s="41"/>
      <c r="B45" s="66" t="s">
        <v>1</v>
      </c>
      <c r="C45" s="67" t="s">
        <v>26</v>
      </c>
      <c r="D45" s="74" t="s">
        <v>27</v>
      </c>
    </row>
    <row r="46" spans="1:6" s="5" customFormat="1" ht="18.75" customHeight="1" x14ac:dyDescent="0.4">
      <c r="A46" s="41"/>
      <c r="B46" s="66">
        <v>1</v>
      </c>
      <c r="C46" s="75" t="s">
        <v>137</v>
      </c>
      <c r="D46" s="74"/>
    </row>
    <row r="47" spans="1:6" s="5" customFormat="1" ht="18.75" customHeight="1" x14ac:dyDescent="0.4">
      <c r="A47" s="45"/>
      <c r="B47" s="68">
        <v>1</v>
      </c>
      <c r="C47" s="75" t="s">
        <v>114</v>
      </c>
      <c r="D47" s="76"/>
    </row>
    <row r="48" spans="1:6" s="5" customFormat="1" ht="18.75" customHeight="1" x14ac:dyDescent="0.4">
      <c r="A48" s="45"/>
      <c r="B48" s="68">
        <v>2</v>
      </c>
      <c r="C48" s="75" t="s">
        <v>115</v>
      </c>
      <c r="D48" s="76"/>
    </row>
    <row r="49" spans="1:4" s="5" customFormat="1" ht="18.75" customHeight="1" x14ac:dyDescent="0.4">
      <c r="A49" s="45"/>
      <c r="B49" s="68">
        <v>3</v>
      </c>
      <c r="C49" s="75" t="s">
        <v>116</v>
      </c>
      <c r="D49" s="76"/>
    </row>
    <row r="50" spans="1:4" s="5" customFormat="1" ht="18.75" customHeight="1" x14ac:dyDescent="0.4">
      <c r="A50" s="45"/>
      <c r="B50" s="68">
        <v>4</v>
      </c>
      <c r="C50" s="75" t="s">
        <v>113</v>
      </c>
      <c r="D50" s="76"/>
    </row>
    <row r="51" spans="1:4" s="5" customFormat="1" ht="18.75" customHeight="1" x14ac:dyDescent="0.4">
      <c r="A51" s="45"/>
      <c r="B51" s="68">
        <v>5</v>
      </c>
      <c r="C51" s="75" t="s">
        <v>117</v>
      </c>
      <c r="D51" s="76"/>
    </row>
    <row r="52" spans="1:4" ht="15" x14ac:dyDescent="0.3">
      <c r="A52" s="45"/>
      <c r="B52" s="68">
        <v>6</v>
      </c>
      <c r="C52" s="75" t="s">
        <v>140</v>
      </c>
      <c r="D52" s="76"/>
    </row>
    <row r="53" spans="1:4" ht="15" x14ac:dyDescent="0.3">
      <c r="A53" s="45"/>
      <c r="B53" s="68">
        <v>7</v>
      </c>
      <c r="C53" s="75" t="s">
        <v>141</v>
      </c>
      <c r="D53" s="76"/>
    </row>
    <row r="54" spans="1:4" ht="15" x14ac:dyDescent="0.3">
      <c r="A54" s="45"/>
      <c r="B54" s="68">
        <v>8</v>
      </c>
      <c r="C54" s="75" t="s">
        <v>142</v>
      </c>
      <c r="D54" s="76"/>
    </row>
    <row r="55" spans="1:4" ht="15" x14ac:dyDescent="0.3">
      <c r="A55" s="45"/>
      <c r="B55" s="68">
        <v>9</v>
      </c>
      <c r="C55" s="75" t="s">
        <v>118</v>
      </c>
      <c r="D55" s="76"/>
    </row>
    <row r="56" spans="1:4" ht="15" x14ac:dyDescent="0.3">
      <c r="A56" s="45"/>
      <c r="B56" s="68">
        <v>10</v>
      </c>
      <c r="C56" s="75" t="s">
        <v>119</v>
      </c>
      <c r="D56" s="76"/>
    </row>
    <row r="57" spans="1:4" ht="15" x14ac:dyDescent="0.3">
      <c r="A57" s="45"/>
      <c r="B57" s="68">
        <v>11</v>
      </c>
      <c r="C57" s="75" t="s">
        <v>120</v>
      </c>
      <c r="D57" s="76"/>
    </row>
    <row r="58" spans="1:4" ht="30" x14ac:dyDescent="0.3">
      <c r="A58" s="45"/>
      <c r="B58" s="68">
        <v>12</v>
      </c>
      <c r="C58" s="75" t="s">
        <v>121</v>
      </c>
      <c r="D58" s="76"/>
    </row>
    <row r="59" spans="1:4" ht="15" x14ac:dyDescent="0.3">
      <c r="A59" s="45"/>
      <c r="B59" s="68">
        <v>13</v>
      </c>
      <c r="C59" s="75" t="s">
        <v>122</v>
      </c>
      <c r="D59" s="76"/>
    </row>
    <row r="60" spans="1:4" ht="15" x14ac:dyDescent="0.3">
      <c r="A60" s="45"/>
      <c r="B60" s="68">
        <v>14</v>
      </c>
      <c r="C60" s="75" t="s">
        <v>123</v>
      </c>
      <c r="D60" s="76"/>
    </row>
    <row r="61" spans="1:4" ht="15" x14ac:dyDescent="0.3">
      <c r="A61" s="45"/>
      <c r="B61" s="68">
        <v>15</v>
      </c>
      <c r="C61" s="75" t="s">
        <v>124</v>
      </c>
      <c r="D61" s="76"/>
    </row>
    <row r="62" spans="1:4" ht="15" x14ac:dyDescent="0.3">
      <c r="A62" s="45"/>
      <c r="B62" s="68">
        <v>16</v>
      </c>
      <c r="C62" s="75" t="s">
        <v>125</v>
      </c>
      <c r="D62" s="76"/>
    </row>
    <row r="63" spans="1:4" ht="15" x14ac:dyDescent="0.3">
      <c r="A63" s="45"/>
      <c r="B63" s="68">
        <v>17</v>
      </c>
      <c r="C63" s="75" t="s">
        <v>126</v>
      </c>
      <c r="D63" s="76"/>
    </row>
    <row r="64" spans="1:4" ht="15" x14ac:dyDescent="0.3">
      <c r="A64" s="45"/>
      <c r="B64" s="68">
        <v>18</v>
      </c>
      <c r="C64" s="75" t="s">
        <v>127</v>
      </c>
      <c r="D64" s="76"/>
    </row>
    <row r="65" spans="1:4" ht="15" x14ac:dyDescent="0.3">
      <c r="A65" s="45"/>
      <c r="B65" s="68">
        <v>19</v>
      </c>
      <c r="C65" s="75" t="s">
        <v>128</v>
      </c>
      <c r="D65" s="76"/>
    </row>
    <row r="66" spans="1:4" ht="15" x14ac:dyDescent="0.3">
      <c r="A66" s="45"/>
      <c r="B66" s="68">
        <v>20</v>
      </c>
      <c r="C66" s="75" t="s">
        <v>129</v>
      </c>
      <c r="D66" s="76"/>
    </row>
    <row r="67" spans="1:4" ht="15" x14ac:dyDescent="0.3">
      <c r="A67" s="45"/>
      <c r="B67" s="68">
        <v>21</v>
      </c>
      <c r="C67" s="75" t="s">
        <v>130</v>
      </c>
      <c r="D67" s="76"/>
    </row>
    <row r="68" spans="1:4" ht="15" x14ac:dyDescent="0.3">
      <c r="A68" s="45"/>
      <c r="B68" s="68">
        <v>22</v>
      </c>
      <c r="C68" s="75" t="s">
        <v>131</v>
      </c>
      <c r="D68" s="76"/>
    </row>
    <row r="69" spans="1:4" ht="15" x14ac:dyDescent="0.3">
      <c r="A69" s="45"/>
      <c r="B69" s="68">
        <v>23</v>
      </c>
      <c r="C69" s="75" t="s">
        <v>132</v>
      </c>
      <c r="D69" s="76"/>
    </row>
    <row r="70" spans="1:4" ht="15" x14ac:dyDescent="0.3">
      <c r="A70" s="45"/>
      <c r="B70" s="68">
        <v>24</v>
      </c>
      <c r="C70" s="75" t="s">
        <v>133</v>
      </c>
      <c r="D70" s="76"/>
    </row>
    <row r="71" spans="1:4" ht="15" x14ac:dyDescent="0.3">
      <c r="A71" s="45"/>
      <c r="B71" s="68">
        <v>25</v>
      </c>
      <c r="C71" s="75" t="s">
        <v>143</v>
      </c>
      <c r="D71" s="76"/>
    </row>
    <row r="72" spans="1:4" ht="15" x14ac:dyDescent="0.3">
      <c r="A72" s="45"/>
      <c r="B72" s="68">
        <v>26</v>
      </c>
      <c r="C72" s="75" t="s">
        <v>144</v>
      </c>
      <c r="D72" s="76"/>
    </row>
    <row r="73" spans="1:4" ht="15" x14ac:dyDescent="0.3">
      <c r="A73" s="45"/>
      <c r="B73" s="68">
        <v>27</v>
      </c>
      <c r="C73" s="75" t="s">
        <v>145</v>
      </c>
      <c r="D73" s="76"/>
    </row>
    <row r="74" spans="1:4" ht="15" x14ac:dyDescent="0.3">
      <c r="A74" s="45"/>
      <c r="B74" s="68">
        <v>28</v>
      </c>
      <c r="C74" s="75" t="s">
        <v>146</v>
      </c>
      <c r="D74" s="7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People</vt:lpstr>
      <vt:lpstr>Sheet2</vt:lpstr>
      <vt:lpstr>Material</vt:lpstr>
      <vt:lpstr>Equipment</vt:lpstr>
      <vt:lpstr>Sheet1</vt:lpstr>
      <vt:lpstr>Equipment!Print_Area</vt:lpstr>
      <vt:lpstr>Material!Print_Area</vt:lpstr>
      <vt:lpstr>People!Print_Area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Letsoalo</dc:creator>
  <cp:lastModifiedBy>Vivagen Govender</cp:lastModifiedBy>
  <cp:lastPrinted>2022-07-12T07:42:30Z</cp:lastPrinted>
  <dcterms:created xsi:type="dcterms:W3CDTF">2021-05-17T17:20:22Z</dcterms:created>
  <dcterms:modified xsi:type="dcterms:W3CDTF">2025-11-20T14:41:35Z</dcterms:modified>
</cp:coreProperties>
</file>