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viam\Documents\2022.2023 TENDER DOCS\"/>
    </mc:Choice>
  </mc:AlternateContent>
  <xr:revisionPtr revIDLastSave="0" documentId="8_{CDEFF456-2E1A-44A0-B1FB-3A52DFDB8A2D}" xr6:coauthVersionLast="47" xr6:coauthVersionMax="47" xr10:uidLastSave="{00000000-0000-0000-0000-000000000000}"/>
  <bookViews>
    <workbookView xWindow="-120" yWindow="-120" windowWidth="29040" windowHeight="15720" tabRatio="953" activeTab="9" xr2:uid="{0B479CCC-1452-4690-A3AA-567B946A5F8E}"/>
  </bookViews>
  <sheets>
    <sheet name="1200A" sheetId="1" r:id="rId1"/>
    <sheet name="1200C" sheetId="2" r:id="rId2"/>
    <sheet name="1200D" sheetId="3" r:id="rId3"/>
    <sheet name="1200DB" sheetId="7" r:id="rId4"/>
    <sheet name="1200DM" sheetId="16" r:id="rId5"/>
    <sheet name="1200G" sheetId="9" r:id="rId6"/>
    <sheet name="1200L" sheetId="10" r:id="rId7"/>
    <sheet name="1200LB" sheetId="11" r:id="rId8"/>
    <sheet name="1200LE" sheetId="14" r:id="rId9"/>
    <sheet name="PD" sheetId="21" r:id="rId10"/>
    <sheet name="Summary" sheetId="23" r:id="rId11"/>
    <sheet name="Sheet2" sheetId="24" r:id="rId12"/>
    <sheet name="Sheet1" sheetId="22" state="hidden" r:id="rId13"/>
  </sheets>
  <definedNames>
    <definedName name="_xlnm.Print_Area" localSheetId="0">'1200A'!$A$1:$I$84</definedName>
    <definedName name="_xlnm.Print_Area" localSheetId="1">'1200C'!$A$1:$G$40</definedName>
    <definedName name="_xlnm.Print_Area" localSheetId="2">'1200D'!$A$1:$I$40</definedName>
    <definedName name="_xlnm.Print_Area" localSheetId="3">'1200DB'!$A$1:$J$40</definedName>
    <definedName name="_xlnm.Print_Area" localSheetId="4">'1200DM'!$A$1:$I$40</definedName>
    <definedName name="_xlnm.Print_Area" localSheetId="5">'1200G'!$A$1:$I$80</definedName>
    <definedName name="_xlnm.Print_Area" localSheetId="6">'1200L'!$A$1:$I$40</definedName>
    <definedName name="_xlnm.Print_Area" localSheetId="7">'1200LB'!$A$1:$J$40</definedName>
    <definedName name="_xlnm.Print_Area" localSheetId="8">'1200LE'!$A$1:$I$42</definedName>
    <definedName name="_xlnm.Print_Area" localSheetId="9">PD!$A$1:$I$40</definedName>
    <definedName name="_xlnm.Print_Area" localSheetId="10">Summary!$A$1:$H$89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21" l="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J5" i="11"/>
  <c r="J4" i="11"/>
  <c r="J3" i="11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9" i="10"/>
  <c r="I56" i="9"/>
  <c r="I55" i="9"/>
  <c r="I54" i="9"/>
  <c r="I53" i="9"/>
  <c r="I52" i="9"/>
  <c r="I51" i="9"/>
  <c r="I50" i="9"/>
  <c r="I49" i="9"/>
  <c r="I48" i="9"/>
  <c r="I47" i="9"/>
  <c r="I46" i="9"/>
  <c r="I37" i="9"/>
  <c r="I20" i="3"/>
  <c r="I14" i="3"/>
  <c r="G16" i="2"/>
  <c r="I81" i="1"/>
  <c r="I80" i="1"/>
  <c r="I79" i="1"/>
  <c r="I78" i="1"/>
  <c r="I77" i="1"/>
  <c r="I76" i="1"/>
  <c r="I75" i="1"/>
  <c r="I74" i="1"/>
  <c r="I73" i="1"/>
  <c r="I72" i="1"/>
  <c r="H70" i="1"/>
  <c r="I70" i="1"/>
  <c r="I69" i="1"/>
  <c r="G26" i="9"/>
  <c r="J23" i="7"/>
  <c r="J22" i="7"/>
  <c r="H11" i="7"/>
  <c r="J16" i="7"/>
  <c r="I17" i="3"/>
  <c r="H64" i="1"/>
  <c r="H62" i="1"/>
  <c r="I64" i="1" l="1"/>
  <c r="I63" i="1"/>
  <c r="I62" i="1"/>
  <c r="I61" i="1"/>
  <c r="H65" i="1" l="1"/>
  <c r="I65" i="1" s="1"/>
  <c r="I11" i="9" l="1"/>
  <c r="I37" i="3"/>
  <c r="I34" i="3"/>
  <c r="I33" i="3"/>
  <c r="I72" i="9" l="1"/>
  <c r="I70" i="9"/>
  <c r="I66" i="9"/>
  <c r="I67" i="9"/>
  <c r="I68" i="9"/>
  <c r="I69" i="9"/>
  <c r="I71" i="9"/>
  <c r="I60" i="9"/>
  <c r="I59" i="9"/>
  <c r="I8" i="9"/>
  <c r="I9" i="9"/>
  <c r="I10" i="9"/>
  <c r="I13" i="9"/>
  <c r="I14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J12" i="7"/>
  <c r="J13" i="7"/>
  <c r="I28" i="3"/>
  <c r="I27" i="3"/>
  <c r="I26" i="3"/>
  <c r="I24" i="3"/>
  <c r="I23" i="3"/>
  <c r="I30" i="3"/>
  <c r="I56" i="1"/>
  <c r="H58" i="1" s="1"/>
  <c r="I58" i="1" s="1"/>
  <c r="J27" i="7" l="1"/>
  <c r="J21" i="7"/>
  <c r="J15" i="7"/>
  <c r="J11" i="7" l="1"/>
  <c r="J14" i="7"/>
  <c r="G11" i="2" l="1"/>
  <c r="I9" i="1" l="1"/>
  <c r="I10" i="1"/>
  <c r="I11" i="1"/>
  <c r="I12" i="1"/>
  <c r="I13" i="1"/>
  <c r="I14" i="1"/>
  <c r="I15" i="1"/>
  <c r="I16" i="1"/>
  <c r="I17" i="1"/>
  <c r="I18" i="1"/>
  <c r="I19" i="1"/>
  <c r="I65" i="9" l="1"/>
  <c r="I64" i="9"/>
  <c r="I50" i="1" l="1"/>
  <c r="I38" i="1"/>
  <c r="I36" i="1"/>
  <c r="I35" i="1"/>
  <c r="I34" i="1"/>
  <c r="I33" i="1"/>
  <c r="I30" i="1"/>
  <c r="I29" i="1"/>
  <c r="I28" i="1"/>
  <c r="I27" i="1"/>
  <c r="I31" i="1"/>
  <c r="I32" i="1"/>
  <c r="I37" i="1"/>
  <c r="B19" i="22"/>
  <c r="B18" i="22"/>
  <c r="H52" i="1" l="1"/>
  <c r="I52" i="1" s="1"/>
  <c r="I39" i="16"/>
  <c r="I3" i="16"/>
  <c r="I3" i="10"/>
  <c r="I79" i="9"/>
  <c r="I78" i="9"/>
  <c r="I77" i="9"/>
  <c r="I76" i="9"/>
  <c r="I75" i="9"/>
  <c r="I74" i="9"/>
  <c r="I73" i="9"/>
  <c r="I62" i="9"/>
  <c r="I61" i="9"/>
  <c r="I57" i="9"/>
  <c r="I44" i="9"/>
  <c r="I39" i="9"/>
  <c r="I6" i="9"/>
  <c r="I5" i="9"/>
  <c r="I4" i="9"/>
  <c r="I3" i="9"/>
  <c r="J28" i="7"/>
  <c r="J9" i="7"/>
  <c r="J7" i="7"/>
  <c r="J6" i="7"/>
  <c r="J5" i="7"/>
  <c r="J4" i="7"/>
  <c r="J3" i="7"/>
  <c r="I47" i="1"/>
  <c r="I48" i="1"/>
  <c r="I9" i="3" l="1"/>
  <c r="I7" i="3"/>
  <c r="I6" i="3"/>
  <c r="I5" i="3"/>
  <c r="I4" i="3"/>
  <c r="I3" i="3"/>
  <c r="G39" i="2"/>
  <c r="G10" i="2"/>
  <c r="G8" i="2"/>
  <c r="G7" i="2"/>
  <c r="G6" i="2"/>
  <c r="G5" i="2"/>
  <c r="G4" i="2"/>
  <c r="G3" i="2"/>
  <c r="I45" i="1"/>
  <c r="I46" i="1"/>
  <c r="I44" i="1"/>
  <c r="I4" i="1"/>
  <c r="I5" i="1"/>
  <c r="I6" i="1"/>
  <c r="I7" i="1"/>
  <c r="I8" i="1"/>
  <c r="I20" i="1"/>
  <c r="I21" i="1"/>
  <c r="I22" i="1"/>
  <c r="I23" i="1"/>
  <c r="I24" i="1"/>
  <c r="I26" i="1"/>
  <c r="I3" i="1"/>
</calcChain>
</file>

<file path=xl/sharedStrings.xml><?xml version="1.0" encoding="utf-8"?>
<sst xmlns="http://schemas.openxmlformats.org/spreadsheetml/2006/main" count="640" uniqueCount="352">
  <si>
    <t>8.3.1</t>
  </si>
  <si>
    <t>Contractual requirements</t>
  </si>
  <si>
    <t>Sum</t>
  </si>
  <si>
    <t>SCHEDULED FIXED-CHARGE &amp; VALUE-RELATED ITEMS</t>
  </si>
  <si>
    <t>8.3.2.1</t>
  </si>
  <si>
    <t>8.3.2.2</t>
  </si>
  <si>
    <t>Facilities for Contractor</t>
  </si>
  <si>
    <t>Facilities for Engineer</t>
  </si>
  <si>
    <t>8.3.4</t>
  </si>
  <si>
    <t>Removal of site establishment</t>
  </si>
  <si>
    <t>PAY ITEM</t>
  </si>
  <si>
    <t>DESCRIPTION</t>
  </si>
  <si>
    <t>UNIT</t>
  </si>
  <si>
    <t>QTY</t>
  </si>
  <si>
    <t>RATE</t>
  </si>
  <si>
    <t>AMOUNT</t>
  </si>
  <si>
    <t>SCHEDULED TIME-RELATED ITEMS</t>
  </si>
  <si>
    <t>8.4.1</t>
  </si>
  <si>
    <t>8.4.2.1</t>
  </si>
  <si>
    <t>8.4.2.2</t>
  </si>
  <si>
    <t>TOTAL CARRIED FORWARD</t>
  </si>
  <si>
    <t>8.4.4</t>
  </si>
  <si>
    <t>Company &amp; head office overhead costs</t>
  </si>
  <si>
    <t>TOTAL BROUGHT FORWARD</t>
  </si>
  <si>
    <t>%</t>
  </si>
  <si>
    <r>
      <t>m</t>
    </r>
    <r>
      <rPr>
        <vertAlign val="superscript"/>
        <sz val="10"/>
        <color theme="1"/>
        <rFont val="Arial Nova Cond"/>
        <family val="2"/>
      </rPr>
      <t>3</t>
    </r>
  </si>
  <si>
    <t>TOTAL CARRIED TO SUMMARY</t>
  </si>
  <si>
    <t>SECTION 1200 PART C: SITE CLEARANCE</t>
  </si>
  <si>
    <t>SCHEDULED ITEMS</t>
  </si>
  <si>
    <t>8.2.1</t>
  </si>
  <si>
    <t>Clear and grub</t>
  </si>
  <si>
    <t>ha</t>
  </si>
  <si>
    <t>8.2.3</t>
  </si>
  <si>
    <t>Remove &amp; grub all trees and tree stumps regardless of girth</t>
  </si>
  <si>
    <t>Bulk Excavation</t>
  </si>
  <si>
    <t>8.3.3</t>
  </si>
  <si>
    <t>Importing of materials</t>
  </si>
  <si>
    <t>Excavation</t>
  </si>
  <si>
    <t>SECTION 1200 PART DB: EARTHWORKS (PIPE TRENCHES)</t>
  </si>
  <si>
    <t>SECTION 1200 PART D: EARTHWORKS (BULK)</t>
  </si>
  <si>
    <t>8.3.3.1</t>
  </si>
  <si>
    <t>Makeup deficiency in backfill material</t>
  </si>
  <si>
    <t>8.2.2</t>
  </si>
  <si>
    <t>m</t>
  </si>
  <si>
    <t>SECTION 1200 PART G: CONCRETE (STRUCTURAL)</t>
  </si>
  <si>
    <t>SCHEDULED FORMWORK ITEMS</t>
  </si>
  <si>
    <t>Rough</t>
  </si>
  <si>
    <t>SCHEDULED REINFORCEMENT ITEMS</t>
  </si>
  <si>
    <t>t</t>
  </si>
  <si>
    <t>High tensile welded mesh</t>
  </si>
  <si>
    <t>SCHEDULED CONCRETE ITEMS</t>
  </si>
  <si>
    <t>8.4.2</t>
  </si>
  <si>
    <t>Blinding layer in 15MPa concrete</t>
  </si>
  <si>
    <t>ITEM NO</t>
  </si>
  <si>
    <t>1.1.1</t>
  </si>
  <si>
    <t>1.1.2</t>
  </si>
  <si>
    <t>1.2.1</t>
  </si>
  <si>
    <t>1.2.3</t>
  </si>
  <si>
    <t>1.1.2.1</t>
  </si>
  <si>
    <t>1.1.2.2</t>
  </si>
  <si>
    <t>1.1.3</t>
  </si>
  <si>
    <t>1.2.2</t>
  </si>
  <si>
    <t>8.4.3</t>
  </si>
  <si>
    <t>Supervision for Duration of Contract</t>
  </si>
  <si>
    <t>(a)</t>
  </si>
  <si>
    <t>(b)</t>
  </si>
  <si>
    <t>(c)</t>
  </si>
  <si>
    <t>Telephone</t>
  </si>
  <si>
    <t>(e)</t>
  </si>
  <si>
    <t>(g)</t>
  </si>
  <si>
    <t>(h)</t>
  </si>
  <si>
    <t>Offices &amp; storage sheds</t>
  </si>
  <si>
    <t>Ablution &amp; latrine facilities</t>
  </si>
  <si>
    <t>Water supplies, electric power &amp; communications</t>
  </si>
  <si>
    <t>Dealing with water</t>
  </si>
  <si>
    <t>(d)</t>
  </si>
  <si>
    <t xml:space="preserve"> Survey assistants &amp; materials</t>
  </si>
  <si>
    <t>1)</t>
  </si>
  <si>
    <t>2)</t>
  </si>
  <si>
    <t>1.3.1</t>
  </si>
  <si>
    <t>1.3.2</t>
  </si>
  <si>
    <t>Provision for CLO Salary</t>
  </si>
  <si>
    <t>Provison for CLO Cellular Phone</t>
  </si>
  <si>
    <t>3)</t>
  </si>
  <si>
    <t>Cost of Cellular Phone Usage for CLO</t>
  </si>
  <si>
    <t>4)</t>
  </si>
  <si>
    <t>Community Liaison Officers</t>
  </si>
  <si>
    <t>8.2.10</t>
  </si>
  <si>
    <t>2.1.1</t>
  </si>
  <si>
    <t>2.1.2</t>
  </si>
  <si>
    <t>2.1.3</t>
  </si>
  <si>
    <t>2.1.4</t>
  </si>
  <si>
    <t>m³</t>
  </si>
  <si>
    <t>a)</t>
  </si>
  <si>
    <t>Extra-over for importation of materials from commercial sources or from borrow pits</t>
  </si>
  <si>
    <t>3.1.1</t>
  </si>
  <si>
    <t>3.1.2</t>
  </si>
  <si>
    <t>3.1.3</t>
  </si>
  <si>
    <t>m²</t>
  </si>
  <si>
    <t>4.1.1</t>
  </si>
  <si>
    <t>b)</t>
  </si>
  <si>
    <t>c)</t>
  </si>
  <si>
    <t>4.1.2</t>
  </si>
  <si>
    <t>4.1.2.1</t>
  </si>
  <si>
    <t>Excavation Ancillaries</t>
  </si>
  <si>
    <t>By importation from commercial or off-site sources selected by Contractor</t>
  </si>
  <si>
    <t>8.2.4</t>
  </si>
  <si>
    <t>No</t>
  </si>
  <si>
    <t>6.1.1</t>
  </si>
  <si>
    <t>Pad footings</t>
  </si>
  <si>
    <t>Stub columns</t>
  </si>
  <si>
    <t>High Tensile Steel Bars</t>
  </si>
  <si>
    <t>Ref 245</t>
  </si>
  <si>
    <t>Power-Floated Finish</t>
  </si>
  <si>
    <t>SECTION 1200 PART DM: EARTHWORKS (ROADS,SUBGRADE)</t>
  </si>
  <si>
    <t>SECTION 1200 PART L: MEDIUM PRESSURE PIPELINES</t>
  </si>
  <si>
    <t>SECTION 1200 PART LB: BEDDING (PIPES)</t>
  </si>
  <si>
    <t>SECTION 1200 PART LE: STORMWATER DRAINAGE</t>
  </si>
  <si>
    <t>SECTION PARTICULAR SPECIFICATION PD: BUILDING WORK</t>
  </si>
  <si>
    <t>PD 10</t>
  </si>
  <si>
    <t>MEASUREMENT AND PAYMENT</t>
  </si>
  <si>
    <t>PD 01</t>
  </si>
  <si>
    <t>Brickwork</t>
  </si>
  <si>
    <t>PD 04</t>
  </si>
  <si>
    <t>Doors and Windows</t>
  </si>
  <si>
    <t>Treatment of Road Bed</t>
  </si>
  <si>
    <t>Road-Bed Preparation and Compaction of Material to:</t>
  </si>
  <si>
    <t>7.1.1</t>
  </si>
  <si>
    <t>8.1.1</t>
  </si>
  <si>
    <t>Supply, Lay and Bed Pipes Complete with Couplings</t>
  </si>
  <si>
    <t>d)</t>
  </si>
  <si>
    <t>8.1.2</t>
  </si>
  <si>
    <t>Extra-over 8.2.1 for the supplying, laying, and bedding of specials complete with couplings</t>
  </si>
  <si>
    <t>e)</t>
  </si>
  <si>
    <t>f)</t>
  </si>
  <si>
    <t>g)</t>
  </si>
  <si>
    <t>h)</t>
  </si>
  <si>
    <t>i)</t>
  </si>
  <si>
    <t>Provisional Sum for Miscellaneous Fittings</t>
  </si>
  <si>
    <t>Prov. Sum</t>
  </si>
  <si>
    <t>8.1.3</t>
  </si>
  <si>
    <t>Anchor/Thrust Blocks and Pedestals</t>
  </si>
  <si>
    <t>Concrete</t>
  </si>
  <si>
    <t>Formwork</t>
  </si>
  <si>
    <t>Selected Fill Material</t>
  </si>
  <si>
    <t>Selected Granular material</t>
  </si>
  <si>
    <t>Supply only of bedding by Importation</t>
  </si>
  <si>
    <t>Provision of Bedding from Trench Excavation</t>
  </si>
  <si>
    <t>8.2.2.1</t>
  </si>
  <si>
    <t>From other necessary excavations (Provisional)</t>
  </si>
  <si>
    <t>Encasing of Pipes in Concrete</t>
  </si>
  <si>
    <t>10.1.1</t>
  </si>
  <si>
    <t>10.1.2</t>
  </si>
  <si>
    <t>10.1.4</t>
  </si>
  <si>
    <t>10.1.5</t>
  </si>
  <si>
    <t>Sewer Pipe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</si>
  <si>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</si>
  <si>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</si>
  <si>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</si>
  <si>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</si>
  <si>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</si>
  <si>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</si>
  <si>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</si>
  <si>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</si>
  <si>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</si>
  <si>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</si>
  <si>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</si>
  <si>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</si>
  <si>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</si>
  <si>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</si>
  <si>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</si>
  <si>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</si>
  <si>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Rate Only</t>
  </si>
  <si>
    <t>SUMMARY OF SCHEDULE OF QUANTITIES</t>
  </si>
  <si>
    <t>SANS 1200 A</t>
  </si>
  <si>
    <t>SANS 1200 C</t>
  </si>
  <si>
    <t>SANS 1200 D</t>
  </si>
  <si>
    <t>SANS 1200 DB</t>
  </si>
  <si>
    <t>SANS 1200 DM</t>
  </si>
  <si>
    <t>SANS 1200 G</t>
  </si>
  <si>
    <t>SANS 1200 L</t>
  </si>
  <si>
    <t>SANS 1200 LB</t>
  </si>
  <si>
    <t>SANS 1200 LE</t>
  </si>
  <si>
    <t>PARTICULAR SPECIFICATION PD</t>
  </si>
  <si>
    <t>: SITE CLEARANCE</t>
  </si>
  <si>
    <t>: EARTHWORKS (PIPE TRENCHES)</t>
  </si>
  <si>
    <t>: EARTHWORKS</t>
  </si>
  <si>
    <t>: EARTHWORKS (ROADS, SUBGRADE)</t>
  </si>
  <si>
    <t>: CONCRETE (STRUCTURAL)</t>
  </si>
  <si>
    <t>: MEDIUM-PRESSURE PIPELINES.</t>
  </si>
  <si>
    <t>: BEDDING (PIPES)</t>
  </si>
  <si>
    <t>: STORMWATER DRAINAGE</t>
  </si>
  <si>
    <t>: BUILDING WORK</t>
  </si>
  <si>
    <t>SECTION 1200 PART A: PRELIMINARY AND GENERAL</t>
  </si>
  <si>
    <t>: PRELIMINARY AND GENERAL</t>
  </si>
  <si>
    <t>Operate and maintain facilities on the site for duration of construction excepet where otherwise stated</t>
  </si>
  <si>
    <t>1.2.2.1</t>
  </si>
  <si>
    <t>1.2.2.2</t>
  </si>
  <si>
    <t>1.2.4</t>
  </si>
  <si>
    <t>160 mm Diameter @ 20 Mpa</t>
  </si>
  <si>
    <t>TOTAL FOR SCHEDULE OF QUANTITIES EXCL. VAT</t>
  </si>
  <si>
    <t>ALLOWANCE FOR CONTINGENCIES @ 10%</t>
  </si>
  <si>
    <t>TOTAL CONTRACT VALUE EXCL. VAT</t>
  </si>
  <si>
    <t>VAT @ 15%</t>
  </si>
  <si>
    <t>TOTAL CONTRACT VALUE TO FORM OF OFFER  INCL. VAT</t>
  </si>
  <si>
    <t>PD 03</t>
  </si>
  <si>
    <t>Floor Screeds</t>
  </si>
  <si>
    <t>PD 06</t>
  </si>
  <si>
    <t>30 mm Power Floated Screed</t>
  </si>
  <si>
    <t>PSA 8.3</t>
  </si>
  <si>
    <t>PSA 8.3.1</t>
  </si>
  <si>
    <t>PSA 8.3.2</t>
  </si>
  <si>
    <t>PC.Sum</t>
  </si>
  <si>
    <t>PSA 8.9</t>
  </si>
  <si>
    <t>PSA 8.11</t>
  </si>
  <si>
    <t>COMPLIANCE WITH OHS ACT, CONSTRUCTION REGULATIONS 2014 AND OHS SPECIFICATION</t>
  </si>
  <si>
    <t>PSA 8.12</t>
  </si>
  <si>
    <t>Contract Nameboards</t>
  </si>
  <si>
    <t>PSA 8.13</t>
  </si>
  <si>
    <t>PSA 8.16</t>
  </si>
  <si>
    <t>Provision of Security Personnel</t>
  </si>
  <si>
    <t>PSC 8.2.11</t>
  </si>
  <si>
    <t>Remove topsoil to spoil site furnished by Contractor</t>
  </si>
  <si>
    <t>PSD 8.3.2</t>
  </si>
  <si>
    <t>PSD 8.3.8</t>
  </si>
  <si>
    <t>Existing Services</t>
  </si>
  <si>
    <t>8.3.8.1</t>
  </si>
  <si>
    <t>Hand excavation for locating and exposing existing services:</t>
  </si>
  <si>
    <t>In Roadways</t>
  </si>
  <si>
    <t>In all other areas</t>
  </si>
  <si>
    <t>Excavate in all materials for trenches, backfill, compact and dispose of surplus material for:</t>
  </si>
  <si>
    <t>Backfill stabilized with 5% cement where directed by the Engineer</t>
  </si>
  <si>
    <t>Extra-over for subitem a) for excavating in:</t>
  </si>
  <si>
    <t>Intermediate material</t>
  </si>
  <si>
    <t>Hard rock material</t>
  </si>
  <si>
    <t>Unformed Surface Finishes</t>
  </si>
  <si>
    <t>Connection to existing main supply pipe</t>
  </si>
  <si>
    <t>PSG 8.3.2</t>
  </si>
  <si>
    <t>Furnished offices (1 No.)</t>
  </si>
  <si>
    <t>PSA 8.5</t>
  </si>
  <si>
    <t>SUMS STATED PROVISIONALLY BY THE ENGINEER</t>
  </si>
  <si>
    <t>1.3</t>
  </si>
  <si>
    <t>Overheads, charges &amp; profit on a)1) above</t>
  </si>
  <si>
    <t>PSC
8.2.12</t>
  </si>
  <si>
    <t>1.3.3</t>
  </si>
  <si>
    <t>Overheads, charges &amp; profit on b)1) above</t>
  </si>
  <si>
    <t>Overheads, charges &amp; profit on c)1),2) and 3) above</t>
  </si>
  <si>
    <t>PSDB 8,3</t>
  </si>
  <si>
    <t>4.1</t>
  </si>
  <si>
    <t>PSDB 
8.3.2</t>
  </si>
  <si>
    <t>minimum of 90% MOD AASHTO density</t>
  </si>
  <si>
    <t>Extra-over 8.2.1 for the supplying, fixing, and Bedding Valves</t>
  </si>
  <si>
    <t>Clamp Saddle 110 x 20 mm PN 16</t>
  </si>
  <si>
    <t>D1 Doors</t>
  </si>
  <si>
    <t>a) Reinforced Concrete (0 to 200 mm thick)</t>
  </si>
  <si>
    <t>Demolishing and Removal of Existing Concrete Structures</t>
  </si>
  <si>
    <t>PSD 8.3.4</t>
  </si>
  <si>
    <t>0 to 1m depth</t>
  </si>
  <si>
    <t>PSDM 8.3.3</t>
  </si>
  <si>
    <t>1 to 2m depth</t>
  </si>
  <si>
    <t>2 to 3m depth</t>
  </si>
  <si>
    <t>3 to 4m depth</t>
  </si>
  <si>
    <t>110 to 300 mm diameter</t>
  </si>
  <si>
    <t>No.</t>
  </si>
  <si>
    <t>8.2.9</t>
  </si>
  <si>
    <t>PSL 8.2.1</t>
  </si>
  <si>
    <t>PSL 8.2.11</t>
  </si>
  <si>
    <t>PSL 8.2.13</t>
  </si>
  <si>
    <t>Valve and hydrant chambers etc.</t>
  </si>
  <si>
    <t>Valve chamber</t>
  </si>
  <si>
    <t>PSL 8.2.16</t>
  </si>
  <si>
    <t xml:space="preserve"> 8.2.1</t>
  </si>
  <si>
    <t>PSL 8.2.17</t>
  </si>
  <si>
    <t>Corobrik Montana Travertine Facebrick Standard or similar approved with flush pointed mortar joints</t>
  </si>
  <si>
    <t>Excavate in all materials and use for embankment, backfill or dispose as ordered</t>
  </si>
  <si>
    <r>
      <t>m</t>
    </r>
    <r>
      <rPr>
        <vertAlign val="superscript"/>
        <sz val="10"/>
        <rFont val="Arial Nova Cond"/>
        <family val="2"/>
      </rPr>
      <t>3</t>
    </r>
  </si>
  <si>
    <r>
      <t>m</t>
    </r>
    <r>
      <rPr>
        <vertAlign val="superscript"/>
        <sz val="10"/>
        <color theme="1"/>
        <rFont val="Arial"/>
        <family val="2"/>
      </rPr>
      <t>2</t>
    </r>
  </si>
  <si>
    <t>ii)</t>
  </si>
  <si>
    <t>iii)</t>
  </si>
  <si>
    <t>iv)</t>
  </si>
  <si>
    <t>from other necessary excavations on site</t>
  </si>
  <si>
    <t>PSDM 8.3</t>
  </si>
  <si>
    <t>Pad footing (including stub column)</t>
  </si>
  <si>
    <t>Edge beam</t>
  </si>
  <si>
    <t>Edge beams</t>
  </si>
  <si>
    <r>
      <t>m</t>
    </r>
    <r>
      <rPr>
        <vertAlign val="superscript"/>
        <sz val="10"/>
        <color theme="1"/>
        <rFont val="Arial"/>
        <family val="2"/>
      </rPr>
      <t>3</t>
    </r>
  </si>
  <si>
    <t>Saw-cut joint (surface bed)</t>
  </si>
  <si>
    <t>Isolation joint (surface bed)</t>
  </si>
  <si>
    <t>Construction joint (between pad &amp; stub column)</t>
  </si>
  <si>
    <t>Under bases (non shrink)</t>
  </si>
  <si>
    <t>HD bolts (Commercial quality M20 bolts embedded 600mm)</t>
  </si>
  <si>
    <t>JOINTS</t>
  </si>
  <si>
    <t>GROUTING</t>
  </si>
  <si>
    <t>Supply and Install Manhole, Catchpits, and the like</t>
  </si>
  <si>
    <t>Accessories</t>
  </si>
  <si>
    <t>PD 05</t>
  </si>
  <si>
    <t>Ramp</t>
  </si>
  <si>
    <t>15mm Plaster</t>
  </si>
  <si>
    <t>Grid Inlet</t>
  </si>
  <si>
    <t>230mm thick Brickwork</t>
  </si>
  <si>
    <t xml:space="preserve">Benching </t>
  </si>
  <si>
    <t>Grid Inlets</t>
  </si>
  <si>
    <t>Grid Inlets including frames (3.2m x 0.456m)</t>
  </si>
  <si>
    <t>15/19 Mpa Concrete</t>
  </si>
  <si>
    <t>Contractual Requirements</t>
  </si>
  <si>
    <t>Establishment of facilities on Site</t>
  </si>
  <si>
    <t>Stated Sum</t>
  </si>
  <si>
    <t>5.1.1</t>
  </si>
  <si>
    <t>6.2.1</t>
  </si>
  <si>
    <t>6.2.2</t>
  </si>
  <si>
    <t>6.3.1</t>
  </si>
  <si>
    <t>6.3.2</t>
  </si>
  <si>
    <t>6.3.3</t>
  </si>
  <si>
    <t>7.1.2</t>
  </si>
  <si>
    <t>7.1.3</t>
  </si>
  <si>
    <t>7.1.4</t>
  </si>
  <si>
    <t>7.1.5</t>
  </si>
  <si>
    <t>7.1.6</t>
  </si>
  <si>
    <t>8.1.2.1</t>
  </si>
  <si>
    <t>9.1.4</t>
  </si>
  <si>
    <t>9.1.5</t>
  </si>
  <si>
    <t>Access</t>
  </si>
  <si>
    <t>(i)</t>
  </si>
  <si>
    <t>4ML Package plant</t>
  </si>
  <si>
    <t>Water Use License</t>
  </si>
  <si>
    <t>Nominated sub-contractor for the supply, installation &amp; commissioning of the package plant</t>
  </si>
  <si>
    <t>Nominated service provider for the screening, investigation, application &amp; obtaining a record of decision for the WUL</t>
  </si>
  <si>
    <t>Extension to package plant house</t>
  </si>
  <si>
    <t>G7 Under surface bed</t>
  </si>
  <si>
    <t>Extension to package plant room</t>
  </si>
  <si>
    <t>Surfacebed</t>
  </si>
  <si>
    <t>25/19 Mpa Concrete</t>
  </si>
  <si>
    <t>Extension to package plant building</t>
  </si>
  <si>
    <t>160 mm diameter uPVC PN 16</t>
  </si>
  <si>
    <t>160 mm Diameter Gate Valve PN 16</t>
  </si>
  <si>
    <t>160x160 mm diameter Tee PN 16 uPVC</t>
  </si>
  <si>
    <t>160 mm diameter 22.5° Bend PN 16</t>
  </si>
  <si>
    <t>160 mm diameter 45° Bend PN 16</t>
  </si>
  <si>
    <t>160 mm diameter 90° Bend PN 16</t>
  </si>
  <si>
    <t>160 mm diameter End Cap PN 16</t>
  </si>
  <si>
    <t>160 x 80 mm Fire Hydrant Tee</t>
  </si>
  <si>
    <t>10.1.3</t>
  </si>
  <si>
    <t>Supply of a chlorination tank with all associated dosing fittings &amp; pipework</t>
  </si>
  <si>
    <t>Portal frames &amp; sheeting material</t>
  </si>
  <si>
    <t>Portal frames to match existing for the extension of the package plant building, including insulation &amp; sheeting</t>
  </si>
  <si>
    <t>Awnings</t>
  </si>
  <si>
    <t>Awnings on existing package plant building doors</t>
  </si>
  <si>
    <t>Electrical control panel</t>
  </si>
  <si>
    <t>Repairing the electrical control panel for the package plant in the existing building</t>
  </si>
  <si>
    <t>Wayleave</t>
  </si>
  <si>
    <t xml:space="preserve">Environmental Management </t>
  </si>
  <si>
    <t>Overheads, charges &amp; profit on a)1) above max limit 2.5%.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</si>
</sst>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R-1C09]* #,##0.00_-;\-[$R-1C09]* #,##0.00_-;_-[$R-1C09]* &quot;-&quot;??_-;_-@_-"/>
    <numFmt numFmtId="165" formatCode="0.0"/>
    <numFmt numFmtId="166" formatCode="0.0%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 Nova Cond"/>
      <family val="2"/>
    </font>
    <font>
      <b/>
      <sz val="10"/>
      <color theme="1"/>
      <name val="Arial Nova Cond"/>
      <family val="2"/>
    </font>
    <font>
      <b/>
      <u/>
      <sz val="10"/>
      <color theme="1"/>
      <name val="Arial Nova Cond"/>
      <family val="2"/>
    </font>
    <font>
      <vertAlign val="superscript"/>
      <sz val="10"/>
      <color theme="1"/>
      <name val="Arial Nova Cond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 Nova Cond"/>
      <family val="2"/>
    </font>
    <font>
      <sz val="10"/>
      <name val="Arial Nova Cond"/>
      <family val="2"/>
    </font>
    <font>
      <vertAlign val="superscript"/>
      <sz val="10"/>
      <name val="Arial Nova Cond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15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vertical="center"/>
    </xf>
    <xf numFmtId="9" fontId="3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0" fillId="0" borderId="0" xfId="0" applyNumberFormat="1"/>
    <xf numFmtId="164" fontId="0" fillId="0" borderId="18" xfId="0" applyNumberFormat="1" applyBorder="1"/>
    <xf numFmtId="9" fontId="3" fillId="0" borderId="2" xfId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3" fillId="0" borderId="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9" fontId="3" fillId="0" borderId="2" xfId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6" fontId="3" fillId="0" borderId="2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8" xfId="0" applyBorder="1" applyAlignment="1">
      <alignment horizontal="center"/>
    </xf>
  </cellXfs>
  <cellStyles count="3">
    <cellStyle name="Normal" xfId="0" builtinId="0"/>
    <cellStyle name="Normal 2" xfId="2" xr:uid="{96460C06-A92D-4248-BA6C-79B493480E1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9B13-F286-4475-8A72-56B033947015}">
  <sheetPr>
    <tabColor rgb="FF92D050"/>
  </sheetPr>
  <dimension ref="A1:K85"/>
  <sheetViews>
    <sheetView view="pageBreakPreview" zoomScaleNormal="100" zoomScaleSheetLayoutView="100" workbookViewId="0">
      <selection activeCell="I43" sqref="I43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4.140625" style="3" customWidth="1"/>
    <col min="9" max="9" width="14.28515625" style="4" customWidth="1"/>
    <col min="10" max="10" width="9.140625" style="2"/>
    <col min="11" max="11" width="13.85546875" style="2" bestFit="1" customWidth="1"/>
    <col min="12" max="16384" width="9.140625" style="2"/>
  </cols>
  <sheetData>
    <row r="1" spans="1:9" ht="18" customHeight="1" x14ac:dyDescent="0.2">
      <c r="A1" s="107" t="s">
        <v>193</v>
      </c>
      <c r="B1" s="108"/>
      <c r="C1" s="108"/>
      <c r="D1" s="108"/>
      <c r="E1" s="108"/>
      <c r="F1" s="108"/>
      <c r="G1" s="108"/>
      <c r="H1" s="108"/>
      <c r="I1" s="109"/>
    </row>
    <row r="2" spans="1:9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9" ht="18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>+IF(H3*G3=0,"",H3*G3)</f>
        <v/>
      </c>
    </row>
    <row r="4" spans="1:9" ht="25.5" customHeight="1" x14ac:dyDescent="0.2">
      <c r="A4" s="16">
        <v>1.1000000000000001</v>
      </c>
      <c r="B4" s="12" t="s">
        <v>209</v>
      </c>
      <c r="C4" s="95" t="s">
        <v>3</v>
      </c>
      <c r="D4" s="96"/>
      <c r="E4" s="96"/>
      <c r="F4" s="13"/>
      <c r="G4" s="6"/>
      <c r="H4" s="15"/>
      <c r="I4" s="7" t="str">
        <f t="shared" ref="I4:I26" si="0">+IF(H4*G4=0,"",H4*G4)</f>
        <v/>
      </c>
    </row>
    <row r="5" spans="1:9" ht="18" customHeight="1" x14ac:dyDescent="0.2">
      <c r="A5" s="16"/>
      <c r="B5" s="5"/>
      <c r="C5" s="35"/>
      <c r="D5" s="36"/>
      <c r="E5" s="26"/>
      <c r="F5" s="6"/>
      <c r="G5" s="6"/>
      <c r="H5" s="15"/>
      <c r="I5" s="7" t="str">
        <f t="shared" si="0"/>
        <v/>
      </c>
    </row>
    <row r="6" spans="1:9" ht="18" customHeight="1" x14ac:dyDescent="0.2">
      <c r="A6" s="16" t="s">
        <v>54</v>
      </c>
      <c r="B6" s="5" t="s">
        <v>210</v>
      </c>
      <c r="C6" s="104" t="s">
        <v>304</v>
      </c>
      <c r="D6" s="105"/>
      <c r="E6" s="106"/>
      <c r="F6" s="6" t="s">
        <v>2</v>
      </c>
      <c r="G6" s="6">
        <v>1</v>
      </c>
      <c r="H6" s="15"/>
      <c r="I6" s="7" t="str">
        <f t="shared" si="0"/>
        <v/>
      </c>
    </row>
    <row r="7" spans="1:9" ht="18" customHeight="1" x14ac:dyDescent="0.2">
      <c r="A7" s="16"/>
      <c r="B7" s="5"/>
      <c r="C7" s="30"/>
      <c r="E7" s="25"/>
      <c r="F7" s="6"/>
      <c r="G7" s="6"/>
      <c r="H7" s="15"/>
      <c r="I7" s="7" t="str">
        <f t="shared" si="0"/>
        <v/>
      </c>
    </row>
    <row r="8" spans="1:9" ht="18" customHeight="1" x14ac:dyDescent="0.2">
      <c r="A8" s="16" t="s">
        <v>55</v>
      </c>
      <c r="B8" s="5" t="s">
        <v>211</v>
      </c>
      <c r="C8" s="104" t="s">
        <v>305</v>
      </c>
      <c r="D8" s="105"/>
      <c r="E8" s="106"/>
      <c r="F8" s="6"/>
      <c r="G8" s="6"/>
      <c r="H8" s="15"/>
      <c r="I8" s="7" t="str">
        <f t="shared" si="0"/>
        <v/>
      </c>
    </row>
    <row r="9" spans="1:9" ht="18" customHeight="1" x14ac:dyDescent="0.2">
      <c r="A9" s="16" t="s">
        <v>58</v>
      </c>
      <c r="B9" s="5" t="s">
        <v>4</v>
      </c>
      <c r="C9" s="104" t="s">
        <v>7</v>
      </c>
      <c r="D9" s="105"/>
      <c r="E9" s="106"/>
      <c r="F9" s="6"/>
      <c r="G9" s="6"/>
      <c r="H9" s="15"/>
      <c r="I9" s="7" t="str">
        <f t="shared" si="0"/>
        <v/>
      </c>
    </row>
    <row r="10" spans="1:9" ht="18" customHeight="1" x14ac:dyDescent="0.2">
      <c r="A10" s="16"/>
      <c r="B10" s="5"/>
      <c r="C10" s="30" t="s">
        <v>64</v>
      </c>
      <c r="D10" s="105" t="s">
        <v>238</v>
      </c>
      <c r="E10" s="106"/>
      <c r="F10" s="6" t="s">
        <v>2</v>
      </c>
      <c r="G10" s="6">
        <v>1</v>
      </c>
      <c r="H10" s="15"/>
      <c r="I10" s="7" t="str">
        <f t="shared" si="0"/>
        <v/>
      </c>
    </row>
    <row r="11" spans="1:9" ht="18" customHeight="1" x14ac:dyDescent="0.2">
      <c r="A11" s="16"/>
      <c r="B11" s="5"/>
      <c r="C11" s="30" t="s">
        <v>65</v>
      </c>
      <c r="D11" s="105" t="s">
        <v>67</v>
      </c>
      <c r="E11" s="106"/>
      <c r="F11" s="6" t="s">
        <v>2</v>
      </c>
      <c r="G11" s="6">
        <v>1</v>
      </c>
      <c r="H11" s="15"/>
      <c r="I11" s="7" t="str">
        <f t="shared" si="0"/>
        <v/>
      </c>
    </row>
    <row r="12" spans="1:9" ht="18" customHeight="1" x14ac:dyDescent="0.2">
      <c r="A12" s="16"/>
      <c r="B12" s="5"/>
      <c r="C12" s="30"/>
      <c r="E12" s="25"/>
      <c r="F12" s="6"/>
      <c r="G12" s="6"/>
      <c r="H12" s="15"/>
      <c r="I12" s="7" t="str">
        <f t="shared" si="0"/>
        <v/>
      </c>
    </row>
    <row r="13" spans="1:9" ht="18" customHeight="1" x14ac:dyDescent="0.2">
      <c r="A13" s="16" t="s">
        <v>59</v>
      </c>
      <c r="B13" s="5" t="s">
        <v>5</v>
      </c>
      <c r="C13" s="104" t="s">
        <v>6</v>
      </c>
      <c r="D13" s="105"/>
      <c r="E13" s="106"/>
      <c r="F13" s="6"/>
      <c r="G13" s="6"/>
      <c r="H13" s="15"/>
      <c r="I13" s="7" t="str">
        <f t="shared" si="0"/>
        <v/>
      </c>
    </row>
    <row r="14" spans="1:9" ht="18" customHeight="1" x14ac:dyDescent="0.2">
      <c r="A14" s="16"/>
      <c r="B14" s="5"/>
      <c r="C14" s="30" t="s">
        <v>64</v>
      </c>
      <c r="D14" s="105" t="s">
        <v>71</v>
      </c>
      <c r="E14" s="106"/>
      <c r="F14" s="6" t="s">
        <v>2</v>
      </c>
      <c r="G14" s="6">
        <v>1</v>
      </c>
      <c r="H14" s="15"/>
      <c r="I14" s="7" t="str">
        <f t="shared" si="0"/>
        <v/>
      </c>
    </row>
    <row r="15" spans="1:9" ht="18" customHeight="1" x14ac:dyDescent="0.2">
      <c r="A15" s="16"/>
      <c r="B15" s="5"/>
      <c r="C15" s="30" t="s">
        <v>68</v>
      </c>
      <c r="D15" s="105" t="s">
        <v>72</v>
      </c>
      <c r="E15" s="106"/>
      <c r="F15" s="6" t="s">
        <v>2</v>
      </c>
      <c r="G15" s="6">
        <v>1</v>
      </c>
      <c r="H15" s="15"/>
      <c r="I15" s="7" t="str">
        <f t="shared" si="0"/>
        <v/>
      </c>
    </row>
    <row r="16" spans="1:9" ht="27" customHeight="1" x14ac:dyDescent="0.2">
      <c r="A16" s="16"/>
      <c r="B16" s="5"/>
      <c r="C16" s="30" t="s">
        <v>69</v>
      </c>
      <c r="D16" s="100" t="s">
        <v>73</v>
      </c>
      <c r="E16" s="99"/>
      <c r="F16" s="6" t="s">
        <v>2</v>
      </c>
      <c r="G16" s="6">
        <v>1</v>
      </c>
      <c r="H16" s="15"/>
      <c r="I16" s="7" t="str">
        <f t="shared" si="0"/>
        <v/>
      </c>
    </row>
    <row r="17" spans="1:9" ht="18" customHeight="1" x14ac:dyDescent="0.2">
      <c r="A17" s="16"/>
      <c r="B17" s="5"/>
      <c r="C17" s="30" t="s">
        <v>70</v>
      </c>
      <c r="D17" s="105" t="s">
        <v>74</v>
      </c>
      <c r="E17" s="106"/>
      <c r="F17" s="6" t="s">
        <v>2</v>
      </c>
      <c r="G17" s="6">
        <v>1</v>
      </c>
      <c r="H17" s="15"/>
      <c r="I17" s="7" t="str">
        <f t="shared" si="0"/>
        <v/>
      </c>
    </row>
    <row r="18" spans="1:9" ht="18" customHeight="1" x14ac:dyDescent="0.2">
      <c r="A18" s="16"/>
      <c r="B18" s="5"/>
      <c r="C18" s="30"/>
      <c r="E18" s="25"/>
      <c r="F18" s="6"/>
      <c r="G18" s="6"/>
      <c r="H18" s="15"/>
      <c r="I18" s="7" t="str">
        <f t="shared" si="0"/>
        <v/>
      </c>
    </row>
    <row r="19" spans="1:9" ht="18" customHeight="1" x14ac:dyDescent="0.2">
      <c r="A19" s="16" t="s">
        <v>60</v>
      </c>
      <c r="B19" s="5" t="s">
        <v>8</v>
      </c>
      <c r="C19" s="104" t="s">
        <v>9</v>
      </c>
      <c r="D19" s="105"/>
      <c r="E19" s="106"/>
      <c r="F19" s="6" t="s">
        <v>2</v>
      </c>
      <c r="G19" s="6">
        <v>1</v>
      </c>
      <c r="H19" s="15"/>
      <c r="I19" s="7" t="str">
        <f t="shared" si="0"/>
        <v/>
      </c>
    </row>
    <row r="20" spans="1:9" ht="18" customHeight="1" x14ac:dyDescent="0.2">
      <c r="A20" s="16"/>
      <c r="B20" s="5"/>
      <c r="C20" s="30"/>
      <c r="E20" s="25"/>
      <c r="F20" s="6"/>
      <c r="G20" s="6"/>
      <c r="H20" s="15"/>
      <c r="I20" s="7" t="str">
        <f t="shared" si="0"/>
        <v/>
      </c>
    </row>
    <row r="21" spans="1:9" ht="18" customHeight="1" x14ac:dyDescent="0.2">
      <c r="A21" s="16">
        <v>1.2</v>
      </c>
      <c r="B21" s="12">
        <v>8.4</v>
      </c>
      <c r="C21" s="101" t="s">
        <v>16</v>
      </c>
      <c r="D21" s="102"/>
      <c r="E21" s="103"/>
      <c r="F21" s="6"/>
      <c r="G21" s="6"/>
      <c r="H21" s="15"/>
      <c r="I21" s="7" t="str">
        <f t="shared" si="0"/>
        <v/>
      </c>
    </row>
    <row r="22" spans="1:9" ht="18" customHeight="1" x14ac:dyDescent="0.2">
      <c r="A22" s="16"/>
      <c r="B22" s="5"/>
      <c r="C22" s="30"/>
      <c r="E22" s="25"/>
      <c r="F22" s="6"/>
      <c r="G22" s="6"/>
      <c r="H22" s="15"/>
      <c r="I22" s="7" t="str">
        <f t="shared" si="0"/>
        <v/>
      </c>
    </row>
    <row r="23" spans="1:9" ht="18" customHeight="1" x14ac:dyDescent="0.2">
      <c r="A23" s="16" t="s">
        <v>56</v>
      </c>
      <c r="B23" s="5" t="s">
        <v>17</v>
      </c>
      <c r="C23" s="104" t="s">
        <v>1</v>
      </c>
      <c r="D23" s="105"/>
      <c r="E23" s="106"/>
      <c r="F23" s="6" t="s">
        <v>2</v>
      </c>
      <c r="G23" s="6">
        <v>1</v>
      </c>
      <c r="H23" s="15"/>
      <c r="I23" s="7" t="str">
        <f t="shared" si="0"/>
        <v/>
      </c>
    </row>
    <row r="24" spans="1:9" ht="18" customHeight="1" x14ac:dyDescent="0.2">
      <c r="A24" s="16"/>
      <c r="B24" s="5"/>
      <c r="C24" s="30"/>
      <c r="E24" s="25"/>
      <c r="F24" s="6"/>
      <c r="G24" s="6"/>
      <c r="H24" s="15"/>
      <c r="I24" s="7" t="str">
        <f t="shared" si="0"/>
        <v/>
      </c>
    </row>
    <row r="25" spans="1:9" ht="18" customHeight="1" x14ac:dyDescent="0.2">
      <c r="A25" s="113" t="s">
        <v>61</v>
      </c>
      <c r="B25" s="113" t="s">
        <v>51</v>
      </c>
      <c r="C25" s="119" t="s">
        <v>195</v>
      </c>
      <c r="D25" s="100"/>
      <c r="E25" s="99"/>
      <c r="F25" s="6"/>
      <c r="G25" s="6"/>
      <c r="H25" s="15"/>
      <c r="I25" s="7"/>
    </row>
    <row r="26" spans="1:9" ht="18" customHeight="1" x14ac:dyDescent="0.2">
      <c r="A26" s="113"/>
      <c r="B26" s="113"/>
      <c r="C26" s="119"/>
      <c r="D26" s="100"/>
      <c r="E26" s="99"/>
      <c r="F26" s="6"/>
      <c r="G26" s="6"/>
      <c r="H26" s="15"/>
      <c r="I26" s="7" t="str">
        <f t="shared" si="0"/>
        <v/>
      </c>
    </row>
    <row r="27" spans="1:9" ht="18" customHeight="1" x14ac:dyDescent="0.2">
      <c r="A27" s="16" t="s">
        <v>196</v>
      </c>
      <c r="B27" s="5" t="s">
        <v>18</v>
      </c>
      <c r="C27" s="104" t="s">
        <v>7</v>
      </c>
      <c r="D27" s="105"/>
      <c r="E27" s="106"/>
      <c r="F27" s="6"/>
      <c r="G27" s="6"/>
      <c r="H27" s="15"/>
      <c r="I27" s="7" t="str">
        <f t="shared" ref="I27:I38" si="1">+IF(H27*G27=0,"",H27*G27)</f>
        <v/>
      </c>
    </row>
    <row r="28" spans="1:9" ht="18" customHeight="1" x14ac:dyDescent="0.2">
      <c r="A28" s="16"/>
      <c r="B28" s="5"/>
      <c r="C28" s="30" t="s">
        <v>64</v>
      </c>
      <c r="D28" s="37" t="s">
        <v>238</v>
      </c>
      <c r="E28" s="38"/>
      <c r="F28" s="6" t="s">
        <v>2</v>
      </c>
      <c r="G28" s="6">
        <v>1</v>
      </c>
      <c r="H28" s="15"/>
      <c r="I28" s="7" t="str">
        <f t="shared" si="1"/>
        <v/>
      </c>
    </row>
    <row r="29" spans="1:9" ht="18" customHeight="1" x14ac:dyDescent="0.2">
      <c r="A29" s="16"/>
      <c r="B29" s="5"/>
      <c r="C29" s="30" t="s">
        <v>65</v>
      </c>
      <c r="D29" s="37" t="s">
        <v>67</v>
      </c>
      <c r="E29" s="38"/>
      <c r="F29" s="6" t="s">
        <v>2</v>
      </c>
      <c r="G29" s="6">
        <v>1</v>
      </c>
      <c r="H29" s="15"/>
      <c r="I29" s="7" t="str">
        <f t="shared" si="1"/>
        <v/>
      </c>
    </row>
    <row r="30" spans="1:9" ht="18" customHeight="1" x14ac:dyDescent="0.2">
      <c r="A30" s="16"/>
      <c r="B30" s="5"/>
      <c r="C30" s="30" t="s">
        <v>75</v>
      </c>
      <c r="D30" s="37" t="s">
        <v>76</v>
      </c>
      <c r="E30" s="38"/>
      <c r="F30" s="6" t="s">
        <v>2</v>
      </c>
      <c r="G30" s="6">
        <v>1</v>
      </c>
      <c r="H30" s="15"/>
      <c r="I30" s="7" t="str">
        <f t="shared" si="1"/>
        <v/>
      </c>
    </row>
    <row r="31" spans="1:9" ht="18" customHeight="1" x14ac:dyDescent="0.2">
      <c r="A31" s="16"/>
      <c r="B31" s="5"/>
      <c r="C31" s="30"/>
      <c r="E31" s="25"/>
      <c r="F31" s="6"/>
      <c r="G31" s="6"/>
      <c r="H31" s="15"/>
      <c r="I31" s="7" t="str">
        <f t="shared" si="1"/>
        <v/>
      </c>
    </row>
    <row r="32" spans="1:9" ht="18" customHeight="1" x14ac:dyDescent="0.2">
      <c r="A32" s="16" t="s">
        <v>197</v>
      </c>
      <c r="B32" s="5" t="s">
        <v>19</v>
      </c>
      <c r="C32" s="33" t="s">
        <v>6</v>
      </c>
      <c r="D32" s="37"/>
      <c r="E32" s="38"/>
      <c r="F32" s="6"/>
      <c r="G32" s="6"/>
      <c r="H32" s="15"/>
      <c r="I32" s="7" t="str">
        <f t="shared" si="1"/>
        <v/>
      </c>
    </row>
    <row r="33" spans="1:9" ht="18" customHeight="1" x14ac:dyDescent="0.2">
      <c r="A33" s="16"/>
      <c r="B33" s="5"/>
      <c r="C33" s="30" t="s">
        <v>64</v>
      </c>
      <c r="D33" s="37" t="s">
        <v>71</v>
      </c>
      <c r="E33" s="38"/>
      <c r="F33" s="6" t="s">
        <v>2</v>
      </c>
      <c r="G33" s="6">
        <v>1</v>
      </c>
      <c r="H33" s="15"/>
      <c r="I33" s="7" t="str">
        <f t="shared" si="1"/>
        <v/>
      </c>
    </row>
    <row r="34" spans="1:9" ht="18" customHeight="1" x14ac:dyDescent="0.2">
      <c r="A34" s="16"/>
      <c r="B34" s="5"/>
      <c r="C34" s="30" t="s">
        <v>68</v>
      </c>
      <c r="D34" s="37" t="s">
        <v>72</v>
      </c>
      <c r="E34" s="38"/>
      <c r="F34" s="6" t="s">
        <v>2</v>
      </c>
      <c r="G34" s="6">
        <v>1</v>
      </c>
      <c r="H34" s="15"/>
      <c r="I34" s="7" t="str">
        <f t="shared" si="1"/>
        <v/>
      </c>
    </row>
    <row r="35" spans="1:9" ht="24.75" customHeight="1" x14ac:dyDescent="0.2">
      <c r="A35" s="16"/>
      <c r="B35" s="5"/>
      <c r="C35" s="30" t="s">
        <v>69</v>
      </c>
      <c r="D35" s="100" t="s">
        <v>73</v>
      </c>
      <c r="E35" s="99"/>
      <c r="F35" s="6" t="s">
        <v>2</v>
      </c>
      <c r="G35" s="6">
        <v>1</v>
      </c>
      <c r="H35" s="15"/>
      <c r="I35" s="7" t="str">
        <f t="shared" si="1"/>
        <v/>
      </c>
    </row>
    <row r="36" spans="1:9" ht="18" customHeight="1" x14ac:dyDescent="0.2">
      <c r="A36" s="16"/>
      <c r="B36" s="5"/>
      <c r="C36" s="30" t="s">
        <v>322</v>
      </c>
      <c r="D36" s="37" t="s">
        <v>321</v>
      </c>
      <c r="E36" s="38"/>
      <c r="F36" s="6" t="s">
        <v>2</v>
      </c>
      <c r="G36" s="6">
        <v>1</v>
      </c>
      <c r="H36" s="15"/>
      <c r="I36" s="7" t="str">
        <f t="shared" si="1"/>
        <v/>
      </c>
    </row>
    <row r="37" spans="1:9" ht="18" customHeight="1" x14ac:dyDescent="0.2">
      <c r="A37" s="16"/>
      <c r="B37" s="5"/>
      <c r="C37" s="30"/>
      <c r="E37" s="25"/>
      <c r="F37" s="6"/>
      <c r="G37"/>
      <c r="H37" s="15"/>
      <c r="I37" s="7" t="str">
        <f t="shared" si="1"/>
        <v/>
      </c>
    </row>
    <row r="38" spans="1:9" ht="18" customHeight="1" x14ac:dyDescent="0.2">
      <c r="A38" s="33" t="s">
        <v>57</v>
      </c>
      <c r="B38" s="5" t="s">
        <v>62</v>
      </c>
      <c r="C38" s="37" t="s">
        <v>63</v>
      </c>
      <c r="D38" s="37"/>
      <c r="E38" s="38"/>
      <c r="F38" s="6" t="s">
        <v>2</v>
      </c>
      <c r="G38" s="6">
        <v>1</v>
      </c>
      <c r="H38" s="15"/>
      <c r="I38" s="7" t="str">
        <f t="shared" si="1"/>
        <v/>
      </c>
    </row>
    <row r="39" spans="1:9" ht="12" customHeight="1" x14ac:dyDescent="0.2">
      <c r="A39" s="33"/>
      <c r="B39" s="22"/>
      <c r="C39" s="37"/>
      <c r="D39" s="37"/>
      <c r="E39" s="83"/>
      <c r="F39" s="23"/>
      <c r="G39" s="23"/>
      <c r="H39" s="82"/>
      <c r="I39" s="7"/>
    </row>
    <row r="40" spans="1:9" ht="18" customHeight="1" x14ac:dyDescent="0.2">
      <c r="A40" s="107" t="s">
        <v>20</v>
      </c>
      <c r="B40" s="108"/>
      <c r="C40" s="108"/>
      <c r="D40" s="108"/>
      <c r="E40" s="108"/>
      <c r="F40" s="108"/>
      <c r="G40" s="108"/>
      <c r="H40" s="109"/>
      <c r="I40" s="11"/>
    </row>
    <row r="41" spans="1:9" ht="18" customHeight="1" x14ac:dyDescent="0.2">
      <c r="A41" s="107" t="s">
        <v>193</v>
      </c>
      <c r="B41" s="108"/>
      <c r="C41" s="108"/>
      <c r="D41" s="108"/>
      <c r="E41" s="108"/>
      <c r="F41" s="108"/>
      <c r="G41" s="108"/>
      <c r="H41" s="108"/>
      <c r="I41" s="109"/>
    </row>
    <row r="42" spans="1:9" ht="18" customHeight="1" x14ac:dyDescent="0.2">
      <c r="A42" s="24" t="s">
        <v>53</v>
      </c>
      <c r="B42" s="9" t="s">
        <v>10</v>
      </c>
      <c r="C42" s="110" t="s">
        <v>11</v>
      </c>
      <c r="D42" s="111"/>
      <c r="E42" s="112"/>
      <c r="F42" s="9" t="s">
        <v>12</v>
      </c>
      <c r="G42" s="9" t="s">
        <v>13</v>
      </c>
      <c r="H42" s="10" t="s">
        <v>14</v>
      </c>
      <c r="I42" s="10" t="s">
        <v>15</v>
      </c>
    </row>
    <row r="43" spans="1:9" ht="18" customHeight="1" x14ac:dyDescent="0.2">
      <c r="A43" s="107" t="s">
        <v>23</v>
      </c>
      <c r="B43" s="108"/>
      <c r="C43" s="108"/>
      <c r="D43" s="108"/>
      <c r="E43" s="108"/>
      <c r="F43" s="108"/>
      <c r="G43" s="108"/>
      <c r="H43" s="109"/>
      <c r="I43" s="11"/>
    </row>
    <row r="44" spans="1:9" ht="18" customHeight="1" x14ac:dyDescent="0.2">
      <c r="A44" s="17"/>
      <c r="B44" s="17"/>
      <c r="C44" s="28"/>
      <c r="D44" s="29"/>
      <c r="E44" s="31"/>
      <c r="F44" s="18"/>
      <c r="G44" s="18"/>
      <c r="H44" s="19"/>
      <c r="I44" s="20" t="str">
        <f t="shared" ref="I44:I52" si="2">+IF(H44*G44=0,"",H44*G44)</f>
        <v/>
      </c>
    </row>
    <row r="45" spans="1:9" ht="18" customHeight="1" x14ac:dyDescent="0.2">
      <c r="A45" s="16" t="s">
        <v>198</v>
      </c>
      <c r="B45" s="5" t="s">
        <v>21</v>
      </c>
      <c r="C45" s="104" t="s">
        <v>22</v>
      </c>
      <c r="D45" s="105"/>
      <c r="E45" s="106"/>
      <c r="F45" s="6" t="s">
        <v>2</v>
      </c>
      <c r="G45" s="6">
        <v>1</v>
      </c>
      <c r="H45" s="15"/>
      <c r="I45" s="7" t="str">
        <f t="shared" si="2"/>
        <v/>
      </c>
    </row>
    <row r="46" spans="1:9" ht="18" customHeight="1" x14ac:dyDescent="0.2">
      <c r="A46" s="16"/>
      <c r="B46" s="5"/>
      <c r="C46" s="30"/>
      <c r="E46" s="25"/>
      <c r="F46" s="6"/>
      <c r="G46" s="6"/>
      <c r="H46" s="15"/>
      <c r="I46" s="7" t="str">
        <f t="shared" si="2"/>
        <v/>
      </c>
    </row>
    <row r="47" spans="1:9" ht="14.45" customHeight="1" x14ac:dyDescent="0.2">
      <c r="A47" s="16" t="s">
        <v>241</v>
      </c>
      <c r="B47" s="12" t="s">
        <v>239</v>
      </c>
      <c r="C47" s="97" t="s">
        <v>240</v>
      </c>
      <c r="D47" s="98"/>
      <c r="E47" s="98"/>
      <c r="F47" s="13"/>
      <c r="G47" s="6"/>
      <c r="H47" s="15"/>
      <c r="I47" s="7" t="str">
        <f t="shared" si="2"/>
        <v/>
      </c>
    </row>
    <row r="48" spans="1:9" ht="10.5" customHeight="1" x14ac:dyDescent="0.2">
      <c r="A48" s="16"/>
      <c r="B48" s="5"/>
      <c r="C48" s="30"/>
      <c r="E48" s="25"/>
      <c r="F48" s="6"/>
      <c r="G48" s="6"/>
      <c r="H48" s="15"/>
      <c r="I48" s="7" t="str">
        <f t="shared" si="2"/>
        <v/>
      </c>
    </row>
    <row r="49" spans="1:9" ht="18" customHeight="1" x14ac:dyDescent="0.2">
      <c r="A49" s="16" t="s">
        <v>79</v>
      </c>
      <c r="B49" s="5"/>
      <c r="C49" s="30" t="s">
        <v>64</v>
      </c>
      <c r="D49" s="100" t="s">
        <v>323</v>
      </c>
      <c r="E49" s="99"/>
      <c r="F49" s="6"/>
      <c r="G49" s="6"/>
      <c r="H49" s="15"/>
      <c r="I49" s="7"/>
    </row>
    <row r="50" spans="1:9" ht="18" customHeight="1" x14ac:dyDescent="0.2">
      <c r="A50" s="16"/>
      <c r="B50" s="5"/>
      <c r="C50" s="30"/>
      <c r="D50" s="71" t="s">
        <v>77</v>
      </c>
      <c r="E50" s="99" t="s">
        <v>325</v>
      </c>
      <c r="F50" s="115" t="s">
        <v>306</v>
      </c>
      <c r="G50" s="116">
        <v>1</v>
      </c>
      <c r="H50" s="114">
        <v>25000000</v>
      </c>
      <c r="I50" s="114">
        <f>H50*G50</f>
        <v>25000000</v>
      </c>
    </row>
    <row r="51" spans="1:9" ht="18" customHeight="1" x14ac:dyDescent="0.2">
      <c r="A51" s="16"/>
      <c r="B51" s="5"/>
      <c r="C51" s="30"/>
      <c r="D51" s="32"/>
      <c r="E51" s="99"/>
      <c r="F51" s="115"/>
      <c r="G51" s="116"/>
      <c r="H51" s="114"/>
      <c r="I51" s="114"/>
    </row>
    <row r="52" spans="1:9" ht="18" customHeight="1" x14ac:dyDescent="0.2">
      <c r="A52" s="16"/>
      <c r="B52" s="5"/>
      <c r="C52" s="30"/>
      <c r="D52" s="120" t="s">
        <v>78</v>
      </c>
      <c r="E52" s="99" t="s">
        <v>351</v>
      </c>
      <c r="F52" s="116" t="s">
        <v>24</v>
      </c>
      <c r="G52" s="121"/>
      <c r="H52" s="118">
        <f>I50</f>
        <v>25000000</v>
      </c>
      <c r="I52" s="114" t="str">
        <f t="shared" si="2"/>
        <v/>
      </c>
    </row>
    <row r="53" spans="1:9" ht="12" customHeight="1" x14ac:dyDescent="0.2">
      <c r="A53" s="16"/>
      <c r="B53" s="5"/>
      <c r="C53" s="30"/>
      <c r="D53" s="120"/>
      <c r="E53" s="99"/>
      <c r="F53" s="116"/>
      <c r="G53" s="121"/>
      <c r="H53" s="118"/>
      <c r="I53" s="114"/>
    </row>
    <row r="54" spans="1:9" ht="8.1" customHeight="1" x14ac:dyDescent="0.2">
      <c r="A54" s="16"/>
      <c r="B54" s="5"/>
      <c r="C54" s="30"/>
      <c r="D54" s="32"/>
      <c r="E54" s="27"/>
      <c r="F54" s="6"/>
      <c r="G54" s="6"/>
      <c r="H54" s="15"/>
      <c r="I54" s="7"/>
    </row>
    <row r="55" spans="1:9" ht="18" customHeight="1" x14ac:dyDescent="0.2">
      <c r="A55" s="16" t="s">
        <v>80</v>
      </c>
      <c r="B55" s="5"/>
      <c r="C55" s="30" t="s">
        <v>65</v>
      </c>
      <c r="D55" s="100" t="s">
        <v>324</v>
      </c>
      <c r="E55" s="99"/>
      <c r="F55" s="6"/>
      <c r="G55" s="6"/>
      <c r="H55" s="15"/>
      <c r="I55" s="7"/>
    </row>
    <row r="56" spans="1:9" ht="18" customHeight="1" x14ac:dyDescent="0.2">
      <c r="A56" s="16"/>
      <c r="B56" s="5"/>
      <c r="C56" s="30"/>
      <c r="D56" s="71" t="s">
        <v>77</v>
      </c>
      <c r="E56" s="99" t="s">
        <v>326</v>
      </c>
      <c r="F56" s="115" t="s">
        <v>306</v>
      </c>
      <c r="G56" s="116">
        <v>1</v>
      </c>
      <c r="H56" s="114">
        <v>300000</v>
      </c>
      <c r="I56" s="114">
        <f>H56*G56</f>
        <v>300000</v>
      </c>
    </row>
    <row r="57" spans="1:9" ht="18" customHeight="1" x14ac:dyDescent="0.2">
      <c r="A57" s="16"/>
      <c r="B57" s="5"/>
      <c r="C57" s="30"/>
      <c r="D57" s="32"/>
      <c r="E57" s="99"/>
      <c r="F57" s="115"/>
      <c r="G57" s="116"/>
      <c r="H57" s="114"/>
      <c r="I57" s="114"/>
    </row>
    <row r="58" spans="1:9" ht="18" customHeight="1" x14ac:dyDescent="0.2">
      <c r="A58" s="16"/>
      <c r="B58" s="5"/>
      <c r="C58" s="30"/>
      <c r="D58" s="120" t="s">
        <v>78</v>
      </c>
      <c r="E58" s="99" t="s">
        <v>245</v>
      </c>
      <c r="F58" s="116" t="s">
        <v>24</v>
      </c>
      <c r="G58" s="117"/>
      <c r="H58" s="118">
        <f>I56</f>
        <v>300000</v>
      </c>
      <c r="I58" s="114" t="str">
        <f t="shared" ref="I58" si="3">+IF(H58*G58=0,"",H58*G58)</f>
        <v/>
      </c>
    </row>
    <row r="59" spans="1:9" ht="18" customHeight="1" x14ac:dyDescent="0.2">
      <c r="A59" s="16"/>
      <c r="B59" s="5"/>
      <c r="C59" s="30"/>
      <c r="D59" s="120"/>
      <c r="E59" s="99"/>
      <c r="F59" s="116"/>
      <c r="G59" s="117"/>
      <c r="H59" s="118"/>
      <c r="I59" s="114"/>
    </row>
    <row r="60" spans="1:9" ht="6.95" customHeight="1" x14ac:dyDescent="0.2">
      <c r="A60" s="16"/>
      <c r="B60" s="5"/>
      <c r="C60" s="30"/>
      <c r="E60" s="25"/>
      <c r="F60" s="6"/>
      <c r="G60" s="6"/>
      <c r="H60" s="15"/>
      <c r="I60" s="7"/>
    </row>
    <row r="61" spans="1:9" ht="18" customHeight="1" x14ac:dyDescent="0.2">
      <c r="A61" s="16" t="s">
        <v>244</v>
      </c>
      <c r="B61" s="5"/>
      <c r="C61" s="30" t="s">
        <v>66</v>
      </c>
      <c r="D61" s="2" t="s">
        <v>86</v>
      </c>
      <c r="E61" s="25"/>
      <c r="F61" s="6"/>
      <c r="G61" s="6"/>
      <c r="H61" s="15"/>
      <c r="I61" s="7" t="str">
        <f>+IF(H61*G61=0,"",H61*G61)</f>
        <v/>
      </c>
    </row>
    <row r="62" spans="1:9" ht="18" customHeight="1" x14ac:dyDescent="0.2">
      <c r="A62" s="16"/>
      <c r="B62" s="5"/>
      <c r="C62" s="30"/>
      <c r="D62" s="2" t="s">
        <v>77</v>
      </c>
      <c r="E62" s="25" t="s">
        <v>81</v>
      </c>
      <c r="F62" s="6" t="s">
        <v>212</v>
      </c>
      <c r="G62" s="6">
        <v>1</v>
      </c>
      <c r="H62" s="15">
        <f>10000*12</f>
        <v>120000</v>
      </c>
      <c r="I62" s="7">
        <f>+IF(H62*G62=0,"",H62*G62)</f>
        <v>120000</v>
      </c>
    </row>
    <row r="63" spans="1:9" ht="18" customHeight="1" x14ac:dyDescent="0.2">
      <c r="A63" s="16"/>
      <c r="B63" s="5"/>
      <c r="C63" s="30"/>
      <c r="D63" s="2" t="s">
        <v>78</v>
      </c>
      <c r="E63" s="25" t="s">
        <v>82</v>
      </c>
      <c r="F63" s="6" t="s">
        <v>212</v>
      </c>
      <c r="G63" s="6">
        <v>1</v>
      </c>
      <c r="H63" s="15">
        <v>10000</v>
      </c>
      <c r="I63" s="7">
        <f>H63*G63</f>
        <v>10000</v>
      </c>
    </row>
    <row r="64" spans="1:9" ht="18" customHeight="1" x14ac:dyDescent="0.2">
      <c r="A64" s="16"/>
      <c r="B64" s="5"/>
      <c r="C64" s="30"/>
      <c r="D64" s="2" t="s">
        <v>83</v>
      </c>
      <c r="E64" s="25" t="s">
        <v>84</v>
      </c>
      <c r="F64" s="6" t="s">
        <v>212</v>
      </c>
      <c r="G64" s="6">
        <v>1</v>
      </c>
      <c r="H64" s="15">
        <f>2000*12</f>
        <v>24000</v>
      </c>
      <c r="I64" s="7">
        <f>H64*G64</f>
        <v>24000</v>
      </c>
    </row>
    <row r="65" spans="1:11" ht="18" customHeight="1" x14ac:dyDescent="0.2">
      <c r="A65" s="16"/>
      <c r="B65" s="5"/>
      <c r="C65" s="30"/>
      <c r="D65" s="2" t="s">
        <v>85</v>
      </c>
      <c r="E65" s="99" t="s">
        <v>246</v>
      </c>
      <c r="F65" s="6" t="s">
        <v>24</v>
      </c>
      <c r="G65" s="47"/>
      <c r="H65" s="48">
        <f>SUM(I62:I64)</f>
        <v>154000</v>
      </c>
      <c r="I65" s="7" t="str">
        <f t="shared" ref="I65" si="4">+IF(H65*G65=0,"",H65*G65)</f>
        <v/>
      </c>
    </row>
    <row r="66" spans="1:11" ht="18" customHeight="1" x14ac:dyDescent="0.2">
      <c r="A66" s="16"/>
      <c r="B66" s="5"/>
      <c r="C66" s="30"/>
      <c r="D66" s="59"/>
      <c r="E66" s="99"/>
      <c r="F66" s="8"/>
      <c r="G66" s="6"/>
      <c r="H66" s="48"/>
      <c r="I66" s="15"/>
    </row>
    <row r="67" spans="1:11" ht="6" customHeight="1" x14ac:dyDescent="0.2">
      <c r="A67" s="16"/>
      <c r="B67" s="5"/>
      <c r="C67" s="30"/>
      <c r="D67" s="59"/>
      <c r="E67" s="61"/>
      <c r="F67" s="8"/>
      <c r="G67" s="6"/>
      <c r="H67" s="48"/>
      <c r="I67" s="15"/>
    </row>
    <row r="68" spans="1:11" ht="18" customHeight="1" x14ac:dyDescent="0.2">
      <c r="A68" s="16"/>
      <c r="B68" s="5"/>
      <c r="C68" s="70" t="s">
        <v>75</v>
      </c>
      <c r="D68" s="100" t="s">
        <v>343</v>
      </c>
      <c r="E68" s="99"/>
      <c r="F68" s="8"/>
      <c r="G68" s="6"/>
      <c r="H68" s="48"/>
      <c r="I68" s="15"/>
    </row>
    <row r="69" spans="1:11" ht="44.1" customHeight="1" x14ac:dyDescent="0.2">
      <c r="A69" s="16"/>
      <c r="B69" s="5"/>
      <c r="C69" s="30"/>
      <c r="D69" s="71" t="s">
        <v>77</v>
      </c>
      <c r="E69" s="61" t="s">
        <v>344</v>
      </c>
      <c r="F69" s="72" t="s">
        <v>306</v>
      </c>
      <c r="G69" s="6">
        <v>1</v>
      </c>
      <c r="H69" s="48">
        <v>120000</v>
      </c>
      <c r="I69" s="15">
        <f t="shared" ref="I69:I81" si="5">+IF(H69*G69=0,"",H69*G69)</f>
        <v>120000</v>
      </c>
    </row>
    <row r="70" spans="1:11" ht="18" customHeight="1" x14ac:dyDescent="0.2">
      <c r="A70" s="16"/>
      <c r="B70" s="5"/>
      <c r="C70" s="30"/>
      <c r="D70" s="71" t="s">
        <v>78</v>
      </c>
      <c r="E70" s="27" t="s">
        <v>242</v>
      </c>
      <c r="F70" s="72" t="s">
        <v>24</v>
      </c>
      <c r="G70" s="21"/>
      <c r="H70" s="48">
        <f>+I69</f>
        <v>120000</v>
      </c>
      <c r="I70" s="15" t="str">
        <f t="shared" si="5"/>
        <v/>
      </c>
    </row>
    <row r="71" spans="1:11" ht="9.6" customHeight="1" x14ac:dyDescent="0.2">
      <c r="A71" s="16"/>
      <c r="B71" s="5"/>
      <c r="C71" s="30"/>
      <c r="D71" s="59"/>
      <c r="E71" s="27"/>
      <c r="F71" s="6"/>
      <c r="G71" s="6"/>
      <c r="H71" s="48"/>
      <c r="I71" s="15"/>
    </row>
    <row r="72" spans="1:11" ht="18" customHeight="1" x14ac:dyDescent="0.2">
      <c r="A72" s="16">
        <v>1.4</v>
      </c>
      <c r="B72" s="52" t="s">
        <v>213</v>
      </c>
      <c r="C72" s="53" t="s">
        <v>349</v>
      </c>
      <c r="D72" s="54"/>
      <c r="E72" s="55"/>
      <c r="F72" s="6" t="s">
        <v>2</v>
      </c>
      <c r="G72" s="6">
        <v>1</v>
      </c>
      <c r="H72" s="48"/>
      <c r="I72" s="7" t="str">
        <f t="shared" si="5"/>
        <v/>
      </c>
    </row>
    <row r="73" spans="1:11" ht="9.6" customHeight="1" x14ac:dyDescent="0.2">
      <c r="A73" s="16"/>
      <c r="B73" s="5"/>
      <c r="C73" s="49"/>
      <c r="D73" s="50"/>
      <c r="E73" s="51"/>
      <c r="F73" s="6"/>
      <c r="G73" s="6"/>
      <c r="H73" s="48"/>
      <c r="I73" s="15" t="str">
        <f t="shared" si="5"/>
        <v/>
      </c>
    </row>
    <row r="74" spans="1:11" ht="18" customHeight="1" x14ac:dyDescent="0.2">
      <c r="A74" s="113">
        <v>1.5</v>
      </c>
      <c r="B74" s="123" t="s">
        <v>214</v>
      </c>
      <c r="C74" s="95" t="s">
        <v>215</v>
      </c>
      <c r="D74" s="96"/>
      <c r="E74" s="122"/>
      <c r="F74" s="116" t="s">
        <v>2</v>
      </c>
      <c r="G74" s="116">
        <v>1</v>
      </c>
      <c r="H74" s="118"/>
      <c r="I74" s="114" t="str">
        <f t="shared" si="5"/>
        <v/>
      </c>
    </row>
    <row r="75" spans="1:11" ht="18" customHeight="1" x14ac:dyDescent="0.2">
      <c r="A75" s="113"/>
      <c r="B75" s="123"/>
      <c r="C75" s="95"/>
      <c r="D75" s="96"/>
      <c r="E75" s="122"/>
      <c r="F75" s="116"/>
      <c r="G75" s="116"/>
      <c r="H75" s="118"/>
      <c r="I75" s="114" t="str">
        <f t="shared" si="5"/>
        <v/>
      </c>
    </row>
    <row r="76" spans="1:11" ht="9" customHeight="1" x14ac:dyDescent="0.2">
      <c r="A76" s="16"/>
      <c r="B76" s="5"/>
      <c r="C76" s="30"/>
      <c r="D76" s="32"/>
      <c r="E76" s="27"/>
      <c r="F76" s="5"/>
      <c r="G76" s="5"/>
      <c r="H76" s="15"/>
      <c r="I76" s="7" t="str">
        <f t="shared" si="5"/>
        <v/>
      </c>
      <c r="K76" s="4"/>
    </row>
    <row r="77" spans="1:11" ht="18" customHeight="1" x14ac:dyDescent="0.2">
      <c r="A77" s="16">
        <v>1.6</v>
      </c>
      <c r="B77" s="52" t="s">
        <v>216</v>
      </c>
      <c r="C77" s="53" t="s">
        <v>217</v>
      </c>
      <c r="D77" s="54"/>
      <c r="E77" s="55"/>
      <c r="F77" s="6" t="s">
        <v>2</v>
      </c>
      <c r="G77" s="6">
        <v>1</v>
      </c>
      <c r="H77" s="48"/>
      <c r="I77" s="15" t="str">
        <f t="shared" si="5"/>
        <v/>
      </c>
    </row>
    <row r="78" spans="1:11" ht="8.4499999999999993" customHeight="1" x14ac:dyDescent="0.2">
      <c r="A78" s="16"/>
      <c r="B78" s="5"/>
      <c r="C78" s="30"/>
      <c r="E78" s="25"/>
      <c r="F78" s="6"/>
      <c r="G78" s="6"/>
      <c r="H78" s="48"/>
      <c r="I78" s="7" t="str">
        <f t="shared" si="5"/>
        <v/>
      </c>
    </row>
    <row r="79" spans="1:11" ht="28.5" customHeight="1" x14ac:dyDescent="0.2">
      <c r="A79" s="16">
        <v>1.7</v>
      </c>
      <c r="B79" s="52" t="s">
        <v>218</v>
      </c>
      <c r="C79" s="95" t="s">
        <v>350</v>
      </c>
      <c r="D79" s="96"/>
      <c r="E79" s="122"/>
      <c r="F79" s="6" t="s">
        <v>2</v>
      </c>
      <c r="G79" s="6">
        <v>1</v>
      </c>
      <c r="H79" s="48"/>
      <c r="I79" s="15" t="str">
        <f t="shared" si="5"/>
        <v/>
      </c>
    </row>
    <row r="80" spans="1:11" ht="10.5" customHeight="1" x14ac:dyDescent="0.2">
      <c r="A80" s="16"/>
      <c r="B80" s="5"/>
      <c r="C80" s="34"/>
      <c r="D80" s="32"/>
      <c r="E80" s="27"/>
      <c r="F80" s="5"/>
      <c r="G80" s="5"/>
      <c r="H80" s="48"/>
      <c r="I80" s="15" t="str">
        <f t="shared" si="5"/>
        <v/>
      </c>
    </row>
    <row r="81" spans="1:9" ht="18" customHeight="1" x14ac:dyDescent="0.2">
      <c r="A81" s="16">
        <v>1.8</v>
      </c>
      <c r="B81" s="52" t="s">
        <v>219</v>
      </c>
      <c r="C81" s="53" t="s">
        <v>220</v>
      </c>
      <c r="D81" s="54"/>
      <c r="E81" s="55"/>
      <c r="F81" s="6" t="s">
        <v>2</v>
      </c>
      <c r="G81" s="6">
        <v>1</v>
      </c>
      <c r="H81" s="48"/>
      <c r="I81" s="7" t="str">
        <f t="shared" si="5"/>
        <v/>
      </c>
    </row>
    <row r="82" spans="1:9" ht="18" customHeight="1" x14ac:dyDescent="0.2">
      <c r="A82" s="16"/>
      <c r="B82" s="5"/>
      <c r="C82" s="30"/>
      <c r="E82" s="27"/>
      <c r="F82" s="6"/>
      <c r="G82" s="47"/>
      <c r="H82" s="48"/>
      <c r="I82" s="7"/>
    </row>
    <row r="83" spans="1:9" ht="18" customHeight="1" x14ac:dyDescent="0.2">
      <c r="A83" s="16"/>
      <c r="B83" s="5"/>
      <c r="C83" s="30"/>
      <c r="E83" s="27"/>
      <c r="F83" s="6"/>
      <c r="G83" s="6"/>
      <c r="H83" s="15"/>
      <c r="I83" s="7"/>
    </row>
    <row r="84" spans="1:9" ht="18" customHeight="1" x14ac:dyDescent="0.2">
      <c r="A84" s="107" t="s">
        <v>26</v>
      </c>
      <c r="B84" s="108"/>
      <c r="C84" s="108"/>
      <c r="D84" s="108"/>
      <c r="E84" s="108"/>
      <c r="F84" s="108"/>
      <c r="G84" s="108"/>
      <c r="H84" s="109"/>
      <c r="I84" s="11"/>
    </row>
    <row r="85" spans="1:9" ht="18" customHeight="1" x14ac:dyDescent="0.2"/>
  </sheetData>
  <mergeCells count="62">
    <mergeCell ref="I74:I75"/>
    <mergeCell ref="B74:B75"/>
    <mergeCell ref="A74:A75"/>
    <mergeCell ref="D68:E68"/>
    <mergeCell ref="I58:I59"/>
    <mergeCell ref="C74:E75"/>
    <mergeCell ref="A84:H84"/>
    <mergeCell ref="D52:D53"/>
    <mergeCell ref="F52:F53"/>
    <mergeCell ref="G52:G53"/>
    <mergeCell ref="H52:H53"/>
    <mergeCell ref="D58:D59"/>
    <mergeCell ref="C79:E79"/>
    <mergeCell ref="F74:F75"/>
    <mergeCell ref="G74:G75"/>
    <mergeCell ref="H74:H75"/>
    <mergeCell ref="A1:I1"/>
    <mergeCell ref="A40:H40"/>
    <mergeCell ref="A41:I41"/>
    <mergeCell ref="C23:E23"/>
    <mergeCell ref="C27:E27"/>
    <mergeCell ref="C25:E26"/>
    <mergeCell ref="D35:E35"/>
    <mergeCell ref="D10:E10"/>
    <mergeCell ref="D11:E11"/>
    <mergeCell ref="C2:E2"/>
    <mergeCell ref="C6:E6"/>
    <mergeCell ref="C8:E8"/>
    <mergeCell ref="C9:E9"/>
    <mergeCell ref="C13:E13"/>
    <mergeCell ref="B25:B26"/>
    <mergeCell ref="I50:I51"/>
    <mergeCell ref="F50:F51"/>
    <mergeCell ref="E65:E66"/>
    <mergeCell ref="H56:H57"/>
    <mergeCell ref="I56:I57"/>
    <mergeCell ref="E58:E59"/>
    <mergeCell ref="G56:G57"/>
    <mergeCell ref="E50:E51"/>
    <mergeCell ref="G50:G51"/>
    <mergeCell ref="H50:H51"/>
    <mergeCell ref="I52:I53"/>
    <mergeCell ref="F58:F59"/>
    <mergeCell ref="G58:G59"/>
    <mergeCell ref="H58:H59"/>
    <mergeCell ref="F56:F57"/>
    <mergeCell ref="C4:E4"/>
    <mergeCell ref="C47:E47"/>
    <mergeCell ref="E52:E53"/>
    <mergeCell ref="D55:E55"/>
    <mergeCell ref="E56:E57"/>
    <mergeCell ref="C21:E21"/>
    <mergeCell ref="C45:E45"/>
    <mergeCell ref="D49:E49"/>
    <mergeCell ref="A43:H43"/>
    <mergeCell ref="C42:E42"/>
    <mergeCell ref="A25:A26"/>
    <mergeCell ref="C19:E19"/>
    <mergeCell ref="D14:E14"/>
    <mergeCell ref="D15:E15"/>
    <mergeCell ref="D16:E16"/>
    <mergeCell ref="D17:E17"/>
  </mergeCells>
  <pageMargins left="0.23622047244094491" right="0.23622047244094491" top="0.74803149606299213" bottom="0.74803149606299213" header="0.31496062992125984" footer="0.31496062992125984"/>
  <pageSetup paperSize="9" firstPageNumber="89" orientation="portrait" useFirstPageNumber="1" r:id="rId1"/>
  <headerFooter>
    <oddHeader>&amp;C&amp;"Arial,Bold"&amp;9&amp;P</oddHeader>
  </headerFooter>
  <rowBreaks count="2" manualBreakCount="2">
    <brk id="40" max="16383" man="1"/>
    <brk id="8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ABAD-E1FD-4EE8-B8ED-ED6BE8A9EB5C}">
  <sheetPr>
    <tabColor rgb="FF92D050"/>
  </sheetPr>
  <dimension ref="A1:G48"/>
  <sheetViews>
    <sheetView view="pageBreakPreview" zoomScale="115" zoomScaleNormal="100" zoomScaleSheetLayoutView="115" workbookViewId="0">
      <selection activeCell="G41" sqref="G41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3" width="37.85546875" style="2" customWidth="1"/>
    <col min="4" max="4" width="8.5703125" style="1" customWidth="1"/>
    <col min="5" max="5" width="7.42578125" style="1" customWidth="1"/>
    <col min="6" max="6" width="14.85546875" style="3" customWidth="1"/>
    <col min="7" max="7" width="14.85546875" style="4" customWidth="1"/>
    <col min="8" max="16384" width="9.140625" style="2"/>
  </cols>
  <sheetData>
    <row r="1" spans="1:7" ht="18" customHeight="1" x14ac:dyDescent="0.2">
      <c r="A1" s="107" t="s">
        <v>27</v>
      </c>
      <c r="B1" s="108"/>
      <c r="C1" s="108"/>
      <c r="D1" s="108"/>
      <c r="E1" s="108"/>
      <c r="F1" s="108"/>
      <c r="G1" s="109"/>
    </row>
    <row r="2" spans="1:7" ht="18" customHeight="1" x14ac:dyDescent="0.2">
      <c r="A2" s="24" t="s">
        <v>53</v>
      </c>
      <c r="B2" s="9" t="s">
        <v>10</v>
      </c>
      <c r="C2" s="9" t="s">
        <v>11</v>
      </c>
      <c r="D2" s="9" t="s">
        <v>12</v>
      </c>
      <c r="E2" s="9" t="s">
        <v>13</v>
      </c>
      <c r="F2" s="10" t="s">
        <v>14</v>
      </c>
      <c r="G2" s="10" t="s">
        <v>15</v>
      </c>
    </row>
    <row r="3" spans="1:7" ht="18" customHeight="1" x14ac:dyDescent="0.2">
      <c r="A3" s="17"/>
      <c r="B3" s="5"/>
      <c r="C3" s="5"/>
      <c r="D3" s="6"/>
      <c r="E3" s="6"/>
      <c r="F3" s="15"/>
      <c r="G3" s="7" t="str">
        <f t="shared" ref="G3:G10" si="0">+IF(F3*E3=0,"",F3*E3)</f>
        <v/>
      </c>
    </row>
    <row r="4" spans="1:7" ht="18" customHeight="1" x14ac:dyDescent="0.2">
      <c r="A4" s="16">
        <v>2.1</v>
      </c>
      <c r="B4" s="12">
        <v>8.1999999999999993</v>
      </c>
      <c r="C4" s="13" t="s">
        <v>28</v>
      </c>
      <c r="D4" s="6"/>
      <c r="E4" s="6"/>
      <c r="F4" s="15"/>
      <c r="G4" s="7" t="str">
        <f t="shared" si="0"/>
        <v/>
      </c>
    </row>
    <row r="5" spans="1:7" ht="18" customHeight="1" x14ac:dyDescent="0.2">
      <c r="A5" s="5"/>
      <c r="B5" s="5"/>
      <c r="C5" s="5"/>
      <c r="D5" s="6"/>
      <c r="E5" s="6"/>
      <c r="F5" s="15"/>
      <c r="G5" s="7" t="str">
        <f t="shared" si="0"/>
        <v/>
      </c>
    </row>
    <row r="6" spans="1:7" ht="18" customHeight="1" x14ac:dyDescent="0.2">
      <c r="A6" s="5" t="s">
        <v>88</v>
      </c>
      <c r="B6" s="5" t="s">
        <v>29</v>
      </c>
      <c r="C6" s="5" t="s">
        <v>30</v>
      </c>
      <c r="D6" s="6" t="s">
        <v>31</v>
      </c>
      <c r="E6" s="6">
        <v>0.1</v>
      </c>
      <c r="F6" s="15"/>
      <c r="G6" s="7" t="str">
        <f t="shared" si="0"/>
        <v/>
      </c>
    </row>
    <row r="7" spans="1:7" ht="18" customHeight="1" x14ac:dyDescent="0.2">
      <c r="A7" s="5"/>
      <c r="B7" s="5"/>
      <c r="C7" s="5"/>
      <c r="D7" s="6"/>
      <c r="E7" s="6"/>
      <c r="F7" s="15"/>
      <c r="G7" s="7" t="str">
        <f t="shared" si="0"/>
        <v/>
      </c>
    </row>
    <row r="8" spans="1:7" ht="18" customHeight="1" x14ac:dyDescent="0.2">
      <c r="A8" s="5" t="s">
        <v>89</v>
      </c>
      <c r="B8" s="5" t="s">
        <v>32</v>
      </c>
      <c r="C8" s="125" t="s">
        <v>33</v>
      </c>
      <c r="D8" s="6" t="s">
        <v>31</v>
      </c>
      <c r="E8" s="6">
        <v>0.1</v>
      </c>
      <c r="F8" s="15"/>
      <c r="G8" s="7" t="str">
        <f t="shared" si="0"/>
        <v/>
      </c>
    </row>
    <row r="9" spans="1:7" ht="18" customHeight="1" x14ac:dyDescent="0.2">
      <c r="A9" s="5"/>
      <c r="B9" s="5"/>
      <c r="C9" s="125"/>
      <c r="D9" s="6"/>
      <c r="E9" s="6"/>
      <c r="F9" s="15"/>
      <c r="G9" s="7"/>
    </row>
    <row r="10" spans="1:7" ht="18" customHeight="1" x14ac:dyDescent="0.2">
      <c r="A10" s="5"/>
      <c r="B10" s="5"/>
      <c r="C10" s="5"/>
      <c r="D10" s="6"/>
      <c r="E10" s="6"/>
      <c r="F10" s="15"/>
      <c r="G10" s="7" t="str">
        <f t="shared" si="0"/>
        <v/>
      </c>
    </row>
    <row r="11" spans="1:7" ht="18" customHeight="1" x14ac:dyDescent="0.2">
      <c r="A11" s="113" t="s">
        <v>90</v>
      </c>
      <c r="B11" s="124" t="s">
        <v>221</v>
      </c>
      <c r="C11" s="124" t="s">
        <v>222</v>
      </c>
      <c r="D11" s="116" t="s">
        <v>92</v>
      </c>
      <c r="E11" s="116">
        <v>50</v>
      </c>
      <c r="F11" s="114"/>
      <c r="G11" s="114" t="str">
        <f t="shared" ref="G11" si="1">+IF(F11*E11=0,"",F11*E11)</f>
        <v/>
      </c>
    </row>
    <row r="12" spans="1:7" ht="18" customHeight="1" x14ac:dyDescent="0.2">
      <c r="A12" s="113"/>
      <c r="B12" s="124"/>
      <c r="C12" s="124"/>
      <c r="D12" s="116"/>
      <c r="E12" s="116"/>
      <c r="F12" s="114"/>
      <c r="G12" s="114"/>
    </row>
    <row r="13" spans="1:7" ht="18" customHeight="1" x14ac:dyDescent="0.2">
      <c r="A13" s="5"/>
      <c r="B13" s="5"/>
      <c r="C13" s="8"/>
      <c r="D13" s="6"/>
      <c r="E13" s="6"/>
      <c r="F13" s="15"/>
      <c r="G13" s="7"/>
    </row>
    <row r="14" spans="1:7" ht="18" customHeight="1" x14ac:dyDescent="0.2">
      <c r="A14" s="5" t="s">
        <v>91</v>
      </c>
      <c r="B14" s="124" t="s">
        <v>243</v>
      </c>
      <c r="C14" s="124" t="s">
        <v>255</v>
      </c>
      <c r="D14" s="116"/>
      <c r="E14" s="116"/>
      <c r="F14" s="114"/>
      <c r="G14" s="114"/>
    </row>
    <row r="15" spans="1:7" ht="18" customHeight="1" x14ac:dyDescent="0.2">
      <c r="A15" s="5"/>
      <c r="B15" s="124"/>
      <c r="C15" s="124"/>
      <c r="D15" s="116"/>
      <c r="E15" s="116"/>
      <c r="F15" s="114"/>
      <c r="G15" s="114"/>
    </row>
    <row r="16" spans="1:7" ht="18" customHeight="1" x14ac:dyDescent="0.2">
      <c r="A16" s="5"/>
      <c r="B16" s="5"/>
      <c r="C16" s="8" t="s">
        <v>254</v>
      </c>
      <c r="D16" s="6" t="s">
        <v>92</v>
      </c>
      <c r="E16" s="6">
        <v>50</v>
      </c>
      <c r="F16" s="7"/>
      <c r="G16" s="7" t="str">
        <f t="shared" ref="G16" si="2">+IF(F16*E16=0,"",F16*E16)</f>
        <v/>
      </c>
    </row>
    <row r="17" spans="1:7" ht="18" customHeight="1" x14ac:dyDescent="0.2">
      <c r="A17" s="5"/>
      <c r="B17" s="5"/>
      <c r="C17" s="8"/>
      <c r="D17" s="6"/>
      <c r="E17" s="6"/>
      <c r="F17" s="15"/>
      <c r="G17" s="7"/>
    </row>
    <row r="18" spans="1:7" ht="18" customHeight="1" x14ac:dyDescent="0.2">
      <c r="A18" s="5"/>
      <c r="B18" s="5"/>
      <c r="C18" s="8"/>
      <c r="D18" s="6"/>
      <c r="E18" s="6"/>
      <c r="F18" s="15"/>
      <c r="G18" s="7"/>
    </row>
    <row r="19" spans="1:7" ht="18" customHeight="1" x14ac:dyDescent="0.2">
      <c r="A19" s="5"/>
      <c r="B19" s="5"/>
      <c r="C19" s="5"/>
      <c r="D19" s="6"/>
      <c r="E19" s="6"/>
      <c r="F19" s="15"/>
      <c r="G19" s="7"/>
    </row>
    <row r="20" spans="1:7" ht="18" customHeight="1" x14ac:dyDescent="0.2">
      <c r="A20" s="5"/>
      <c r="B20" s="5"/>
      <c r="C20" s="5"/>
      <c r="D20" s="6"/>
      <c r="E20" s="6"/>
      <c r="F20" s="15"/>
      <c r="G20" s="7"/>
    </row>
    <row r="21" spans="1:7" ht="18" customHeight="1" x14ac:dyDescent="0.2">
      <c r="A21" s="5"/>
      <c r="B21" s="5"/>
      <c r="C21" s="5"/>
      <c r="D21" s="6"/>
      <c r="E21" s="6"/>
      <c r="F21" s="15"/>
      <c r="G21" s="7"/>
    </row>
    <row r="22" spans="1:7" ht="18" customHeight="1" x14ac:dyDescent="0.2">
      <c r="A22" s="5"/>
      <c r="B22" s="12"/>
      <c r="C22" s="14"/>
      <c r="D22" s="6"/>
      <c r="E22" s="6"/>
      <c r="F22" s="15"/>
      <c r="G22" s="7"/>
    </row>
    <row r="23" spans="1:7" ht="18" customHeight="1" x14ac:dyDescent="0.2">
      <c r="A23" s="5"/>
      <c r="B23" s="5"/>
      <c r="C23" s="5"/>
      <c r="D23" s="6"/>
      <c r="E23" s="6"/>
      <c r="F23" s="15"/>
      <c r="G23" s="7"/>
    </row>
    <row r="24" spans="1:7" ht="18" customHeight="1" x14ac:dyDescent="0.2">
      <c r="A24" s="5"/>
      <c r="B24" s="5"/>
      <c r="C24" s="5"/>
      <c r="D24" s="6"/>
      <c r="E24" s="6"/>
      <c r="F24" s="15"/>
      <c r="G24" s="7"/>
    </row>
    <row r="25" spans="1:7" ht="18" customHeight="1" x14ac:dyDescent="0.2">
      <c r="A25" s="5"/>
      <c r="B25" s="5"/>
      <c r="C25" s="5"/>
      <c r="D25" s="6"/>
      <c r="E25" s="6"/>
      <c r="F25" s="15"/>
      <c r="G25" s="7"/>
    </row>
    <row r="26" spans="1:7" ht="18" customHeight="1" x14ac:dyDescent="0.2">
      <c r="A26" s="5"/>
      <c r="B26" s="5"/>
      <c r="C26" s="5"/>
      <c r="D26" s="6"/>
      <c r="E26" s="6"/>
      <c r="F26" s="15"/>
      <c r="G26" s="7"/>
    </row>
    <row r="27" spans="1:7" ht="18" customHeight="1" x14ac:dyDescent="0.2">
      <c r="A27" s="5"/>
      <c r="B27" s="5"/>
      <c r="C27" s="5"/>
      <c r="D27" s="6"/>
      <c r="E27" s="6"/>
      <c r="F27" s="15"/>
      <c r="G27" s="7"/>
    </row>
    <row r="28" spans="1:7" ht="18" customHeight="1" x14ac:dyDescent="0.2">
      <c r="A28" s="5"/>
      <c r="B28" s="5"/>
      <c r="C28" s="5"/>
      <c r="D28" s="6"/>
      <c r="E28" s="6"/>
      <c r="F28" s="15"/>
      <c r="G28" s="7"/>
    </row>
    <row r="29" spans="1:7" ht="18" customHeight="1" x14ac:dyDescent="0.2">
      <c r="A29" s="5"/>
      <c r="B29" s="5"/>
      <c r="C29" s="5"/>
      <c r="D29" s="6"/>
      <c r="E29" s="6"/>
      <c r="F29" s="15"/>
      <c r="G29" s="7"/>
    </row>
    <row r="30" spans="1:7" ht="18" customHeight="1" x14ac:dyDescent="0.2">
      <c r="A30" s="5"/>
      <c r="B30" s="5"/>
      <c r="C30" s="5"/>
      <c r="D30" s="6"/>
      <c r="E30" s="6"/>
      <c r="F30" s="15"/>
      <c r="G30" s="7"/>
    </row>
    <row r="31" spans="1:7" ht="18" customHeight="1" x14ac:dyDescent="0.2">
      <c r="A31" s="5"/>
      <c r="B31" s="5"/>
      <c r="C31" s="5"/>
      <c r="D31" s="6"/>
      <c r="E31" s="6"/>
      <c r="F31" s="15"/>
      <c r="G31" s="7"/>
    </row>
    <row r="32" spans="1:7" ht="18" customHeight="1" x14ac:dyDescent="0.2">
      <c r="A32" s="5"/>
      <c r="B32" s="5"/>
      <c r="C32" s="5"/>
      <c r="D32" s="6"/>
      <c r="E32" s="6"/>
      <c r="F32" s="15"/>
      <c r="G32" s="7"/>
    </row>
    <row r="33" spans="1:7" ht="18" customHeight="1" x14ac:dyDescent="0.2">
      <c r="A33" s="5"/>
      <c r="B33" s="5"/>
      <c r="C33" s="5"/>
      <c r="D33" s="6"/>
      <c r="E33" s="6"/>
      <c r="F33" s="15"/>
      <c r="G33" s="7"/>
    </row>
    <row r="34" spans="1:7" ht="18" customHeight="1" x14ac:dyDescent="0.2">
      <c r="A34" s="5"/>
      <c r="B34" s="5"/>
      <c r="C34" s="5"/>
      <c r="D34" s="6"/>
      <c r="E34" s="6"/>
      <c r="F34" s="15"/>
      <c r="G34" s="7"/>
    </row>
    <row r="35" spans="1:7" ht="18" customHeight="1" x14ac:dyDescent="0.2">
      <c r="A35" s="5"/>
      <c r="B35" s="5"/>
      <c r="C35" s="5"/>
      <c r="D35" s="6"/>
      <c r="E35" s="6"/>
      <c r="F35" s="15"/>
      <c r="G35" s="7"/>
    </row>
    <row r="36" spans="1:7" ht="18" customHeight="1" x14ac:dyDescent="0.2">
      <c r="A36" s="5"/>
      <c r="B36" s="5"/>
      <c r="C36" s="5"/>
      <c r="D36" s="6"/>
      <c r="E36" s="6"/>
      <c r="F36" s="15"/>
      <c r="G36" s="7"/>
    </row>
    <row r="37" spans="1:7" ht="18" customHeight="1" x14ac:dyDescent="0.2">
      <c r="A37" s="5"/>
      <c r="B37" s="5"/>
      <c r="C37" s="5"/>
      <c r="D37" s="6"/>
      <c r="E37" s="6"/>
      <c r="F37" s="15"/>
      <c r="G37" s="7"/>
    </row>
    <row r="38" spans="1:7" ht="18" customHeight="1" x14ac:dyDescent="0.2">
      <c r="A38" s="5"/>
      <c r="B38" s="5"/>
      <c r="C38" s="8"/>
      <c r="D38" s="6"/>
      <c r="E38" s="6"/>
      <c r="F38" s="15"/>
      <c r="G38" s="7"/>
    </row>
    <row r="39" spans="1:7" ht="18" customHeight="1" x14ac:dyDescent="0.2">
      <c r="A39" s="22"/>
      <c r="B39" s="5"/>
      <c r="C39" s="5"/>
      <c r="D39" s="6"/>
      <c r="E39" s="6"/>
      <c r="F39" s="15"/>
      <c r="G39" s="7" t="str">
        <f>+IF(F39*E39=0,"",F39*E39)</f>
        <v/>
      </c>
    </row>
    <row r="40" spans="1:7" ht="18" customHeight="1" x14ac:dyDescent="0.2">
      <c r="A40" s="107" t="s">
        <v>26</v>
      </c>
      <c r="B40" s="108"/>
      <c r="C40" s="108"/>
      <c r="D40" s="108"/>
      <c r="E40" s="108"/>
      <c r="F40" s="109"/>
      <c r="G40" s="11"/>
    </row>
    <row r="41" spans="1:7" ht="18" customHeight="1" x14ac:dyDescent="0.2"/>
    <row r="42" spans="1:7" ht="18" customHeight="1" x14ac:dyDescent="0.2"/>
    <row r="43" spans="1:7" ht="18" customHeight="1" x14ac:dyDescent="0.2"/>
    <row r="44" spans="1:7" ht="18" customHeight="1" x14ac:dyDescent="0.2"/>
    <row r="45" spans="1:7" ht="18" customHeight="1" x14ac:dyDescent="0.2"/>
    <row r="46" spans="1:7" ht="18" customHeight="1" x14ac:dyDescent="0.2"/>
    <row r="47" spans="1:7" ht="18" customHeight="1" x14ac:dyDescent="0.2"/>
    <row r="48" spans="1:7" ht="18" customHeight="1" x14ac:dyDescent="0.2"/>
  </sheetData>
  <mergeCells count="16">
    <mergeCell ref="A1:G1"/>
    <mergeCell ref="A40:F40"/>
    <mergeCell ref="A11:A12"/>
    <mergeCell ref="B11:B12"/>
    <mergeCell ref="C11:C12"/>
    <mergeCell ref="D11:D12"/>
    <mergeCell ref="E11:E12"/>
    <mergeCell ref="F11:F12"/>
    <mergeCell ref="G11:G12"/>
    <mergeCell ref="G14:G15"/>
    <mergeCell ref="B14:B15"/>
    <mergeCell ref="C14:C15"/>
    <mergeCell ref="D14:D15"/>
    <mergeCell ref="E14:E15"/>
    <mergeCell ref="F14:F15"/>
    <mergeCell ref="C8:C9"/>
  </mergeCells>
  <pageMargins left="0.23622047244094491" right="0.23622047244094491" top="0.74803149606299213" bottom="0.74803149606299213" header="0.31496062992125984" footer="0.31496062992125984"/>
  <pageSetup paperSize="9" firstPageNumber="91" orientation="portrait" useFirstPageNumber="1" r:id="rId1"/>
  <headerFooter>
    <oddHeader>&amp;C&amp;"Arial,Bold"&amp;9&amp;P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3C6B-CA37-4D4D-9EC6-AF0F53996C95}">
  <sheetPr>
    <tabColor rgb="FF92D050"/>
  </sheetPr>
  <dimension ref="A1:I74"/>
  <sheetViews>
    <sheetView view="pageBreakPreview" zoomScale="115" zoomScaleNormal="100" zoomScaleSheetLayoutView="115" workbookViewId="0">
      <selection activeCell="I41" sqref="I41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3.5703125" style="3" customWidth="1"/>
    <col min="9" max="9" width="14.85546875" style="4" customWidth="1"/>
    <col min="10" max="16384" width="9.140625" style="2"/>
  </cols>
  <sheetData>
    <row r="1" spans="1:9" ht="18" customHeight="1" x14ac:dyDescent="0.2">
      <c r="A1" s="107" t="s">
        <v>39</v>
      </c>
      <c r="B1" s="108"/>
      <c r="C1" s="108"/>
      <c r="D1" s="108"/>
      <c r="E1" s="108"/>
      <c r="F1" s="108"/>
      <c r="G1" s="108"/>
      <c r="H1" s="108"/>
      <c r="I1" s="109"/>
    </row>
    <row r="2" spans="1:9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9" ht="18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>+IF(H3*G3=0,"",H3*G3)</f>
        <v/>
      </c>
    </row>
    <row r="4" spans="1:9" ht="18" customHeight="1" x14ac:dyDescent="0.2">
      <c r="A4" s="16">
        <v>3.1</v>
      </c>
      <c r="B4" s="12">
        <v>8.3000000000000007</v>
      </c>
      <c r="C4" s="131" t="s">
        <v>28</v>
      </c>
      <c r="D4" s="132"/>
      <c r="E4" s="133"/>
      <c r="F4" s="6"/>
      <c r="G4" s="6"/>
      <c r="H4" s="15"/>
      <c r="I4" s="7" t="str">
        <f t="shared" ref="I4:I9" si="0">+IF(H4*G4=0,"",H4*G4)</f>
        <v/>
      </c>
    </row>
    <row r="5" spans="1:9" ht="18" customHeight="1" x14ac:dyDescent="0.2">
      <c r="A5" s="16"/>
      <c r="B5" s="5"/>
      <c r="C5" s="30"/>
      <c r="E5" s="25"/>
      <c r="F5" s="6"/>
      <c r="G5" s="6"/>
      <c r="H5" s="15"/>
      <c r="I5" s="7" t="str">
        <f t="shared" si="0"/>
        <v/>
      </c>
    </row>
    <row r="6" spans="1:9" ht="18" customHeight="1" x14ac:dyDescent="0.2">
      <c r="A6" s="16" t="s">
        <v>95</v>
      </c>
      <c r="B6" s="5" t="s">
        <v>223</v>
      </c>
      <c r="C6" s="104" t="s">
        <v>34</v>
      </c>
      <c r="D6" s="105"/>
      <c r="E6" s="106"/>
      <c r="F6" s="6"/>
      <c r="G6" s="6"/>
      <c r="H6" s="15"/>
      <c r="I6" s="7" t="str">
        <f t="shared" si="0"/>
        <v/>
      </c>
    </row>
    <row r="7" spans="1:9" ht="18" customHeight="1" x14ac:dyDescent="0.2">
      <c r="A7" s="16"/>
      <c r="B7" s="5"/>
      <c r="C7" s="134" t="s">
        <v>64</v>
      </c>
      <c r="D7" s="129" t="s">
        <v>274</v>
      </c>
      <c r="E7" s="130"/>
      <c r="F7" s="62"/>
      <c r="G7" s="62"/>
      <c r="H7" s="63"/>
      <c r="I7" s="64" t="str">
        <f t="shared" si="0"/>
        <v/>
      </c>
    </row>
    <row r="8" spans="1:9" ht="18" customHeight="1" x14ac:dyDescent="0.2">
      <c r="A8" s="16"/>
      <c r="B8" s="5"/>
      <c r="C8" s="134"/>
      <c r="D8" s="129"/>
      <c r="E8" s="130"/>
      <c r="F8" s="62"/>
      <c r="G8" s="62"/>
      <c r="H8" s="63"/>
      <c r="I8" s="64"/>
    </row>
    <row r="9" spans="1:9" ht="18" customHeight="1" x14ac:dyDescent="0.2">
      <c r="A9" s="16"/>
      <c r="B9" s="5"/>
      <c r="C9" s="76"/>
      <c r="D9" s="73" t="s">
        <v>77</v>
      </c>
      <c r="E9" s="74" t="s">
        <v>327</v>
      </c>
      <c r="F9" s="62" t="s">
        <v>275</v>
      </c>
      <c r="G9" s="62">
        <v>50</v>
      </c>
      <c r="H9" s="63"/>
      <c r="I9" s="64" t="str">
        <f t="shared" si="0"/>
        <v/>
      </c>
    </row>
    <row r="10" spans="1:9" ht="18" customHeight="1" x14ac:dyDescent="0.2">
      <c r="A10" s="16"/>
      <c r="B10" s="5"/>
      <c r="C10" s="76"/>
      <c r="D10" s="73"/>
      <c r="E10" s="74"/>
      <c r="F10" s="62"/>
      <c r="G10" s="62"/>
      <c r="H10" s="63"/>
      <c r="I10" s="64"/>
    </row>
    <row r="11" spans="1:9" ht="18" customHeight="1" x14ac:dyDescent="0.2">
      <c r="A11" s="77" t="s">
        <v>96</v>
      </c>
      <c r="B11" s="77" t="s">
        <v>256</v>
      </c>
      <c r="C11" s="126" t="s">
        <v>36</v>
      </c>
      <c r="D11" s="127"/>
      <c r="E11" s="128"/>
      <c r="F11" s="62"/>
      <c r="G11" s="62"/>
      <c r="H11" s="63"/>
      <c r="I11" s="64"/>
    </row>
    <row r="12" spans="1:9" ht="18" customHeight="1" x14ac:dyDescent="0.2">
      <c r="A12" s="78"/>
      <c r="B12" s="78"/>
      <c r="C12" s="76" t="s">
        <v>64</v>
      </c>
      <c r="D12" s="129" t="s">
        <v>94</v>
      </c>
      <c r="E12" s="130"/>
      <c r="F12" s="62"/>
      <c r="G12" s="62"/>
      <c r="H12" s="63"/>
      <c r="I12" s="64"/>
    </row>
    <row r="13" spans="1:9" ht="18" customHeight="1" x14ac:dyDescent="0.2">
      <c r="A13" s="78"/>
      <c r="B13" s="78"/>
      <c r="C13" s="76"/>
      <c r="D13" s="129"/>
      <c r="E13" s="130"/>
      <c r="F13" s="62"/>
      <c r="G13" s="62"/>
      <c r="H13" s="63"/>
      <c r="I13" s="64"/>
    </row>
    <row r="14" spans="1:9" ht="18" customHeight="1" x14ac:dyDescent="0.2">
      <c r="A14" s="78"/>
      <c r="B14" s="78"/>
      <c r="C14" s="76"/>
      <c r="D14" s="73" t="s">
        <v>77</v>
      </c>
      <c r="E14" s="75" t="s">
        <v>328</v>
      </c>
      <c r="F14" s="62" t="s">
        <v>92</v>
      </c>
      <c r="G14" s="62">
        <v>50</v>
      </c>
      <c r="H14" s="63"/>
      <c r="I14" s="64" t="str">
        <f t="shared" ref="I14" si="1">+IF(H14*G14=0,"",H14*G14)</f>
        <v/>
      </c>
    </row>
    <row r="15" spans="1:9" ht="18" customHeight="1" x14ac:dyDescent="0.2">
      <c r="A15" s="16"/>
      <c r="B15" s="5"/>
      <c r="C15" s="76"/>
      <c r="D15" s="73"/>
      <c r="E15" s="74"/>
      <c r="F15" s="62"/>
      <c r="G15" s="62"/>
      <c r="H15" s="63"/>
      <c r="I15" s="64"/>
    </row>
    <row r="16" spans="1:9" ht="18" customHeight="1" x14ac:dyDescent="0.2">
      <c r="A16" s="5" t="s">
        <v>97</v>
      </c>
      <c r="B16" s="5" t="s">
        <v>224</v>
      </c>
      <c r="C16" s="119" t="s">
        <v>225</v>
      </c>
      <c r="D16" s="100"/>
      <c r="E16" s="99"/>
      <c r="F16" s="6"/>
      <c r="G16" s="6"/>
      <c r="H16" s="15"/>
      <c r="I16" s="7"/>
    </row>
    <row r="17" spans="1:9" ht="18" customHeight="1" x14ac:dyDescent="0.2">
      <c r="A17" s="5"/>
      <c r="B17" s="5" t="s">
        <v>226</v>
      </c>
      <c r="C17" s="119" t="s">
        <v>227</v>
      </c>
      <c r="D17" s="100"/>
      <c r="E17" s="99"/>
      <c r="F17" s="6"/>
      <c r="G17" s="6"/>
      <c r="H17" s="15"/>
      <c r="I17" s="7" t="str">
        <f>+IF(H17*G17=0,"",H17*G17)</f>
        <v/>
      </c>
    </row>
    <row r="18" spans="1:9" ht="18" customHeight="1" x14ac:dyDescent="0.2">
      <c r="A18" s="5"/>
      <c r="B18" s="5"/>
      <c r="C18" s="119"/>
      <c r="D18" s="100"/>
      <c r="E18" s="99"/>
      <c r="F18" s="6"/>
      <c r="G18" s="6"/>
      <c r="H18" s="15"/>
      <c r="I18" s="7"/>
    </row>
    <row r="19" spans="1:9" ht="18" customHeight="1" x14ac:dyDescent="0.2">
      <c r="A19" s="5"/>
      <c r="B19" s="5"/>
      <c r="C19" s="30" t="s">
        <v>64</v>
      </c>
      <c r="D19" s="105" t="s">
        <v>228</v>
      </c>
      <c r="E19" s="106"/>
      <c r="F19" s="6" t="s">
        <v>92</v>
      </c>
      <c r="G19" s="6">
        <v>50</v>
      </c>
      <c r="H19" s="15"/>
      <c r="I19" s="67" t="s">
        <v>172</v>
      </c>
    </row>
    <row r="20" spans="1:9" ht="18" customHeight="1" x14ac:dyDescent="0.2">
      <c r="A20" s="5"/>
      <c r="B20" s="5"/>
      <c r="C20" s="30" t="s">
        <v>65</v>
      </c>
      <c r="D20" s="105" t="s">
        <v>229</v>
      </c>
      <c r="E20" s="106"/>
      <c r="F20" s="6" t="s">
        <v>92</v>
      </c>
      <c r="G20" s="6">
        <v>50</v>
      </c>
      <c r="H20" s="15"/>
      <c r="I20" s="7" t="str">
        <f t="shared" ref="I20" si="2">+IF(H20*G20=0,"",H20*G20)</f>
        <v/>
      </c>
    </row>
    <row r="21" spans="1:9" ht="18" customHeight="1" x14ac:dyDescent="0.2">
      <c r="A21" s="65"/>
      <c r="B21" s="66"/>
      <c r="C21" s="30"/>
      <c r="E21" s="25"/>
      <c r="F21" s="6"/>
      <c r="G21" s="6"/>
      <c r="H21" s="15"/>
      <c r="I21" s="67"/>
    </row>
    <row r="22" spans="1:9" ht="18" customHeight="1" x14ac:dyDescent="0.2">
      <c r="A22" s="5"/>
      <c r="B22" s="5"/>
      <c r="C22" s="34"/>
      <c r="D22" s="32"/>
      <c r="E22" s="27"/>
      <c r="F22" s="6"/>
      <c r="G22" s="6"/>
      <c r="H22" s="15"/>
      <c r="I22" s="7"/>
    </row>
    <row r="23" spans="1:9" ht="18" customHeight="1" x14ac:dyDescent="0.2">
      <c r="A23" s="77"/>
      <c r="B23" s="77"/>
      <c r="C23" s="126"/>
      <c r="D23" s="127"/>
      <c r="E23" s="128"/>
      <c r="F23" s="62"/>
      <c r="G23" s="62"/>
      <c r="H23" s="63"/>
      <c r="I23" s="64" t="str">
        <f t="shared" ref="I23:I24" si="3">+IF(H23*G23=0,"",H23*G23)</f>
        <v/>
      </c>
    </row>
    <row r="24" spans="1:9" ht="18" customHeight="1" x14ac:dyDescent="0.2">
      <c r="A24" s="78"/>
      <c r="B24" s="78"/>
      <c r="C24" s="76"/>
      <c r="D24" s="129"/>
      <c r="E24" s="130"/>
      <c r="F24" s="62"/>
      <c r="G24" s="62"/>
      <c r="H24" s="63"/>
      <c r="I24" s="64" t="str">
        <f t="shared" si="3"/>
        <v/>
      </c>
    </row>
    <row r="25" spans="1:9" ht="18" customHeight="1" x14ac:dyDescent="0.2">
      <c r="A25" s="78"/>
      <c r="B25" s="78"/>
      <c r="C25" s="76"/>
      <c r="D25" s="129"/>
      <c r="E25" s="130"/>
      <c r="F25" s="62"/>
      <c r="G25" s="62"/>
      <c r="H25" s="63"/>
      <c r="I25" s="64"/>
    </row>
    <row r="26" spans="1:9" ht="18" customHeight="1" x14ac:dyDescent="0.2">
      <c r="A26" s="78"/>
      <c r="B26" s="78"/>
      <c r="C26" s="76"/>
      <c r="D26" s="73"/>
      <c r="E26" s="75"/>
      <c r="F26" s="62"/>
      <c r="G26" s="62"/>
      <c r="H26" s="63"/>
      <c r="I26" s="64" t="str">
        <f t="shared" ref="I26:I28" si="4">+IF(H26*G26=0,"",H26*G26)</f>
        <v/>
      </c>
    </row>
    <row r="27" spans="1:9" ht="18" customHeight="1" x14ac:dyDescent="0.2">
      <c r="A27" s="5"/>
      <c r="B27" s="5"/>
      <c r="C27" s="30"/>
      <c r="E27" s="25"/>
      <c r="F27" s="62"/>
      <c r="G27" s="62"/>
      <c r="H27" s="63"/>
      <c r="I27" s="64" t="str">
        <f t="shared" si="4"/>
        <v/>
      </c>
    </row>
    <row r="28" spans="1:9" ht="18" customHeight="1" x14ac:dyDescent="0.2">
      <c r="A28" s="5"/>
      <c r="B28" s="5"/>
      <c r="C28" s="30"/>
      <c r="E28" s="25"/>
      <c r="F28" s="62"/>
      <c r="G28" s="62"/>
      <c r="H28" s="63"/>
      <c r="I28" s="64" t="str">
        <f t="shared" si="4"/>
        <v/>
      </c>
    </row>
    <row r="29" spans="1:9" ht="18" customHeight="1" x14ac:dyDescent="0.2">
      <c r="A29" s="5"/>
      <c r="B29" s="5"/>
      <c r="C29" s="30"/>
      <c r="E29" s="25"/>
      <c r="F29" s="6"/>
      <c r="G29" s="6"/>
      <c r="H29" s="15"/>
      <c r="I29" s="7"/>
    </row>
    <row r="30" spans="1:9" ht="18" customHeight="1" x14ac:dyDescent="0.2">
      <c r="A30" s="5"/>
      <c r="B30" s="5"/>
      <c r="C30" s="119"/>
      <c r="D30" s="100"/>
      <c r="E30" s="99"/>
      <c r="F30" s="6"/>
      <c r="G30" s="6"/>
      <c r="H30" s="15"/>
      <c r="I30" s="7" t="str">
        <f t="shared" ref="I30" si="5">+IF(H30*G30=0,"",H30*G30)</f>
        <v/>
      </c>
    </row>
    <row r="31" spans="1:9" ht="18" customHeight="1" x14ac:dyDescent="0.2">
      <c r="A31" s="5"/>
      <c r="B31" s="5"/>
      <c r="C31" s="119"/>
      <c r="D31" s="100"/>
      <c r="E31" s="99"/>
      <c r="F31" s="6"/>
      <c r="G31" s="6"/>
      <c r="H31" s="15"/>
      <c r="I31" s="7"/>
    </row>
    <row r="32" spans="1:9" ht="18" customHeight="1" x14ac:dyDescent="0.2">
      <c r="A32" s="5"/>
      <c r="B32" s="5"/>
      <c r="C32" s="60"/>
      <c r="D32" s="100"/>
      <c r="E32" s="99"/>
      <c r="F32" s="6"/>
      <c r="G32" s="6"/>
      <c r="H32" s="15"/>
      <c r="I32" s="7"/>
    </row>
    <row r="33" spans="1:9" ht="18" customHeight="1" x14ac:dyDescent="0.2">
      <c r="A33" s="5"/>
      <c r="B33" s="5"/>
      <c r="C33" s="60"/>
      <c r="D33" s="59"/>
      <c r="E33" s="61"/>
      <c r="F33" s="79"/>
      <c r="G33" s="6"/>
      <c r="H33" s="15"/>
      <c r="I33" s="7" t="str">
        <f t="shared" ref="I33:I34" si="6">+IF(H33*G33=0,"",H33*G33)</f>
        <v/>
      </c>
    </row>
    <row r="34" spans="1:9" ht="18" customHeight="1" x14ac:dyDescent="0.2">
      <c r="A34" s="5"/>
      <c r="B34" s="5"/>
      <c r="C34" s="60"/>
      <c r="D34" s="59"/>
      <c r="E34" s="61"/>
      <c r="F34" s="79"/>
      <c r="G34" s="6"/>
      <c r="H34" s="15"/>
      <c r="I34" s="7" t="str">
        <f t="shared" si="6"/>
        <v/>
      </c>
    </row>
    <row r="35" spans="1:9" ht="18" customHeight="1" x14ac:dyDescent="0.2">
      <c r="A35" s="5"/>
      <c r="B35" s="5"/>
      <c r="C35" s="60"/>
      <c r="D35" s="59"/>
      <c r="E35" s="61"/>
      <c r="F35" s="6"/>
      <c r="G35" s="6"/>
      <c r="H35" s="15"/>
      <c r="I35" s="7"/>
    </row>
    <row r="36" spans="1:9" ht="18" customHeight="1" x14ac:dyDescent="0.2">
      <c r="A36" s="5"/>
      <c r="B36" s="5"/>
      <c r="C36" s="60"/>
      <c r="D36" s="100"/>
      <c r="E36" s="99"/>
      <c r="F36" s="6"/>
      <c r="G36" s="6"/>
      <c r="H36" s="15"/>
      <c r="I36" s="7"/>
    </row>
    <row r="37" spans="1:9" ht="18" customHeight="1" x14ac:dyDescent="0.2">
      <c r="A37" s="5"/>
      <c r="B37" s="5"/>
      <c r="C37" s="60"/>
      <c r="D37" s="59"/>
      <c r="E37" s="61"/>
      <c r="F37" s="79"/>
      <c r="G37" s="6"/>
      <c r="H37" s="15"/>
      <c r="I37" s="7" t="str">
        <f t="shared" ref="I37" si="7">+IF(H37*G37=0,"",H37*G37)</f>
        <v/>
      </c>
    </row>
    <row r="38" spans="1:9" ht="18" customHeight="1" x14ac:dyDescent="0.2">
      <c r="A38" s="5"/>
      <c r="B38" s="5"/>
      <c r="C38" s="60"/>
      <c r="D38" s="59"/>
      <c r="E38" s="61"/>
      <c r="F38" s="79"/>
      <c r="G38" s="6"/>
      <c r="H38" s="15"/>
      <c r="I38" s="7"/>
    </row>
    <row r="39" spans="1:9" ht="18" customHeight="1" x14ac:dyDescent="0.2">
      <c r="A39" s="5"/>
      <c r="B39" s="5"/>
      <c r="C39" s="60"/>
      <c r="D39" s="59"/>
      <c r="E39" s="61"/>
      <c r="F39" s="6"/>
      <c r="G39" s="6"/>
      <c r="H39" s="15"/>
      <c r="I39" s="7"/>
    </row>
    <row r="40" spans="1:9" ht="18" customHeight="1" x14ac:dyDescent="0.2">
      <c r="A40" s="107" t="s">
        <v>26</v>
      </c>
      <c r="B40" s="108"/>
      <c r="C40" s="108"/>
      <c r="D40" s="108"/>
      <c r="E40" s="108"/>
      <c r="F40" s="108"/>
      <c r="G40" s="108"/>
      <c r="H40" s="109"/>
      <c r="I40" s="11"/>
    </row>
    <row r="41" spans="1:9" ht="18" customHeight="1" x14ac:dyDescent="0.2"/>
    <row r="42" spans="1:9" ht="18" customHeight="1" x14ac:dyDescent="0.2"/>
    <row r="43" spans="1:9" ht="18" customHeight="1" x14ac:dyDescent="0.2"/>
    <row r="44" spans="1:9" ht="18" customHeight="1" x14ac:dyDescent="0.2"/>
    <row r="45" spans="1:9" ht="18" customHeight="1" x14ac:dyDescent="0.2"/>
    <row r="46" spans="1:9" ht="18" customHeight="1" x14ac:dyDescent="0.2"/>
    <row r="47" spans="1:9" ht="18" customHeight="1" x14ac:dyDescent="0.2"/>
    <row r="48" spans="1:9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</sheetData>
  <mergeCells count="18">
    <mergeCell ref="C23:E23"/>
    <mergeCell ref="D24:E25"/>
    <mergeCell ref="D19:E19"/>
    <mergeCell ref="D32:E32"/>
    <mergeCell ref="A40:H40"/>
    <mergeCell ref="A1:I1"/>
    <mergeCell ref="C2:E2"/>
    <mergeCell ref="C30:E31"/>
    <mergeCell ref="C11:E11"/>
    <mergeCell ref="D12:E13"/>
    <mergeCell ref="C16:E16"/>
    <mergeCell ref="C17:E18"/>
    <mergeCell ref="D20:E20"/>
    <mergeCell ref="C4:E4"/>
    <mergeCell ref="C6:E6"/>
    <mergeCell ref="D7:E8"/>
    <mergeCell ref="C7:C8"/>
    <mergeCell ref="D36:E36"/>
  </mergeCells>
  <pageMargins left="0.23622047244094491" right="0.23622047244094491" top="0.74803149606299213" bottom="0.74803149606299213" header="0.31496062992125984" footer="0.31496062992125984"/>
  <pageSetup paperSize="9" firstPageNumber="92" orientation="portrait" useFirstPageNumber="1" r:id="rId1"/>
  <headerFooter>
    <oddHeader>&amp;C&amp;"Arial,Bold"&amp;9&amp;P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51A7-957F-4ED5-AE84-DDE825025513}">
  <sheetPr>
    <tabColor rgb="FF92D050"/>
  </sheetPr>
  <dimension ref="A1:N40"/>
  <sheetViews>
    <sheetView view="pageBreakPreview" zoomScaleNormal="100" zoomScaleSheetLayoutView="100" workbookViewId="0">
      <selection activeCell="I36" sqref="I36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.42578125" style="2" bestFit="1" customWidth="1"/>
    <col min="6" max="6" width="30.42578125" style="2" customWidth="1"/>
    <col min="7" max="7" width="7" style="1" customWidth="1"/>
    <col min="8" max="8" width="7.42578125" style="1" customWidth="1"/>
    <col min="9" max="9" width="13.5703125" style="3" customWidth="1"/>
    <col min="10" max="10" width="14.85546875" style="4" customWidth="1"/>
    <col min="11" max="13" width="9.140625" style="2" customWidth="1"/>
    <col min="14" max="14" width="11.140625" style="2" customWidth="1"/>
    <col min="15" max="22" width="9.140625" style="2" customWidth="1"/>
    <col min="23" max="16384" width="9.140625" style="2"/>
  </cols>
  <sheetData>
    <row r="1" spans="1:10" ht="18" customHeight="1" x14ac:dyDescent="0.2">
      <c r="A1" s="107" t="s">
        <v>38</v>
      </c>
      <c r="B1" s="108"/>
      <c r="C1" s="108"/>
      <c r="D1" s="108"/>
      <c r="E1" s="108"/>
      <c r="F1" s="108"/>
      <c r="G1" s="108"/>
      <c r="H1" s="108"/>
      <c r="I1" s="108"/>
      <c r="J1" s="109"/>
    </row>
    <row r="2" spans="1:10" ht="18" customHeight="1" x14ac:dyDescent="0.2">
      <c r="A2" s="24" t="s">
        <v>53</v>
      </c>
      <c r="B2" s="9" t="s">
        <v>10</v>
      </c>
      <c r="C2" s="110" t="s">
        <v>11</v>
      </c>
      <c r="D2" s="111"/>
      <c r="E2" s="111"/>
      <c r="F2" s="112"/>
      <c r="G2" s="9" t="s">
        <v>12</v>
      </c>
      <c r="H2" s="9" t="s">
        <v>13</v>
      </c>
      <c r="I2" s="10" t="s">
        <v>14</v>
      </c>
      <c r="J2" s="10" t="s">
        <v>15</v>
      </c>
    </row>
    <row r="3" spans="1:10" ht="18" customHeight="1" x14ac:dyDescent="0.2">
      <c r="A3" s="17"/>
      <c r="B3" s="5"/>
      <c r="C3" s="28"/>
      <c r="D3" s="29"/>
      <c r="F3" s="25"/>
      <c r="G3" s="6"/>
      <c r="H3" s="6"/>
      <c r="I3" s="15"/>
      <c r="J3" s="7" t="str">
        <f>+IF(I3*H3=0,"",I3*H3)</f>
        <v/>
      </c>
    </row>
    <row r="4" spans="1:10" ht="18" customHeight="1" x14ac:dyDescent="0.2">
      <c r="A4" s="16" t="s">
        <v>248</v>
      </c>
      <c r="B4" s="12" t="s">
        <v>247</v>
      </c>
      <c r="C4" s="131" t="s">
        <v>28</v>
      </c>
      <c r="D4" s="132"/>
      <c r="E4" s="132"/>
      <c r="F4" s="133"/>
      <c r="G4" s="6"/>
      <c r="H4" s="6"/>
      <c r="I4" s="15"/>
      <c r="J4" s="7" t="str">
        <f t="shared" ref="J4:J28" si="0">+IF(I4*H4=0,"",I4*H4)</f>
        <v/>
      </c>
    </row>
    <row r="5" spans="1:10" ht="18" customHeight="1" x14ac:dyDescent="0.2">
      <c r="A5" s="16"/>
      <c r="B5" s="5"/>
      <c r="C5" s="30"/>
      <c r="F5" s="25"/>
      <c r="G5" s="6"/>
      <c r="H5" s="6"/>
      <c r="I5" s="15"/>
      <c r="J5" s="7" t="str">
        <f t="shared" si="0"/>
        <v/>
      </c>
    </row>
    <row r="6" spans="1:10" ht="18" customHeight="1" x14ac:dyDescent="0.2">
      <c r="A6" s="16" t="s">
        <v>99</v>
      </c>
      <c r="B6" s="115" t="s">
        <v>249</v>
      </c>
      <c r="C6" s="5" t="s">
        <v>37</v>
      </c>
      <c r="F6" s="25"/>
      <c r="G6" s="6"/>
      <c r="H6" s="6"/>
      <c r="I6" s="15"/>
      <c r="J6" s="7" t="str">
        <f t="shared" si="0"/>
        <v/>
      </c>
    </row>
    <row r="7" spans="1:10" ht="18" customHeight="1" x14ac:dyDescent="0.2">
      <c r="A7" s="16"/>
      <c r="B7" s="115"/>
      <c r="C7" s="30" t="s">
        <v>93</v>
      </c>
      <c r="D7" s="100" t="s">
        <v>230</v>
      </c>
      <c r="E7" s="100"/>
      <c r="F7" s="99"/>
      <c r="G7" s="6"/>
      <c r="H7" s="6"/>
      <c r="I7" s="15"/>
      <c r="J7" s="7" t="str">
        <f t="shared" si="0"/>
        <v/>
      </c>
    </row>
    <row r="8" spans="1:10" ht="18" customHeight="1" x14ac:dyDescent="0.2">
      <c r="A8" s="16"/>
      <c r="B8" s="5"/>
      <c r="C8" s="30"/>
      <c r="D8" s="100"/>
      <c r="E8" s="100"/>
      <c r="F8" s="99"/>
      <c r="G8" s="6"/>
      <c r="H8" s="6"/>
      <c r="I8" s="15"/>
      <c r="J8" s="7"/>
    </row>
    <row r="9" spans="1:10" ht="18" customHeight="1" x14ac:dyDescent="0.2">
      <c r="A9" s="16"/>
      <c r="B9" s="5"/>
      <c r="C9" s="30"/>
      <c r="D9" s="32"/>
      <c r="E9" s="32"/>
      <c r="F9" s="27"/>
      <c r="G9" s="6"/>
      <c r="H9" s="6"/>
      <c r="I9" s="15"/>
      <c r="J9" s="7" t="str">
        <f t="shared" si="0"/>
        <v/>
      </c>
    </row>
    <row r="10" spans="1:10" ht="18" customHeight="1" x14ac:dyDescent="0.2">
      <c r="A10" s="16"/>
      <c r="B10" s="5"/>
      <c r="D10" s="2" t="s">
        <v>77</v>
      </c>
      <c r="E10" s="105" t="s">
        <v>262</v>
      </c>
      <c r="F10" s="106"/>
      <c r="G10" s="6"/>
      <c r="H10" s="6"/>
      <c r="I10" s="15"/>
      <c r="J10" s="7"/>
    </row>
    <row r="11" spans="1:10" ht="18" customHeight="1" x14ac:dyDescent="0.2">
      <c r="A11" s="16"/>
      <c r="B11" s="5"/>
      <c r="C11" s="30"/>
      <c r="E11" s="69" t="s">
        <v>137</v>
      </c>
      <c r="F11" s="25" t="s">
        <v>257</v>
      </c>
      <c r="G11" s="6" t="s">
        <v>25</v>
      </c>
      <c r="H11" s="6">
        <f>200*0.9*1*1.2</f>
        <v>216</v>
      </c>
      <c r="I11" s="15"/>
      <c r="J11" s="7" t="str">
        <f t="shared" ref="J11:J16" si="1">+IF(I11*H11=0,"",I11*H11)</f>
        <v/>
      </c>
    </row>
    <row r="12" spans="1:10" ht="18" customHeight="1" x14ac:dyDescent="0.2">
      <c r="A12" s="16"/>
      <c r="B12" s="5"/>
      <c r="E12" s="69" t="s">
        <v>277</v>
      </c>
      <c r="F12" s="25" t="s">
        <v>259</v>
      </c>
      <c r="G12" s="6" t="s">
        <v>25</v>
      </c>
      <c r="H12" s="6">
        <v>216</v>
      </c>
      <c r="I12" s="15"/>
      <c r="J12" s="7" t="str">
        <f t="shared" si="1"/>
        <v/>
      </c>
    </row>
    <row r="13" spans="1:10" ht="18" customHeight="1" x14ac:dyDescent="0.2">
      <c r="A13" s="16"/>
      <c r="B13" s="5"/>
      <c r="E13" s="2" t="s">
        <v>278</v>
      </c>
      <c r="F13" s="25" t="s">
        <v>260</v>
      </c>
      <c r="G13" s="6" t="s">
        <v>25</v>
      </c>
      <c r="H13" s="6">
        <v>216</v>
      </c>
      <c r="I13" s="15"/>
      <c r="J13" s="7" t="str">
        <f t="shared" si="1"/>
        <v/>
      </c>
    </row>
    <row r="14" spans="1:10" ht="18" customHeight="1" x14ac:dyDescent="0.2">
      <c r="A14" s="16"/>
      <c r="B14" s="5"/>
      <c r="C14" s="30"/>
      <c r="E14" s="2" t="s">
        <v>279</v>
      </c>
      <c r="F14" s="25" t="s">
        <v>261</v>
      </c>
      <c r="G14" s="6" t="s">
        <v>25</v>
      </c>
      <c r="H14" s="6">
        <v>216</v>
      </c>
      <c r="I14" s="15"/>
      <c r="J14" s="7" t="str">
        <f t="shared" si="1"/>
        <v/>
      </c>
    </row>
    <row r="15" spans="1:10" ht="18" customHeight="1" x14ac:dyDescent="0.2">
      <c r="A15" s="16"/>
      <c r="B15" s="5"/>
      <c r="C15" s="30"/>
      <c r="E15" s="69"/>
      <c r="F15" s="25"/>
      <c r="G15" s="6"/>
      <c r="H15" s="6"/>
      <c r="I15" s="15"/>
      <c r="J15" s="7" t="str">
        <f t="shared" si="1"/>
        <v/>
      </c>
    </row>
    <row r="16" spans="1:10" ht="18" customHeight="1" x14ac:dyDescent="0.2">
      <c r="A16" s="16"/>
      <c r="B16" s="5"/>
      <c r="C16" s="30" t="s">
        <v>100</v>
      </c>
      <c r="D16" s="37" t="s">
        <v>232</v>
      </c>
      <c r="E16" s="37"/>
      <c r="F16" s="38"/>
      <c r="G16" s="6"/>
      <c r="H16" s="6"/>
      <c r="I16" s="15"/>
      <c r="J16" s="7" t="str">
        <f t="shared" si="1"/>
        <v/>
      </c>
    </row>
    <row r="17" spans="1:14" ht="18" customHeight="1" x14ac:dyDescent="0.2">
      <c r="A17" s="16"/>
      <c r="B17" s="5"/>
      <c r="C17" s="30"/>
      <c r="D17" s="2" t="s">
        <v>77</v>
      </c>
      <c r="F17" s="25" t="s">
        <v>233</v>
      </c>
      <c r="G17" s="6" t="s">
        <v>25</v>
      </c>
      <c r="H17" s="6">
        <v>10</v>
      </c>
      <c r="I17" s="15"/>
      <c r="J17" s="15" t="s">
        <v>172</v>
      </c>
    </row>
    <row r="18" spans="1:14" ht="18" customHeight="1" x14ac:dyDescent="0.2">
      <c r="A18" s="16"/>
      <c r="B18" s="5"/>
      <c r="C18" s="30"/>
      <c r="D18" s="32" t="s">
        <v>78</v>
      </c>
      <c r="E18" s="32"/>
      <c r="F18" s="25" t="s">
        <v>234</v>
      </c>
      <c r="G18" s="6" t="s">
        <v>25</v>
      </c>
      <c r="H18" s="6">
        <v>10</v>
      </c>
      <c r="I18" s="15"/>
      <c r="J18" s="15" t="s">
        <v>172</v>
      </c>
    </row>
    <row r="19" spans="1:14" ht="18" customHeight="1" x14ac:dyDescent="0.2">
      <c r="A19" s="16"/>
      <c r="B19" s="5"/>
      <c r="C19" s="30"/>
      <c r="D19" s="100" t="s">
        <v>83</v>
      </c>
      <c r="E19" s="59"/>
      <c r="F19" s="99" t="s">
        <v>231</v>
      </c>
      <c r="G19" s="116" t="s">
        <v>92</v>
      </c>
      <c r="H19" s="116">
        <v>50</v>
      </c>
      <c r="I19" s="114"/>
      <c r="J19" s="114" t="s">
        <v>172</v>
      </c>
    </row>
    <row r="20" spans="1:14" ht="18" customHeight="1" x14ac:dyDescent="0.2">
      <c r="A20" s="16"/>
      <c r="B20" s="5"/>
      <c r="C20" s="30"/>
      <c r="D20" s="100"/>
      <c r="E20" s="59"/>
      <c r="F20" s="99"/>
      <c r="G20" s="116"/>
      <c r="H20" s="116"/>
      <c r="I20" s="114"/>
      <c r="J20" s="114"/>
    </row>
    <row r="21" spans="1:14" ht="18" customHeight="1" x14ac:dyDescent="0.2">
      <c r="A21" s="16"/>
      <c r="B21" s="5"/>
      <c r="C21" s="30"/>
      <c r="F21" s="25"/>
      <c r="G21" s="6"/>
      <c r="H21" s="6"/>
      <c r="I21" s="15"/>
      <c r="J21" s="7" t="str">
        <f t="shared" ref="J21:J27" si="2">+IF(I21*H21=0,"",I21*H21)</f>
        <v/>
      </c>
    </row>
    <row r="22" spans="1:14" ht="18" customHeight="1" x14ac:dyDescent="0.2">
      <c r="A22" s="16" t="s">
        <v>102</v>
      </c>
      <c r="B22" s="5" t="s">
        <v>35</v>
      </c>
      <c r="C22" s="33" t="s">
        <v>104</v>
      </c>
      <c r="D22" s="37"/>
      <c r="E22" s="37"/>
      <c r="F22" s="38"/>
      <c r="G22" s="6"/>
      <c r="H22" s="6"/>
      <c r="I22" s="15"/>
      <c r="J22" s="7" t="str">
        <f t="shared" si="2"/>
        <v/>
      </c>
      <c r="N22" s="4"/>
    </row>
    <row r="23" spans="1:14" ht="18" customHeight="1" x14ac:dyDescent="0.2">
      <c r="A23" s="16" t="s">
        <v>103</v>
      </c>
      <c r="B23" s="5" t="s">
        <v>40</v>
      </c>
      <c r="C23" s="33" t="s">
        <v>41</v>
      </c>
      <c r="D23" s="37"/>
      <c r="E23" s="37"/>
      <c r="F23" s="38"/>
      <c r="G23" s="6"/>
      <c r="H23" s="6"/>
      <c r="I23" s="15"/>
      <c r="J23" s="7" t="str">
        <f t="shared" si="2"/>
        <v/>
      </c>
      <c r="N23" s="4"/>
    </row>
    <row r="24" spans="1:14" ht="18" customHeight="1" x14ac:dyDescent="0.2">
      <c r="A24" s="16"/>
      <c r="B24" s="5"/>
      <c r="C24" s="33" t="s">
        <v>64</v>
      </c>
      <c r="D24" s="37" t="s">
        <v>280</v>
      </c>
      <c r="E24" s="37"/>
      <c r="F24" s="38"/>
      <c r="G24" s="6" t="s">
        <v>92</v>
      </c>
      <c r="H24" s="6">
        <v>50</v>
      </c>
      <c r="I24" s="15"/>
      <c r="J24" s="15" t="s">
        <v>172</v>
      </c>
    </row>
    <row r="25" spans="1:14" ht="18" customHeight="1" x14ac:dyDescent="0.2">
      <c r="A25" s="16"/>
      <c r="B25" s="5"/>
      <c r="C25" s="33" t="s">
        <v>66</v>
      </c>
      <c r="D25" s="100" t="s">
        <v>105</v>
      </c>
      <c r="E25" s="100"/>
      <c r="F25" s="99"/>
      <c r="G25" s="6" t="s">
        <v>92</v>
      </c>
      <c r="H25" s="6">
        <v>50</v>
      </c>
      <c r="I25" s="15"/>
      <c r="J25" s="15" t="s">
        <v>172</v>
      </c>
    </row>
    <row r="26" spans="1:14" ht="18" customHeight="1" x14ac:dyDescent="0.2">
      <c r="A26" s="16"/>
      <c r="B26" s="16"/>
      <c r="C26" s="33"/>
      <c r="D26" s="100"/>
      <c r="E26" s="100"/>
      <c r="F26" s="99"/>
      <c r="G26" s="6"/>
      <c r="H26" s="6"/>
      <c r="I26" s="15"/>
      <c r="J26" s="15"/>
    </row>
    <row r="27" spans="1:14" ht="18" customHeight="1" x14ac:dyDescent="0.2">
      <c r="A27" s="16"/>
      <c r="B27" s="5"/>
      <c r="C27" s="30"/>
      <c r="F27" s="25"/>
      <c r="G27" s="6"/>
      <c r="H27" s="6"/>
      <c r="I27" s="15"/>
      <c r="J27" s="7" t="str">
        <f t="shared" si="2"/>
        <v/>
      </c>
    </row>
    <row r="28" spans="1:14" ht="18" customHeight="1" x14ac:dyDescent="0.2">
      <c r="A28" s="16"/>
      <c r="B28" s="5"/>
      <c r="C28" s="30"/>
      <c r="F28" s="25"/>
      <c r="G28" s="6"/>
      <c r="H28" s="6"/>
      <c r="I28" s="15"/>
      <c r="J28" s="7" t="str">
        <f t="shared" si="0"/>
        <v/>
      </c>
    </row>
    <row r="29" spans="1:14" ht="18" customHeight="1" x14ac:dyDescent="0.2">
      <c r="A29" s="16"/>
      <c r="B29" s="5"/>
      <c r="C29" s="30"/>
      <c r="D29" s="37"/>
      <c r="E29" s="37"/>
      <c r="F29" s="38"/>
      <c r="G29" s="6"/>
      <c r="H29" s="6"/>
      <c r="I29" s="15"/>
      <c r="J29" s="7"/>
    </row>
    <row r="30" spans="1:14" ht="18" customHeight="1" x14ac:dyDescent="0.2">
      <c r="A30" s="16"/>
      <c r="B30" s="5"/>
      <c r="C30" s="30"/>
      <c r="F30" s="25"/>
      <c r="G30" s="6"/>
      <c r="H30" s="6"/>
      <c r="I30" s="15"/>
      <c r="J30" s="15"/>
    </row>
    <row r="31" spans="1:14" ht="18" customHeight="1" x14ac:dyDescent="0.2">
      <c r="A31" s="16"/>
      <c r="B31" s="5"/>
      <c r="C31" s="30"/>
      <c r="D31" s="32"/>
      <c r="E31" s="32"/>
      <c r="F31" s="25"/>
      <c r="G31" s="6"/>
      <c r="H31" s="6"/>
      <c r="I31" s="15"/>
      <c r="J31" s="15"/>
    </row>
    <row r="32" spans="1:14" ht="18" customHeight="1" x14ac:dyDescent="0.2">
      <c r="A32" s="16"/>
      <c r="B32" s="5"/>
      <c r="C32" s="30"/>
      <c r="D32" s="100"/>
      <c r="E32" s="59"/>
      <c r="F32" s="99"/>
      <c r="G32" s="116"/>
      <c r="H32" s="116"/>
      <c r="I32" s="114"/>
      <c r="J32" s="114"/>
    </row>
    <row r="33" spans="1:10" ht="18" customHeight="1" x14ac:dyDescent="0.2">
      <c r="A33" s="16"/>
      <c r="B33" s="5"/>
      <c r="C33" s="30"/>
      <c r="D33" s="100"/>
      <c r="E33" s="59"/>
      <c r="F33" s="99"/>
      <c r="G33" s="116"/>
      <c r="H33" s="116"/>
      <c r="I33" s="114"/>
      <c r="J33" s="114"/>
    </row>
    <row r="34" spans="1:10" ht="18" customHeight="1" x14ac:dyDescent="0.2">
      <c r="A34" s="16"/>
      <c r="B34" s="5"/>
      <c r="C34" s="30"/>
      <c r="D34" s="59"/>
      <c r="E34" s="59"/>
      <c r="F34" s="61"/>
      <c r="G34" s="6"/>
      <c r="H34" s="6"/>
      <c r="I34" s="15"/>
      <c r="J34" s="15"/>
    </row>
    <row r="35" spans="1:10" ht="18" customHeight="1" x14ac:dyDescent="0.2">
      <c r="A35" s="16"/>
      <c r="B35" s="5"/>
      <c r="C35" s="30"/>
      <c r="D35" s="59"/>
      <c r="E35" s="59"/>
      <c r="F35" s="61"/>
      <c r="G35" s="6"/>
      <c r="H35" s="6"/>
      <c r="I35" s="15"/>
      <c r="J35" s="15"/>
    </row>
    <row r="36" spans="1:10" ht="18" customHeight="1" x14ac:dyDescent="0.2">
      <c r="A36" s="16"/>
      <c r="B36" s="5"/>
      <c r="C36" s="30"/>
      <c r="D36" s="59"/>
      <c r="E36" s="59"/>
      <c r="F36" s="61"/>
      <c r="G36" s="6"/>
      <c r="H36" s="6"/>
      <c r="I36" s="15"/>
      <c r="J36" s="15"/>
    </row>
    <row r="37" spans="1:10" ht="18" customHeight="1" x14ac:dyDescent="0.2">
      <c r="A37" s="16"/>
      <c r="B37" s="5"/>
      <c r="C37" s="30"/>
      <c r="D37" s="59"/>
      <c r="E37" s="59"/>
      <c r="F37" s="61"/>
      <c r="G37" s="6"/>
      <c r="H37" s="6"/>
      <c r="I37" s="15"/>
      <c r="J37" s="15"/>
    </row>
    <row r="38" spans="1:10" ht="18" customHeight="1" x14ac:dyDescent="0.2">
      <c r="A38" s="16"/>
      <c r="B38" s="5"/>
      <c r="C38" s="30"/>
      <c r="D38" s="59"/>
      <c r="E38" s="59"/>
      <c r="F38" s="61"/>
      <c r="G38" s="6"/>
      <c r="H38" s="6"/>
      <c r="I38" s="15"/>
      <c r="J38" s="15"/>
    </row>
    <row r="39" spans="1:10" ht="18" customHeight="1" x14ac:dyDescent="0.2">
      <c r="A39" s="16"/>
      <c r="B39" s="5"/>
      <c r="C39" s="30"/>
      <c r="D39" s="59"/>
      <c r="E39" s="59"/>
      <c r="F39" s="61"/>
      <c r="G39" s="6"/>
      <c r="H39" s="6"/>
      <c r="I39" s="15"/>
      <c r="J39" s="15"/>
    </row>
    <row r="40" spans="1:10" ht="18" customHeight="1" x14ac:dyDescent="0.2">
      <c r="A40" s="107" t="s">
        <v>26</v>
      </c>
      <c r="B40" s="108"/>
      <c r="C40" s="108"/>
      <c r="D40" s="108"/>
      <c r="E40" s="108"/>
      <c r="F40" s="108"/>
      <c r="G40" s="108"/>
      <c r="H40" s="108"/>
      <c r="I40" s="109"/>
      <c r="J40" s="11"/>
    </row>
  </sheetData>
  <mergeCells count="20">
    <mergeCell ref="J19:J20"/>
    <mergeCell ref="D25:F26"/>
    <mergeCell ref="J32:J33"/>
    <mergeCell ref="F32:F33"/>
    <mergeCell ref="D32:D33"/>
    <mergeCell ref="A40:I40"/>
    <mergeCell ref="I32:I33"/>
    <mergeCell ref="G32:G33"/>
    <mergeCell ref="H32:H33"/>
    <mergeCell ref="D19:D20"/>
    <mergeCell ref="F19:F20"/>
    <mergeCell ref="G19:G20"/>
    <mergeCell ref="H19:H20"/>
    <mergeCell ref="I19:I20"/>
    <mergeCell ref="B6:B7"/>
    <mergeCell ref="E10:F10"/>
    <mergeCell ref="A1:J1"/>
    <mergeCell ref="C2:F2"/>
    <mergeCell ref="C4:F4"/>
    <mergeCell ref="D7:F8"/>
  </mergeCells>
  <phoneticPr fontId="7" type="noConversion"/>
  <pageMargins left="0.23622047244094491" right="0.23622047244094491" top="0.74803149606299213" bottom="0.74803149606299213" header="0.31496062992125984" footer="0.31496062992125984"/>
  <pageSetup paperSize="9" firstPageNumber="93" orientation="portrait" useFirstPageNumber="1" r:id="rId1"/>
  <headerFooter>
    <oddHeader>&amp;C&amp;"Arial,Bold"&amp;9&amp;P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EAC06-1599-4D0A-9042-05ED9E5D49ED}">
  <sheetPr>
    <tabColor rgb="FF92D050"/>
  </sheetPr>
  <dimension ref="A1:I40"/>
  <sheetViews>
    <sheetView view="pageBreakPreview" zoomScale="115" zoomScaleNormal="100" zoomScaleSheetLayoutView="115" workbookViewId="0">
      <selection activeCell="G32" sqref="G32"/>
    </sheetView>
  </sheetViews>
  <sheetFormatPr defaultColWidth="9.140625" defaultRowHeight="12.75" x14ac:dyDescent="0.2"/>
  <cols>
    <col min="1" max="1" width="7.5703125" style="2" customWidth="1"/>
    <col min="2" max="2" width="9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2.7109375" style="3" customWidth="1"/>
    <col min="9" max="9" width="14.85546875" style="4" customWidth="1"/>
    <col min="10" max="16384" width="9.140625" style="2"/>
  </cols>
  <sheetData>
    <row r="1" spans="1:9" ht="18" customHeight="1" x14ac:dyDescent="0.2">
      <c r="A1" s="107" t="s">
        <v>114</v>
      </c>
      <c r="B1" s="108"/>
      <c r="C1" s="108"/>
      <c r="D1" s="108"/>
      <c r="E1" s="108"/>
      <c r="F1" s="108"/>
      <c r="G1" s="108"/>
      <c r="H1" s="108"/>
      <c r="I1" s="109"/>
    </row>
    <row r="2" spans="1:9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9" ht="18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>+IF(H3*G3=0,"",H3*G3)</f>
        <v/>
      </c>
    </row>
    <row r="4" spans="1:9" ht="18" customHeight="1" x14ac:dyDescent="0.2">
      <c r="A4" s="16">
        <v>5.0999999999999996</v>
      </c>
      <c r="B4" s="12" t="s">
        <v>281</v>
      </c>
      <c r="C4" s="131" t="s">
        <v>28</v>
      </c>
      <c r="D4" s="132"/>
      <c r="E4" s="133"/>
      <c r="F4" s="6"/>
      <c r="G4" s="6"/>
      <c r="H4" s="15"/>
      <c r="I4" s="7"/>
    </row>
    <row r="5" spans="1:9" ht="18" customHeight="1" x14ac:dyDescent="0.2">
      <c r="A5" s="16"/>
      <c r="B5" s="5"/>
      <c r="C5" s="30"/>
      <c r="E5" s="25"/>
      <c r="F5" s="6"/>
      <c r="G5" s="6"/>
      <c r="H5" s="15"/>
      <c r="I5" s="7"/>
    </row>
    <row r="6" spans="1:9" ht="18" customHeight="1" x14ac:dyDescent="0.2">
      <c r="A6" s="16" t="s">
        <v>307</v>
      </c>
      <c r="B6" s="115" t="s">
        <v>258</v>
      </c>
      <c r="C6" s="30" t="s">
        <v>125</v>
      </c>
      <c r="E6" s="25"/>
      <c r="F6" s="6"/>
      <c r="G6" s="6"/>
      <c r="H6" s="15"/>
      <c r="I6" s="7"/>
    </row>
    <row r="7" spans="1:9" ht="18" customHeight="1" x14ac:dyDescent="0.2">
      <c r="A7" s="16"/>
      <c r="B7" s="115"/>
      <c r="C7" s="30" t="s">
        <v>64</v>
      </c>
      <c r="D7" s="100" t="s">
        <v>126</v>
      </c>
      <c r="E7" s="99"/>
      <c r="F7" s="6"/>
      <c r="G7" s="6"/>
      <c r="H7" s="15"/>
      <c r="I7" s="7"/>
    </row>
    <row r="8" spans="1:9" ht="18" customHeight="1" x14ac:dyDescent="0.2">
      <c r="A8" s="16"/>
      <c r="B8" s="5"/>
      <c r="C8" s="30"/>
      <c r="D8" s="100"/>
      <c r="E8" s="99"/>
      <c r="F8" s="6"/>
      <c r="G8" s="5"/>
      <c r="H8" s="7"/>
      <c r="I8" s="7"/>
    </row>
    <row r="9" spans="1:9" ht="18" customHeight="1" x14ac:dyDescent="0.2">
      <c r="A9" s="16"/>
      <c r="B9" s="5"/>
      <c r="C9" s="30"/>
      <c r="D9" s="32" t="s">
        <v>77</v>
      </c>
      <c r="E9" s="27" t="s">
        <v>250</v>
      </c>
      <c r="F9" s="6" t="s">
        <v>92</v>
      </c>
      <c r="G9" s="6">
        <v>50</v>
      </c>
      <c r="H9" s="7"/>
      <c r="I9" s="7"/>
    </row>
    <row r="10" spans="1:9" ht="18" customHeight="1" x14ac:dyDescent="0.2">
      <c r="A10" s="16"/>
      <c r="B10" s="5"/>
      <c r="C10" s="30"/>
      <c r="E10" s="25"/>
      <c r="F10" s="5"/>
      <c r="G10" s="5"/>
      <c r="H10" s="7"/>
      <c r="I10" s="7"/>
    </row>
    <row r="11" spans="1:9" ht="18" customHeight="1" x14ac:dyDescent="0.2">
      <c r="A11" s="16"/>
      <c r="B11" s="5"/>
      <c r="C11" s="30"/>
      <c r="D11" s="32"/>
      <c r="E11" s="27"/>
      <c r="F11" s="6"/>
      <c r="G11" s="5"/>
      <c r="H11" s="7"/>
      <c r="I11" s="7"/>
    </row>
    <row r="12" spans="1:9" ht="18" customHeight="1" x14ac:dyDescent="0.2">
      <c r="A12" s="16"/>
      <c r="B12" s="5"/>
      <c r="C12" s="30"/>
      <c r="E12" s="25"/>
      <c r="F12" s="6"/>
      <c r="G12" s="5"/>
      <c r="H12" s="15"/>
      <c r="I12" s="7"/>
    </row>
    <row r="13" spans="1:9" ht="18" customHeight="1" x14ac:dyDescent="0.2">
      <c r="A13" s="16"/>
      <c r="B13" s="5"/>
      <c r="C13" s="30"/>
      <c r="E13" s="25"/>
      <c r="F13" s="6"/>
      <c r="G13" s="6"/>
      <c r="H13" s="15"/>
      <c r="I13" s="7"/>
    </row>
    <row r="14" spans="1:9" ht="18" customHeight="1" x14ac:dyDescent="0.2">
      <c r="A14" s="16"/>
      <c r="B14" s="5"/>
      <c r="C14" s="30"/>
      <c r="E14" s="25"/>
      <c r="F14" s="6"/>
      <c r="G14" s="6"/>
      <c r="H14" s="15"/>
      <c r="I14" s="7"/>
    </row>
    <row r="15" spans="1:9" ht="18" customHeight="1" x14ac:dyDescent="0.2">
      <c r="A15" s="16"/>
      <c r="B15" s="8"/>
      <c r="C15" s="30"/>
      <c r="D15" s="32"/>
      <c r="E15" s="27"/>
      <c r="F15" s="6"/>
      <c r="G15" s="6"/>
      <c r="H15" s="15"/>
      <c r="I15" s="7"/>
    </row>
    <row r="16" spans="1:9" ht="18" customHeight="1" x14ac:dyDescent="0.2">
      <c r="A16" s="16"/>
      <c r="B16" s="8"/>
      <c r="C16" s="30"/>
      <c r="D16" s="32"/>
      <c r="E16" s="27"/>
      <c r="F16" s="6"/>
      <c r="G16" s="5"/>
      <c r="H16" s="7"/>
      <c r="I16" s="7"/>
    </row>
    <row r="17" spans="1:9" ht="18" customHeight="1" x14ac:dyDescent="0.2">
      <c r="A17" s="16"/>
      <c r="B17" s="5"/>
      <c r="C17" s="30"/>
      <c r="E17" s="27"/>
      <c r="F17" s="6"/>
      <c r="G17" s="5"/>
      <c r="H17" s="7"/>
      <c r="I17" s="7"/>
    </row>
    <row r="18" spans="1:9" ht="18" customHeight="1" x14ac:dyDescent="0.2">
      <c r="A18" s="16"/>
      <c r="B18" s="5"/>
      <c r="C18" s="30"/>
      <c r="E18" s="25"/>
      <c r="F18" s="6"/>
      <c r="G18" s="5"/>
      <c r="H18" s="7"/>
      <c r="I18" s="7"/>
    </row>
    <row r="19" spans="1:9" ht="18" customHeight="1" x14ac:dyDescent="0.2">
      <c r="A19" s="16"/>
      <c r="B19" s="8"/>
      <c r="C19" s="30"/>
      <c r="E19" s="25"/>
      <c r="F19" s="6"/>
      <c r="G19" s="6"/>
      <c r="H19" s="15"/>
      <c r="I19" s="7"/>
    </row>
    <row r="20" spans="1:9" ht="18" customHeight="1" x14ac:dyDescent="0.2">
      <c r="A20" s="16"/>
      <c r="B20" s="8"/>
      <c r="C20" s="35"/>
      <c r="D20" s="32"/>
      <c r="E20" s="27"/>
      <c r="F20" s="6"/>
      <c r="G20" s="68"/>
      <c r="H20" s="7"/>
      <c r="I20" s="7"/>
    </row>
    <row r="21" spans="1:9" ht="18" customHeight="1" x14ac:dyDescent="0.2">
      <c r="A21" s="16"/>
      <c r="B21" s="5"/>
      <c r="C21" s="34"/>
      <c r="D21" s="32"/>
      <c r="E21" s="27"/>
      <c r="F21" s="6"/>
      <c r="G21" s="5"/>
      <c r="H21" s="15"/>
      <c r="I21" s="15"/>
    </row>
    <row r="22" spans="1:9" ht="18" customHeight="1" x14ac:dyDescent="0.2">
      <c r="A22" s="16"/>
      <c r="B22" s="5"/>
      <c r="C22" s="30"/>
      <c r="E22" s="25"/>
      <c r="F22" s="6"/>
      <c r="G22" s="6"/>
      <c r="H22" s="15"/>
      <c r="I22" s="7"/>
    </row>
    <row r="23" spans="1:9" ht="18" customHeight="1" x14ac:dyDescent="0.2">
      <c r="A23" s="16"/>
      <c r="B23" s="5"/>
      <c r="C23" s="30"/>
      <c r="E23" s="25"/>
      <c r="F23" s="6"/>
      <c r="G23" s="6"/>
      <c r="H23" s="15"/>
      <c r="I23" s="7"/>
    </row>
    <row r="24" spans="1:9" ht="18" customHeight="1" x14ac:dyDescent="0.2">
      <c r="A24" s="16"/>
      <c r="B24" s="5"/>
      <c r="C24" s="30"/>
      <c r="E24" s="25"/>
      <c r="F24" s="6"/>
      <c r="G24" s="6"/>
      <c r="H24" s="15"/>
      <c r="I24" s="7"/>
    </row>
    <row r="25" spans="1:9" ht="18" customHeight="1" x14ac:dyDescent="0.2">
      <c r="A25" s="16"/>
      <c r="B25" s="5"/>
      <c r="C25" s="30"/>
      <c r="E25" s="25"/>
      <c r="F25" s="6"/>
      <c r="G25" s="6"/>
      <c r="H25" s="15"/>
      <c r="I25" s="7"/>
    </row>
    <row r="26" spans="1:9" ht="18" customHeight="1" x14ac:dyDescent="0.2">
      <c r="A26" s="16"/>
      <c r="B26" s="5"/>
      <c r="C26" s="30"/>
      <c r="E26" s="25"/>
      <c r="F26" s="6"/>
      <c r="G26" s="6"/>
      <c r="H26" s="15"/>
      <c r="I26" s="7"/>
    </row>
    <row r="27" spans="1:9" ht="18" customHeight="1" x14ac:dyDescent="0.2">
      <c r="A27" s="16"/>
      <c r="B27" s="5"/>
      <c r="C27" s="30"/>
      <c r="E27" s="25"/>
      <c r="F27" s="6"/>
      <c r="G27" s="6"/>
      <c r="H27" s="15"/>
      <c r="I27" s="7"/>
    </row>
    <row r="28" spans="1:9" ht="18" customHeight="1" x14ac:dyDescent="0.2">
      <c r="A28" s="16"/>
      <c r="B28" s="5"/>
      <c r="C28" s="30"/>
      <c r="E28" s="25"/>
      <c r="F28" s="6"/>
      <c r="G28" s="6"/>
      <c r="H28" s="15"/>
      <c r="I28" s="7"/>
    </row>
    <row r="29" spans="1:9" ht="18" customHeight="1" x14ac:dyDescent="0.2">
      <c r="A29" s="16"/>
      <c r="B29" s="5"/>
      <c r="C29" s="30"/>
      <c r="E29" s="25"/>
      <c r="F29" s="6"/>
      <c r="G29" s="6"/>
      <c r="H29" s="15"/>
      <c r="I29" s="7"/>
    </row>
    <row r="30" spans="1:9" ht="18" customHeight="1" x14ac:dyDescent="0.2">
      <c r="A30" s="16"/>
      <c r="B30" s="5"/>
      <c r="C30" s="30"/>
      <c r="E30" s="25"/>
      <c r="F30" s="6"/>
      <c r="G30" s="6"/>
      <c r="H30" s="15"/>
      <c r="I30" s="7"/>
    </row>
    <row r="31" spans="1:9" ht="18" customHeight="1" x14ac:dyDescent="0.2">
      <c r="A31" s="16"/>
      <c r="B31" s="5"/>
      <c r="C31" s="30"/>
      <c r="E31" s="25"/>
      <c r="F31" s="6"/>
      <c r="G31" s="6"/>
      <c r="H31" s="15"/>
      <c r="I31" s="7"/>
    </row>
    <row r="32" spans="1:9" ht="18" customHeight="1" x14ac:dyDescent="0.2">
      <c r="A32" s="16"/>
      <c r="B32" s="5"/>
      <c r="C32" s="30"/>
      <c r="E32" s="25"/>
      <c r="F32" s="6"/>
      <c r="G32" s="6"/>
      <c r="H32" s="15"/>
      <c r="I32" s="7"/>
    </row>
    <row r="33" spans="1:9" ht="18" customHeight="1" x14ac:dyDescent="0.2">
      <c r="A33" s="16"/>
      <c r="B33" s="5"/>
      <c r="C33" s="30"/>
      <c r="E33" s="25"/>
      <c r="F33" s="6"/>
      <c r="G33" s="6"/>
      <c r="H33" s="15"/>
      <c r="I33" s="7"/>
    </row>
    <row r="34" spans="1:9" ht="18" customHeight="1" x14ac:dyDescent="0.2">
      <c r="A34" s="16"/>
      <c r="B34" s="5"/>
      <c r="C34" s="30"/>
      <c r="E34" s="25"/>
      <c r="F34" s="6"/>
      <c r="G34" s="6"/>
      <c r="H34" s="15"/>
      <c r="I34" s="7"/>
    </row>
    <row r="35" spans="1:9" ht="18" customHeight="1" x14ac:dyDescent="0.2">
      <c r="A35" s="16"/>
      <c r="B35" s="5"/>
      <c r="C35" s="30"/>
      <c r="E35" s="25"/>
      <c r="F35" s="6"/>
      <c r="G35" s="6"/>
      <c r="H35" s="15"/>
      <c r="I35" s="7"/>
    </row>
    <row r="36" spans="1:9" ht="18" customHeight="1" x14ac:dyDescent="0.2">
      <c r="A36" s="16"/>
      <c r="B36" s="5"/>
      <c r="C36" s="30"/>
      <c r="E36" s="25"/>
      <c r="F36" s="6"/>
      <c r="G36" s="6"/>
      <c r="H36" s="15"/>
      <c r="I36" s="7"/>
    </row>
    <row r="37" spans="1:9" ht="18" customHeight="1" x14ac:dyDescent="0.2">
      <c r="A37" s="5"/>
      <c r="B37" s="5"/>
      <c r="C37" s="30"/>
      <c r="D37" s="32"/>
      <c r="E37" s="27"/>
      <c r="F37" s="6"/>
      <c r="G37" s="6"/>
      <c r="H37" s="15"/>
      <c r="I37" s="7"/>
    </row>
    <row r="38" spans="1:9" ht="18" customHeight="1" x14ac:dyDescent="0.2">
      <c r="A38" s="5"/>
      <c r="B38" s="5"/>
      <c r="C38" s="30"/>
      <c r="E38" s="25"/>
      <c r="F38" s="6"/>
      <c r="G38" s="6"/>
      <c r="H38" s="15"/>
      <c r="I38" s="7"/>
    </row>
    <row r="39" spans="1:9" ht="18" customHeight="1" x14ac:dyDescent="0.2">
      <c r="A39" s="5"/>
      <c r="B39" s="5"/>
      <c r="C39" s="30"/>
      <c r="D39" s="32"/>
      <c r="E39" s="27"/>
      <c r="F39" s="6"/>
      <c r="G39" s="5"/>
      <c r="H39" s="7"/>
      <c r="I39" s="7" t="str">
        <f>+IF(H39*G39=0,"",H39*G39)</f>
        <v/>
      </c>
    </row>
    <row r="40" spans="1:9" ht="18" customHeight="1" x14ac:dyDescent="0.2">
      <c r="A40" s="107" t="s">
        <v>26</v>
      </c>
      <c r="B40" s="108"/>
      <c r="C40" s="108"/>
      <c r="D40" s="108"/>
      <c r="E40" s="108"/>
      <c r="F40" s="108"/>
      <c r="G40" s="108"/>
      <c r="H40" s="109"/>
      <c r="I40" s="11"/>
    </row>
  </sheetData>
  <mergeCells count="6">
    <mergeCell ref="A40:H40"/>
    <mergeCell ref="A1:I1"/>
    <mergeCell ref="C2:E2"/>
    <mergeCell ref="C4:E4"/>
    <mergeCell ref="D7:E8"/>
    <mergeCell ref="B6:B7"/>
  </mergeCells>
  <pageMargins left="0.23622047244094491" right="0.23622047244094491" top="0.74803149606299213" bottom="0.74803149606299213" header="0.31496062992125984" footer="0.31496062992125984"/>
  <pageSetup paperSize="9" firstPageNumber="94" orientation="portrait" useFirstPageNumber="1" r:id="rId1"/>
  <headerFooter>
    <oddHeader>&amp;C&amp;"Arial,Bold"&amp;9&amp;P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119F8-8381-46F8-8CCB-4DA42B9251C0}">
  <sheetPr>
    <tabColor rgb="FF92D050"/>
  </sheetPr>
  <dimension ref="A1:I80"/>
  <sheetViews>
    <sheetView view="pageBreakPreview" topLeftCell="A44" zoomScaleNormal="100" zoomScaleSheetLayoutView="100" workbookViewId="0">
      <selection activeCell="E14" sqref="E14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3.7109375" style="3" customWidth="1"/>
    <col min="9" max="9" width="14.42578125" style="4" customWidth="1"/>
    <col min="10" max="13" width="9.140625" style="2" customWidth="1"/>
    <col min="14" max="16384" width="9.140625" style="2"/>
  </cols>
  <sheetData>
    <row r="1" spans="1:9" ht="18" customHeight="1" x14ac:dyDescent="0.2">
      <c r="A1" s="107" t="s">
        <v>44</v>
      </c>
      <c r="B1" s="108"/>
      <c r="C1" s="108"/>
      <c r="D1" s="108"/>
      <c r="E1" s="108"/>
      <c r="F1" s="108"/>
      <c r="G1" s="108"/>
      <c r="H1" s="108"/>
      <c r="I1" s="109"/>
    </row>
    <row r="2" spans="1:9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9" ht="18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>+IF(H3*G3=0,"",H3*G3)</f>
        <v/>
      </c>
    </row>
    <row r="4" spans="1:9" ht="18" customHeight="1" x14ac:dyDescent="0.2">
      <c r="A4" s="16">
        <v>6.1</v>
      </c>
      <c r="B4" s="12">
        <v>8.1999999999999993</v>
      </c>
      <c r="C4" s="131" t="s">
        <v>45</v>
      </c>
      <c r="D4" s="132"/>
      <c r="E4" s="133"/>
      <c r="F4" s="6"/>
      <c r="G4" s="6"/>
      <c r="H4" s="15"/>
      <c r="I4" s="7" t="str">
        <f t="shared" ref="I4:I39" si="0">+IF(H4*G4=0,"",H4*G4)</f>
        <v/>
      </c>
    </row>
    <row r="5" spans="1:9" ht="18" customHeight="1" x14ac:dyDescent="0.2">
      <c r="A5" s="16"/>
      <c r="B5" s="5"/>
      <c r="C5" s="30"/>
      <c r="E5" s="25"/>
      <c r="F5" s="6"/>
      <c r="G5" s="6"/>
      <c r="H5" s="15"/>
      <c r="I5" s="7" t="str">
        <f t="shared" si="0"/>
        <v/>
      </c>
    </row>
    <row r="6" spans="1:9" ht="18" customHeight="1" x14ac:dyDescent="0.2">
      <c r="A6" s="16" t="s">
        <v>108</v>
      </c>
      <c r="B6" s="5" t="s">
        <v>29</v>
      </c>
      <c r="C6" s="30" t="s">
        <v>46</v>
      </c>
      <c r="E6" s="25"/>
      <c r="F6" s="6"/>
      <c r="G6" s="6"/>
      <c r="H6" s="15"/>
      <c r="I6" s="7" t="str">
        <f t="shared" si="0"/>
        <v/>
      </c>
    </row>
    <row r="7" spans="1:9" ht="18" customHeight="1" x14ac:dyDescent="0.2">
      <c r="A7" s="16"/>
      <c r="B7" s="5"/>
      <c r="C7" s="30" t="s">
        <v>64</v>
      </c>
      <c r="D7" s="100" t="s">
        <v>329</v>
      </c>
      <c r="E7" s="99"/>
      <c r="F7" s="6"/>
      <c r="G7" s="6"/>
      <c r="H7" s="7"/>
      <c r="I7" s="7"/>
    </row>
    <row r="8" spans="1:9" ht="18" customHeight="1" x14ac:dyDescent="0.2">
      <c r="A8" s="16"/>
      <c r="B8" s="5"/>
      <c r="C8" s="30"/>
      <c r="D8" s="32" t="s">
        <v>77</v>
      </c>
      <c r="E8" s="27" t="s">
        <v>282</v>
      </c>
      <c r="F8" s="79" t="s">
        <v>276</v>
      </c>
      <c r="G8" s="6">
        <v>5</v>
      </c>
      <c r="H8" s="15"/>
      <c r="I8" s="7" t="str">
        <f t="shared" ref="I8:I33" si="1">+IF(H8*G8=0,"",H8*G8)</f>
        <v/>
      </c>
    </row>
    <row r="9" spans="1:9" ht="18" customHeight="1" x14ac:dyDescent="0.2">
      <c r="A9" s="16"/>
      <c r="B9" s="5"/>
      <c r="C9" s="30"/>
      <c r="D9" s="32" t="s">
        <v>78</v>
      </c>
      <c r="E9" s="27" t="s">
        <v>283</v>
      </c>
      <c r="F9" s="79" t="s">
        <v>276</v>
      </c>
      <c r="G9" s="6">
        <v>5</v>
      </c>
      <c r="H9" s="15"/>
      <c r="I9" s="7" t="str">
        <f t="shared" si="1"/>
        <v/>
      </c>
    </row>
    <row r="10" spans="1:9" ht="18" customHeight="1" x14ac:dyDescent="0.2">
      <c r="A10" s="16"/>
      <c r="B10" s="5"/>
      <c r="C10" s="30"/>
      <c r="D10" s="32" t="s">
        <v>83</v>
      </c>
      <c r="E10" s="27" t="s">
        <v>330</v>
      </c>
      <c r="F10" s="79" t="s">
        <v>276</v>
      </c>
      <c r="G10" s="6">
        <v>10</v>
      </c>
      <c r="H10" s="15"/>
      <c r="I10" s="7" t="str">
        <f t="shared" si="1"/>
        <v/>
      </c>
    </row>
    <row r="11" spans="1:9" ht="18" customHeight="1" x14ac:dyDescent="0.2">
      <c r="A11" s="16"/>
      <c r="B11" s="5"/>
      <c r="C11" s="30"/>
      <c r="D11" s="2" t="s">
        <v>85</v>
      </c>
      <c r="E11" s="25" t="s">
        <v>296</v>
      </c>
      <c r="F11" s="6" t="s">
        <v>98</v>
      </c>
      <c r="G11" s="6">
        <v>5</v>
      </c>
      <c r="H11" s="15"/>
      <c r="I11" s="7" t="str">
        <f t="shared" si="1"/>
        <v/>
      </c>
    </row>
    <row r="12" spans="1:9" ht="18" customHeight="1" x14ac:dyDescent="0.2">
      <c r="A12" s="16"/>
      <c r="B12" s="5"/>
      <c r="C12" s="30"/>
      <c r="E12" s="25"/>
      <c r="F12" s="6"/>
      <c r="G12" s="6"/>
      <c r="H12" s="15"/>
      <c r="I12" s="7"/>
    </row>
    <row r="13" spans="1:9" ht="18" customHeight="1" x14ac:dyDescent="0.2">
      <c r="A13" s="16">
        <v>6.2</v>
      </c>
      <c r="B13" s="12">
        <v>8.3000000000000007</v>
      </c>
      <c r="C13" s="131" t="s">
        <v>47</v>
      </c>
      <c r="D13" s="132"/>
      <c r="E13" s="133"/>
      <c r="F13" s="5"/>
      <c r="G13" s="6"/>
      <c r="H13" s="15"/>
      <c r="I13" s="7" t="str">
        <f t="shared" si="1"/>
        <v/>
      </c>
    </row>
    <row r="14" spans="1:9" ht="18" customHeight="1" x14ac:dyDescent="0.2">
      <c r="A14" s="16"/>
      <c r="B14" s="5"/>
      <c r="C14" s="34"/>
      <c r="D14" s="32"/>
      <c r="E14" s="27"/>
      <c r="F14" s="5"/>
      <c r="G14" s="6"/>
      <c r="H14" s="15"/>
      <c r="I14" s="7" t="str">
        <f t="shared" si="1"/>
        <v/>
      </c>
    </row>
    <row r="15" spans="1:9" ht="18" customHeight="1" x14ac:dyDescent="0.2">
      <c r="A15" s="16" t="s">
        <v>308</v>
      </c>
      <c r="B15" s="5" t="s">
        <v>0</v>
      </c>
      <c r="C15" s="33" t="s">
        <v>111</v>
      </c>
      <c r="D15" s="37"/>
      <c r="E15" s="38"/>
      <c r="F15" s="5"/>
      <c r="G15" s="6"/>
      <c r="H15" s="15"/>
      <c r="I15" s="7"/>
    </row>
    <row r="16" spans="1:9" ht="18" customHeight="1" x14ac:dyDescent="0.2">
      <c r="A16" s="16"/>
      <c r="B16" s="5"/>
      <c r="C16" s="33" t="s">
        <v>64</v>
      </c>
      <c r="D16" s="37" t="s">
        <v>332</v>
      </c>
      <c r="E16" s="38"/>
      <c r="F16" s="5"/>
      <c r="G16" s="6"/>
      <c r="H16" s="7"/>
      <c r="I16" s="7" t="str">
        <f t="shared" si="1"/>
        <v/>
      </c>
    </row>
    <row r="17" spans="1:9" ht="18" customHeight="1" x14ac:dyDescent="0.2">
      <c r="A17" s="16"/>
      <c r="B17" s="5"/>
      <c r="C17" s="33"/>
      <c r="D17" s="37" t="s">
        <v>77</v>
      </c>
      <c r="E17" s="38" t="s">
        <v>109</v>
      </c>
      <c r="F17" s="6" t="s">
        <v>48</v>
      </c>
      <c r="G17" s="6">
        <v>1</v>
      </c>
      <c r="H17" s="7"/>
      <c r="I17" s="7" t="str">
        <f t="shared" si="1"/>
        <v/>
      </c>
    </row>
    <row r="18" spans="1:9" ht="18" customHeight="1" x14ac:dyDescent="0.2">
      <c r="A18" s="16"/>
      <c r="B18" s="5"/>
      <c r="C18" s="33"/>
      <c r="D18" s="37" t="s">
        <v>78</v>
      </c>
      <c r="E18" s="38" t="s">
        <v>110</v>
      </c>
      <c r="F18" s="6" t="s">
        <v>48</v>
      </c>
      <c r="G18" s="6">
        <v>0.5</v>
      </c>
      <c r="H18" s="7"/>
      <c r="I18" s="7" t="str">
        <f t="shared" si="1"/>
        <v/>
      </c>
    </row>
    <row r="19" spans="1:9" ht="18" customHeight="1" x14ac:dyDescent="0.2">
      <c r="A19" s="16"/>
      <c r="B19" s="5"/>
      <c r="C19" s="33"/>
      <c r="D19" s="37" t="s">
        <v>83</v>
      </c>
      <c r="E19" s="38" t="s">
        <v>284</v>
      </c>
      <c r="F19" s="6" t="s">
        <v>48</v>
      </c>
      <c r="G19" s="6">
        <v>1</v>
      </c>
      <c r="H19" s="7"/>
      <c r="I19" s="7" t="str">
        <f t="shared" si="1"/>
        <v/>
      </c>
    </row>
    <row r="20" spans="1:9" ht="18" customHeight="1" x14ac:dyDescent="0.2">
      <c r="A20" s="16"/>
      <c r="B20" s="5"/>
      <c r="C20" s="33"/>
      <c r="D20" s="37"/>
      <c r="E20" s="38"/>
      <c r="F20" s="6"/>
      <c r="G20" s="6"/>
      <c r="H20" s="15"/>
      <c r="I20" s="7" t="str">
        <f t="shared" si="1"/>
        <v/>
      </c>
    </row>
    <row r="21" spans="1:9" ht="18" customHeight="1" x14ac:dyDescent="0.2">
      <c r="A21" s="16" t="s">
        <v>309</v>
      </c>
      <c r="B21" s="115" t="s">
        <v>237</v>
      </c>
      <c r="C21" s="104" t="s">
        <v>49</v>
      </c>
      <c r="D21" s="105"/>
      <c r="E21" s="106"/>
      <c r="F21" s="6"/>
      <c r="G21" s="6"/>
      <c r="H21" s="15"/>
      <c r="I21" s="7" t="str">
        <f t="shared" si="1"/>
        <v/>
      </c>
    </row>
    <row r="22" spans="1:9" ht="18" customHeight="1" x14ac:dyDescent="0.2">
      <c r="A22" s="16"/>
      <c r="B22" s="115"/>
      <c r="C22" s="30" t="s">
        <v>64</v>
      </c>
      <c r="D22" s="100" t="s">
        <v>112</v>
      </c>
      <c r="E22" s="99"/>
      <c r="F22" s="6" t="s">
        <v>98</v>
      </c>
      <c r="G22" s="6">
        <v>150</v>
      </c>
      <c r="H22" s="15"/>
      <c r="I22" s="7" t="str">
        <f t="shared" si="1"/>
        <v/>
      </c>
    </row>
    <row r="23" spans="1:9" ht="18" customHeight="1" x14ac:dyDescent="0.2">
      <c r="A23" s="16"/>
      <c r="B23" s="5"/>
      <c r="C23" s="33"/>
      <c r="D23" s="37"/>
      <c r="E23" s="38"/>
      <c r="F23" s="6"/>
      <c r="G23" s="6"/>
      <c r="H23" s="15"/>
      <c r="I23" s="7" t="str">
        <f t="shared" si="1"/>
        <v/>
      </c>
    </row>
    <row r="24" spans="1:9" ht="18" customHeight="1" x14ac:dyDescent="0.2">
      <c r="A24" s="16">
        <v>6.3</v>
      </c>
      <c r="B24" s="12">
        <v>8.4</v>
      </c>
      <c r="C24" s="131" t="s">
        <v>50</v>
      </c>
      <c r="D24" s="132"/>
      <c r="E24" s="133"/>
      <c r="F24" s="5"/>
      <c r="G24" s="6"/>
      <c r="H24" s="7"/>
      <c r="I24" s="7" t="str">
        <f t="shared" si="1"/>
        <v/>
      </c>
    </row>
    <row r="25" spans="1:9" ht="18" customHeight="1" x14ac:dyDescent="0.2">
      <c r="A25" s="5"/>
      <c r="B25" s="5"/>
      <c r="C25" s="30"/>
      <c r="E25" s="25"/>
      <c r="F25" s="6"/>
      <c r="G25" s="6"/>
      <c r="H25" s="7"/>
      <c r="I25" s="7" t="str">
        <f t="shared" si="1"/>
        <v/>
      </c>
    </row>
    <row r="26" spans="1:9" ht="18" customHeight="1" x14ac:dyDescent="0.2">
      <c r="A26" s="5" t="s">
        <v>310</v>
      </c>
      <c r="B26" s="5" t="s">
        <v>51</v>
      </c>
      <c r="C26" s="104" t="s">
        <v>52</v>
      </c>
      <c r="D26" s="105"/>
      <c r="E26" s="106"/>
      <c r="F26" s="6" t="s">
        <v>92</v>
      </c>
      <c r="G26" s="6">
        <f>0.05*150*1.2</f>
        <v>9</v>
      </c>
      <c r="H26" s="15"/>
      <c r="I26" s="7" t="str">
        <f t="shared" si="1"/>
        <v/>
      </c>
    </row>
    <row r="27" spans="1:9" ht="18" customHeight="1" x14ac:dyDescent="0.2">
      <c r="A27" s="16"/>
      <c r="B27" s="5"/>
      <c r="C27" s="33"/>
      <c r="D27" s="37"/>
      <c r="E27" s="38"/>
      <c r="F27" s="6"/>
      <c r="G27" s="6"/>
      <c r="H27" s="15"/>
      <c r="I27" s="7" t="str">
        <f t="shared" si="1"/>
        <v/>
      </c>
    </row>
    <row r="28" spans="1:9" ht="18" customHeight="1" x14ac:dyDescent="0.2">
      <c r="A28" s="5" t="s">
        <v>311</v>
      </c>
      <c r="B28" s="5" t="s">
        <v>62</v>
      </c>
      <c r="C28" s="33" t="s">
        <v>331</v>
      </c>
      <c r="D28" s="37"/>
      <c r="E28" s="38"/>
      <c r="F28" s="6"/>
      <c r="G28" s="6"/>
      <c r="H28" s="7"/>
      <c r="I28" s="7" t="str">
        <f t="shared" si="1"/>
        <v/>
      </c>
    </row>
    <row r="29" spans="1:9" ht="18" customHeight="1" x14ac:dyDescent="0.2">
      <c r="A29" s="5"/>
      <c r="B29" s="5"/>
      <c r="C29" s="30" t="s">
        <v>64</v>
      </c>
      <c r="D29" s="105" t="s">
        <v>332</v>
      </c>
      <c r="E29" s="106"/>
      <c r="F29" s="6"/>
      <c r="G29" s="6"/>
      <c r="H29" s="7"/>
      <c r="I29" s="7" t="str">
        <f t="shared" si="1"/>
        <v/>
      </c>
    </row>
    <row r="30" spans="1:9" ht="18" customHeight="1" x14ac:dyDescent="0.2">
      <c r="A30" s="5"/>
      <c r="B30" s="5"/>
      <c r="C30" s="30"/>
      <c r="D30" s="2" t="s">
        <v>77</v>
      </c>
      <c r="E30" s="25" t="s">
        <v>109</v>
      </c>
      <c r="F30" s="79" t="s">
        <v>285</v>
      </c>
      <c r="G30" s="6">
        <v>1.5</v>
      </c>
      <c r="H30" s="15"/>
      <c r="I30" s="7" t="str">
        <f t="shared" si="1"/>
        <v/>
      </c>
    </row>
    <row r="31" spans="1:9" ht="18" customHeight="1" x14ac:dyDescent="0.2">
      <c r="A31" s="5"/>
      <c r="B31" s="5"/>
      <c r="C31" s="30"/>
      <c r="D31" s="2" t="s">
        <v>78</v>
      </c>
      <c r="E31" s="25" t="s">
        <v>110</v>
      </c>
      <c r="F31" s="79" t="s">
        <v>285</v>
      </c>
      <c r="G31" s="6">
        <v>1.5</v>
      </c>
      <c r="H31" s="7"/>
      <c r="I31" s="7" t="str">
        <f t="shared" si="1"/>
        <v/>
      </c>
    </row>
    <row r="32" spans="1:9" ht="18" customHeight="1" x14ac:dyDescent="0.2">
      <c r="A32" s="5"/>
      <c r="B32" s="5"/>
      <c r="C32" s="30"/>
      <c r="D32" s="2" t="s">
        <v>83</v>
      </c>
      <c r="E32" s="25" t="s">
        <v>284</v>
      </c>
      <c r="F32" s="79" t="s">
        <v>285</v>
      </c>
      <c r="G32" s="6">
        <v>5</v>
      </c>
      <c r="H32" s="7"/>
      <c r="I32" s="7" t="str">
        <f t="shared" si="1"/>
        <v/>
      </c>
    </row>
    <row r="33" spans="1:9" ht="18" customHeight="1" x14ac:dyDescent="0.2">
      <c r="A33" s="5"/>
      <c r="B33" s="5"/>
      <c r="C33" s="30"/>
      <c r="D33" s="2" t="s">
        <v>85</v>
      </c>
      <c r="E33" s="25" t="s">
        <v>330</v>
      </c>
      <c r="F33" s="79" t="s">
        <v>285</v>
      </c>
      <c r="G33" s="6">
        <v>40</v>
      </c>
      <c r="H33" s="15"/>
      <c r="I33" s="7" t="str">
        <f t="shared" si="1"/>
        <v/>
      </c>
    </row>
    <row r="34" spans="1:9" ht="18" customHeight="1" x14ac:dyDescent="0.2">
      <c r="A34" s="5"/>
      <c r="B34" s="5"/>
      <c r="C34" s="30"/>
      <c r="E34" s="25"/>
      <c r="F34" s="79"/>
      <c r="G34" s="6"/>
      <c r="H34" s="15"/>
      <c r="I34" s="7" t="str">
        <f t="shared" ref="I34" si="2">+IF(H34*G34=0,"",H34*G34)</f>
        <v/>
      </c>
    </row>
    <row r="35" spans="1:9" ht="18" customHeight="1" x14ac:dyDescent="0.2">
      <c r="A35" s="5" t="s">
        <v>312</v>
      </c>
      <c r="B35" s="5" t="s">
        <v>21</v>
      </c>
      <c r="C35" s="119" t="s">
        <v>235</v>
      </c>
      <c r="D35" s="100"/>
      <c r="E35" s="99"/>
      <c r="F35" s="6"/>
      <c r="G35" s="6"/>
      <c r="H35" s="15"/>
      <c r="I35" s="7"/>
    </row>
    <row r="36" spans="1:9" ht="18" customHeight="1" x14ac:dyDescent="0.2">
      <c r="A36" s="5"/>
      <c r="B36" s="16"/>
      <c r="C36" s="33" t="s">
        <v>64</v>
      </c>
      <c r="D36" s="100" t="s">
        <v>113</v>
      </c>
      <c r="E36" s="99"/>
      <c r="F36" s="6"/>
      <c r="G36" s="6"/>
      <c r="H36" s="15"/>
      <c r="I36" s="7"/>
    </row>
    <row r="37" spans="1:9" ht="18" customHeight="1" x14ac:dyDescent="0.2">
      <c r="A37" s="5"/>
      <c r="B37" s="16"/>
      <c r="C37" s="33"/>
      <c r="D37" s="59" t="s">
        <v>77</v>
      </c>
      <c r="E37" s="61" t="s">
        <v>332</v>
      </c>
      <c r="F37" s="6" t="s">
        <v>98</v>
      </c>
      <c r="G37" s="6">
        <v>150</v>
      </c>
      <c r="H37" s="7"/>
      <c r="I37" s="7" t="str">
        <f t="shared" ref="I37" si="3">+IF(H37*G37=0,"",H37*G37)</f>
        <v/>
      </c>
    </row>
    <row r="38" spans="1:9" ht="18" customHeight="1" x14ac:dyDescent="0.2">
      <c r="A38" s="5"/>
      <c r="B38" s="16"/>
      <c r="C38" s="33"/>
      <c r="D38" s="59"/>
      <c r="E38" s="61"/>
      <c r="F38" s="6"/>
      <c r="G38" s="6"/>
      <c r="H38" s="7"/>
      <c r="I38" s="7"/>
    </row>
    <row r="39" spans="1:9" ht="18" customHeight="1" x14ac:dyDescent="0.2">
      <c r="A39" s="5"/>
      <c r="B39" s="5"/>
      <c r="C39" s="30"/>
      <c r="D39" s="32"/>
      <c r="E39" s="27"/>
      <c r="F39" s="6"/>
      <c r="G39" s="5"/>
      <c r="H39" s="7"/>
      <c r="I39" s="7" t="str">
        <f t="shared" si="0"/>
        <v/>
      </c>
    </row>
    <row r="40" spans="1:9" ht="18" customHeight="1" x14ac:dyDescent="0.2">
      <c r="A40" s="107" t="s">
        <v>20</v>
      </c>
      <c r="B40" s="108"/>
      <c r="C40" s="108"/>
      <c r="D40" s="108"/>
      <c r="E40" s="108"/>
      <c r="F40" s="108"/>
      <c r="G40" s="108"/>
      <c r="H40" s="109"/>
      <c r="I40" s="11"/>
    </row>
    <row r="41" spans="1:9" ht="18" customHeight="1" x14ac:dyDescent="0.2">
      <c r="A41" s="107" t="s">
        <v>44</v>
      </c>
      <c r="B41" s="108"/>
      <c r="C41" s="108"/>
      <c r="D41" s="108"/>
      <c r="E41" s="108"/>
      <c r="F41" s="108"/>
      <c r="G41" s="108"/>
      <c r="H41" s="108"/>
      <c r="I41" s="109"/>
    </row>
    <row r="42" spans="1:9" ht="18" customHeight="1" x14ac:dyDescent="0.2">
      <c r="A42" s="24" t="s">
        <v>53</v>
      </c>
      <c r="B42" s="9" t="s">
        <v>10</v>
      </c>
      <c r="C42" s="110" t="s">
        <v>11</v>
      </c>
      <c r="D42" s="111"/>
      <c r="E42" s="112"/>
      <c r="F42" s="9" t="s">
        <v>12</v>
      </c>
      <c r="G42" s="9" t="s">
        <v>13</v>
      </c>
      <c r="H42" s="10" t="s">
        <v>14</v>
      </c>
      <c r="I42" s="10" t="s">
        <v>15</v>
      </c>
    </row>
    <row r="43" spans="1:9" ht="18" customHeight="1" x14ac:dyDescent="0.2">
      <c r="A43" s="107" t="s">
        <v>23</v>
      </c>
      <c r="B43" s="108"/>
      <c r="C43" s="108"/>
      <c r="D43" s="108"/>
      <c r="E43" s="108"/>
      <c r="F43" s="108"/>
      <c r="G43" s="108"/>
      <c r="H43" s="109"/>
      <c r="I43" s="11"/>
    </row>
    <row r="44" spans="1:9" ht="18" customHeight="1" x14ac:dyDescent="0.2">
      <c r="A44" s="17"/>
      <c r="B44" s="5"/>
      <c r="C44" s="30"/>
      <c r="E44" s="25"/>
      <c r="F44" s="6"/>
      <c r="G44" s="6"/>
      <c r="H44" s="15"/>
      <c r="I44" s="20" t="str">
        <f t="shared" ref="I44:I79" si="4">+IF(H44*G44=0,"",H44*G44)</f>
        <v/>
      </c>
    </row>
    <row r="45" spans="1:9" ht="18" customHeight="1" x14ac:dyDescent="0.2">
      <c r="A45" s="16">
        <v>6.4</v>
      </c>
      <c r="B45" s="12">
        <v>8.5</v>
      </c>
      <c r="C45" s="131" t="s">
        <v>291</v>
      </c>
      <c r="D45" s="132"/>
      <c r="E45" s="27"/>
      <c r="F45" s="6"/>
      <c r="G45" s="15"/>
      <c r="H45" s="15"/>
      <c r="I45" s="7"/>
    </row>
    <row r="46" spans="1:9" ht="18" customHeight="1" x14ac:dyDescent="0.2">
      <c r="A46" s="16"/>
      <c r="B46" s="12"/>
      <c r="C46" s="60" t="s">
        <v>64</v>
      </c>
      <c r="D46" s="100" t="s">
        <v>332</v>
      </c>
      <c r="E46" s="99"/>
      <c r="F46" s="6"/>
      <c r="G46" s="15"/>
      <c r="H46" s="15"/>
      <c r="I46" s="7" t="str">
        <f t="shared" ref="I46:I56" si="5">+IF(H46*G46=0,"",H46*G46)</f>
        <v/>
      </c>
    </row>
    <row r="47" spans="1:9" ht="18" customHeight="1" x14ac:dyDescent="0.2">
      <c r="A47" s="5"/>
      <c r="B47" s="5"/>
      <c r="C47" s="30"/>
      <c r="D47" s="32" t="s">
        <v>77</v>
      </c>
      <c r="E47" s="27" t="s">
        <v>286</v>
      </c>
      <c r="F47" s="6" t="s">
        <v>43</v>
      </c>
      <c r="G47" s="80">
        <v>50</v>
      </c>
      <c r="H47" s="15"/>
      <c r="I47" s="7" t="str">
        <f t="shared" si="5"/>
        <v/>
      </c>
    </row>
    <row r="48" spans="1:9" ht="18" customHeight="1" x14ac:dyDescent="0.2">
      <c r="A48" s="5"/>
      <c r="B48" s="5"/>
      <c r="C48" s="30"/>
      <c r="D48" s="32" t="s">
        <v>78</v>
      </c>
      <c r="E48" s="25" t="s">
        <v>287</v>
      </c>
      <c r="F48" s="6" t="s">
        <v>43</v>
      </c>
      <c r="G48" s="6">
        <v>50</v>
      </c>
      <c r="H48" s="15"/>
      <c r="I48" s="7" t="str">
        <f t="shared" si="5"/>
        <v/>
      </c>
    </row>
    <row r="49" spans="1:9" ht="18" customHeight="1" x14ac:dyDescent="0.2">
      <c r="A49" s="5"/>
      <c r="B49" s="5"/>
      <c r="C49" s="30"/>
      <c r="D49" s="2" t="s">
        <v>83</v>
      </c>
      <c r="E49" s="99" t="s">
        <v>288</v>
      </c>
      <c r="F49" s="6" t="s">
        <v>98</v>
      </c>
      <c r="G49" s="6">
        <v>2.5</v>
      </c>
      <c r="H49" s="15"/>
      <c r="I49" s="7" t="str">
        <f t="shared" si="5"/>
        <v/>
      </c>
    </row>
    <row r="50" spans="1:9" ht="18" customHeight="1" x14ac:dyDescent="0.2">
      <c r="A50" s="16"/>
      <c r="B50" s="16"/>
      <c r="C50" s="30"/>
      <c r="E50" s="99"/>
      <c r="F50" s="6"/>
      <c r="G50" s="6"/>
      <c r="H50" s="15"/>
      <c r="I50" s="7" t="str">
        <f t="shared" si="5"/>
        <v/>
      </c>
    </row>
    <row r="51" spans="1:9" ht="18" customHeight="1" x14ac:dyDescent="0.2">
      <c r="A51" s="5"/>
      <c r="B51" s="5"/>
      <c r="C51" s="30"/>
      <c r="D51" s="32"/>
      <c r="E51" s="27"/>
      <c r="F51" s="5"/>
      <c r="G51" s="5"/>
      <c r="H51" s="15"/>
      <c r="I51" s="7" t="str">
        <f t="shared" si="5"/>
        <v/>
      </c>
    </row>
    <row r="52" spans="1:9" ht="18" customHeight="1" x14ac:dyDescent="0.2">
      <c r="A52" s="16">
        <v>6.5</v>
      </c>
      <c r="B52" s="12">
        <v>8.6999999999999993</v>
      </c>
      <c r="C52" s="131" t="s">
        <v>292</v>
      </c>
      <c r="D52" s="132"/>
      <c r="E52" s="133"/>
      <c r="F52" s="5"/>
      <c r="G52" s="5"/>
      <c r="H52" s="15"/>
      <c r="I52" s="7" t="str">
        <f t="shared" si="5"/>
        <v/>
      </c>
    </row>
    <row r="53" spans="1:9" ht="18" customHeight="1" x14ac:dyDescent="0.2">
      <c r="A53" s="5"/>
      <c r="B53" s="5"/>
      <c r="C53" s="30" t="s">
        <v>64</v>
      </c>
      <c r="D53" s="2" t="s">
        <v>289</v>
      </c>
      <c r="E53" s="25"/>
      <c r="F53" s="6" t="s">
        <v>92</v>
      </c>
      <c r="G53" s="6">
        <v>0.1</v>
      </c>
      <c r="H53" s="15"/>
      <c r="I53" s="7" t="str">
        <f t="shared" si="5"/>
        <v/>
      </c>
    </row>
    <row r="54" spans="1:9" ht="18" customHeight="1" x14ac:dyDescent="0.2">
      <c r="A54" s="16"/>
      <c r="B54" s="16"/>
      <c r="C54" s="30"/>
      <c r="E54" s="25"/>
      <c r="F54" s="6"/>
      <c r="G54" s="6"/>
      <c r="H54" s="15"/>
      <c r="I54" s="7" t="str">
        <f t="shared" si="5"/>
        <v/>
      </c>
    </row>
    <row r="55" spans="1:9" ht="18" customHeight="1" x14ac:dyDescent="0.2">
      <c r="A55" s="5"/>
      <c r="B55" s="5"/>
      <c r="C55" s="30" t="s">
        <v>65</v>
      </c>
      <c r="D55" s="100" t="s">
        <v>290</v>
      </c>
      <c r="E55" s="99"/>
      <c r="F55" s="6" t="s">
        <v>107</v>
      </c>
      <c r="G55" s="6">
        <v>8</v>
      </c>
      <c r="H55" s="15"/>
      <c r="I55" s="7" t="str">
        <f t="shared" si="5"/>
        <v/>
      </c>
    </row>
    <row r="56" spans="1:9" ht="18" customHeight="1" x14ac:dyDescent="0.2">
      <c r="A56" s="5"/>
      <c r="B56" s="5"/>
      <c r="C56" s="30"/>
      <c r="D56" s="100"/>
      <c r="E56" s="99"/>
      <c r="F56" s="6"/>
      <c r="G56" s="6"/>
      <c r="H56" s="15"/>
      <c r="I56" s="7" t="str">
        <f t="shared" si="5"/>
        <v/>
      </c>
    </row>
    <row r="57" spans="1:9" ht="18" customHeight="1" x14ac:dyDescent="0.2">
      <c r="A57" s="5"/>
      <c r="B57" s="5"/>
      <c r="C57" s="119"/>
      <c r="D57" s="100"/>
      <c r="E57" s="99"/>
      <c r="F57" s="6"/>
      <c r="G57" s="6"/>
      <c r="H57" s="15"/>
      <c r="I57" s="7" t="str">
        <f t="shared" si="4"/>
        <v/>
      </c>
    </row>
    <row r="58" spans="1:9" ht="18" customHeight="1" x14ac:dyDescent="0.2">
      <c r="A58" s="5"/>
      <c r="B58" s="16"/>
      <c r="C58" s="33"/>
      <c r="D58" s="100"/>
      <c r="E58" s="99"/>
      <c r="F58" s="6"/>
      <c r="G58" s="6"/>
      <c r="H58" s="15"/>
      <c r="I58" s="7"/>
    </row>
    <row r="59" spans="1:9" ht="18" customHeight="1" x14ac:dyDescent="0.2">
      <c r="A59" s="5"/>
      <c r="B59" s="16"/>
      <c r="C59" s="33"/>
      <c r="D59" s="59"/>
      <c r="E59" s="61"/>
      <c r="F59" s="6"/>
      <c r="G59" s="6"/>
      <c r="H59" s="15"/>
      <c r="I59" s="7" t="str">
        <f t="shared" ref="I59:I60" si="6">+IF(H59*G59=0,"",H59*G59)</f>
        <v/>
      </c>
    </row>
    <row r="60" spans="1:9" ht="18" customHeight="1" x14ac:dyDescent="0.2">
      <c r="A60" s="5"/>
      <c r="B60" s="16"/>
      <c r="C60" s="33"/>
      <c r="D60" s="59"/>
      <c r="E60" s="61"/>
      <c r="F60" s="6"/>
      <c r="G60" s="6"/>
      <c r="H60" s="15"/>
      <c r="I60" s="7" t="str">
        <f t="shared" si="6"/>
        <v/>
      </c>
    </row>
    <row r="61" spans="1:9" ht="18" customHeight="1" x14ac:dyDescent="0.2">
      <c r="A61" s="5"/>
      <c r="B61" s="5"/>
      <c r="C61" s="30"/>
      <c r="E61" s="25"/>
      <c r="F61" s="6"/>
      <c r="G61" s="6"/>
      <c r="H61" s="15"/>
      <c r="I61" s="7" t="str">
        <f t="shared" si="4"/>
        <v/>
      </c>
    </row>
    <row r="62" spans="1:9" ht="18" customHeight="1" x14ac:dyDescent="0.2">
      <c r="A62" s="16"/>
      <c r="B62" s="12"/>
      <c r="C62" s="131"/>
      <c r="D62" s="132"/>
      <c r="E62" s="27"/>
      <c r="F62" s="6"/>
      <c r="G62" s="15"/>
      <c r="H62" s="47"/>
      <c r="I62" s="7" t="str">
        <f t="shared" si="4"/>
        <v/>
      </c>
    </row>
    <row r="63" spans="1:9" ht="18" customHeight="1" x14ac:dyDescent="0.2">
      <c r="A63" s="16"/>
      <c r="B63" s="12"/>
      <c r="C63" s="60"/>
      <c r="D63" s="100"/>
      <c r="E63" s="99"/>
      <c r="F63" s="6"/>
      <c r="G63" s="15"/>
      <c r="H63" s="47"/>
      <c r="I63" s="7"/>
    </row>
    <row r="64" spans="1:9" ht="18" customHeight="1" x14ac:dyDescent="0.2">
      <c r="A64" s="5"/>
      <c r="B64" s="5"/>
      <c r="C64" s="30"/>
      <c r="D64" s="32"/>
      <c r="E64" s="27"/>
      <c r="F64" s="6"/>
      <c r="G64" s="80"/>
      <c r="H64" s="15"/>
      <c r="I64" s="7" t="str">
        <f t="shared" si="4"/>
        <v/>
      </c>
    </row>
    <row r="65" spans="1:9" ht="18" customHeight="1" x14ac:dyDescent="0.2">
      <c r="A65" s="5"/>
      <c r="B65" s="5"/>
      <c r="C65" s="30"/>
      <c r="D65" s="32"/>
      <c r="E65" s="25"/>
      <c r="F65" s="6"/>
      <c r="G65" s="6"/>
      <c r="H65" s="15"/>
      <c r="I65" s="7" t="str">
        <f t="shared" si="4"/>
        <v/>
      </c>
    </row>
    <row r="66" spans="1:9" ht="18" customHeight="1" x14ac:dyDescent="0.2">
      <c r="A66" s="5"/>
      <c r="B66" s="5"/>
      <c r="C66" s="30"/>
      <c r="E66" s="99"/>
      <c r="F66" s="6"/>
      <c r="G66" s="6"/>
      <c r="H66" s="15"/>
      <c r="I66" s="7" t="str">
        <f t="shared" si="4"/>
        <v/>
      </c>
    </row>
    <row r="67" spans="1:9" ht="18" customHeight="1" x14ac:dyDescent="0.2">
      <c r="A67" s="16"/>
      <c r="B67" s="16"/>
      <c r="C67" s="30"/>
      <c r="E67" s="99"/>
      <c r="F67" s="6"/>
      <c r="G67" s="6"/>
      <c r="H67" s="15"/>
      <c r="I67" s="7" t="str">
        <f t="shared" si="4"/>
        <v/>
      </c>
    </row>
    <row r="68" spans="1:9" ht="18" customHeight="1" x14ac:dyDescent="0.2">
      <c r="A68" s="5"/>
      <c r="B68" s="5"/>
      <c r="C68" s="30"/>
      <c r="D68" s="32"/>
      <c r="E68" s="27"/>
      <c r="F68" s="5"/>
      <c r="G68" s="5"/>
      <c r="H68" s="7"/>
      <c r="I68" s="7" t="str">
        <f t="shared" si="4"/>
        <v/>
      </c>
    </row>
    <row r="69" spans="1:9" ht="18" customHeight="1" x14ac:dyDescent="0.2">
      <c r="A69" s="16"/>
      <c r="B69" s="12"/>
      <c r="C69" s="131"/>
      <c r="D69" s="132"/>
      <c r="E69" s="133"/>
      <c r="F69" s="5"/>
      <c r="G69" s="5"/>
      <c r="H69" s="7"/>
      <c r="I69" s="7" t="str">
        <f t="shared" si="4"/>
        <v/>
      </c>
    </row>
    <row r="70" spans="1:9" ht="18" customHeight="1" x14ac:dyDescent="0.2">
      <c r="A70" s="5"/>
      <c r="B70" s="5"/>
      <c r="C70" s="30"/>
      <c r="E70" s="25"/>
      <c r="F70" s="6"/>
      <c r="G70" s="6"/>
      <c r="H70" s="15"/>
      <c r="I70" s="7" t="str">
        <f t="shared" ref="I70" si="7">+IF(H70*G70=0,"",H70*G70)</f>
        <v/>
      </c>
    </row>
    <row r="71" spans="1:9" ht="18" customHeight="1" x14ac:dyDescent="0.2">
      <c r="A71" s="16"/>
      <c r="B71" s="16"/>
      <c r="C71" s="30"/>
      <c r="E71" s="25"/>
      <c r="F71" s="6"/>
      <c r="G71" s="6"/>
      <c r="H71" s="15"/>
      <c r="I71" s="7" t="str">
        <f t="shared" si="4"/>
        <v/>
      </c>
    </row>
    <row r="72" spans="1:9" ht="18" customHeight="1" x14ac:dyDescent="0.2">
      <c r="A72" s="5"/>
      <c r="B72" s="5"/>
      <c r="C72" s="30"/>
      <c r="D72" s="100"/>
      <c r="E72" s="99"/>
      <c r="F72" s="6"/>
      <c r="G72" s="6"/>
      <c r="H72" s="15"/>
      <c r="I72" s="7" t="str">
        <f t="shared" ref="I72" si="8">+IF(H72*G72=0,"",H72*G72)</f>
        <v/>
      </c>
    </row>
    <row r="73" spans="1:9" ht="18" customHeight="1" x14ac:dyDescent="0.2">
      <c r="A73" s="5"/>
      <c r="B73" s="5"/>
      <c r="C73" s="30"/>
      <c r="D73" s="100"/>
      <c r="E73" s="99"/>
      <c r="F73" s="6"/>
      <c r="G73" s="6"/>
      <c r="H73" s="15"/>
      <c r="I73" s="7" t="str">
        <f t="shared" si="4"/>
        <v/>
      </c>
    </row>
    <row r="74" spans="1:9" ht="18" customHeight="1" x14ac:dyDescent="0.2">
      <c r="A74" s="5"/>
      <c r="B74" s="5"/>
      <c r="C74" s="30"/>
      <c r="E74" s="25"/>
      <c r="F74" s="6"/>
      <c r="G74" s="6"/>
      <c r="H74" s="15"/>
      <c r="I74" s="7" t="str">
        <f t="shared" si="4"/>
        <v/>
      </c>
    </row>
    <row r="75" spans="1:9" ht="18" customHeight="1" x14ac:dyDescent="0.2">
      <c r="A75" s="5"/>
      <c r="B75" s="5"/>
      <c r="C75" s="30"/>
      <c r="E75" s="25"/>
      <c r="F75" s="6"/>
      <c r="G75" s="6"/>
      <c r="H75" s="15"/>
      <c r="I75" s="7" t="str">
        <f t="shared" si="4"/>
        <v/>
      </c>
    </row>
    <row r="76" spans="1:9" ht="18" customHeight="1" x14ac:dyDescent="0.2">
      <c r="A76" s="5"/>
      <c r="B76" s="5"/>
      <c r="C76" s="30"/>
      <c r="E76" s="25"/>
      <c r="F76" s="6"/>
      <c r="G76" s="6"/>
      <c r="H76" s="15"/>
      <c r="I76" s="7" t="str">
        <f t="shared" si="4"/>
        <v/>
      </c>
    </row>
    <row r="77" spans="1:9" ht="18" customHeight="1" x14ac:dyDescent="0.2">
      <c r="A77" s="5"/>
      <c r="B77" s="5"/>
      <c r="C77" s="30"/>
      <c r="E77" s="25"/>
      <c r="F77" s="6"/>
      <c r="G77" s="6"/>
      <c r="H77" s="15"/>
      <c r="I77" s="7" t="str">
        <f t="shared" si="4"/>
        <v/>
      </c>
    </row>
    <row r="78" spans="1:9" ht="18" customHeight="1" x14ac:dyDescent="0.2">
      <c r="A78" s="5"/>
      <c r="B78" s="5"/>
      <c r="C78" s="30"/>
      <c r="E78" s="25"/>
      <c r="F78" s="6"/>
      <c r="G78" s="6"/>
      <c r="H78" s="15"/>
      <c r="I78" s="7" t="str">
        <f t="shared" si="4"/>
        <v/>
      </c>
    </row>
    <row r="79" spans="1:9" ht="18" customHeight="1" x14ac:dyDescent="0.2">
      <c r="A79" s="5"/>
      <c r="B79" s="5"/>
      <c r="C79" s="30"/>
      <c r="E79" s="25"/>
      <c r="F79" s="6"/>
      <c r="G79" s="6"/>
      <c r="H79" s="15"/>
      <c r="I79" s="7" t="str">
        <f t="shared" si="4"/>
        <v/>
      </c>
    </row>
    <row r="80" spans="1:9" ht="18" customHeight="1" x14ac:dyDescent="0.2">
      <c r="A80" s="107" t="s">
        <v>26</v>
      </c>
      <c r="B80" s="108"/>
      <c r="C80" s="108"/>
      <c r="D80" s="108"/>
      <c r="E80" s="108"/>
      <c r="F80" s="108"/>
      <c r="G80" s="108"/>
      <c r="H80" s="109"/>
      <c r="I80" s="11"/>
    </row>
  </sheetData>
  <mergeCells count="30">
    <mergeCell ref="C52:E52"/>
    <mergeCell ref="D55:E56"/>
    <mergeCell ref="A1:I1"/>
    <mergeCell ref="C2:E2"/>
    <mergeCell ref="C4:E4"/>
    <mergeCell ref="D7:E7"/>
    <mergeCell ref="C13:E13"/>
    <mergeCell ref="B21:B22"/>
    <mergeCell ref="C21:E21"/>
    <mergeCell ref="D22:E22"/>
    <mergeCell ref="C24:E24"/>
    <mergeCell ref="C26:E26"/>
    <mergeCell ref="D29:E29"/>
    <mergeCell ref="A40:H40"/>
    <mergeCell ref="C35:E35"/>
    <mergeCell ref="D36:E36"/>
    <mergeCell ref="A80:H80"/>
    <mergeCell ref="A41:I41"/>
    <mergeCell ref="C42:E42"/>
    <mergeCell ref="A43:H43"/>
    <mergeCell ref="C57:E57"/>
    <mergeCell ref="D58:E58"/>
    <mergeCell ref="D72:E73"/>
    <mergeCell ref="D46:E46"/>
    <mergeCell ref="C62:D62"/>
    <mergeCell ref="D63:E63"/>
    <mergeCell ref="E66:E67"/>
    <mergeCell ref="C69:E69"/>
    <mergeCell ref="C45:D45"/>
    <mergeCell ref="E49:E50"/>
  </mergeCells>
  <pageMargins left="0.23622047244094491" right="0.23622047244094491" top="0.74803149606299213" bottom="0.74803149606299213" header="0.31496062992125984" footer="0.31496062992125984"/>
  <pageSetup paperSize="9" firstPageNumber="95" orientation="portrait" useFirstPageNumber="1" r:id="rId1"/>
  <headerFooter>
    <oddHeader>&amp;C&amp;"Arial,Bold"&amp;9&amp;P</oddHeader>
  </headerFooter>
  <rowBreaks count="1" manualBreakCount="1">
    <brk id="4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773B-99BF-4EF1-BA03-A55AE6291470}">
  <sheetPr>
    <tabColor rgb="FF92D050"/>
  </sheetPr>
  <dimension ref="A1:J40"/>
  <sheetViews>
    <sheetView view="pageBreakPreview" zoomScale="115" zoomScaleNormal="100" zoomScaleSheetLayoutView="115" workbookViewId="0">
      <selection activeCell="I40" sqref="I40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3.7109375" style="3" customWidth="1"/>
    <col min="9" max="9" width="14.85546875" style="4" customWidth="1"/>
    <col min="10" max="10" width="13.85546875" style="2" customWidth="1"/>
    <col min="11" max="18" width="9.140625" style="2" customWidth="1"/>
    <col min="19" max="16384" width="9.140625" style="2"/>
  </cols>
  <sheetData>
    <row r="1" spans="1:10" ht="18" customHeight="1" x14ac:dyDescent="0.2">
      <c r="A1" s="107" t="s">
        <v>115</v>
      </c>
      <c r="B1" s="108"/>
      <c r="C1" s="108"/>
      <c r="D1" s="108"/>
      <c r="E1" s="108"/>
      <c r="F1" s="108"/>
      <c r="G1" s="108"/>
      <c r="H1" s="108"/>
      <c r="I1" s="109"/>
    </row>
    <row r="2" spans="1:10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10" ht="18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>+IF(H3*G3=0,"",H3*G3)</f>
        <v/>
      </c>
    </row>
    <row r="4" spans="1:10" ht="18" customHeight="1" x14ac:dyDescent="0.2">
      <c r="A4" s="16">
        <v>7.1</v>
      </c>
      <c r="B4" s="12">
        <v>8.1999999999999993</v>
      </c>
      <c r="C4" s="131" t="s">
        <v>28</v>
      </c>
      <c r="D4" s="132"/>
      <c r="E4" s="133"/>
      <c r="F4" s="6"/>
      <c r="G4" s="6"/>
      <c r="H4" s="15"/>
      <c r="I4" s="7"/>
    </row>
    <row r="5" spans="1:10" ht="18" customHeight="1" x14ac:dyDescent="0.2">
      <c r="A5" s="16"/>
      <c r="B5" s="5"/>
      <c r="C5" s="30"/>
      <c r="E5" s="25"/>
      <c r="F5" s="6"/>
      <c r="G5" s="6"/>
      <c r="H5" s="15"/>
      <c r="I5" s="7"/>
    </row>
    <row r="6" spans="1:10" ht="18" customHeight="1" x14ac:dyDescent="0.2">
      <c r="A6" s="16" t="s">
        <v>127</v>
      </c>
      <c r="B6" s="115" t="s">
        <v>265</v>
      </c>
      <c r="C6" s="119" t="s">
        <v>129</v>
      </c>
      <c r="D6" s="100"/>
      <c r="E6" s="99"/>
      <c r="F6" s="6"/>
      <c r="G6" s="6"/>
      <c r="H6" s="15"/>
      <c r="I6" s="7"/>
    </row>
    <row r="7" spans="1:10" ht="9.9499999999999993" customHeight="1" x14ac:dyDescent="0.2">
      <c r="A7" s="16"/>
      <c r="B7" s="115"/>
      <c r="C7" s="119"/>
      <c r="D7" s="100"/>
      <c r="E7" s="99"/>
      <c r="F7" s="6"/>
      <c r="G7" s="6"/>
      <c r="H7" s="15"/>
      <c r="I7" s="7"/>
    </row>
    <row r="8" spans="1:10" ht="18" customHeight="1" x14ac:dyDescent="0.2">
      <c r="A8" s="16"/>
      <c r="B8" s="5"/>
      <c r="C8" s="60"/>
      <c r="D8" s="59"/>
      <c r="E8" s="61"/>
      <c r="F8" s="6"/>
      <c r="G8" s="6"/>
      <c r="H8" s="15"/>
      <c r="I8" s="7"/>
    </row>
    <row r="9" spans="1:10" ht="18" customHeight="1" x14ac:dyDescent="0.2">
      <c r="A9" s="16"/>
      <c r="B9" s="5"/>
      <c r="C9" s="60" t="s">
        <v>93</v>
      </c>
      <c r="D9" s="100" t="s">
        <v>333</v>
      </c>
      <c r="E9" s="99"/>
      <c r="F9" s="6" t="s">
        <v>43</v>
      </c>
      <c r="G9" s="6">
        <v>200</v>
      </c>
      <c r="H9" s="15"/>
      <c r="I9" s="7" t="str">
        <f t="shared" ref="I9" si="0">+IF(H9*G9=0,"",H9*G9)</f>
        <v/>
      </c>
      <c r="J9" s="4"/>
    </row>
    <row r="10" spans="1:10" ht="18" customHeight="1" x14ac:dyDescent="0.2">
      <c r="A10" s="16"/>
      <c r="B10" s="5"/>
      <c r="C10" s="60"/>
      <c r="D10" s="100"/>
      <c r="E10" s="99"/>
      <c r="F10" s="6"/>
      <c r="G10" s="6"/>
      <c r="H10" s="15"/>
      <c r="I10" s="7"/>
      <c r="J10" s="4"/>
    </row>
    <row r="11" spans="1:10" ht="27.95" customHeight="1" x14ac:dyDescent="0.2">
      <c r="A11" s="16" t="s">
        <v>313</v>
      </c>
      <c r="B11" s="5" t="s">
        <v>42</v>
      </c>
      <c r="C11" s="119" t="s">
        <v>132</v>
      </c>
      <c r="D11" s="100"/>
      <c r="E11" s="99"/>
      <c r="F11" s="6"/>
      <c r="G11" s="6"/>
      <c r="H11" s="15"/>
      <c r="I11" s="7"/>
      <c r="J11" s="4"/>
    </row>
    <row r="12" spans="1:10" ht="18" customHeight="1" x14ac:dyDescent="0.2">
      <c r="A12" s="16"/>
      <c r="B12" s="5"/>
      <c r="C12" s="60"/>
      <c r="D12" s="59"/>
      <c r="E12" s="61"/>
      <c r="F12" s="6"/>
      <c r="G12" s="6"/>
      <c r="H12" s="7"/>
      <c r="I12" s="7"/>
    </row>
    <row r="13" spans="1:10" ht="18" customHeight="1" x14ac:dyDescent="0.2">
      <c r="A13" s="16"/>
      <c r="B13" s="5"/>
      <c r="C13" s="30" t="s">
        <v>93</v>
      </c>
      <c r="D13" s="105" t="s">
        <v>335</v>
      </c>
      <c r="E13" s="106"/>
      <c r="F13" s="6" t="s">
        <v>107</v>
      </c>
      <c r="G13" s="6">
        <v>2</v>
      </c>
      <c r="H13" s="15"/>
      <c r="I13" s="7" t="str">
        <f t="shared" ref="I13:I36" si="1">+IF(H13*G13=0,"",H13*G13)</f>
        <v/>
      </c>
    </row>
    <row r="14" spans="1:10" ht="18" customHeight="1" x14ac:dyDescent="0.2">
      <c r="A14" s="16"/>
      <c r="B14" s="5"/>
      <c r="C14" s="30" t="s">
        <v>100</v>
      </c>
      <c r="D14" s="100" t="s">
        <v>336</v>
      </c>
      <c r="E14" s="99"/>
      <c r="F14" s="6" t="s">
        <v>107</v>
      </c>
      <c r="G14" s="6">
        <v>1</v>
      </c>
      <c r="H14" s="7"/>
      <c r="I14" s="7" t="str">
        <f t="shared" si="1"/>
        <v/>
      </c>
    </row>
    <row r="15" spans="1:10" ht="18" customHeight="1" x14ac:dyDescent="0.2">
      <c r="A15" s="16"/>
      <c r="B15" s="12"/>
      <c r="C15" s="34" t="s">
        <v>101</v>
      </c>
      <c r="D15" s="100" t="s">
        <v>337</v>
      </c>
      <c r="E15" s="99"/>
      <c r="F15" s="6" t="s">
        <v>107</v>
      </c>
      <c r="G15" s="6">
        <v>4</v>
      </c>
      <c r="H15" s="7"/>
      <c r="I15" s="7" t="str">
        <f t="shared" si="1"/>
        <v/>
      </c>
    </row>
    <row r="16" spans="1:10" ht="18" customHeight="1" x14ac:dyDescent="0.2">
      <c r="A16" s="16"/>
      <c r="B16" s="12"/>
      <c r="C16" s="34" t="s">
        <v>130</v>
      </c>
      <c r="D16" s="100" t="s">
        <v>338</v>
      </c>
      <c r="E16" s="99"/>
      <c r="F16" s="6" t="s">
        <v>107</v>
      </c>
      <c r="G16" s="6">
        <v>1</v>
      </c>
      <c r="H16" s="7"/>
      <c r="I16" s="7" t="str">
        <f t="shared" si="1"/>
        <v/>
      </c>
    </row>
    <row r="17" spans="1:9" ht="18" customHeight="1" x14ac:dyDescent="0.2">
      <c r="A17" s="16"/>
      <c r="B17" s="12"/>
      <c r="C17" s="34" t="s">
        <v>133</v>
      </c>
      <c r="D17" s="100" t="s">
        <v>339</v>
      </c>
      <c r="E17" s="99"/>
      <c r="F17" s="6" t="s">
        <v>107</v>
      </c>
      <c r="G17" s="6">
        <v>2</v>
      </c>
      <c r="H17" s="15"/>
      <c r="I17" s="7" t="str">
        <f t="shared" si="1"/>
        <v/>
      </c>
    </row>
    <row r="18" spans="1:9" ht="18" customHeight="1" x14ac:dyDescent="0.2">
      <c r="A18" s="16"/>
      <c r="B18" s="12"/>
      <c r="C18" s="34" t="s">
        <v>134</v>
      </c>
      <c r="D18" s="100" t="s">
        <v>340</v>
      </c>
      <c r="E18" s="99"/>
      <c r="F18" s="6" t="s">
        <v>107</v>
      </c>
      <c r="G18" s="6">
        <v>1</v>
      </c>
      <c r="H18" s="15"/>
      <c r="I18" s="7" t="str">
        <f t="shared" si="1"/>
        <v/>
      </c>
    </row>
    <row r="19" spans="1:9" ht="18" customHeight="1" x14ac:dyDescent="0.2">
      <c r="A19" s="16"/>
      <c r="B19" s="5"/>
      <c r="C19" s="30" t="s">
        <v>135</v>
      </c>
      <c r="D19" s="100" t="s">
        <v>252</v>
      </c>
      <c r="E19" s="99"/>
      <c r="F19" s="6" t="s">
        <v>107</v>
      </c>
      <c r="G19" s="6">
        <v>1</v>
      </c>
      <c r="H19" s="7"/>
      <c r="I19" s="7" t="str">
        <f t="shared" si="1"/>
        <v/>
      </c>
    </row>
    <row r="20" spans="1:9" ht="18" customHeight="1" x14ac:dyDescent="0.2">
      <c r="A20" s="16"/>
      <c r="B20" s="12"/>
      <c r="C20" s="30" t="s">
        <v>136</v>
      </c>
      <c r="D20" s="105" t="s">
        <v>138</v>
      </c>
      <c r="E20" s="106"/>
      <c r="F20" s="6" t="s">
        <v>139</v>
      </c>
      <c r="G20" s="6">
        <v>1</v>
      </c>
      <c r="H20" s="7"/>
      <c r="I20" s="7" t="str">
        <f t="shared" si="1"/>
        <v/>
      </c>
    </row>
    <row r="21" spans="1:9" ht="18" customHeight="1" x14ac:dyDescent="0.2">
      <c r="A21" s="16"/>
      <c r="B21" s="12"/>
      <c r="C21" s="34"/>
      <c r="D21" s="100"/>
      <c r="E21" s="99"/>
      <c r="F21" s="6"/>
      <c r="G21" s="6"/>
      <c r="H21" s="7"/>
      <c r="I21" s="7" t="str">
        <f t="shared" si="1"/>
        <v/>
      </c>
    </row>
    <row r="22" spans="1:9" ht="18" customHeight="1" x14ac:dyDescent="0.2">
      <c r="A22" s="5" t="s">
        <v>314</v>
      </c>
      <c r="B22" s="5" t="s">
        <v>32</v>
      </c>
      <c r="C22" s="119" t="s">
        <v>251</v>
      </c>
      <c r="D22" s="100"/>
      <c r="E22" s="99"/>
      <c r="F22" s="5"/>
      <c r="G22" s="5"/>
      <c r="H22" s="7"/>
      <c r="I22" s="7" t="str">
        <f t="shared" si="1"/>
        <v/>
      </c>
    </row>
    <row r="23" spans="1:9" ht="18" customHeight="1" x14ac:dyDescent="0.2">
      <c r="A23" s="5"/>
      <c r="B23" s="5"/>
      <c r="C23" s="119"/>
      <c r="D23" s="100"/>
      <c r="E23" s="99"/>
      <c r="F23" s="5"/>
      <c r="G23" s="5"/>
      <c r="H23" s="7"/>
      <c r="I23" s="7" t="str">
        <f t="shared" si="1"/>
        <v/>
      </c>
    </row>
    <row r="24" spans="1:9" ht="18" customHeight="1" x14ac:dyDescent="0.2">
      <c r="A24" s="5"/>
      <c r="B24" s="5"/>
      <c r="C24" s="34" t="s">
        <v>93</v>
      </c>
      <c r="D24" s="100" t="s">
        <v>334</v>
      </c>
      <c r="E24" s="99"/>
      <c r="F24" s="6" t="s">
        <v>107</v>
      </c>
      <c r="G24" s="6">
        <v>2</v>
      </c>
      <c r="H24" s="7"/>
      <c r="I24" s="7" t="str">
        <f t="shared" si="1"/>
        <v/>
      </c>
    </row>
    <row r="25" spans="1:9" ht="18" customHeight="1" x14ac:dyDescent="0.2">
      <c r="A25" s="5"/>
      <c r="B25" s="5"/>
      <c r="C25" s="34"/>
      <c r="D25" s="100"/>
      <c r="E25" s="99"/>
      <c r="F25" s="6"/>
      <c r="G25" s="6"/>
      <c r="H25" s="7"/>
      <c r="I25" s="7" t="str">
        <f t="shared" si="1"/>
        <v/>
      </c>
    </row>
    <row r="26" spans="1:9" ht="18" customHeight="1" x14ac:dyDescent="0.2">
      <c r="A26" s="5" t="s">
        <v>314</v>
      </c>
      <c r="B26" s="115" t="s">
        <v>266</v>
      </c>
      <c r="C26" s="119" t="s">
        <v>141</v>
      </c>
      <c r="D26" s="100"/>
      <c r="E26" s="99"/>
      <c r="F26" s="5"/>
      <c r="G26" s="5"/>
      <c r="H26" s="15"/>
      <c r="I26" s="7" t="str">
        <f t="shared" si="1"/>
        <v/>
      </c>
    </row>
    <row r="27" spans="1:9" ht="18" customHeight="1" x14ac:dyDescent="0.2">
      <c r="A27" s="16"/>
      <c r="B27" s="115"/>
      <c r="C27" s="34" t="s">
        <v>100</v>
      </c>
      <c r="D27" s="32" t="s">
        <v>77</v>
      </c>
      <c r="E27" s="27" t="s">
        <v>142</v>
      </c>
      <c r="F27" s="6" t="s">
        <v>92</v>
      </c>
      <c r="G27" s="6">
        <v>5</v>
      </c>
      <c r="H27" s="15"/>
      <c r="I27" s="7" t="str">
        <f t="shared" si="1"/>
        <v/>
      </c>
    </row>
    <row r="28" spans="1:9" ht="18" customHeight="1" x14ac:dyDescent="0.2">
      <c r="A28" s="16"/>
      <c r="B28" s="5"/>
      <c r="C28" s="30"/>
      <c r="D28" s="2" t="s">
        <v>78</v>
      </c>
      <c r="E28" s="25" t="s">
        <v>143</v>
      </c>
      <c r="F28" s="6" t="s">
        <v>98</v>
      </c>
      <c r="G28" s="6">
        <v>5</v>
      </c>
      <c r="H28" s="7"/>
      <c r="I28" s="7" t="str">
        <f t="shared" si="1"/>
        <v/>
      </c>
    </row>
    <row r="29" spans="1:9" ht="18" customHeight="1" x14ac:dyDescent="0.2">
      <c r="A29" s="16"/>
      <c r="B29" s="71"/>
      <c r="C29" s="60"/>
      <c r="D29" s="59"/>
      <c r="E29" s="61"/>
      <c r="F29" s="6"/>
      <c r="G29" s="5"/>
      <c r="H29" s="15"/>
      <c r="I29" s="7" t="str">
        <f t="shared" si="1"/>
        <v/>
      </c>
    </row>
    <row r="30" spans="1:9" ht="18" customHeight="1" x14ac:dyDescent="0.2">
      <c r="A30" s="16" t="s">
        <v>315</v>
      </c>
      <c r="B30" s="115" t="s">
        <v>267</v>
      </c>
      <c r="C30" s="119" t="s">
        <v>268</v>
      </c>
      <c r="D30" s="100"/>
      <c r="E30" s="99"/>
      <c r="G30" s="6"/>
      <c r="H30" s="7"/>
      <c r="I30" s="7" t="str">
        <f t="shared" si="1"/>
        <v/>
      </c>
    </row>
    <row r="31" spans="1:9" ht="18" customHeight="1" x14ac:dyDescent="0.2">
      <c r="A31" s="16"/>
      <c r="B31" s="115"/>
      <c r="C31" s="34" t="s">
        <v>93</v>
      </c>
      <c r="D31" s="100" t="s">
        <v>269</v>
      </c>
      <c r="E31" s="99"/>
      <c r="F31" s="6" t="s">
        <v>263</v>
      </c>
      <c r="G31" s="6">
        <v>2</v>
      </c>
      <c r="H31" s="7"/>
      <c r="I31" s="7" t="str">
        <f t="shared" si="1"/>
        <v/>
      </c>
    </row>
    <row r="32" spans="1:9" ht="18" customHeight="1" x14ac:dyDescent="0.2">
      <c r="A32" s="16"/>
      <c r="B32" s="72"/>
      <c r="C32" s="34"/>
      <c r="D32" s="32"/>
      <c r="E32" s="27"/>
      <c r="F32" s="6"/>
      <c r="G32" s="6"/>
      <c r="H32" s="7"/>
      <c r="I32" s="7" t="str">
        <f t="shared" si="1"/>
        <v/>
      </c>
    </row>
    <row r="33" spans="1:9" ht="18" customHeight="1" x14ac:dyDescent="0.2">
      <c r="A33" s="16" t="s">
        <v>316</v>
      </c>
      <c r="B33" s="115" t="s">
        <v>270</v>
      </c>
      <c r="C33" s="30" t="s">
        <v>236</v>
      </c>
      <c r="E33" s="25"/>
      <c r="F33" s="6" t="s">
        <v>263</v>
      </c>
      <c r="G33" s="6">
        <v>1</v>
      </c>
      <c r="H33" s="7"/>
      <c r="I33" s="7" t="str">
        <f t="shared" si="1"/>
        <v/>
      </c>
    </row>
    <row r="34" spans="1:9" ht="18" customHeight="1" x14ac:dyDescent="0.2">
      <c r="A34" s="16"/>
      <c r="B34" s="115"/>
      <c r="C34" s="30"/>
      <c r="D34" s="32"/>
      <c r="E34" s="27"/>
      <c r="F34" s="6"/>
      <c r="G34" s="6"/>
      <c r="H34" s="7"/>
      <c r="I34" s="7" t="str">
        <f t="shared" si="1"/>
        <v/>
      </c>
    </row>
    <row r="35" spans="1:9" ht="18" customHeight="1" x14ac:dyDescent="0.2">
      <c r="A35" s="16"/>
      <c r="B35" s="72"/>
      <c r="C35" s="30"/>
      <c r="D35" s="32"/>
      <c r="E35" s="27"/>
      <c r="F35" s="6"/>
      <c r="G35" s="6"/>
      <c r="H35" s="7"/>
      <c r="I35" s="7" t="str">
        <f t="shared" si="1"/>
        <v/>
      </c>
    </row>
    <row r="36" spans="1:9" ht="25.5" customHeight="1" x14ac:dyDescent="0.2">
      <c r="A36" s="5" t="s">
        <v>317</v>
      </c>
      <c r="B36" s="8" t="s">
        <v>272</v>
      </c>
      <c r="C36" s="135" t="s">
        <v>342</v>
      </c>
      <c r="D36" s="136"/>
      <c r="E36" s="137"/>
      <c r="F36" s="6" t="s">
        <v>263</v>
      </c>
      <c r="G36" s="6">
        <v>1</v>
      </c>
      <c r="H36" s="7"/>
      <c r="I36" s="7" t="str">
        <f t="shared" si="1"/>
        <v/>
      </c>
    </row>
    <row r="37" spans="1:9" ht="18" customHeight="1" x14ac:dyDescent="0.2">
      <c r="A37" s="16"/>
      <c r="B37" s="8"/>
      <c r="C37" s="34"/>
      <c r="D37" s="105"/>
      <c r="E37" s="106"/>
      <c r="F37" s="6"/>
      <c r="G37" s="6"/>
      <c r="H37" s="7"/>
      <c r="I37" s="7"/>
    </row>
    <row r="38" spans="1:9" ht="18" customHeight="1" x14ac:dyDescent="0.2">
      <c r="A38" s="16"/>
      <c r="B38" s="5"/>
      <c r="C38" s="30"/>
      <c r="D38" s="105"/>
      <c r="E38" s="106"/>
      <c r="F38" s="6"/>
      <c r="G38" s="6"/>
      <c r="H38" s="7"/>
      <c r="I38" s="7"/>
    </row>
    <row r="39" spans="1:9" ht="18" customHeight="1" x14ac:dyDescent="0.2">
      <c r="A39" s="16"/>
      <c r="B39" s="5"/>
      <c r="C39" s="30"/>
      <c r="E39" s="25"/>
      <c r="F39" s="6"/>
      <c r="G39" s="6"/>
      <c r="H39" s="15"/>
      <c r="I39" s="7"/>
    </row>
    <row r="40" spans="1:9" ht="18" customHeight="1" x14ac:dyDescent="0.2">
      <c r="A40" s="107" t="s">
        <v>26</v>
      </c>
      <c r="B40" s="108"/>
      <c r="C40" s="108"/>
      <c r="D40" s="108"/>
      <c r="E40" s="108"/>
      <c r="F40" s="108"/>
      <c r="G40" s="108"/>
      <c r="H40" s="109"/>
      <c r="I40" s="11"/>
    </row>
  </sheetData>
  <mergeCells count="30">
    <mergeCell ref="D16:E16"/>
    <mergeCell ref="C11:E11"/>
    <mergeCell ref="D14:E14"/>
    <mergeCell ref="D15:E15"/>
    <mergeCell ref="C22:E23"/>
    <mergeCell ref="A40:H40"/>
    <mergeCell ref="D18:E18"/>
    <mergeCell ref="D24:E24"/>
    <mergeCell ref="B26:B27"/>
    <mergeCell ref="C26:E26"/>
    <mergeCell ref="B30:B31"/>
    <mergeCell ref="C30:E30"/>
    <mergeCell ref="B33:B34"/>
    <mergeCell ref="C36:E36"/>
    <mergeCell ref="A1:I1"/>
    <mergeCell ref="C2:E2"/>
    <mergeCell ref="D38:E38"/>
    <mergeCell ref="D31:E31"/>
    <mergeCell ref="D37:E37"/>
    <mergeCell ref="B6:B7"/>
    <mergeCell ref="D9:E9"/>
    <mergeCell ref="C4:E4"/>
    <mergeCell ref="C6:E7"/>
    <mergeCell ref="D13:E13"/>
    <mergeCell ref="D10:E10"/>
    <mergeCell ref="D19:E19"/>
    <mergeCell ref="D25:E25"/>
    <mergeCell ref="D17:E17"/>
    <mergeCell ref="D20:E20"/>
    <mergeCell ref="D21:E21"/>
  </mergeCells>
  <pageMargins left="0.23622047244094491" right="0.23622047244094491" top="0.74803149606299213" bottom="0.74803149606299213" header="0.31496062992125984" footer="0.31496062992125984"/>
  <pageSetup paperSize="9" firstPageNumber="97" orientation="portrait" useFirstPageNumber="1" r:id="rId1"/>
  <headerFooter>
    <oddHeader>&amp;C&amp;"Arial,Bold"&amp;9&amp;P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4121-B9F7-4707-9E60-1B7948C12876}">
  <sheetPr>
    <tabColor rgb="FF92D050"/>
  </sheetPr>
  <dimension ref="A1:J48"/>
  <sheetViews>
    <sheetView view="pageBreakPreview" zoomScale="115" zoomScaleNormal="100" zoomScaleSheetLayoutView="115" workbookViewId="0">
      <selection activeCell="J40" sqref="J40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5" width="3.28515625" style="2" customWidth="1"/>
    <col min="6" max="6" width="30.7109375" style="2" customWidth="1"/>
    <col min="7" max="7" width="8.5703125" style="1" customWidth="1"/>
    <col min="8" max="8" width="7.42578125" style="1" customWidth="1"/>
    <col min="9" max="9" width="12.28515625" style="3" customWidth="1"/>
    <col min="10" max="10" width="14.85546875" style="4" customWidth="1"/>
    <col min="11" max="16384" width="9.140625" style="2"/>
  </cols>
  <sheetData>
    <row r="1" spans="1:10" ht="18" customHeight="1" x14ac:dyDescent="0.2">
      <c r="A1" s="107" t="s">
        <v>116</v>
      </c>
      <c r="B1" s="108"/>
      <c r="C1" s="108"/>
      <c r="D1" s="108"/>
      <c r="E1" s="108"/>
      <c r="F1" s="108"/>
      <c r="G1" s="108"/>
      <c r="H1" s="108"/>
      <c r="I1" s="108"/>
      <c r="J1" s="109"/>
    </row>
    <row r="2" spans="1:10" ht="18" customHeight="1" x14ac:dyDescent="0.2">
      <c r="A2" s="24" t="s">
        <v>53</v>
      </c>
      <c r="B2" s="9" t="s">
        <v>10</v>
      </c>
      <c r="C2" s="110" t="s">
        <v>11</v>
      </c>
      <c r="D2" s="111"/>
      <c r="E2" s="111"/>
      <c r="F2" s="112"/>
      <c r="G2" s="9" t="s">
        <v>12</v>
      </c>
      <c r="H2" s="9" t="s">
        <v>13</v>
      </c>
      <c r="I2" s="10" t="s">
        <v>14</v>
      </c>
      <c r="J2" s="10" t="s">
        <v>15</v>
      </c>
    </row>
    <row r="3" spans="1:10" ht="18" customHeight="1" x14ac:dyDescent="0.2">
      <c r="A3" s="17"/>
      <c r="B3" s="5"/>
      <c r="C3" s="28"/>
      <c r="D3" s="29"/>
      <c r="F3" s="25"/>
      <c r="G3" s="6"/>
      <c r="H3" s="6"/>
      <c r="I3" s="15"/>
      <c r="J3" s="7" t="str">
        <f t="shared" ref="J3:J39" si="0">+IF(I3*H3=0,"",I3*H3)</f>
        <v/>
      </c>
    </row>
    <row r="4" spans="1:10" ht="18" customHeight="1" x14ac:dyDescent="0.2">
      <c r="A4" s="16">
        <v>8.1</v>
      </c>
      <c r="B4" s="12">
        <v>8.1999999999999993</v>
      </c>
      <c r="C4" s="131" t="s">
        <v>28</v>
      </c>
      <c r="D4" s="132"/>
      <c r="E4" s="132"/>
      <c r="F4" s="133"/>
      <c r="G4" s="6"/>
      <c r="H4" s="6"/>
      <c r="I4" s="15"/>
      <c r="J4" s="7" t="str">
        <f t="shared" si="0"/>
        <v/>
      </c>
    </row>
    <row r="5" spans="1:10" ht="18" customHeight="1" x14ac:dyDescent="0.2">
      <c r="A5" s="16"/>
      <c r="B5" s="5"/>
      <c r="C5" s="30"/>
      <c r="F5" s="25"/>
      <c r="G5" s="6"/>
      <c r="H5" s="6"/>
      <c r="I5" s="15"/>
      <c r="J5" s="7" t="str">
        <f t="shared" si="0"/>
        <v/>
      </c>
    </row>
    <row r="6" spans="1:10" ht="18" customHeight="1" x14ac:dyDescent="0.2">
      <c r="A6" s="16" t="s">
        <v>128</v>
      </c>
      <c r="B6" s="8" t="s">
        <v>271</v>
      </c>
      <c r="C6" s="30" t="s">
        <v>147</v>
      </c>
      <c r="F6" s="25"/>
      <c r="G6" s="6"/>
      <c r="H6" s="6"/>
      <c r="I6" s="15"/>
      <c r="J6" s="7" t="str">
        <f t="shared" si="0"/>
        <v/>
      </c>
    </row>
    <row r="7" spans="1:10" ht="18" customHeight="1" x14ac:dyDescent="0.2">
      <c r="A7" s="16"/>
      <c r="B7" s="8"/>
      <c r="C7" s="30" t="s">
        <v>93</v>
      </c>
      <c r="D7" s="100" t="s">
        <v>145</v>
      </c>
      <c r="E7" s="100"/>
      <c r="F7" s="99"/>
      <c r="G7" s="6" t="s">
        <v>92</v>
      </c>
      <c r="H7" s="6">
        <v>45</v>
      </c>
      <c r="I7" s="15"/>
      <c r="J7" s="7" t="str">
        <f t="shared" si="0"/>
        <v/>
      </c>
    </row>
    <row r="8" spans="1:10" ht="18" customHeight="1" x14ac:dyDescent="0.2">
      <c r="A8" s="16"/>
      <c r="B8" s="5"/>
      <c r="C8" s="30" t="s">
        <v>100</v>
      </c>
      <c r="D8" s="100" t="s">
        <v>144</v>
      </c>
      <c r="E8" s="100"/>
      <c r="F8" s="99"/>
      <c r="G8" s="6" t="s">
        <v>92</v>
      </c>
      <c r="H8" s="6">
        <v>45</v>
      </c>
      <c r="I8" s="7"/>
      <c r="J8" s="7" t="str">
        <f t="shared" si="0"/>
        <v/>
      </c>
    </row>
    <row r="9" spans="1:10" ht="18" customHeight="1" x14ac:dyDescent="0.2">
      <c r="A9" s="16"/>
      <c r="B9" s="5"/>
      <c r="C9" s="30"/>
      <c r="D9" s="32"/>
      <c r="E9" s="32"/>
      <c r="F9" s="27"/>
      <c r="G9" s="5"/>
      <c r="H9" s="5"/>
      <c r="I9" s="7"/>
      <c r="J9" s="7" t="str">
        <f t="shared" si="0"/>
        <v/>
      </c>
    </row>
    <row r="10" spans="1:10" ht="18" customHeight="1" x14ac:dyDescent="0.2">
      <c r="A10" s="16" t="s">
        <v>131</v>
      </c>
      <c r="B10" s="5" t="s">
        <v>42</v>
      </c>
      <c r="C10" s="30" t="s">
        <v>146</v>
      </c>
      <c r="F10" s="25"/>
      <c r="G10" s="6"/>
      <c r="H10" s="6"/>
      <c r="I10" s="15"/>
      <c r="J10" s="7" t="str">
        <f t="shared" si="0"/>
        <v/>
      </c>
    </row>
    <row r="11" spans="1:10" ht="18" customHeight="1" x14ac:dyDescent="0.2">
      <c r="A11" s="16" t="s">
        <v>318</v>
      </c>
      <c r="B11" s="5" t="s">
        <v>148</v>
      </c>
      <c r="C11" s="30" t="s">
        <v>149</v>
      </c>
      <c r="F11" s="25"/>
      <c r="G11" s="6"/>
      <c r="H11" s="6"/>
      <c r="I11" s="15"/>
      <c r="J11" s="7" t="str">
        <f t="shared" si="0"/>
        <v/>
      </c>
    </row>
    <row r="12" spans="1:10" ht="18" customHeight="1" x14ac:dyDescent="0.2">
      <c r="A12" s="16"/>
      <c r="B12" s="5"/>
      <c r="C12" s="30" t="s">
        <v>93</v>
      </c>
      <c r="D12" s="100" t="s">
        <v>145</v>
      </c>
      <c r="E12" s="100"/>
      <c r="F12" s="99"/>
      <c r="G12" s="6" t="s">
        <v>92</v>
      </c>
      <c r="H12" s="6">
        <v>45</v>
      </c>
      <c r="I12" s="7"/>
      <c r="J12" s="7" t="str">
        <f t="shared" si="0"/>
        <v/>
      </c>
    </row>
    <row r="13" spans="1:10" ht="18" customHeight="1" x14ac:dyDescent="0.2">
      <c r="A13" s="16"/>
      <c r="B13" s="5"/>
      <c r="C13" s="30" t="s">
        <v>100</v>
      </c>
      <c r="D13" s="100" t="s">
        <v>144</v>
      </c>
      <c r="E13" s="100"/>
      <c r="F13" s="99"/>
      <c r="G13" s="6" t="s">
        <v>92</v>
      </c>
      <c r="H13" s="6">
        <v>45</v>
      </c>
      <c r="I13" s="7"/>
      <c r="J13" s="7" t="str">
        <f t="shared" si="0"/>
        <v/>
      </c>
    </row>
    <row r="14" spans="1:10" ht="18" customHeight="1" x14ac:dyDescent="0.2">
      <c r="A14" s="16"/>
      <c r="B14" s="5"/>
      <c r="C14" s="30"/>
      <c r="F14" s="25"/>
      <c r="G14" s="6"/>
      <c r="H14" s="5"/>
      <c r="I14" s="7"/>
      <c r="J14" s="7" t="str">
        <f t="shared" si="0"/>
        <v/>
      </c>
    </row>
    <row r="15" spans="1:10" ht="18" customHeight="1" x14ac:dyDescent="0.2">
      <c r="A15" s="16" t="s">
        <v>140</v>
      </c>
      <c r="B15" s="5" t="s">
        <v>106</v>
      </c>
      <c r="C15" s="30" t="s">
        <v>150</v>
      </c>
      <c r="F15" s="25"/>
      <c r="G15" s="6"/>
      <c r="H15" s="6"/>
      <c r="I15" s="15"/>
      <c r="J15" s="7" t="str">
        <f t="shared" si="0"/>
        <v/>
      </c>
    </row>
    <row r="16" spans="1:10" ht="18" customHeight="1" x14ac:dyDescent="0.2">
      <c r="A16" s="16"/>
      <c r="B16" s="12"/>
      <c r="C16" s="34" t="s">
        <v>93</v>
      </c>
      <c r="D16" s="100" t="s">
        <v>199</v>
      </c>
      <c r="E16" s="100"/>
      <c r="F16" s="99"/>
      <c r="G16" s="6" t="s">
        <v>92</v>
      </c>
      <c r="H16" s="6">
        <v>3</v>
      </c>
      <c r="I16" s="7"/>
      <c r="J16" s="7" t="str">
        <f t="shared" si="0"/>
        <v/>
      </c>
    </row>
    <row r="17" spans="1:10" ht="18" customHeight="1" x14ac:dyDescent="0.2">
      <c r="A17" s="16"/>
      <c r="B17" s="5"/>
      <c r="C17" s="34"/>
      <c r="D17" s="100"/>
      <c r="E17" s="100"/>
      <c r="F17" s="99"/>
      <c r="G17" s="6"/>
      <c r="H17" s="6"/>
      <c r="I17" s="7"/>
      <c r="J17" s="7" t="str">
        <f t="shared" si="0"/>
        <v/>
      </c>
    </row>
    <row r="18" spans="1:10" ht="18" customHeight="1" x14ac:dyDescent="0.2">
      <c r="A18" s="16"/>
      <c r="B18" s="5"/>
      <c r="C18" s="30"/>
      <c r="D18" s="100"/>
      <c r="E18" s="100"/>
      <c r="F18" s="99"/>
      <c r="G18" s="6"/>
      <c r="H18" s="6"/>
      <c r="I18" s="7"/>
      <c r="J18" s="7" t="str">
        <f t="shared" si="0"/>
        <v/>
      </c>
    </row>
    <row r="19" spans="1:10" ht="18" customHeight="1" x14ac:dyDescent="0.2">
      <c r="A19" s="16"/>
      <c r="B19" s="5"/>
      <c r="C19" s="30"/>
      <c r="D19" s="59"/>
      <c r="E19" s="59"/>
      <c r="F19" s="61"/>
      <c r="G19" s="6"/>
      <c r="H19" s="6"/>
      <c r="I19" s="15"/>
      <c r="J19" s="7" t="str">
        <f t="shared" si="0"/>
        <v/>
      </c>
    </row>
    <row r="20" spans="1:10" ht="18" customHeight="1" x14ac:dyDescent="0.2">
      <c r="A20" s="16"/>
      <c r="B20" s="5"/>
      <c r="C20" s="30"/>
      <c r="D20" s="59"/>
      <c r="E20" s="59"/>
      <c r="F20" s="61"/>
      <c r="G20" s="6"/>
      <c r="H20" s="6"/>
      <c r="I20" s="15"/>
      <c r="J20" s="7" t="str">
        <f t="shared" si="0"/>
        <v/>
      </c>
    </row>
    <row r="21" spans="1:10" ht="18" customHeight="1" x14ac:dyDescent="0.2">
      <c r="A21" s="16"/>
      <c r="B21" s="5"/>
      <c r="C21" s="30"/>
      <c r="D21" s="59"/>
      <c r="E21" s="59"/>
      <c r="F21" s="61"/>
      <c r="G21" s="6"/>
      <c r="H21" s="6"/>
      <c r="I21" s="15"/>
      <c r="J21" s="7" t="str">
        <f t="shared" si="0"/>
        <v/>
      </c>
    </row>
    <row r="22" spans="1:10" ht="18" customHeight="1" x14ac:dyDescent="0.2">
      <c r="A22" s="16"/>
      <c r="B22" s="5"/>
      <c r="C22" s="30"/>
      <c r="D22" s="59"/>
      <c r="E22" s="59"/>
      <c r="F22" s="61"/>
      <c r="G22" s="6"/>
      <c r="H22" s="6"/>
      <c r="I22" s="15"/>
      <c r="J22" s="7" t="str">
        <f t="shared" si="0"/>
        <v/>
      </c>
    </row>
    <row r="23" spans="1:10" ht="18" customHeight="1" x14ac:dyDescent="0.2">
      <c r="A23" s="16"/>
      <c r="B23" s="5"/>
      <c r="C23" s="30"/>
      <c r="D23" s="59"/>
      <c r="E23" s="59"/>
      <c r="F23" s="61"/>
      <c r="G23" s="6"/>
      <c r="H23" s="6"/>
      <c r="I23" s="15"/>
      <c r="J23" s="7" t="str">
        <f t="shared" si="0"/>
        <v/>
      </c>
    </row>
    <row r="24" spans="1:10" ht="18" customHeight="1" x14ac:dyDescent="0.2">
      <c r="A24" s="16"/>
      <c r="B24" s="5"/>
      <c r="C24" s="30"/>
      <c r="D24" s="59"/>
      <c r="E24" s="59"/>
      <c r="F24" s="61"/>
      <c r="G24" s="6"/>
      <c r="H24" s="6"/>
      <c r="I24" s="15"/>
      <c r="J24" s="7" t="str">
        <f t="shared" si="0"/>
        <v/>
      </c>
    </row>
    <row r="25" spans="1:10" ht="18" customHeight="1" x14ac:dyDescent="0.2">
      <c r="A25" s="16"/>
      <c r="B25" s="5"/>
      <c r="C25" s="30"/>
      <c r="D25" s="59"/>
      <c r="E25" s="59"/>
      <c r="F25" s="61"/>
      <c r="G25" s="6"/>
      <c r="H25" s="6"/>
      <c r="I25" s="15"/>
      <c r="J25" s="7" t="str">
        <f t="shared" si="0"/>
        <v/>
      </c>
    </row>
    <row r="26" spans="1:10" ht="18" customHeight="1" x14ac:dyDescent="0.2">
      <c r="A26" s="16"/>
      <c r="B26" s="5"/>
      <c r="C26" s="30"/>
      <c r="D26" s="59"/>
      <c r="E26" s="59"/>
      <c r="F26" s="61"/>
      <c r="G26" s="6"/>
      <c r="H26" s="6"/>
      <c r="I26" s="15"/>
      <c r="J26" s="7" t="str">
        <f t="shared" si="0"/>
        <v/>
      </c>
    </row>
    <row r="27" spans="1:10" ht="18" customHeight="1" x14ac:dyDescent="0.2">
      <c r="A27" s="16"/>
      <c r="B27" s="5"/>
      <c r="C27" s="30"/>
      <c r="D27" s="59"/>
      <c r="E27" s="59"/>
      <c r="F27" s="61"/>
      <c r="G27" s="6"/>
      <c r="H27" s="6"/>
      <c r="I27" s="15"/>
      <c r="J27" s="7" t="str">
        <f t="shared" si="0"/>
        <v/>
      </c>
    </row>
    <row r="28" spans="1:10" ht="18" customHeight="1" x14ac:dyDescent="0.2">
      <c r="A28" s="16"/>
      <c r="B28" s="5"/>
      <c r="C28" s="30"/>
      <c r="D28" s="59"/>
      <c r="E28" s="59"/>
      <c r="F28" s="61"/>
      <c r="G28" s="6"/>
      <c r="H28" s="6"/>
      <c r="I28" s="15"/>
      <c r="J28" s="7" t="str">
        <f t="shared" si="0"/>
        <v/>
      </c>
    </row>
    <row r="29" spans="1:10" ht="18" customHeight="1" x14ac:dyDescent="0.2">
      <c r="A29" s="16"/>
      <c r="B29" s="5"/>
      <c r="C29" s="30"/>
      <c r="D29" s="59"/>
      <c r="E29" s="59"/>
      <c r="F29" s="61"/>
      <c r="G29" s="6"/>
      <c r="H29" s="6"/>
      <c r="I29" s="15"/>
      <c r="J29" s="7" t="str">
        <f t="shared" si="0"/>
        <v/>
      </c>
    </row>
    <row r="30" spans="1:10" ht="18" customHeight="1" x14ac:dyDescent="0.2">
      <c r="A30" s="16"/>
      <c r="B30" s="5"/>
      <c r="C30" s="30"/>
      <c r="D30" s="59"/>
      <c r="E30" s="59"/>
      <c r="F30" s="61"/>
      <c r="G30" s="6"/>
      <c r="H30" s="6"/>
      <c r="I30" s="15"/>
      <c r="J30" s="7" t="str">
        <f t="shared" si="0"/>
        <v/>
      </c>
    </row>
    <row r="31" spans="1:10" ht="18" customHeight="1" x14ac:dyDescent="0.2">
      <c r="A31" s="16"/>
      <c r="B31" s="5"/>
      <c r="C31" s="30"/>
      <c r="D31" s="59"/>
      <c r="E31" s="59"/>
      <c r="F31" s="61"/>
      <c r="G31" s="6"/>
      <c r="H31" s="6"/>
      <c r="I31" s="15"/>
      <c r="J31" s="7" t="str">
        <f t="shared" si="0"/>
        <v/>
      </c>
    </row>
    <row r="32" spans="1:10" ht="18" customHeight="1" x14ac:dyDescent="0.2">
      <c r="A32" s="16"/>
      <c r="B32" s="5"/>
      <c r="C32" s="30"/>
      <c r="D32" s="59"/>
      <c r="E32" s="59"/>
      <c r="F32" s="61"/>
      <c r="G32" s="6"/>
      <c r="H32" s="6"/>
      <c r="I32" s="15"/>
      <c r="J32" s="7" t="str">
        <f t="shared" si="0"/>
        <v/>
      </c>
    </row>
    <row r="33" spans="1:10" ht="18" customHeight="1" x14ac:dyDescent="0.2">
      <c r="A33" s="16"/>
      <c r="B33" s="5"/>
      <c r="C33" s="30"/>
      <c r="D33" s="59"/>
      <c r="E33" s="59"/>
      <c r="F33" s="61"/>
      <c r="G33" s="6"/>
      <c r="H33" s="6"/>
      <c r="I33" s="15"/>
      <c r="J33" s="7" t="str">
        <f t="shared" si="0"/>
        <v/>
      </c>
    </row>
    <row r="34" spans="1:10" ht="18" customHeight="1" x14ac:dyDescent="0.2">
      <c r="A34" s="16"/>
      <c r="B34" s="5"/>
      <c r="C34" s="30"/>
      <c r="D34" s="59"/>
      <c r="E34" s="59"/>
      <c r="F34" s="61"/>
      <c r="G34" s="6"/>
      <c r="H34" s="6"/>
      <c r="I34" s="15"/>
      <c r="J34" s="7" t="str">
        <f t="shared" si="0"/>
        <v/>
      </c>
    </row>
    <row r="35" spans="1:10" ht="18" customHeight="1" x14ac:dyDescent="0.2">
      <c r="A35" s="16"/>
      <c r="B35" s="5"/>
      <c r="C35" s="30"/>
      <c r="D35" s="59"/>
      <c r="E35" s="59"/>
      <c r="F35" s="61"/>
      <c r="G35" s="6"/>
      <c r="H35" s="6"/>
      <c r="I35" s="15"/>
      <c r="J35" s="7" t="str">
        <f t="shared" si="0"/>
        <v/>
      </c>
    </row>
    <row r="36" spans="1:10" ht="18" customHeight="1" x14ac:dyDescent="0.2">
      <c r="A36" s="16"/>
      <c r="B36" s="5"/>
      <c r="C36" s="30"/>
      <c r="D36" s="59"/>
      <c r="E36" s="59"/>
      <c r="F36" s="61"/>
      <c r="G36" s="6"/>
      <c r="H36" s="6"/>
      <c r="I36" s="15"/>
      <c r="J36" s="7" t="str">
        <f t="shared" si="0"/>
        <v/>
      </c>
    </row>
    <row r="37" spans="1:10" ht="18" customHeight="1" x14ac:dyDescent="0.2">
      <c r="A37" s="16"/>
      <c r="B37" s="5"/>
      <c r="C37" s="30"/>
      <c r="D37" s="32"/>
      <c r="E37" s="32"/>
      <c r="F37" s="27"/>
      <c r="G37" s="5"/>
      <c r="H37" s="5"/>
      <c r="I37" s="7"/>
      <c r="J37" s="7" t="str">
        <f t="shared" si="0"/>
        <v/>
      </c>
    </row>
    <row r="38" spans="1:10" ht="18" customHeight="1" x14ac:dyDescent="0.2">
      <c r="A38" s="16"/>
      <c r="B38" s="5"/>
      <c r="C38" s="30"/>
      <c r="F38" s="25"/>
      <c r="G38" s="6"/>
      <c r="H38" s="5"/>
      <c r="I38" s="7"/>
      <c r="J38" s="7" t="str">
        <f t="shared" si="0"/>
        <v/>
      </c>
    </row>
    <row r="39" spans="1:10" ht="18" customHeight="1" x14ac:dyDescent="0.2">
      <c r="A39" s="16"/>
      <c r="B39" s="5"/>
      <c r="C39" s="30"/>
      <c r="D39" s="32"/>
      <c r="E39" s="32"/>
      <c r="F39" s="27"/>
      <c r="G39" s="6"/>
      <c r="H39" s="6"/>
      <c r="I39" s="15"/>
      <c r="J39" s="7" t="str">
        <f t="shared" si="0"/>
        <v/>
      </c>
    </row>
    <row r="40" spans="1:10" ht="18" customHeight="1" x14ac:dyDescent="0.2">
      <c r="A40" s="107" t="s">
        <v>26</v>
      </c>
      <c r="B40" s="108"/>
      <c r="C40" s="108"/>
      <c r="D40" s="108"/>
      <c r="E40" s="108"/>
      <c r="F40" s="108"/>
      <c r="G40" s="108"/>
      <c r="H40" s="108"/>
      <c r="I40" s="109"/>
      <c r="J40" s="11"/>
    </row>
    <row r="41" spans="1:10" ht="18" customHeight="1" x14ac:dyDescent="0.2"/>
    <row r="42" spans="1:10" ht="18" customHeight="1" x14ac:dyDescent="0.2"/>
    <row r="43" spans="1:10" ht="18" customHeight="1" x14ac:dyDescent="0.2"/>
    <row r="44" spans="1:10" ht="18" customHeight="1" x14ac:dyDescent="0.2"/>
    <row r="45" spans="1:10" ht="18" customHeight="1" x14ac:dyDescent="0.2"/>
    <row r="46" spans="1:10" ht="18" customHeight="1" x14ac:dyDescent="0.2"/>
    <row r="47" spans="1:10" ht="18" customHeight="1" x14ac:dyDescent="0.2"/>
    <row r="48" spans="1:10" ht="18" customHeight="1" x14ac:dyDescent="0.2"/>
  </sheetData>
  <mergeCells count="11">
    <mergeCell ref="D18:F18"/>
    <mergeCell ref="A40:I40"/>
    <mergeCell ref="A1:J1"/>
    <mergeCell ref="C2:F2"/>
    <mergeCell ref="C4:F4"/>
    <mergeCell ref="D7:F7"/>
    <mergeCell ref="D8:F8"/>
    <mergeCell ref="D12:F12"/>
    <mergeCell ref="D13:F13"/>
    <mergeCell ref="D16:F16"/>
    <mergeCell ref="D17:F17"/>
  </mergeCells>
  <pageMargins left="0.23622047244094491" right="0.23622047244094491" top="0.74803149606299213" bottom="0.74803149606299213" header="0.31496062992125984" footer="0.31496062992125984"/>
  <pageSetup paperSize="9" firstPageNumber="98" orientation="portrait" useFirstPageNumber="1" r:id="rId1"/>
  <headerFooter>
    <oddHeader>&amp;C&amp;"Arial,Bold"&amp;9&amp;P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367E-ABC2-435A-980F-8D831A346C9B}">
  <sheetPr>
    <tabColor rgb="FF92D050"/>
  </sheetPr>
  <dimension ref="A1:I42"/>
  <sheetViews>
    <sheetView view="pageBreakPreview" zoomScaleNormal="100" zoomScaleSheetLayoutView="100" workbookViewId="0">
      <selection activeCell="I42" sqref="I42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3.85546875" style="3" customWidth="1"/>
    <col min="9" max="9" width="14" style="4" customWidth="1"/>
    <col min="10" max="14" width="9.140625" style="2" customWidth="1"/>
    <col min="15" max="16384" width="9.140625" style="2"/>
  </cols>
  <sheetData>
    <row r="1" spans="1:9" ht="18" customHeight="1" x14ac:dyDescent="0.2">
      <c r="A1" s="107" t="s">
        <v>117</v>
      </c>
      <c r="B1" s="108"/>
      <c r="C1" s="108"/>
      <c r="D1" s="108"/>
      <c r="E1" s="108"/>
      <c r="F1" s="108"/>
      <c r="G1" s="108"/>
      <c r="H1" s="108"/>
      <c r="I1" s="109"/>
    </row>
    <row r="2" spans="1:9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9" ht="9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 t="shared" ref="I3:I40" si="0">+IF(H3*G3=0,"",H3*G3)</f>
        <v/>
      </c>
    </row>
    <row r="4" spans="1:9" ht="18" customHeight="1" x14ac:dyDescent="0.2">
      <c r="A4" s="16">
        <v>9.1</v>
      </c>
      <c r="B4" s="12">
        <v>8.1999999999999993</v>
      </c>
      <c r="C4" s="131" t="s">
        <v>28</v>
      </c>
      <c r="D4" s="132"/>
      <c r="E4" s="133"/>
      <c r="F4" s="6"/>
      <c r="G4" s="6"/>
      <c r="H4" s="15"/>
      <c r="I4" s="7" t="str">
        <f t="shared" si="0"/>
        <v/>
      </c>
    </row>
    <row r="5" spans="1:9" ht="18" customHeight="1" x14ac:dyDescent="0.2">
      <c r="A5" s="16"/>
      <c r="B5" s="5"/>
      <c r="C5" s="30"/>
      <c r="E5" s="25"/>
      <c r="F5" s="6"/>
      <c r="G5" s="6"/>
      <c r="H5" s="15"/>
      <c r="I5" s="7" t="str">
        <f t="shared" si="0"/>
        <v/>
      </c>
    </row>
    <row r="6" spans="1:9" ht="18" customHeight="1" x14ac:dyDescent="0.2">
      <c r="A6" s="16" t="s">
        <v>319</v>
      </c>
      <c r="B6" s="5" t="s">
        <v>264</v>
      </c>
      <c r="C6" s="119" t="s">
        <v>293</v>
      </c>
      <c r="D6" s="100"/>
      <c r="E6" s="99"/>
      <c r="F6" s="6"/>
      <c r="G6" s="6"/>
      <c r="H6" s="15"/>
      <c r="I6" s="7" t="str">
        <f t="shared" si="0"/>
        <v/>
      </c>
    </row>
    <row r="7" spans="1:9" ht="18" customHeight="1" x14ac:dyDescent="0.2">
      <c r="A7" s="16"/>
      <c r="B7" s="5"/>
      <c r="C7" s="60"/>
      <c r="D7" s="59"/>
      <c r="E7" s="61"/>
      <c r="F7" s="6"/>
      <c r="G7" s="6"/>
      <c r="H7" s="15"/>
      <c r="I7" s="7" t="str">
        <f t="shared" si="0"/>
        <v/>
      </c>
    </row>
    <row r="8" spans="1:9" ht="18" customHeight="1" x14ac:dyDescent="0.2">
      <c r="A8" s="16"/>
      <c r="B8" s="5"/>
      <c r="C8" s="70" t="s">
        <v>93</v>
      </c>
      <c r="D8" s="37" t="s">
        <v>299</v>
      </c>
      <c r="E8" s="38"/>
      <c r="F8" s="6"/>
      <c r="G8" s="6"/>
      <c r="H8" s="7"/>
      <c r="I8" s="7" t="str">
        <f t="shared" si="0"/>
        <v/>
      </c>
    </row>
    <row r="9" spans="1:9" ht="18" customHeight="1" x14ac:dyDescent="0.2">
      <c r="A9" s="16"/>
      <c r="B9" s="5"/>
      <c r="D9" s="37"/>
      <c r="E9" s="38"/>
      <c r="F9" s="6"/>
      <c r="G9" s="6"/>
      <c r="H9" s="15"/>
      <c r="I9" s="7" t="str">
        <f t="shared" si="0"/>
        <v/>
      </c>
    </row>
    <row r="10" spans="1:9" ht="18" customHeight="1" x14ac:dyDescent="0.2">
      <c r="A10" s="16"/>
      <c r="B10" s="5"/>
      <c r="C10" s="30"/>
      <c r="D10" s="1" t="s">
        <v>77</v>
      </c>
      <c r="E10" s="2" t="s">
        <v>301</v>
      </c>
      <c r="F10" s="6" t="s">
        <v>98</v>
      </c>
      <c r="G10" s="84">
        <v>40</v>
      </c>
      <c r="H10" s="15"/>
      <c r="I10" s="7" t="str">
        <f t="shared" si="0"/>
        <v/>
      </c>
    </row>
    <row r="11" spans="1:9" ht="18" customHeight="1" x14ac:dyDescent="0.2">
      <c r="A11" s="16"/>
      <c r="B11" s="5"/>
      <c r="C11" s="30"/>
      <c r="D11" s="1"/>
      <c r="E11" s="25"/>
      <c r="F11" s="6"/>
      <c r="G11" s="84"/>
      <c r="H11" s="15"/>
      <c r="I11" s="7" t="str">
        <f t="shared" si="0"/>
        <v/>
      </c>
    </row>
    <row r="12" spans="1:9" ht="18.95" customHeight="1" x14ac:dyDescent="0.2">
      <c r="A12" s="16"/>
      <c r="C12" s="70" t="s">
        <v>100</v>
      </c>
      <c r="D12" s="37" t="s">
        <v>297</v>
      </c>
      <c r="E12" s="38"/>
      <c r="F12" s="6"/>
      <c r="G12" s="84"/>
      <c r="H12" s="7"/>
      <c r="I12" s="7" t="str">
        <f t="shared" si="0"/>
        <v/>
      </c>
    </row>
    <row r="13" spans="1:9" ht="18" customHeight="1" x14ac:dyDescent="0.2">
      <c r="A13" s="16"/>
      <c r="C13" s="70"/>
      <c r="D13" s="1" t="s">
        <v>77</v>
      </c>
      <c r="E13" s="2" t="s">
        <v>298</v>
      </c>
      <c r="F13" s="6" t="s">
        <v>98</v>
      </c>
      <c r="G13" s="84">
        <v>40</v>
      </c>
      <c r="H13" s="7"/>
      <c r="I13" s="7" t="str">
        <f t="shared" si="0"/>
        <v/>
      </c>
    </row>
    <row r="14" spans="1:9" ht="18" customHeight="1" x14ac:dyDescent="0.2">
      <c r="A14" s="16"/>
      <c r="C14" s="70"/>
      <c r="D14" s="105"/>
      <c r="E14" s="106"/>
      <c r="F14" s="6"/>
      <c r="G14" s="84"/>
      <c r="H14" s="7"/>
      <c r="I14" s="7" t="str">
        <f t="shared" si="0"/>
        <v/>
      </c>
    </row>
    <row r="15" spans="1:9" ht="18" customHeight="1" x14ac:dyDescent="0.2">
      <c r="A15" s="16"/>
      <c r="C15" s="70" t="s">
        <v>101</v>
      </c>
      <c r="D15" s="105" t="s">
        <v>300</v>
      </c>
      <c r="E15" s="106"/>
      <c r="F15" s="6"/>
      <c r="G15" s="84"/>
      <c r="H15" s="15"/>
      <c r="I15" s="7" t="str">
        <f t="shared" si="0"/>
        <v/>
      </c>
    </row>
    <row r="16" spans="1:9" ht="18" customHeight="1" x14ac:dyDescent="0.2">
      <c r="A16" s="16"/>
      <c r="C16" s="70"/>
      <c r="D16" s="1" t="s">
        <v>77</v>
      </c>
      <c r="E16" s="2" t="s">
        <v>298</v>
      </c>
      <c r="F16" s="6" t="s">
        <v>98</v>
      </c>
      <c r="G16" s="84">
        <v>15</v>
      </c>
      <c r="H16" s="15"/>
      <c r="I16" s="7" t="str">
        <f t="shared" si="0"/>
        <v/>
      </c>
    </row>
    <row r="17" spans="1:9" ht="18" customHeight="1" x14ac:dyDescent="0.2">
      <c r="A17" s="16"/>
      <c r="C17" s="70"/>
      <c r="D17" s="1"/>
      <c r="E17" s="37"/>
      <c r="F17" s="6"/>
      <c r="G17" s="84"/>
      <c r="H17" s="15"/>
      <c r="I17" s="7" t="str">
        <f t="shared" si="0"/>
        <v/>
      </c>
    </row>
    <row r="18" spans="1:9" ht="18" customHeight="1" x14ac:dyDescent="0.2">
      <c r="A18" s="5"/>
      <c r="B18" s="5"/>
      <c r="C18" s="30" t="s">
        <v>133</v>
      </c>
      <c r="D18" s="37" t="s">
        <v>303</v>
      </c>
      <c r="E18" s="27"/>
      <c r="F18" s="6" t="s">
        <v>92</v>
      </c>
      <c r="G18" s="80">
        <v>2</v>
      </c>
      <c r="H18" s="15"/>
      <c r="I18" s="7" t="str">
        <f t="shared" si="0"/>
        <v/>
      </c>
    </row>
    <row r="19" spans="1:9" ht="18" customHeight="1" x14ac:dyDescent="0.2">
      <c r="A19" s="5"/>
      <c r="B19" s="5"/>
      <c r="C19" s="30"/>
      <c r="D19" s="59"/>
      <c r="E19" s="61"/>
      <c r="F19" s="6"/>
      <c r="G19" s="6"/>
      <c r="H19" s="15"/>
      <c r="I19" s="7" t="str">
        <f t="shared" si="0"/>
        <v/>
      </c>
    </row>
    <row r="20" spans="1:9" ht="18" customHeight="1" x14ac:dyDescent="0.2">
      <c r="A20" s="16" t="s">
        <v>320</v>
      </c>
      <c r="B20" s="2" t="s">
        <v>87</v>
      </c>
      <c r="C20" s="104" t="s">
        <v>294</v>
      </c>
      <c r="D20" s="105"/>
      <c r="E20" s="106"/>
      <c r="F20" s="6"/>
      <c r="G20" s="6"/>
      <c r="H20" s="15"/>
      <c r="I20" s="7" t="str">
        <f t="shared" si="0"/>
        <v/>
      </c>
    </row>
    <row r="21" spans="1:9" ht="18" customHeight="1" x14ac:dyDescent="0.2">
      <c r="A21" s="5"/>
      <c r="C21" s="30"/>
      <c r="F21" s="6"/>
      <c r="G21" s="62"/>
      <c r="H21" s="15"/>
      <c r="I21" s="7" t="str">
        <f t="shared" si="0"/>
        <v/>
      </c>
    </row>
    <row r="22" spans="1:9" ht="18" customHeight="1" x14ac:dyDescent="0.2">
      <c r="A22" s="5"/>
      <c r="B22" s="5"/>
      <c r="C22" s="30" t="s">
        <v>93</v>
      </c>
      <c r="D22" s="100" t="s">
        <v>302</v>
      </c>
      <c r="E22" s="99"/>
      <c r="F22" s="6" t="s">
        <v>107</v>
      </c>
      <c r="G22" s="80">
        <v>20</v>
      </c>
      <c r="H22" s="15"/>
      <c r="I22" s="7" t="str">
        <f t="shared" si="0"/>
        <v/>
      </c>
    </row>
    <row r="23" spans="1:9" ht="18" customHeight="1" x14ac:dyDescent="0.2">
      <c r="A23" s="16"/>
      <c r="C23" s="70"/>
      <c r="D23" s="1"/>
      <c r="F23" s="6"/>
      <c r="G23" s="84"/>
      <c r="H23" s="15"/>
      <c r="I23" s="7" t="str">
        <f t="shared" si="0"/>
        <v/>
      </c>
    </row>
    <row r="24" spans="1:9" ht="18" customHeight="1" x14ac:dyDescent="0.2">
      <c r="A24" s="16"/>
      <c r="C24" s="70"/>
      <c r="D24" s="105"/>
      <c r="E24" s="106"/>
      <c r="F24" s="6"/>
      <c r="G24" s="84"/>
      <c r="H24" s="15"/>
      <c r="I24" s="7" t="str">
        <f t="shared" si="0"/>
        <v/>
      </c>
    </row>
    <row r="25" spans="1:9" ht="18" customHeight="1" x14ac:dyDescent="0.2">
      <c r="A25" s="16"/>
      <c r="C25" s="70"/>
      <c r="D25" s="105"/>
      <c r="E25" s="106"/>
      <c r="F25" s="6"/>
      <c r="G25" s="84"/>
      <c r="H25" s="15"/>
      <c r="I25" s="7" t="str">
        <f t="shared" si="0"/>
        <v/>
      </c>
    </row>
    <row r="26" spans="1:9" ht="18" customHeight="1" x14ac:dyDescent="0.2">
      <c r="A26" s="16"/>
      <c r="C26" s="70"/>
      <c r="D26" s="1"/>
      <c r="F26" s="6"/>
      <c r="G26" s="84"/>
      <c r="H26" s="15"/>
      <c r="I26" s="7" t="str">
        <f t="shared" si="0"/>
        <v/>
      </c>
    </row>
    <row r="27" spans="1:9" ht="18" customHeight="1" x14ac:dyDescent="0.2">
      <c r="A27" s="16"/>
      <c r="C27" s="70"/>
      <c r="D27" s="1"/>
      <c r="E27" s="37"/>
      <c r="F27" s="6"/>
      <c r="G27" s="84"/>
      <c r="H27" s="15"/>
      <c r="I27" s="7" t="str">
        <f t="shared" si="0"/>
        <v/>
      </c>
    </row>
    <row r="28" spans="1:9" ht="18" customHeight="1" x14ac:dyDescent="0.2">
      <c r="A28" s="5"/>
      <c r="B28" s="5"/>
      <c r="C28" s="30"/>
      <c r="D28" s="37"/>
      <c r="E28" s="27"/>
      <c r="F28" s="6"/>
      <c r="G28" s="80"/>
      <c r="H28" s="15"/>
      <c r="I28" s="7" t="str">
        <f t="shared" si="0"/>
        <v/>
      </c>
    </row>
    <row r="29" spans="1:9" ht="18" customHeight="1" x14ac:dyDescent="0.2">
      <c r="A29" s="5"/>
      <c r="B29" s="5"/>
      <c r="C29" s="30"/>
      <c r="D29" s="59"/>
      <c r="E29" s="61"/>
      <c r="F29" s="6"/>
      <c r="G29" s="6"/>
      <c r="H29" s="15"/>
      <c r="I29" s="7" t="str">
        <f t="shared" si="0"/>
        <v/>
      </c>
    </row>
    <row r="30" spans="1:9" ht="18" customHeight="1" x14ac:dyDescent="0.2">
      <c r="A30" s="16"/>
      <c r="C30" s="104"/>
      <c r="D30" s="105"/>
      <c r="E30" s="106"/>
      <c r="F30" s="6"/>
      <c r="G30" s="6"/>
      <c r="H30" s="15"/>
      <c r="I30" s="7" t="str">
        <f t="shared" si="0"/>
        <v/>
      </c>
    </row>
    <row r="31" spans="1:9" ht="18" customHeight="1" x14ac:dyDescent="0.2">
      <c r="A31" s="5"/>
      <c r="C31" s="30"/>
      <c r="F31" s="6"/>
      <c r="G31" s="62"/>
      <c r="H31" s="15"/>
      <c r="I31" s="7" t="str">
        <f t="shared" si="0"/>
        <v/>
      </c>
    </row>
    <row r="32" spans="1:9" ht="18" customHeight="1" x14ac:dyDescent="0.2">
      <c r="A32" s="5"/>
      <c r="B32" s="5"/>
      <c r="C32" s="30"/>
      <c r="D32" s="100"/>
      <c r="E32" s="99"/>
      <c r="F32" s="6"/>
      <c r="G32" s="80"/>
      <c r="H32" s="15"/>
      <c r="I32" s="7" t="str">
        <f t="shared" si="0"/>
        <v/>
      </c>
    </row>
    <row r="33" spans="1:9" ht="18" customHeight="1" x14ac:dyDescent="0.2">
      <c r="A33" s="16"/>
      <c r="C33" s="70"/>
      <c r="D33" s="1"/>
      <c r="E33" s="37"/>
      <c r="F33" s="6"/>
      <c r="G33" s="39"/>
      <c r="H33" s="15"/>
      <c r="I33" s="7" t="str">
        <f t="shared" si="0"/>
        <v/>
      </c>
    </row>
    <row r="34" spans="1:9" ht="18" customHeight="1" x14ac:dyDescent="0.2">
      <c r="A34" s="16"/>
      <c r="C34" s="30"/>
      <c r="D34" s="105"/>
      <c r="E34" s="105"/>
      <c r="F34" s="6"/>
      <c r="G34" s="6"/>
      <c r="H34" s="15"/>
      <c r="I34" s="7" t="str">
        <f t="shared" si="0"/>
        <v/>
      </c>
    </row>
    <row r="35" spans="1:9" ht="18" customHeight="1" x14ac:dyDescent="0.2">
      <c r="A35" s="5"/>
      <c r="C35" s="30"/>
      <c r="F35" s="6"/>
      <c r="G35" s="62"/>
      <c r="H35" s="15"/>
      <c r="I35" s="7" t="str">
        <f t="shared" si="0"/>
        <v/>
      </c>
    </row>
    <row r="36" spans="1:9" ht="18" customHeight="1" x14ac:dyDescent="0.2">
      <c r="A36" s="5"/>
      <c r="B36" s="5"/>
      <c r="C36" s="30"/>
      <c r="D36" s="37"/>
      <c r="E36" s="27"/>
      <c r="F36" s="6"/>
      <c r="G36" s="80"/>
      <c r="H36" s="15"/>
      <c r="I36" s="7" t="str">
        <f t="shared" si="0"/>
        <v/>
      </c>
    </row>
    <row r="37" spans="1:9" ht="9" customHeight="1" x14ac:dyDescent="0.2">
      <c r="A37" s="5"/>
      <c r="B37" s="5"/>
      <c r="C37" s="30"/>
      <c r="D37" s="59"/>
      <c r="E37" s="61"/>
      <c r="F37" s="6"/>
      <c r="G37" s="6"/>
      <c r="H37" s="15"/>
      <c r="I37" s="7" t="str">
        <f t="shared" si="0"/>
        <v/>
      </c>
    </row>
    <row r="38" spans="1:9" ht="18" customHeight="1" x14ac:dyDescent="0.2">
      <c r="A38" s="16"/>
      <c r="C38" s="104"/>
      <c r="D38" s="105"/>
      <c r="E38" s="106"/>
      <c r="F38" s="6"/>
      <c r="G38" s="6"/>
      <c r="H38" s="15"/>
      <c r="I38" s="7" t="str">
        <f t="shared" si="0"/>
        <v/>
      </c>
    </row>
    <row r="39" spans="1:9" ht="18" customHeight="1" x14ac:dyDescent="0.2">
      <c r="A39" s="5"/>
      <c r="C39" s="30"/>
      <c r="F39" s="6"/>
      <c r="G39" s="62"/>
      <c r="H39" s="15"/>
      <c r="I39" s="7" t="str">
        <f t="shared" si="0"/>
        <v/>
      </c>
    </row>
    <row r="40" spans="1:9" ht="18" customHeight="1" x14ac:dyDescent="0.2">
      <c r="A40" s="5"/>
      <c r="B40" s="5"/>
      <c r="C40" s="30"/>
      <c r="D40" s="100"/>
      <c r="E40" s="99"/>
      <c r="F40" s="6"/>
      <c r="G40" s="80"/>
      <c r="H40" s="15"/>
      <c r="I40" s="7" t="str">
        <f t="shared" si="0"/>
        <v/>
      </c>
    </row>
    <row r="41" spans="1:9" ht="9" customHeight="1" x14ac:dyDescent="0.2">
      <c r="A41" s="5"/>
      <c r="B41" s="5"/>
      <c r="C41" s="30"/>
      <c r="D41" s="59"/>
      <c r="E41" s="61"/>
      <c r="F41" s="6"/>
      <c r="G41" s="6"/>
      <c r="H41" s="15"/>
      <c r="I41" s="7"/>
    </row>
    <row r="42" spans="1:9" ht="18" customHeight="1" x14ac:dyDescent="0.2">
      <c r="A42" s="107" t="s">
        <v>26</v>
      </c>
      <c r="B42" s="108"/>
      <c r="C42" s="108"/>
      <c r="D42" s="108"/>
      <c r="E42" s="108"/>
      <c r="F42" s="108"/>
      <c r="G42" s="108"/>
      <c r="H42" s="109"/>
      <c r="I42" s="11"/>
    </row>
  </sheetData>
  <mergeCells count="16">
    <mergeCell ref="A42:H42"/>
    <mergeCell ref="C4:E4"/>
    <mergeCell ref="D14:E14"/>
    <mergeCell ref="D22:E22"/>
    <mergeCell ref="D25:E25"/>
    <mergeCell ref="C30:E30"/>
    <mergeCell ref="D32:E32"/>
    <mergeCell ref="A1:I1"/>
    <mergeCell ref="C2:E2"/>
    <mergeCell ref="C38:E38"/>
    <mergeCell ref="D40:E40"/>
    <mergeCell ref="D24:E24"/>
    <mergeCell ref="D34:E34"/>
    <mergeCell ref="D15:E15"/>
    <mergeCell ref="C20:E20"/>
    <mergeCell ref="C6:E6"/>
  </mergeCells>
  <phoneticPr fontId="7" type="noConversion"/>
  <pageMargins left="0.23622047244094491" right="0.23622047244094491" top="0.74803149606299213" bottom="0.74803149606299213" header="0.31496062992125984" footer="0.31496062992125984"/>
  <pageSetup paperSize="9" firstPageNumber="99" orientation="portrait" useFirstPageNumber="1" r:id="rId1"/>
  <headerFooter>
    <oddHeader>&amp;C&amp;"Arial,Bold"&amp;9&amp;P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34FE-8A03-46CE-8947-06857C1BFB3B}">
  <dimension ref="A1:Q41"/>
  <sheetViews>
    <sheetView tabSelected="1" view="pageBreakPreview" zoomScaleNormal="100" zoomScaleSheetLayoutView="100" workbookViewId="0">
      <selection activeCell="F18" sqref="F18"/>
    </sheetView>
  </sheetViews>
  <sheetFormatPr defaultColWidth="9.140625" defaultRowHeight="12.75" x14ac:dyDescent="0.2"/>
  <cols>
    <col min="1" max="1" width="7.5703125" style="2" customWidth="1"/>
    <col min="2" max="2" width="8.140625" style="2" customWidth="1"/>
    <col min="3" max="4" width="3.28515625" style="2" customWidth="1"/>
    <col min="5" max="5" width="32.7109375" style="2" customWidth="1"/>
    <col min="6" max="6" width="8.5703125" style="1" customWidth="1"/>
    <col min="7" max="7" width="7.42578125" style="1" customWidth="1"/>
    <col min="8" max="8" width="14" style="3" customWidth="1"/>
    <col min="9" max="9" width="14" style="4" customWidth="1"/>
    <col min="10" max="14" width="9.140625" style="2" customWidth="1"/>
    <col min="15" max="15" width="12.140625" style="2" customWidth="1"/>
    <col min="16" max="27" width="9.140625" style="2" customWidth="1"/>
    <col min="28" max="16384" width="9.140625" style="2"/>
  </cols>
  <sheetData>
    <row r="1" spans="1:14" ht="18" customHeight="1" x14ac:dyDescent="0.2">
      <c r="A1" s="107" t="s">
        <v>118</v>
      </c>
      <c r="B1" s="108"/>
      <c r="C1" s="108"/>
      <c r="D1" s="108"/>
      <c r="E1" s="108"/>
      <c r="F1" s="108"/>
      <c r="G1" s="108"/>
      <c r="H1" s="108"/>
      <c r="I1" s="109"/>
    </row>
    <row r="2" spans="1:14" ht="18" customHeight="1" x14ac:dyDescent="0.2">
      <c r="A2" s="24" t="s">
        <v>53</v>
      </c>
      <c r="B2" s="9" t="s">
        <v>10</v>
      </c>
      <c r="C2" s="110" t="s">
        <v>11</v>
      </c>
      <c r="D2" s="111"/>
      <c r="E2" s="112"/>
      <c r="F2" s="9" t="s">
        <v>12</v>
      </c>
      <c r="G2" s="9" t="s">
        <v>13</v>
      </c>
      <c r="H2" s="10" t="s">
        <v>14</v>
      </c>
      <c r="I2" s="10" t="s">
        <v>15</v>
      </c>
    </row>
    <row r="3" spans="1:14" ht="18" customHeight="1" x14ac:dyDescent="0.2">
      <c r="A3" s="17"/>
      <c r="B3" s="5"/>
      <c r="C3" s="28"/>
      <c r="D3" s="29"/>
      <c r="E3" s="25"/>
      <c r="F3" s="6"/>
      <c r="G3" s="6"/>
      <c r="H3" s="15"/>
      <c r="I3" s="7" t="str">
        <f t="shared" ref="I3:I39" si="0">+IF(H3*G3=0,"",H3*G3)</f>
        <v/>
      </c>
    </row>
    <row r="4" spans="1:14" ht="18" customHeight="1" x14ac:dyDescent="0.2">
      <c r="A4" s="16">
        <v>10.1</v>
      </c>
      <c r="B4" s="12" t="s">
        <v>119</v>
      </c>
      <c r="C4" s="131" t="s">
        <v>120</v>
      </c>
      <c r="D4" s="132"/>
      <c r="E4" s="133"/>
      <c r="F4" s="6"/>
      <c r="G4" s="6"/>
      <c r="H4" s="15"/>
      <c r="I4" s="7" t="str">
        <f t="shared" si="0"/>
        <v/>
      </c>
    </row>
    <row r="5" spans="1:14" ht="18" customHeight="1" x14ac:dyDescent="0.2">
      <c r="A5" s="16"/>
      <c r="B5" s="5"/>
      <c r="C5" s="30"/>
      <c r="E5" s="25"/>
      <c r="F5" s="6"/>
      <c r="G5" s="6"/>
      <c r="H5" s="15"/>
      <c r="I5" s="7" t="str">
        <f t="shared" si="0"/>
        <v/>
      </c>
      <c r="K5" s="4"/>
    </row>
    <row r="6" spans="1:14" ht="18" customHeight="1" x14ac:dyDescent="0.2">
      <c r="A6" s="16" t="s">
        <v>151</v>
      </c>
      <c r="B6" s="5" t="s">
        <v>121</v>
      </c>
      <c r="C6" s="30" t="s">
        <v>122</v>
      </c>
      <c r="E6" s="25"/>
      <c r="F6" s="6"/>
      <c r="G6" s="6"/>
      <c r="H6" s="15"/>
      <c r="I6" s="7" t="str">
        <f t="shared" si="0"/>
        <v/>
      </c>
      <c r="K6" s="4"/>
    </row>
    <row r="7" spans="1:14" ht="18" customHeight="1" x14ac:dyDescent="0.2">
      <c r="A7" s="16"/>
      <c r="B7" s="5"/>
      <c r="C7" s="138" t="s">
        <v>64</v>
      </c>
      <c r="D7" s="100" t="s">
        <v>273</v>
      </c>
      <c r="E7" s="99"/>
      <c r="F7" s="116" t="s">
        <v>98</v>
      </c>
      <c r="G7" s="116">
        <v>300</v>
      </c>
      <c r="H7" s="114"/>
      <c r="I7" s="114" t="str">
        <f t="shared" si="0"/>
        <v/>
      </c>
      <c r="K7" s="4"/>
      <c r="N7" s="4"/>
    </row>
    <row r="8" spans="1:14" ht="18" customHeight="1" x14ac:dyDescent="0.2">
      <c r="A8" s="16"/>
      <c r="B8" s="5"/>
      <c r="C8" s="138"/>
      <c r="D8" s="100"/>
      <c r="E8" s="99"/>
      <c r="F8" s="116"/>
      <c r="G8" s="116"/>
      <c r="H8" s="114"/>
      <c r="I8" s="114" t="str">
        <f t="shared" si="0"/>
        <v/>
      </c>
      <c r="K8" s="4"/>
      <c r="N8" s="4"/>
    </row>
    <row r="9" spans="1:14" ht="18" customHeight="1" x14ac:dyDescent="0.2">
      <c r="A9" s="16"/>
      <c r="B9" s="5"/>
      <c r="C9" s="30"/>
      <c r="D9" s="100"/>
      <c r="E9" s="99"/>
      <c r="F9" s="6"/>
      <c r="G9" s="6"/>
      <c r="H9" s="15"/>
      <c r="I9" s="7" t="str">
        <f t="shared" si="0"/>
        <v/>
      </c>
      <c r="K9" s="4"/>
      <c r="N9" s="4"/>
    </row>
    <row r="10" spans="1:14" ht="18" customHeight="1" x14ac:dyDescent="0.2">
      <c r="A10" s="16" t="s">
        <v>152</v>
      </c>
      <c r="B10" s="5" t="s">
        <v>205</v>
      </c>
      <c r="C10" s="33" t="s">
        <v>206</v>
      </c>
      <c r="D10" s="37"/>
      <c r="E10" s="38"/>
      <c r="F10" s="5"/>
      <c r="G10" s="6"/>
      <c r="H10" s="15"/>
      <c r="I10" s="7" t="str">
        <f t="shared" si="0"/>
        <v/>
      </c>
      <c r="K10" s="4"/>
      <c r="N10" s="4"/>
    </row>
    <row r="11" spans="1:14" ht="18" customHeight="1" x14ac:dyDescent="0.2">
      <c r="A11" s="16"/>
      <c r="B11" s="5"/>
      <c r="C11" s="30" t="s">
        <v>93</v>
      </c>
      <c r="D11" s="100" t="s">
        <v>208</v>
      </c>
      <c r="E11" s="99"/>
      <c r="F11" s="6" t="s">
        <v>98</v>
      </c>
      <c r="G11" s="6">
        <v>150</v>
      </c>
      <c r="H11" s="15"/>
      <c r="I11" s="7" t="str">
        <f t="shared" si="0"/>
        <v/>
      </c>
      <c r="K11" s="4"/>
    </row>
    <row r="12" spans="1:14" ht="18" customHeight="1" x14ac:dyDescent="0.2">
      <c r="A12" s="16"/>
      <c r="B12" s="5"/>
      <c r="C12" s="33"/>
      <c r="D12" s="37"/>
      <c r="E12" s="38"/>
      <c r="F12" s="5"/>
      <c r="G12" s="6"/>
      <c r="H12" s="7"/>
      <c r="I12" s="7" t="str">
        <f t="shared" si="0"/>
        <v/>
      </c>
      <c r="K12" s="4"/>
    </row>
    <row r="13" spans="1:14" ht="18" customHeight="1" x14ac:dyDescent="0.2">
      <c r="A13" s="16" t="s">
        <v>341</v>
      </c>
      <c r="B13" s="5" t="s">
        <v>123</v>
      </c>
      <c r="C13" s="33" t="s">
        <v>124</v>
      </c>
      <c r="D13" s="37"/>
      <c r="E13" s="38"/>
      <c r="F13" s="5"/>
      <c r="G13" s="6"/>
      <c r="H13" s="15"/>
      <c r="I13" s="7" t="str">
        <f t="shared" si="0"/>
        <v/>
      </c>
      <c r="K13" s="4"/>
    </row>
    <row r="14" spans="1:14" ht="18" customHeight="1" x14ac:dyDescent="0.2">
      <c r="A14" s="16"/>
      <c r="B14" s="5"/>
      <c r="C14" s="30" t="s">
        <v>64</v>
      </c>
      <c r="D14" s="100" t="s">
        <v>253</v>
      </c>
      <c r="E14" s="99"/>
      <c r="F14" s="6" t="s">
        <v>107</v>
      </c>
      <c r="G14" s="6">
        <v>2</v>
      </c>
      <c r="H14" s="7"/>
      <c r="I14" s="7" t="str">
        <f t="shared" si="0"/>
        <v/>
      </c>
      <c r="K14" s="4"/>
      <c r="N14" s="4"/>
    </row>
    <row r="15" spans="1:14" ht="18" customHeight="1" x14ac:dyDescent="0.2">
      <c r="A15" s="16"/>
      <c r="B15" s="5"/>
      <c r="C15" s="34"/>
      <c r="D15" s="32"/>
      <c r="E15" s="27"/>
      <c r="F15" s="5"/>
      <c r="G15" s="6"/>
      <c r="H15" s="7"/>
      <c r="I15" s="7" t="str">
        <f t="shared" si="0"/>
        <v/>
      </c>
      <c r="N15" s="4"/>
    </row>
    <row r="16" spans="1:14" ht="18" customHeight="1" x14ac:dyDescent="0.2">
      <c r="A16" s="16" t="s">
        <v>153</v>
      </c>
      <c r="B16" s="5" t="s">
        <v>295</v>
      </c>
      <c r="C16" s="104" t="s">
        <v>345</v>
      </c>
      <c r="D16" s="105"/>
      <c r="E16" s="106"/>
      <c r="F16" s="5"/>
      <c r="G16" s="6"/>
      <c r="H16" s="7"/>
      <c r="I16" s="7" t="str">
        <f t="shared" si="0"/>
        <v/>
      </c>
    </row>
    <row r="17" spans="1:17" ht="29.1" customHeight="1" x14ac:dyDescent="0.2">
      <c r="A17" s="16"/>
      <c r="B17" s="5"/>
      <c r="C17" s="30" t="s">
        <v>64</v>
      </c>
      <c r="D17" s="100" t="s">
        <v>346</v>
      </c>
      <c r="E17" s="99"/>
      <c r="F17" s="6" t="s">
        <v>263</v>
      </c>
      <c r="G17" s="6">
        <v>6</v>
      </c>
      <c r="H17" s="7"/>
      <c r="I17" s="7" t="str">
        <f t="shared" si="0"/>
        <v/>
      </c>
    </row>
    <row r="18" spans="1:17" ht="18" customHeight="1" x14ac:dyDescent="0.2">
      <c r="A18" s="16"/>
      <c r="B18" s="5"/>
      <c r="C18" s="33"/>
      <c r="D18" s="37"/>
      <c r="E18" s="38"/>
      <c r="F18" s="5"/>
      <c r="G18" s="6"/>
      <c r="H18" s="15"/>
      <c r="I18" s="7" t="str">
        <f t="shared" si="0"/>
        <v/>
      </c>
      <c r="Q18" s="4"/>
    </row>
    <row r="19" spans="1:17" ht="18" customHeight="1" x14ac:dyDescent="0.2">
      <c r="A19" s="16" t="s">
        <v>154</v>
      </c>
      <c r="B19" s="5" t="s">
        <v>207</v>
      </c>
      <c r="C19" s="104" t="s">
        <v>347</v>
      </c>
      <c r="D19" s="105"/>
      <c r="E19" s="106"/>
      <c r="F19" s="5"/>
      <c r="G19" s="6"/>
      <c r="H19" s="15"/>
      <c r="I19" s="7" t="str">
        <f t="shared" si="0"/>
        <v/>
      </c>
      <c r="Q19" s="4"/>
    </row>
    <row r="20" spans="1:17" ht="27.95" customHeight="1" x14ac:dyDescent="0.2">
      <c r="A20" s="16"/>
      <c r="B20" s="5"/>
      <c r="C20" s="30" t="s">
        <v>64</v>
      </c>
      <c r="D20" s="100" t="s">
        <v>348</v>
      </c>
      <c r="E20" s="99"/>
      <c r="F20" s="6" t="s">
        <v>263</v>
      </c>
      <c r="G20" s="6">
        <v>1</v>
      </c>
      <c r="H20" s="15"/>
      <c r="I20" s="7" t="str">
        <f t="shared" si="0"/>
        <v/>
      </c>
      <c r="Q20" s="4"/>
    </row>
    <row r="21" spans="1:17" ht="18" customHeight="1" x14ac:dyDescent="0.2">
      <c r="A21" s="16"/>
      <c r="B21" s="5"/>
      <c r="C21" s="30"/>
      <c r="D21" s="100"/>
      <c r="E21" s="99"/>
      <c r="F21" s="6"/>
      <c r="G21" s="6"/>
      <c r="H21" s="15"/>
      <c r="I21" s="7" t="str">
        <f t="shared" si="0"/>
        <v/>
      </c>
      <c r="Q21" s="4"/>
    </row>
    <row r="22" spans="1:17" ht="18" customHeight="1" x14ac:dyDescent="0.2">
      <c r="A22" s="16"/>
      <c r="B22" s="5"/>
      <c r="C22" s="30"/>
      <c r="D22" s="100"/>
      <c r="E22" s="99"/>
      <c r="F22" s="6"/>
      <c r="G22" s="6"/>
      <c r="H22" s="7"/>
      <c r="I22" s="7" t="str">
        <f t="shared" si="0"/>
        <v/>
      </c>
    </row>
    <row r="23" spans="1:17" ht="18" customHeight="1" x14ac:dyDescent="0.2">
      <c r="A23" s="16"/>
      <c r="B23" s="5"/>
      <c r="C23" s="30"/>
      <c r="D23" s="100"/>
      <c r="E23" s="99"/>
      <c r="F23" s="6"/>
      <c r="G23" s="6"/>
      <c r="H23" s="7"/>
      <c r="I23" s="7" t="str">
        <f t="shared" si="0"/>
        <v/>
      </c>
    </row>
    <row r="24" spans="1:17" ht="18" customHeight="1" x14ac:dyDescent="0.2">
      <c r="A24" s="16"/>
      <c r="B24" s="5"/>
      <c r="C24" s="30"/>
      <c r="D24" s="100"/>
      <c r="E24" s="99"/>
      <c r="F24" s="6"/>
      <c r="G24" s="6"/>
      <c r="H24" s="7"/>
      <c r="I24" s="7" t="str">
        <f t="shared" si="0"/>
        <v/>
      </c>
    </row>
    <row r="25" spans="1:17" ht="18" customHeight="1" x14ac:dyDescent="0.2">
      <c r="A25" s="16"/>
      <c r="B25" s="5"/>
      <c r="C25" s="30"/>
      <c r="D25" s="100"/>
      <c r="E25" s="99"/>
      <c r="F25" s="6"/>
      <c r="G25" s="6"/>
      <c r="H25" s="7"/>
      <c r="I25" s="7" t="str">
        <f t="shared" si="0"/>
        <v/>
      </c>
    </row>
    <row r="26" spans="1:17" ht="18" customHeight="1" x14ac:dyDescent="0.2">
      <c r="A26" s="16"/>
      <c r="B26" s="5"/>
      <c r="C26" s="30"/>
      <c r="D26" s="100"/>
      <c r="E26" s="99"/>
      <c r="F26" s="6"/>
      <c r="G26" s="6"/>
      <c r="H26" s="15"/>
      <c r="I26" s="7" t="str">
        <f t="shared" si="0"/>
        <v/>
      </c>
    </row>
    <row r="27" spans="1:17" ht="18" customHeight="1" x14ac:dyDescent="0.2">
      <c r="A27" s="5"/>
      <c r="B27" s="5"/>
      <c r="C27" s="34"/>
      <c r="D27" s="32"/>
      <c r="E27" s="27"/>
      <c r="F27" s="5"/>
      <c r="G27" s="5"/>
      <c r="H27" s="7"/>
      <c r="I27" s="7" t="str">
        <f t="shared" si="0"/>
        <v/>
      </c>
    </row>
    <row r="28" spans="1:17" ht="18" customHeight="1" x14ac:dyDescent="0.2">
      <c r="A28" s="16"/>
      <c r="B28" s="16"/>
      <c r="C28" s="119"/>
      <c r="D28" s="100"/>
      <c r="E28" s="99"/>
      <c r="F28" s="5"/>
      <c r="G28" s="5"/>
      <c r="H28" s="7"/>
      <c r="I28" s="7" t="str">
        <f t="shared" si="0"/>
        <v/>
      </c>
    </row>
    <row r="29" spans="1:17" ht="18" customHeight="1" x14ac:dyDescent="0.2">
      <c r="A29" s="16"/>
      <c r="B29" s="5"/>
      <c r="C29" s="30"/>
      <c r="D29" s="100"/>
      <c r="E29" s="99"/>
      <c r="F29" s="6"/>
      <c r="G29" s="6"/>
      <c r="H29" s="15"/>
      <c r="I29" s="7" t="str">
        <f t="shared" si="0"/>
        <v/>
      </c>
    </row>
    <row r="30" spans="1:17" ht="18" customHeight="1" x14ac:dyDescent="0.2">
      <c r="A30" s="16"/>
      <c r="B30" s="5"/>
      <c r="C30" s="34"/>
      <c r="D30" s="100"/>
      <c r="E30" s="99"/>
      <c r="F30" s="6"/>
      <c r="G30" s="6"/>
      <c r="H30" s="15"/>
      <c r="I30" s="7" t="str">
        <f t="shared" si="0"/>
        <v/>
      </c>
    </row>
    <row r="31" spans="1:17" ht="18" customHeight="1" x14ac:dyDescent="0.2">
      <c r="A31" s="16"/>
      <c r="B31" s="16"/>
      <c r="C31" s="30"/>
      <c r="D31" s="32"/>
      <c r="E31" s="27"/>
      <c r="F31" s="6"/>
      <c r="G31" s="6"/>
      <c r="H31" s="7"/>
      <c r="I31" s="7" t="str">
        <f t="shared" si="0"/>
        <v/>
      </c>
    </row>
    <row r="32" spans="1:17" ht="18" customHeight="1" x14ac:dyDescent="0.2">
      <c r="A32" s="5"/>
      <c r="B32" s="5"/>
      <c r="C32" s="30"/>
      <c r="D32" s="32"/>
      <c r="E32" s="27"/>
      <c r="F32" s="6"/>
      <c r="G32" s="6"/>
      <c r="H32" s="15"/>
      <c r="I32" s="7" t="str">
        <f t="shared" si="0"/>
        <v/>
      </c>
    </row>
    <row r="33" spans="1:15" ht="18" customHeight="1" x14ac:dyDescent="0.2">
      <c r="A33" s="5"/>
      <c r="B33" s="5"/>
      <c r="C33" s="30"/>
      <c r="D33" s="32"/>
      <c r="E33" s="27"/>
      <c r="F33" s="6"/>
      <c r="G33" s="6"/>
      <c r="H33" s="15"/>
      <c r="I33" s="7" t="str">
        <f t="shared" si="0"/>
        <v/>
      </c>
    </row>
    <row r="34" spans="1:15" ht="18" customHeight="1" x14ac:dyDescent="0.2">
      <c r="A34" s="5"/>
      <c r="B34" s="5"/>
      <c r="C34" s="30"/>
      <c r="D34" s="100"/>
      <c r="E34" s="99"/>
      <c r="F34" s="6"/>
      <c r="G34" s="6"/>
      <c r="H34" s="15"/>
      <c r="I34" s="7" t="str">
        <f t="shared" si="0"/>
        <v/>
      </c>
    </row>
    <row r="35" spans="1:15" ht="18" customHeight="1" x14ac:dyDescent="0.2">
      <c r="A35" s="5"/>
      <c r="B35" s="5"/>
      <c r="C35" s="30"/>
      <c r="D35" s="100"/>
      <c r="E35" s="99"/>
      <c r="F35" s="6"/>
      <c r="G35" s="6"/>
      <c r="H35" s="15"/>
      <c r="I35" s="7" t="str">
        <f t="shared" si="0"/>
        <v/>
      </c>
      <c r="O35" s="4"/>
    </row>
    <row r="36" spans="1:15" ht="18" customHeight="1" x14ac:dyDescent="0.2">
      <c r="A36" s="5"/>
      <c r="B36" s="5"/>
      <c r="C36" s="30"/>
      <c r="D36" s="32"/>
      <c r="E36" s="27"/>
      <c r="F36" s="6"/>
      <c r="G36" s="6"/>
      <c r="H36" s="15"/>
      <c r="I36" s="7" t="str">
        <f t="shared" si="0"/>
        <v/>
      </c>
    </row>
    <row r="37" spans="1:15" ht="18" customHeight="1" x14ac:dyDescent="0.2">
      <c r="A37" s="5"/>
      <c r="B37" s="5"/>
      <c r="C37" s="30"/>
      <c r="D37" s="32"/>
      <c r="E37" s="27"/>
      <c r="F37" s="6"/>
      <c r="G37" s="6"/>
      <c r="H37" s="15"/>
      <c r="I37" s="7" t="str">
        <f t="shared" si="0"/>
        <v/>
      </c>
    </row>
    <row r="38" spans="1:15" ht="18" customHeight="1" x14ac:dyDescent="0.2">
      <c r="A38" s="5"/>
      <c r="B38" s="5"/>
      <c r="C38" s="30"/>
      <c r="E38" s="25"/>
      <c r="F38" s="6"/>
      <c r="G38" s="6"/>
      <c r="H38" s="15"/>
      <c r="I38" s="7" t="str">
        <f t="shared" si="0"/>
        <v/>
      </c>
    </row>
    <row r="39" spans="1:15" ht="18" customHeight="1" x14ac:dyDescent="0.2">
      <c r="A39" s="5"/>
      <c r="B39" s="5"/>
      <c r="C39" s="30"/>
      <c r="E39" s="27"/>
      <c r="F39" s="6"/>
      <c r="G39" s="6"/>
      <c r="H39" s="15"/>
      <c r="I39" s="7" t="str">
        <f t="shared" si="0"/>
        <v/>
      </c>
    </row>
    <row r="40" spans="1:15" ht="18" customHeight="1" x14ac:dyDescent="0.2">
      <c r="A40" s="56" t="s">
        <v>26</v>
      </c>
      <c r="B40" s="57"/>
      <c r="C40" s="57"/>
      <c r="D40" s="57"/>
      <c r="E40" s="57"/>
      <c r="F40" s="57"/>
      <c r="G40" s="57"/>
      <c r="H40" s="58"/>
      <c r="I40" s="11"/>
    </row>
    <row r="41" spans="1:15" ht="18" customHeight="1" x14ac:dyDescent="0.2"/>
  </sheetData>
  <mergeCells count="25">
    <mergeCell ref="D25:E25"/>
    <mergeCell ref="D23:E23"/>
    <mergeCell ref="D21:E21"/>
    <mergeCell ref="D22:E22"/>
    <mergeCell ref="D11:E11"/>
    <mergeCell ref="C16:E16"/>
    <mergeCell ref="C19:E19"/>
    <mergeCell ref="D17:E17"/>
    <mergeCell ref="D20:E20"/>
    <mergeCell ref="D35:E35"/>
    <mergeCell ref="A1:I1"/>
    <mergeCell ref="C2:E2"/>
    <mergeCell ref="C4:E4"/>
    <mergeCell ref="F7:F8"/>
    <mergeCell ref="G7:G8"/>
    <mergeCell ref="H7:H8"/>
    <mergeCell ref="I7:I8"/>
    <mergeCell ref="C7:C8"/>
    <mergeCell ref="C28:E28"/>
    <mergeCell ref="D29:E30"/>
    <mergeCell ref="D7:E9"/>
    <mergeCell ref="D14:E14"/>
    <mergeCell ref="D26:E26"/>
    <mergeCell ref="D34:E34"/>
    <mergeCell ref="D24:E24"/>
  </mergeCells>
  <phoneticPr fontId="7" type="noConversion"/>
  <pageMargins left="0.23622047244094491" right="0.23622047244094491" top="0.74803149606299213" bottom="0.74803149606299213" header="0.31496062992125984" footer="0.31496062992125984"/>
  <pageSetup paperSize="9" firstPageNumber="100" orientation="portrait" useFirstPageNumber="1" r:id="rId1"/>
  <headerFooter>
    <oddHeader>&amp;C&amp;"Arial,Bold"&amp;9&amp;P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C4B9-70B1-41B2-96AF-19DCD54082BD}">
  <dimension ref="A1:K89"/>
  <sheetViews>
    <sheetView view="pageBreakPreview" zoomScale="130" zoomScaleNormal="100" zoomScaleSheetLayoutView="130" workbookViewId="0">
      <selection activeCell="A26" sqref="A26:B26"/>
    </sheetView>
  </sheetViews>
  <sheetFormatPr defaultRowHeight="12.75" x14ac:dyDescent="0.2"/>
  <cols>
    <col min="6" max="6" width="24" customWidth="1"/>
    <col min="8" max="8" width="9.85546875" customWidth="1"/>
    <col min="9" max="11" width="15.28515625" bestFit="1" customWidth="1"/>
  </cols>
  <sheetData>
    <row r="1" spans="1:8" x14ac:dyDescent="0.2">
      <c r="A1" s="143" t="s">
        <v>173</v>
      </c>
      <c r="B1" s="144"/>
      <c r="C1" s="144"/>
      <c r="D1" s="144"/>
      <c r="E1" s="144"/>
      <c r="F1" s="144"/>
      <c r="G1" s="144"/>
      <c r="H1" s="145"/>
    </row>
    <row r="2" spans="1:8" x14ac:dyDescent="0.2">
      <c r="A2" s="146"/>
      <c r="B2" s="147"/>
      <c r="C2" s="147"/>
      <c r="D2" s="147"/>
      <c r="E2" s="147"/>
      <c r="F2" s="147"/>
      <c r="G2" s="147"/>
      <c r="H2" s="148"/>
    </row>
    <row r="3" spans="1:8" ht="13.5" thickBot="1" x14ac:dyDescent="0.25">
      <c r="A3" s="149"/>
      <c r="B3" s="150"/>
      <c r="C3" s="150"/>
      <c r="D3" s="150"/>
      <c r="E3" s="150"/>
      <c r="F3" s="150"/>
      <c r="G3" s="150"/>
      <c r="H3" s="151"/>
    </row>
    <row r="4" spans="1:8" ht="15" x14ac:dyDescent="0.2">
      <c r="A4" s="88"/>
      <c r="B4" s="89"/>
      <c r="C4" s="89"/>
      <c r="D4" s="89"/>
      <c r="E4" s="89"/>
      <c r="F4" s="89"/>
      <c r="G4" s="89"/>
      <c r="H4" s="90"/>
    </row>
    <row r="5" spans="1:8" x14ac:dyDescent="0.2">
      <c r="A5" s="139" t="s">
        <v>174</v>
      </c>
      <c r="B5" s="140"/>
      <c r="C5" t="s">
        <v>194</v>
      </c>
      <c r="G5" s="141"/>
      <c r="H5" s="142"/>
    </row>
    <row r="6" spans="1:8" x14ac:dyDescent="0.2">
      <c r="A6" s="40"/>
      <c r="G6" s="45"/>
      <c r="H6" s="46"/>
    </row>
    <row r="7" spans="1:8" x14ac:dyDescent="0.2">
      <c r="A7" s="40"/>
      <c r="G7" s="45"/>
      <c r="H7" s="46"/>
    </row>
    <row r="8" spans="1:8" x14ac:dyDescent="0.2">
      <c r="A8" s="139" t="s">
        <v>175</v>
      </c>
      <c r="B8" s="140"/>
      <c r="C8" t="s">
        <v>184</v>
      </c>
      <c r="G8" s="141"/>
      <c r="H8" s="142"/>
    </row>
    <row r="9" spans="1:8" x14ac:dyDescent="0.2">
      <c r="A9" s="40"/>
      <c r="G9" s="45"/>
      <c r="H9" s="46"/>
    </row>
    <row r="10" spans="1:8" x14ac:dyDescent="0.2">
      <c r="A10" s="40"/>
      <c r="G10" s="45"/>
      <c r="H10" s="46"/>
    </row>
    <row r="11" spans="1:8" x14ac:dyDescent="0.2">
      <c r="A11" s="139" t="s">
        <v>176</v>
      </c>
      <c r="B11" s="140"/>
      <c r="C11" t="s">
        <v>186</v>
      </c>
      <c r="G11" s="141"/>
      <c r="H11" s="142"/>
    </row>
    <row r="12" spans="1:8" x14ac:dyDescent="0.2">
      <c r="A12" s="40"/>
      <c r="G12" s="45"/>
      <c r="H12" s="46"/>
    </row>
    <row r="13" spans="1:8" x14ac:dyDescent="0.2">
      <c r="A13" s="40"/>
      <c r="G13" s="45"/>
      <c r="H13" s="46"/>
    </row>
    <row r="14" spans="1:8" x14ac:dyDescent="0.2">
      <c r="A14" s="139" t="s">
        <v>177</v>
      </c>
      <c r="B14" s="140"/>
      <c r="C14" t="s">
        <v>185</v>
      </c>
      <c r="G14" s="141"/>
      <c r="H14" s="142"/>
    </row>
    <row r="15" spans="1:8" x14ac:dyDescent="0.2">
      <c r="A15" s="40"/>
      <c r="G15" s="45"/>
      <c r="H15" s="46"/>
    </row>
    <row r="16" spans="1:8" x14ac:dyDescent="0.2">
      <c r="A16" s="40"/>
      <c r="G16" s="45"/>
      <c r="H16" s="46"/>
    </row>
    <row r="17" spans="1:8" x14ac:dyDescent="0.2">
      <c r="A17" s="139" t="s">
        <v>178</v>
      </c>
      <c r="B17" s="140"/>
      <c r="C17" t="s">
        <v>187</v>
      </c>
      <c r="G17" s="141"/>
      <c r="H17" s="142"/>
    </row>
    <row r="18" spans="1:8" x14ac:dyDescent="0.2">
      <c r="A18" s="40"/>
      <c r="G18" s="45"/>
      <c r="H18" s="46"/>
    </row>
    <row r="19" spans="1:8" x14ac:dyDescent="0.2">
      <c r="A19" s="40"/>
      <c r="G19" s="45"/>
      <c r="H19" s="46"/>
    </row>
    <row r="20" spans="1:8" x14ac:dyDescent="0.2">
      <c r="A20" s="139" t="s">
        <v>179</v>
      </c>
      <c r="B20" s="140"/>
      <c r="C20" t="s">
        <v>188</v>
      </c>
      <c r="G20" s="141"/>
      <c r="H20" s="142"/>
    </row>
    <row r="21" spans="1:8" x14ac:dyDescent="0.2">
      <c r="A21" s="40"/>
      <c r="G21" s="45"/>
      <c r="H21" s="46"/>
    </row>
    <row r="22" spans="1:8" x14ac:dyDescent="0.2">
      <c r="A22" s="40"/>
      <c r="G22" s="45"/>
      <c r="H22" s="46"/>
    </row>
    <row r="23" spans="1:8" x14ac:dyDescent="0.2">
      <c r="A23" s="139" t="s">
        <v>180</v>
      </c>
      <c r="B23" s="140"/>
      <c r="C23" t="s">
        <v>189</v>
      </c>
      <c r="G23" s="141"/>
      <c r="H23" s="142"/>
    </row>
    <row r="24" spans="1:8" x14ac:dyDescent="0.2">
      <c r="A24" s="40"/>
      <c r="G24" s="45"/>
      <c r="H24" s="46"/>
    </row>
    <row r="25" spans="1:8" x14ac:dyDescent="0.2">
      <c r="A25" s="40"/>
      <c r="G25" s="45"/>
      <c r="H25" s="46"/>
    </row>
    <row r="26" spans="1:8" x14ac:dyDescent="0.2">
      <c r="A26" s="139" t="s">
        <v>181</v>
      </c>
      <c r="B26" s="140"/>
      <c r="C26" t="s">
        <v>190</v>
      </c>
      <c r="G26" s="141"/>
      <c r="H26" s="142"/>
    </row>
    <row r="27" spans="1:8" x14ac:dyDescent="0.2">
      <c r="A27" s="40"/>
      <c r="G27" s="45"/>
      <c r="H27" s="46"/>
    </row>
    <row r="28" spans="1:8" x14ac:dyDescent="0.2">
      <c r="A28" s="40"/>
      <c r="G28" s="45"/>
      <c r="H28" s="46"/>
    </row>
    <row r="29" spans="1:8" x14ac:dyDescent="0.2">
      <c r="A29" s="139" t="s">
        <v>182</v>
      </c>
      <c r="B29" s="140"/>
      <c r="C29" t="s">
        <v>191</v>
      </c>
      <c r="G29" s="141"/>
      <c r="H29" s="142"/>
    </row>
    <row r="30" spans="1:8" x14ac:dyDescent="0.2">
      <c r="A30" s="40"/>
      <c r="G30" s="45"/>
      <c r="H30" s="46"/>
    </row>
    <row r="31" spans="1:8" x14ac:dyDescent="0.2">
      <c r="A31" s="40"/>
      <c r="G31" s="45"/>
      <c r="H31" s="46"/>
    </row>
    <row r="32" spans="1:8" x14ac:dyDescent="0.2">
      <c r="A32" s="87" t="s">
        <v>183</v>
      </c>
      <c r="B32" s="81"/>
      <c r="C32" s="81"/>
      <c r="D32" s="81"/>
      <c r="E32" t="s">
        <v>192</v>
      </c>
      <c r="G32" s="141"/>
      <c r="H32" s="142"/>
    </row>
    <row r="33" spans="1:11" ht="13.5" thickBot="1" x14ac:dyDescent="0.25">
      <c r="A33" s="91"/>
      <c r="B33" s="92"/>
      <c r="C33" s="92"/>
      <c r="D33" s="92"/>
      <c r="E33" s="43"/>
      <c r="F33" s="43"/>
      <c r="G33" s="93"/>
      <c r="H33" s="94"/>
    </row>
    <row r="34" spans="1:11" x14ac:dyDescent="0.2">
      <c r="A34" s="143" t="s">
        <v>173</v>
      </c>
      <c r="B34" s="144"/>
      <c r="C34" s="144"/>
      <c r="D34" s="144"/>
      <c r="E34" s="144"/>
      <c r="F34" s="144"/>
      <c r="G34" s="144"/>
      <c r="H34" s="145"/>
    </row>
    <row r="35" spans="1:11" x14ac:dyDescent="0.2">
      <c r="A35" s="146"/>
      <c r="B35" s="147"/>
      <c r="C35" s="147"/>
      <c r="D35" s="147"/>
      <c r="E35" s="147"/>
      <c r="F35" s="147"/>
      <c r="G35" s="147"/>
      <c r="H35" s="148"/>
    </row>
    <row r="36" spans="1:11" ht="13.5" thickBot="1" x14ac:dyDescent="0.25">
      <c r="A36" s="149"/>
      <c r="B36" s="150"/>
      <c r="C36" s="150"/>
      <c r="D36" s="150"/>
      <c r="E36" s="150"/>
      <c r="F36" s="150"/>
      <c r="G36" s="150"/>
      <c r="H36" s="151"/>
    </row>
    <row r="37" spans="1:11" x14ac:dyDescent="0.2">
      <c r="A37" s="40"/>
      <c r="H37" s="41"/>
    </row>
    <row r="38" spans="1:11" x14ac:dyDescent="0.2">
      <c r="A38" s="40" t="s">
        <v>200</v>
      </c>
      <c r="G38" s="141"/>
      <c r="H38" s="142"/>
      <c r="J38" s="45"/>
      <c r="K38" s="45"/>
    </row>
    <row r="39" spans="1:11" x14ac:dyDescent="0.2">
      <c r="A39" s="40"/>
      <c r="H39" s="41"/>
      <c r="J39" s="45"/>
      <c r="K39" s="45"/>
    </row>
    <row r="40" spans="1:11" x14ac:dyDescent="0.2">
      <c r="A40" s="40"/>
      <c r="G40" s="152"/>
      <c r="H40" s="153"/>
      <c r="K40" s="45"/>
    </row>
    <row r="41" spans="1:11" x14ac:dyDescent="0.2">
      <c r="A41" s="139" t="s">
        <v>201</v>
      </c>
      <c r="B41" s="140"/>
      <c r="C41" s="140"/>
      <c r="D41" s="140"/>
      <c r="E41" s="140"/>
      <c r="G41" s="141"/>
      <c r="H41" s="142"/>
      <c r="K41" s="45"/>
    </row>
    <row r="42" spans="1:11" x14ac:dyDescent="0.2">
      <c r="A42" s="40"/>
      <c r="H42" s="41"/>
      <c r="K42" s="45"/>
    </row>
    <row r="43" spans="1:11" x14ac:dyDescent="0.2">
      <c r="A43" s="40"/>
      <c r="H43" s="41"/>
      <c r="K43" s="45"/>
    </row>
    <row r="44" spans="1:11" x14ac:dyDescent="0.2">
      <c r="A44" s="40" t="s">
        <v>202</v>
      </c>
      <c r="G44" s="141"/>
      <c r="H44" s="142"/>
      <c r="K44" s="45"/>
    </row>
    <row r="45" spans="1:11" x14ac:dyDescent="0.2">
      <c r="A45" s="40"/>
      <c r="H45" s="41"/>
      <c r="K45" s="45"/>
    </row>
    <row r="46" spans="1:11" x14ac:dyDescent="0.2">
      <c r="A46" s="40"/>
      <c r="H46" s="41"/>
      <c r="K46" s="45"/>
    </row>
    <row r="47" spans="1:11" x14ac:dyDescent="0.2">
      <c r="A47" s="40" t="s">
        <v>203</v>
      </c>
      <c r="G47" s="141"/>
      <c r="H47" s="142"/>
      <c r="K47" s="45"/>
    </row>
    <row r="48" spans="1:11" x14ac:dyDescent="0.2">
      <c r="A48" s="40"/>
      <c r="H48" s="41"/>
    </row>
    <row r="49" spans="1:9" x14ac:dyDescent="0.2">
      <c r="A49" s="40"/>
      <c r="H49" s="41"/>
    </row>
    <row r="50" spans="1:9" x14ac:dyDescent="0.2">
      <c r="A50" s="40" t="s">
        <v>204</v>
      </c>
      <c r="G50" s="141"/>
      <c r="H50" s="142"/>
      <c r="I50" s="45"/>
    </row>
    <row r="51" spans="1:9" x14ac:dyDescent="0.2">
      <c r="A51" s="40"/>
      <c r="G51" s="85"/>
      <c r="H51" s="86"/>
      <c r="I51" s="45"/>
    </row>
    <row r="52" spans="1:9" x14ac:dyDescent="0.2">
      <c r="A52" s="40"/>
      <c r="G52" s="85"/>
      <c r="H52" s="86"/>
      <c r="I52" s="45"/>
    </row>
    <row r="53" spans="1:9" x14ac:dyDescent="0.2">
      <c r="A53" s="40"/>
      <c r="G53" s="85"/>
      <c r="H53" s="86"/>
      <c r="I53" s="45"/>
    </row>
    <row r="54" spans="1:9" x14ac:dyDescent="0.2">
      <c r="A54" s="40"/>
      <c r="G54" s="85"/>
      <c r="H54" s="86"/>
      <c r="I54" s="45"/>
    </row>
    <row r="55" spans="1:9" x14ac:dyDescent="0.2">
      <c r="A55" s="40"/>
      <c r="G55" s="85"/>
      <c r="H55" s="86"/>
      <c r="I55" s="45"/>
    </row>
    <row r="56" spans="1:9" x14ac:dyDescent="0.2">
      <c r="A56" s="40"/>
      <c r="G56" s="85"/>
      <c r="H56" s="86"/>
      <c r="I56" s="45"/>
    </row>
    <row r="57" spans="1:9" x14ac:dyDescent="0.2">
      <c r="A57" s="40"/>
      <c r="G57" s="85"/>
      <c r="H57" s="86"/>
      <c r="I57" s="45"/>
    </row>
    <row r="58" spans="1:9" x14ac:dyDescent="0.2">
      <c r="A58" s="40"/>
      <c r="G58" s="85"/>
      <c r="H58" s="86"/>
      <c r="I58" s="45"/>
    </row>
    <row r="59" spans="1:9" x14ac:dyDescent="0.2">
      <c r="A59" s="40"/>
      <c r="G59" s="85"/>
      <c r="H59" s="86"/>
      <c r="I59" s="45"/>
    </row>
    <row r="60" spans="1:9" x14ac:dyDescent="0.2">
      <c r="A60" s="40"/>
      <c r="G60" s="85"/>
      <c r="H60" s="86"/>
      <c r="I60" s="45"/>
    </row>
    <row r="61" spans="1:9" x14ac:dyDescent="0.2">
      <c r="A61" s="40"/>
      <c r="G61" s="85"/>
      <c r="H61" s="86"/>
      <c r="I61" s="45"/>
    </row>
    <row r="62" spans="1:9" x14ac:dyDescent="0.2">
      <c r="A62" s="40"/>
      <c r="G62" s="85"/>
      <c r="H62" s="86"/>
      <c r="I62" s="45"/>
    </row>
    <row r="63" spans="1:9" x14ac:dyDescent="0.2">
      <c r="A63" s="40"/>
      <c r="G63" s="85"/>
      <c r="H63" s="86"/>
      <c r="I63" s="45"/>
    </row>
    <row r="64" spans="1:9" x14ac:dyDescent="0.2">
      <c r="A64" s="40"/>
      <c r="G64" s="85"/>
      <c r="H64" s="86"/>
      <c r="I64" s="45"/>
    </row>
    <row r="65" spans="1:9" x14ac:dyDescent="0.2">
      <c r="A65" s="40"/>
      <c r="G65" s="85"/>
      <c r="H65" s="86"/>
      <c r="I65" s="45"/>
    </row>
    <row r="66" spans="1:9" x14ac:dyDescent="0.2">
      <c r="A66" s="40"/>
      <c r="G66" s="85"/>
      <c r="H66" s="86"/>
      <c r="I66" s="45"/>
    </row>
    <row r="67" spans="1:9" x14ac:dyDescent="0.2">
      <c r="A67" s="40"/>
      <c r="G67" s="85"/>
      <c r="H67" s="86"/>
      <c r="I67" s="45"/>
    </row>
    <row r="68" spans="1:9" x14ac:dyDescent="0.2">
      <c r="A68" s="40"/>
      <c r="G68" s="85"/>
      <c r="H68" s="86"/>
      <c r="I68" s="45"/>
    </row>
    <row r="69" spans="1:9" x14ac:dyDescent="0.2">
      <c r="A69" s="40"/>
      <c r="G69" s="85"/>
      <c r="H69" s="86"/>
      <c r="I69" s="45"/>
    </row>
    <row r="70" spans="1:9" x14ac:dyDescent="0.2">
      <c r="A70" s="40"/>
      <c r="G70" s="85"/>
      <c r="H70" s="86"/>
      <c r="I70" s="45"/>
    </row>
    <row r="71" spans="1:9" x14ac:dyDescent="0.2">
      <c r="A71" s="40"/>
      <c r="G71" s="85"/>
      <c r="H71" s="86"/>
      <c r="I71" s="45"/>
    </row>
    <row r="72" spans="1:9" x14ac:dyDescent="0.2">
      <c r="A72" s="40"/>
      <c r="G72" s="85"/>
      <c r="H72" s="86"/>
      <c r="I72" s="45"/>
    </row>
    <row r="73" spans="1:9" x14ac:dyDescent="0.2">
      <c r="A73" s="40"/>
      <c r="G73" s="85"/>
      <c r="H73" s="86"/>
      <c r="I73" s="45"/>
    </row>
    <row r="74" spans="1:9" x14ac:dyDescent="0.2">
      <c r="A74" s="40"/>
      <c r="G74" s="85"/>
      <c r="H74" s="86"/>
      <c r="I74" s="45"/>
    </row>
    <row r="75" spans="1:9" x14ac:dyDescent="0.2">
      <c r="A75" s="40"/>
      <c r="G75" s="85"/>
      <c r="H75" s="86"/>
      <c r="I75" s="45"/>
    </row>
    <row r="76" spans="1:9" x14ac:dyDescent="0.2">
      <c r="A76" s="40"/>
      <c r="G76" s="85"/>
      <c r="H76" s="86"/>
      <c r="I76" s="45"/>
    </row>
    <row r="77" spans="1:9" x14ac:dyDescent="0.2">
      <c r="A77" s="40"/>
      <c r="G77" s="85"/>
      <c r="H77" s="86"/>
      <c r="I77" s="45"/>
    </row>
    <row r="78" spans="1:9" x14ac:dyDescent="0.2">
      <c r="A78" s="40"/>
      <c r="G78" s="85"/>
      <c r="H78" s="86"/>
      <c r="I78" s="45"/>
    </row>
    <row r="79" spans="1:9" x14ac:dyDescent="0.2">
      <c r="A79" s="40"/>
      <c r="G79" s="85"/>
      <c r="H79" s="86"/>
      <c r="I79" s="45"/>
    </row>
    <row r="80" spans="1:9" x14ac:dyDescent="0.2">
      <c r="A80" s="40"/>
      <c r="G80" s="85"/>
      <c r="H80" s="86"/>
      <c r="I80" s="45"/>
    </row>
    <row r="81" spans="1:9" x14ac:dyDescent="0.2">
      <c r="A81" s="40"/>
      <c r="G81" s="85"/>
      <c r="H81" s="86"/>
      <c r="I81" s="45"/>
    </row>
    <row r="82" spans="1:9" x14ac:dyDescent="0.2">
      <c r="A82" s="40"/>
      <c r="G82" s="85"/>
      <c r="H82" s="86"/>
      <c r="I82" s="45"/>
    </row>
    <row r="83" spans="1:9" x14ac:dyDescent="0.2">
      <c r="A83" s="40"/>
      <c r="G83" s="85"/>
      <c r="H83" s="86"/>
      <c r="I83" s="45"/>
    </row>
    <row r="84" spans="1:9" x14ac:dyDescent="0.2">
      <c r="A84" s="40"/>
      <c r="G84" s="85"/>
      <c r="H84" s="86"/>
      <c r="I84" s="45"/>
    </row>
    <row r="85" spans="1:9" x14ac:dyDescent="0.2">
      <c r="A85" s="40"/>
      <c r="G85" s="85"/>
      <c r="H85" s="86"/>
      <c r="I85" s="45"/>
    </row>
    <row r="86" spans="1:9" x14ac:dyDescent="0.2">
      <c r="A86" s="40"/>
      <c r="G86" s="85"/>
      <c r="H86" s="86"/>
      <c r="I86" s="45"/>
    </row>
    <row r="87" spans="1:9" x14ac:dyDescent="0.2">
      <c r="A87" s="40"/>
      <c r="G87" s="85"/>
      <c r="H87" s="86"/>
      <c r="I87" s="45"/>
    </row>
    <row r="88" spans="1:9" x14ac:dyDescent="0.2">
      <c r="A88" s="40"/>
      <c r="G88" s="85"/>
      <c r="H88" s="86"/>
      <c r="I88" s="45"/>
    </row>
    <row r="89" spans="1:9" ht="13.5" thickBot="1" x14ac:dyDescent="0.25">
      <c r="A89" s="42"/>
      <c r="B89" s="43"/>
      <c r="C89" s="43"/>
      <c r="D89" s="43"/>
      <c r="E89" s="43"/>
      <c r="F89" s="43"/>
      <c r="G89" s="43"/>
      <c r="H89" s="44"/>
    </row>
  </sheetData>
  <mergeCells count="28">
    <mergeCell ref="A41:E41"/>
    <mergeCell ref="G50:H50"/>
    <mergeCell ref="G47:H47"/>
    <mergeCell ref="G40:H40"/>
    <mergeCell ref="G38:H38"/>
    <mergeCell ref="G41:H41"/>
    <mergeCell ref="G44:H44"/>
    <mergeCell ref="A34:H36"/>
    <mergeCell ref="G32:H32"/>
    <mergeCell ref="A29:B29"/>
    <mergeCell ref="G29:H29"/>
    <mergeCell ref="G23:H23"/>
    <mergeCell ref="A26:B26"/>
    <mergeCell ref="G26:H26"/>
    <mergeCell ref="A23:B23"/>
    <mergeCell ref="A11:B11"/>
    <mergeCell ref="G11:H11"/>
    <mergeCell ref="A1:H3"/>
    <mergeCell ref="A5:B5"/>
    <mergeCell ref="G5:H5"/>
    <mergeCell ref="A8:B8"/>
    <mergeCell ref="G8:H8"/>
    <mergeCell ref="A14:B14"/>
    <mergeCell ref="G14:H14"/>
    <mergeCell ref="A17:B17"/>
    <mergeCell ref="G17:H17"/>
    <mergeCell ref="A20:B20"/>
    <mergeCell ref="G20:H20"/>
  </mergeCells>
  <pageMargins left="0.70866141732283472" right="0.70866141732283472" top="0.74803149606299213" bottom="0.74803149606299213" header="0.31496062992125984" footer="0.31496062992125984"/>
  <pageSetup paperSize="9" firstPageNumber="101" orientation="portrait" useFirstPageNumber="1" r:id="rId1"/>
  <headerFooter>
    <oddHeader>&amp;C&amp;"Arial,Bold"&amp;9&amp;P</oddHeader>
  </headerFooter>
  <rowBreaks count="1" manualBreakCount="1">
    <brk id="33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2967D-B580-442B-815B-B6C9B62FBA39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BF6C-18EB-42BD-8CBA-0CDC5F8004AD}">
  <dimension ref="A1:B19"/>
  <sheetViews>
    <sheetView workbookViewId="0">
      <selection activeCell="B20" sqref="B20"/>
    </sheetView>
  </sheetViews>
  <sheetFormatPr defaultRowHeight="12.75" x14ac:dyDescent="0.2"/>
  <cols>
    <col min="1" max="1" width="10.42578125" bestFit="1" customWidth="1"/>
  </cols>
  <sheetData>
    <row r="1" spans="1:2" x14ac:dyDescent="0.2">
      <c r="A1" t="s">
        <v>155</v>
      </c>
    </row>
    <row r="2" spans="1:2" x14ac:dyDescent="0.2">
      <c r="A2" t="s">
        <v>156</v>
      </c>
      <c r="B2">
        <v>3.4220000000000002</v>
      </c>
    </row>
    <row r="3" spans="1:2" x14ac:dyDescent="0.2">
      <c r="A3" t="s">
        <v>157</v>
      </c>
      <c r="B3">
        <v>1.508</v>
      </c>
    </row>
    <row r="4" spans="1:2" x14ac:dyDescent="0.2">
      <c r="A4" t="s">
        <v>158</v>
      </c>
      <c r="B4">
        <v>68.739000000000004</v>
      </c>
    </row>
    <row r="5" spans="1:2" x14ac:dyDescent="0.2">
      <c r="A5" t="s">
        <v>159</v>
      </c>
      <c r="B5">
        <v>0.65300000000000002</v>
      </c>
    </row>
    <row r="6" spans="1:2" x14ac:dyDescent="0.2">
      <c r="A6" t="s">
        <v>160</v>
      </c>
      <c r="B6">
        <v>27.382999999999999</v>
      </c>
    </row>
    <row r="7" spans="1:2" x14ac:dyDescent="0.2">
      <c r="A7" t="s">
        <v>161</v>
      </c>
      <c r="B7">
        <v>0.66200000000000003</v>
      </c>
    </row>
    <row r="8" spans="1:2" x14ac:dyDescent="0.2">
      <c r="A8" t="s">
        <v>162</v>
      </c>
      <c r="B8">
        <v>10.872</v>
      </c>
    </row>
    <row r="9" spans="1:2" x14ac:dyDescent="0.2">
      <c r="A9" t="s">
        <v>163</v>
      </c>
      <c r="B9">
        <v>0.41899999999999998</v>
      </c>
    </row>
    <row r="10" spans="1:2" x14ac:dyDescent="0.2">
      <c r="A10" t="s">
        <v>164</v>
      </c>
      <c r="B10">
        <v>5.5449999999999999</v>
      </c>
    </row>
    <row r="11" spans="1:2" x14ac:dyDescent="0.2">
      <c r="A11" t="s">
        <v>165</v>
      </c>
      <c r="B11">
        <v>0.20799999999999999</v>
      </c>
    </row>
    <row r="12" spans="1:2" x14ac:dyDescent="0.2">
      <c r="A12" t="s">
        <v>166</v>
      </c>
      <c r="B12">
        <v>0.33100000000000002</v>
      </c>
    </row>
    <row r="13" spans="1:2" x14ac:dyDescent="0.2">
      <c r="A13" t="s">
        <v>167</v>
      </c>
      <c r="B13">
        <v>7.9109999999999996</v>
      </c>
    </row>
    <row r="14" spans="1:2" x14ac:dyDescent="0.2">
      <c r="A14" t="s">
        <v>168</v>
      </c>
      <c r="B14">
        <v>0.66200000000000003</v>
      </c>
    </row>
    <row r="15" spans="1:2" x14ac:dyDescent="0.2">
      <c r="A15" t="s">
        <v>169</v>
      </c>
      <c r="B15">
        <v>10.72</v>
      </c>
    </row>
    <row r="16" spans="1:2" x14ac:dyDescent="0.2">
      <c r="A16" t="s">
        <v>170</v>
      </c>
      <c r="B16">
        <v>0.66200000000000003</v>
      </c>
    </row>
    <row r="17" spans="1:2" x14ac:dyDescent="0.2">
      <c r="A17" t="s">
        <v>171</v>
      </c>
      <c r="B17">
        <v>4.9509999999999996</v>
      </c>
    </row>
    <row r="18" spans="1:2" x14ac:dyDescent="0.2">
      <c r="B18">
        <f>SUM(B2:B17)</f>
        <v>144.64800000000002</v>
      </c>
    </row>
    <row r="19" spans="1:2" x14ac:dyDescent="0.2">
      <c r="B19">
        <f>B18*1.1</f>
        <v>159.11280000000005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1200A</vt:lpstr>
      <vt:lpstr>1200C</vt:lpstr>
      <vt:lpstr>1200D</vt:lpstr>
      <vt:lpstr>1200DB</vt:lpstr>
      <vt:lpstr>1200DM</vt:lpstr>
      <vt:lpstr>1200G</vt:lpstr>
      <vt:lpstr>1200L</vt:lpstr>
      <vt:lpstr>1200LB</vt:lpstr>
      <vt:lpstr>1200LE</vt:lpstr>
      <vt:lpstr>PD</vt:lpstr>
      <vt:lpstr>Summary</vt:lpstr>
      <vt:lpstr>Sheet2</vt:lpstr>
      <vt:lpstr>Sheet1</vt:lpstr>
      <vt:lpstr>'1200A'!Print_Area</vt:lpstr>
      <vt:lpstr>'1200C'!Print_Area</vt:lpstr>
      <vt:lpstr>'1200D'!Print_Area</vt:lpstr>
      <vt:lpstr>'1200DB'!Print_Area</vt:lpstr>
      <vt:lpstr>'1200DM'!Print_Area</vt:lpstr>
      <vt:lpstr>'1200G'!Print_Area</vt:lpstr>
      <vt:lpstr>'1200L'!Print_Area</vt:lpstr>
      <vt:lpstr>'1200LB'!Print_Area</vt:lpstr>
      <vt:lpstr>'1200LE'!Print_Area</vt:lpstr>
      <vt:lpstr>PD!Print_Area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WCE</dc:creator>
  <cp:lastModifiedBy>Sylvia Motsei</cp:lastModifiedBy>
  <cp:lastPrinted>2023-05-02T14:51:21Z</cp:lastPrinted>
  <dcterms:created xsi:type="dcterms:W3CDTF">2019-07-17T17:12:11Z</dcterms:created>
  <dcterms:modified xsi:type="dcterms:W3CDTF">2023-05-12T06:35:01Z</dcterms:modified>
</cp:coreProperties>
</file>