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https://d.docs.live.net/8ab811c26ba6256e/Desktop/Private/Business/Lengoaf Projects (Pty) Ltd/Projects/ECDOH ELEC SCHEDULE MAINTENANCE/09 LV Assessments/03 Amathole ^0 BCM/03 Tender Docs/01 BCM Tender docs/"/>
    </mc:Choice>
  </mc:AlternateContent>
  <xr:revisionPtr revIDLastSave="0" documentId="8_{719D7FA4-C1AD-43B9-B82B-DA693C417B8F}" xr6:coauthVersionLast="47" xr6:coauthVersionMax="47" xr10:uidLastSave="{00000000-0000-0000-0000-000000000000}"/>
  <bookViews>
    <workbookView xWindow="-108" yWindow="-108" windowWidth="23256" windowHeight="12456" xr2:uid="{00000000-000D-0000-FFFF-FFFF00000000}"/>
  </bookViews>
  <sheets>
    <sheet name="Summary" sheetId="11" r:id="rId1"/>
    <sheet name="Chris Hani" sheetId="2" state="hidden" r:id="rId2"/>
    <sheet name="Chris Hani (Special Equipment)" sheetId="3" state="hidden" r:id="rId3"/>
    <sheet name="SCHED 1A-1" sheetId="4" r:id="rId4"/>
    <sheet name="SCHED 1A-2" sheetId="5" r:id="rId5"/>
    <sheet name="SCHED 1A-3" sheetId="6" r:id="rId6"/>
    <sheet name="SCHED 2A" sheetId="7" r:id="rId7"/>
    <sheet name="SCHED 3A-1" sheetId="8" r:id="rId8"/>
    <sheet name="SCHED 3A-2" sheetId="9" r:id="rId9"/>
    <sheet name="SCHEDULE 4" sheetId="10" r:id="rId10"/>
  </sheets>
  <definedNames>
    <definedName name="_xlnm._FilterDatabase" localSheetId="6" hidden="1">'SCHED 2A'!$B$1:$I$8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18" i="4" l="1"/>
  <c r="H116" i="4"/>
  <c r="H115" i="4"/>
  <c r="H23" i="10"/>
  <c r="H20" i="10"/>
  <c r="T62" i="3"/>
  <c r="S62" i="3"/>
  <c r="R62" i="3"/>
  <c r="Q62" i="3"/>
  <c r="P62" i="3"/>
  <c r="O62" i="3"/>
  <c r="N62" i="3"/>
  <c r="M62" i="3"/>
  <c r="L62" i="3"/>
  <c r="K62" i="3"/>
  <c r="J62" i="3"/>
  <c r="I62" i="3"/>
  <c r="H62" i="3"/>
  <c r="G62" i="3"/>
  <c r="F62" i="3"/>
  <c r="E62" i="3"/>
  <c r="C62" i="3"/>
  <c r="K59" i="3"/>
  <c r="J59" i="3"/>
  <c r="E59" i="3"/>
  <c r="K58" i="3"/>
  <c r="J58" i="3"/>
  <c r="E58" i="3"/>
  <c r="K57" i="3"/>
  <c r="J57" i="3"/>
  <c r="E57" i="3"/>
  <c r="K56" i="3"/>
  <c r="J56" i="3"/>
  <c r="E56" i="3"/>
  <c r="K55" i="3"/>
  <c r="J55" i="3"/>
  <c r="E55" i="3"/>
  <c r="E53" i="3"/>
  <c r="E52" i="3"/>
  <c r="E51" i="3"/>
  <c r="E50" i="3"/>
  <c r="E49" i="3"/>
  <c r="R47" i="3"/>
  <c r="Q47" i="3"/>
  <c r="O47" i="3"/>
  <c r="N47" i="3"/>
  <c r="K47" i="3"/>
  <c r="J47" i="3"/>
  <c r="F47" i="3"/>
  <c r="E47" i="3"/>
  <c r="Q46" i="3"/>
  <c r="N46" i="3"/>
  <c r="K46" i="3"/>
  <c r="J46" i="3"/>
  <c r="F46" i="3"/>
  <c r="E46" i="3"/>
  <c r="Q45" i="3"/>
  <c r="N45" i="3"/>
  <c r="K45" i="3"/>
  <c r="J45" i="3"/>
  <c r="F45" i="3"/>
  <c r="E45" i="3"/>
  <c r="Q44" i="3"/>
  <c r="N44" i="3"/>
  <c r="K44" i="3"/>
  <c r="J44" i="3"/>
  <c r="F44" i="3"/>
  <c r="E44" i="3"/>
  <c r="Q43" i="3"/>
  <c r="O43" i="3"/>
  <c r="N43" i="3"/>
  <c r="K43" i="3"/>
  <c r="J43" i="3"/>
  <c r="F43" i="3"/>
  <c r="E43" i="3"/>
  <c r="T41" i="3"/>
  <c r="S41" i="3"/>
  <c r="R41" i="3"/>
  <c r="Q41" i="3"/>
  <c r="P41" i="3"/>
  <c r="O41" i="3"/>
  <c r="N41" i="3"/>
  <c r="M41" i="3"/>
  <c r="L41" i="3"/>
  <c r="K41" i="3"/>
  <c r="J41" i="3"/>
  <c r="I41" i="3"/>
  <c r="H41" i="3"/>
  <c r="G41" i="3"/>
  <c r="F41" i="3"/>
  <c r="E41" i="3"/>
  <c r="T40" i="3"/>
  <c r="S40" i="3"/>
  <c r="R40" i="3"/>
  <c r="Q40" i="3"/>
  <c r="P40" i="3"/>
  <c r="O40" i="3"/>
  <c r="N40" i="3"/>
  <c r="M40" i="3"/>
  <c r="L40" i="3"/>
  <c r="K40" i="3"/>
  <c r="J40" i="3"/>
  <c r="I40" i="3"/>
  <c r="H40" i="3"/>
  <c r="G40" i="3"/>
  <c r="F40" i="3"/>
  <c r="E40" i="3"/>
  <c r="T39" i="3"/>
  <c r="S39" i="3"/>
  <c r="R39" i="3"/>
  <c r="Q39" i="3"/>
  <c r="P39" i="3"/>
  <c r="O39" i="3"/>
  <c r="N39" i="3"/>
  <c r="M39" i="3"/>
  <c r="L39" i="3"/>
  <c r="K39" i="3"/>
  <c r="J39" i="3"/>
  <c r="I39" i="3"/>
  <c r="H39" i="3"/>
  <c r="G39" i="3"/>
  <c r="F39" i="3"/>
  <c r="E39" i="3"/>
  <c r="T38" i="3"/>
  <c r="S38" i="3"/>
  <c r="R38" i="3"/>
  <c r="Q38" i="3"/>
  <c r="P38" i="3"/>
  <c r="O38" i="3"/>
  <c r="N38" i="3"/>
  <c r="M38" i="3"/>
  <c r="L38" i="3"/>
  <c r="K38" i="3"/>
  <c r="J38" i="3"/>
  <c r="I38" i="3"/>
  <c r="H38" i="3"/>
  <c r="G38" i="3"/>
  <c r="F38" i="3"/>
  <c r="E38" i="3"/>
  <c r="S36" i="3"/>
  <c r="R36" i="3"/>
  <c r="O36" i="3"/>
  <c r="M36" i="3"/>
  <c r="L36" i="3"/>
  <c r="K36" i="3"/>
  <c r="J36" i="3"/>
  <c r="H36" i="3"/>
  <c r="G36" i="3"/>
  <c r="F36" i="3"/>
  <c r="E36" i="3"/>
  <c r="S35" i="3"/>
  <c r="R35" i="3"/>
  <c r="O35" i="3"/>
  <c r="M35" i="3"/>
  <c r="L35" i="3"/>
  <c r="K35" i="3"/>
  <c r="J35" i="3"/>
  <c r="H35" i="3"/>
  <c r="G35" i="3"/>
  <c r="F35" i="3"/>
  <c r="E35" i="3"/>
  <c r="S34" i="3"/>
  <c r="R34" i="3"/>
  <c r="O34" i="3"/>
  <c r="M34" i="3"/>
  <c r="L34" i="3"/>
  <c r="K34" i="3"/>
  <c r="J34" i="3"/>
  <c r="H34" i="3"/>
  <c r="G34" i="3"/>
  <c r="F34" i="3"/>
  <c r="E34" i="3"/>
  <c r="S33" i="3"/>
  <c r="R33" i="3"/>
  <c r="O33" i="3"/>
  <c r="M33" i="3"/>
  <c r="L33" i="3"/>
  <c r="K33" i="3"/>
  <c r="J33" i="3"/>
  <c r="H33" i="3"/>
  <c r="G33" i="3"/>
  <c r="F33" i="3"/>
  <c r="E33" i="3"/>
  <c r="S32" i="3"/>
  <c r="R32" i="3"/>
  <c r="O32" i="3"/>
  <c r="M32" i="3"/>
  <c r="L32" i="3"/>
  <c r="K32" i="3"/>
  <c r="J32" i="3"/>
  <c r="H32" i="3"/>
  <c r="G32" i="3"/>
  <c r="F32" i="3"/>
  <c r="E32" i="3"/>
  <c r="X31" i="3"/>
  <c r="X29" i="3"/>
  <c r="X28" i="3"/>
  <c r="V28" i="3"/>
  <c r="U28" i="3"/>
  <c r="B28" i="3"/>
  <c r="X27" i="3"/>
  <c r="V27" i="3"/>
  <c r="U27" i="3"/>
  <c r="D27" i="3"/>
  <c r="X26" i="3"/>
  <c r="V26" i="3"/>
  <c r="U26" i="3"/>
  <c r="B26" i="3"/>
  <c r="X25" i="3"/>
  <c r="V25" i="3"/>
  <c r="U25" i="3"/>
  <c r="F25" i="3"/>
  <c r="B25" i="3"/>
  <c r="X24" i="3"/>
  <c r="V24" i="3"/>
  <c r="U24" i="3"/>
  <c r="T24" i="3"/>
  <c r="S24" i="3"/>
  <c r="R24" i="3"/>
  <c r="Q24" i="3"/>
  <c r="P24" i="3"/>
  <c r="O24" i="3"/>
  <c r="N24" i="3"/>
  <c r="M24" i="3"/>
  <c r="L24" i="3"/>
  <c r="K24" i="3"/>
  <c r="J24" i="3"/>
  <c r="I24" i="3"/>
  <c r="H24" i="3"/>
  <c r="G24" i="3"/>
  <c r="F24" i="3"/>
  <c r="E24" i="3"/>
  <c r="X23" i="3"/>
  <c r="V23" i="3"/>
  <c r="U23" i="3"/>
  <c r="C27" i="2"/>
  <c r="AE24" i="2"/>
  <c r="C24" i="2"/>
  <c r="AE22" i="2"/>
  <c r="AE20" i="2"/>
  <c r="AC20" i="2"/>
  <c r="AE19" i="2"/>
  <c r="AE16" i="2"/>
  <c r="AC16" i="2"/>
  <c r="AB16" i="2"/>
  <c r="AA16" i="2"/>
  <c r="Z16" i="2"/>
  <c r="Y16" i="2"/>
  <c r="X16" i="2"/>
  <c r="W16" i="2"/>
  <c r="V16" i="2"/>
  <c r="U16" i="2"/>
  <c r="B16" i="2"/>
  <c r="AE15" i="2"/>
  <c r="AC15" i="2"/>
  <c r="AB15" i="2"/>
  <c r="B15" i="2"/>
  <c r="C20" i="11"/>
  <c r="C18" i="11"/>
  <c r="C14" i="11"/>
  <c r="C12" i="11"/>
  <c r="C10"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LENGOAF</author>
  </authors>
  <commentList>
    <comment ref="AD15" authorId="0" shapeId="0" xr:uid="{00000000-0006-0000-0100-000001000000}">
      <text>
        <r>
          <rPr>
            <b/>
            <sz val="9"/>
            <rFont val="Tahoma"/>
            <family val="2"/>
          </rPr>
          <t>LENGOAF:</t>
        </r>
        <r>
          <rPr>
            <sz val="9"/>
            <rFont val="Tahoma"/>
            <family val="2"/>
          </rPr>
          <t xml:space="preserve">
according to Infrastructure Maintenance Budgeting Guidelines (IMBG) the percentage is between 5% to 10% for aging  facilities who have experienced continouse substandard maintenance or lack of it at that. I  chose 6% to have the PS amount in row 4.4 +ve as with all changes I have made on Schedule 2, it was still -R333 000.</t>
        </r>
      </text>
    </comment>
    <comment ref="AF15" authorId="0" shapeId="0" xr:uid="{00000000-0006-0000-0100-000002000000}">
      <text>
        <r>
          <rPr>
            <b/>
            <sz val="9"/>
            <rFont val="Tahoma"/>
            <family val="2"/>
          </rPr>
          <t>LENGOAF:</t>
        </r>
        <r>
          <rPr>
            <sz val="9"/>
            <rFont val="Tahoma"/>
            <family val="2"/>
          </rPr>
          <t xml:space="preserve">
reduce this to 5% and just balance 2A to be  close to the total for 3 years</t>
        </r>
      </text>
    </comment>
    <comment ref="C20" authorId="0" shapeId="0" xr:uid="{00000000-0006-0000-0100-000003000000}">
      <text>
        <r>
          <rPr>
            <b/>
            <sz val="9"/>
            <rFont val="Tahoma"/>
            <family val="2"/>
          </rPr>
          <t>LENGOAF:</t>
        </r>
        <r>
          <rPr>
            <sz val="9"/>
            <rFont val="Tahoma"/>
            <family val="2"/>
          </rPr>
          <t xml:space="preserve">
From Handyman Pretoria</t>
        </r>
      </text>
    </comment>
    <comment ref="A24" authorId="0" shapeId="0" xr:uid="{00000000-0006-0000-0100-000004000000}">
      <text>
        <r>
          <rPr>
            <b/>
            <sz val="9"/>
            <rFont val="Tahoma"/>
            <family val="2"/>
          </rPr>
          <t>LENGOAF:</t>
        </r>
        <r>
          <rPr>
            <sz val="9"/>
            <rFont val="Tahoma"/>
            <family val="2"/>
          </rPr>
          <t xml:space="preserve">
Remove as it is not  needed any more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LENGOAF</author>
  </authors>
  <commentList>
    <comment ref="D9" authorId="0" shapeId="0" xr:uid="{00000000-0006-0000-0300-000001000000}">
      <text>
        <r>
          <rPr>
            <b/>
            <sz val="9"/>
            <rFont val="Tahoma"/>
            <family val="2"/>
          </rPr>
          <t>LENGOAF:</t>
        </r>
        <r>
          <rPr>
            <sz val="9"/>
            <rFont val="Tahoma"/>
            <family val="2"/>
          </rPr>
          <t xml:space="preserve">
Give considerations for pricing here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LENGOAF</author>
  </authors>
  <commentList>
    <comment ref="D9" authorId="0" shapeId="0" xr:uid="{00000000-0006-0000-0500-000001000000}">
      <text>
        <r>
          <rPr>
            <b/>
            <sz val="9"/>
            <rFont val="Tahoma"/>
            <family val="2"/>
          </rPr>
          <t>LENGOAF:</t>
        </r>
        <r>
          <rPr>
            <sz val="9"/>
            <rFont val="Tahoma"/>
            <family val="2"/>
          </rPr>
          <t xml:space="preserve">
Give considerations to  assist in pricing</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LENGOAF</author>
  </authors>
  <commentList>
    <comment ref="D9" authorId="0" shapeId="0" xr:uid="{00000000-0006-0000-0700-000001000000}">
      <text>
        <r>
          <rPr>
            <b/>
            <sz val="9"/>
            <rFont val="Tahoma"/>
            <family val="2"/>
          </rPr>
          <t>LENGOAF:</t>
        </r>
        <r>
          <rPr>
            <sz val="9"/>
            <rFont val="Tahoma"/>
            <family val="2"/>
          </rPr>
          <t xml:space="preserve">
We are inspecting Hospitals only. CHCs have a better chance of not having challenges after repairs are  done and we can rely on call outs when problems crop up. </t>
        </r>
      </text>
    </comment>
    <comment ref="F12" authorId="0" shapeId="0" xr:uid="{00000000-0006-0000-0700-000002000000}">
      <text>
        <r>
          <rPr>
            <b/>
            <sz val="9"/>
            <rFont val="Tahoma"/>
            <family val="2"/>
          </rPr>
          <t>LENGOAF:</t>
        </r>
        <r>
          <rPr>
            <sz val="9"/>
            <rFont val="Tahoma"/>
            <family val="2"/>
          </rPr>
          <t xml:space="preserve">
Traveling to and fro and visual assessment (no tests carried out on this one). Include report writing as well</t>
        </r>
      </text>
    </comment>
    <comment ref="G12" authorId="0" shapeId="0" xr:uid="{00000000-0006-0000-0700-000003000000}">
      <text>
        <r>
          <rPr>
            <b/>
            <sz val="9"/>
            <rFont val="Tahoma"/>
            <family val="2"/>
          </rPr>
          <t>LENGOAF:</t>
        </r>
        <r>
          <rPr>
            <sz val="9"/>
            <rFont val="Tahoma"/>
            <family val="2"/>
          </rPr>
          <t xml:space="preserve">
Every 6 months routine inspect over a period of 2 years</t>
        </r>
      </text>
    </comment>
  </commentList>
</comments>
</file>

<file path=xl/sharedStrings.xml><?xml version="1.0" encoding="utf-8"?>
<sst xmlns="http://schemas.openxmlformats.org/spreadsheetml/2006/main" count="5185" uniqueCount="3436">
  <si>
    <t>Bhisho Hospital</t>
  </si>
  <si>
    <t>Frere Hospital</t>
  </si>
  <si>
    <t>Grey Hospital</t>
  </si>
  <si>
    <t>Dimbaza CHC</t>
  </si>
  <si>
    <t>Duncan Village CHC</t>
  </si>
  <si>
    <t>Empilweni Gompo CHC</t>
  </si>
  <si>
    <t>Mount Coke CHC</t>
  </si>
  <si>
    <t>Nontyatyambo CHC</t>
  </si>
  <si>
    <t xml:space="preserve">ECDOH GENERAL ELECTRICAL LV MAINTENANCE AND REPAIR CONTRACT </t>
  </si>
  <si>
    <t>CONTRACT REF. NO:</t>
  </si>
  <si>
    <t>Cluster/District:</t>
  </si>
  <si>
    <t>BCM DM</t>
  </si>
  <si>
    <t>SCHEDULE NUMBER</t>
  </si>
  <si>
    <t>DESCRIPTION</t>
  </si>
  <si>
    <t>TENDER AMOUNT</t>
  </si>
  <si>
    <t>1A-1</t>
  </si>
  <si>
    <t xml:space="preserve">FUNCTIONAL REPAIR SCHEDULE </t>
  </si>
  <si>
    <t>1A-2</t>
  </si>
  <si>
    <t>FUNCTIONAL REPAIR SCHEDULE  (SPECIALIST EQUIPMENT)</t>
  </si>
  <si>
    <t>1A-3</t>
  </si>
  <si>
    <t>2</t>
  </si>
  <si>
    <t>SCHEDULE OF RATES</t>
  </si>
  <si>
    <t>3A-1</t>
  </si>
  <si>
    <t>MAINTENANCE SERVICE SCHEDULE</t>
  </si>
  <si>
    <t>3A-2</t>
  </si>
  <si>
    <t>MAINTENANCE SERVICE SCHEDULE (SPECIALIST EQUIPMENT)</t>
  </si>
  <si>
    <t xml:space="preserve">TERM REPAIRS SUBJECT TO APPROVAL OF QUOTATION OF THE WORKS </t>
  </si>
  <si>
    <t>SUBTOTAL AMOUNT OF WORKS (EXCL VAT)</t>
  </si>
  <si>
    <t>ALLOWANCE FOR VAT AT 15.0%</t>
  </si>
  <si>
    <t>TOTAL AMOUNT OF WORKS (INCL VAT) - ENTER THIS AMOUNT TO FORM OF OFFER</t>
  </si>
  <si>
    <t>LV Assessments</t>
  </si>
  <si>
    <t>Frontier Hospital</t>
  </si>
  <si>
    <t>Komani Hospital</t>
  </si>
  <si>
    <t>Dodrecht Hospital</t>
  </si>
  <si>
    <t>Glen Grey Hospital</t>
  </si>
  <si>
    <t>Indwe Hospital</t>
  </si>
  <si>
    <t>Cofimvaba Hospital</t>
  </si>
  <si>
    <t>Cradock Hospital</t>
  </si>
  <si>
    <t>Martjie Venter Hospital</t>
  </si>
  <si>
    <t>Wilhel Stahl Hospital</t>
  </si>
  <si>
    <t>Hewu Hospital</t>
  </si>
  <si>
    <t>Molteno Hospital</t>
  </si>
  <si>
    <t>Sterkstroom Hospital</t>
  </si>
  <si>
    <t>All Saints Hospital</t>
  </si>
  <si>
    <t>Mjanyana Hospital</t>
  </si>
  <si>
    <t>Cala Hospital</t>
  </si>
  <si>
    <t>Elliot Hospital</t>
  </si>
  <si>
    <t>Ngonyama CHc</t>
  </si>
  <si>
    <t>Kuyasa CHc</t>
  </si>
  <si>
    <t>Thornhill CHC</t>
  </si>
  <si>
    <t>Nomzamo CHC</t>
  </si>
  <si>
    <t>Whittlesea CHC</t>
  </si>
  <si>
    <t>Ngcobo CHC</t>
  </si>
  <si>
    <t>Zwelakhe CHC</t>
  </si>
  <si>
    <t xml:space="preserve">Type </t>
  </si>
  <si>
    <t>Range</t>
  </si>
  <si>
    <t>Use Lowest #</t>
  </si>
  <si>
    <t>District Hospital (small)</t>
  </si>
  <si>
    <t>50-150</t>
  </si>
  <si>
    <t>Beds</t>
  </si>
  <si>
    <t>x</t>
  </si>
  <si>
    <t>District Hospital (medium)</t>
  </si>
  <si>
    <t>150-300</t>
  </si>
  <si>
    <t>District Hospital (large)</t>
  </si>
  <si>
    <t>300-600</t>
  </si>
  <si>
    <t>Reginal Hospital</t>
  </si>
  <si>
    <t>400-800</t>
  </si>
  <si>
    <t>Tertiary Hospital</t>
  </si>
  <si>
    <t>Central Hospital</t>
  </si>
  <si>
    <t>Community Health Center</t>
  </si>
  <si>
    <t>Provisional Amounts</t>
  </si>
  <si>
    <t>Given</t>
  </si>
  <si>
    <t>Cost per Bed (new install)</t>
  </si>
  <si>
    <t>Cost Per Sqm (new install)</t>
  </si>
  <si>
    <t>Sqm per Clinc</t>
  </si>
  <si>
    <t>Beds/ Units</t>
  </si>
  <si>
    <t>Qty</t>
  </si>
  <si>
    <t>New Install Cost</t>
  </si>
  <si>
    <t>Pro-rata of New Install</t>
  </si>
  <si>
    <t>Maintenance Cost (per Annum)</t>
  </si>
  <si>
    <t>Electrical Installation - Hospitals</t>
  </si>
  <si>
    <t>R 1,950 – R 2,850</t>
  </si>
  <si>
    <t>Electrical Installation - CHC</t>
  </si>
  <si>
    <r>
      <rPr>
        <sz val="11"/>
        <color theme="1"/>
        <rFont val="Aptos Narrow"/>
        <charset val="134"/>
        <scheme val="minor"/>
      </rPr>
      <t>Clinics - 147 off (100m</t>
    </r>
    <r>
      <rPr>
        <sz val="11"/>
        <color theme="1"/>
        <rFont val="Aptos Narrow"/>
        <charset val="134"/>
      </rPr>
      <t>² -200m²</t>
    </r>
    <r>
      <rPr>
        <sz val="11"/>
        <color theme="1"/>
        <rFont val="Aptos Narrow"/>
        <charset val="134"/>
        <scheme val="minor"/>
      </rPr>
      <t>)</t>
    </r>
  </si>
  <si>
    <t>3 year Maintenance budget should be around</t>
  </si>
  <si>
    <t>Hospitals +CHCs</t>
  </si>
  <si>
    <t>HOSPITALS AND CHC'S</t>
  </si>
  <si>
    <r>
      <rPr>
        <b/>
        <sz val="9"/>
        <rFont val="Arial"/>
        <family val="2"/>
      </rPr>
      <t xml:space="preserve">PROVISION TO COVER REPAIRS DURING THE TERM OF THE CONTRACT : </t>
    </r>
    <r>
      <rPr>
        <sz val="9"/>
        <rFont val="Arial"/>
        <family val="2"/>
      </rPr>
      <t>Lump Sum Provision to cover repairs and breakdowns during the course of the Contract in addition to the agreed routine servicing of the Assets.</t>
    </r>
  </si>
  <si>
    <t>Less Schedule  2A (for Schedule 4 PS Amount)</t>
  </si>
  <si>
    <t>Clinics</t>
  </si>
  <si>
    <t>CLINICS</t>
  </si>
  <si>
    <r>
      <rPr>
        <b/>
        <sz val="9"/>
        <rFont val="Arial"/>
        <family val="2"/>
      </rPr>
      <t xml:space="preserve">PROVISION TO COVER REPAIRS DURING THE TERM OF THE CONTRACT (CLINICS) : </t>
    </r>
    <r>
      <rPr>
        <sz val="9"/>
        <rFont val="Arial"/>
        <family val="2"/>
      </rPr>
      <t>Lump Sum Provision to cover repairs and breakdowns during the course of the Contract in addition to the agreed routine servicing of the Assets.</t>
    </r>
  </si>
  <si>
    <t>LV Assessments - Specialist Equipment</t>
  </si>
  <si>
    <t>Are the following items installed at this Facility?</t>
  </si>
  <si>
    <t>Y/N</t>
  </si>
  <si>
    <t>NURSE CALL SYSTEM</t>
  </si>
  <si>
    <t>Y</t>
  </si>
  <si>
    <t>N</t>
  </si>
  <si>
    <t>UNINTERRUPTED POWER SUPPLY SYSTEMS (UPS)</t>
  </si>
  <si>
    <t>NUMBER</t>
  </si>
  <si>
    <t>CCTV</t>
  </si>
  <si>
    <t xml:space="preserve">Public Announcement (PA) System </t>
  </si>
  <si>
    <t xml:space="preserve">PHOTO VOLTAIC SYSTEM </t>
  </si>
  <si>
    <t xml:space="preserve">ACCESS CONTROL </t>
  </si>
  <si>
    <t>Average</t>
  </si>
  <si>
    <t>Regional Hospital</t>
  </si>
  <si>
    <t>Provisional Amounts (Routine Mainteance)</t>
  </si>
  <si>
    <t>Cost Per kVA/kW</t>
  </si>
  <si>
    <t>Maintenance Cost (per annum)</t>
  </si>
  <si>
    <t>Nurse Call Systems</t>
  </si>
  <si>
    <t>N/A</t>
  </si>
  <si>
    <t>UPS  5kVA new</t>
  </si>
  <si>
    <t>Photo Voltaic System</t>
  </si>
  <si>
    <t>Access Control</t>
  </si>
  <si>
    <t>Provisional Amounts (Repairs)</t>
  </si>
  <si>
    <t>Hospitals</t>
  </si>
  <si>
    <t>R/H</t>
  </si>
  <si>
    <t>New Installation</t>
  </si>
  <si>
    <t>Year 1</t>
  </si>
  <si>
    <t>Year 2</t>
  </si>
  <si>
    <t>Year 3</t>
  </si>
  <si>
    <t>Sub Total (Repair)</t>
  </si>
  <si>
    <t>New installation (Year 1)</t>
  </si>
  <si>
    <t xml:space="preserve">SPECIALIST EQUIPMENT AT HOSPITALS </t>
  </si>
  <si>
    <r>
      <rPr>
        <b/>
        <sz val="9"/>
        <rFont val="Arial"/>
        <family val="2"/>
      </rPr>
      <t xml:space="preserve">PROVISION TO COVER REPAIRS DURING THE TERM OF THE CONTRACT (SPECIALIST EQUIPMENT) : </t>
    </r>
    <r>
      <rPr>
        <sz val="9"/>
        <rFont val="Arial"/>
        <family val="2"/>
      </rPr>
      <t xml:space="preserve">Lump Sum Provision to cover </t>
    </r>
    <r>
      <rPr>
        <b/>
        <sz val="9"/>
        <rFont val="Arial"/>
        <family val="2"/>
      </rPr>
      <t>repairs, breakdowns and routine maintenance</t>
    </r>
    <r>
      <rPr>
        <sz val="9"/>
        <rFont val="Arial"/>
        <family val="2"/>
      </rPr>
      <t xml:space="preserve"> during the course of the Contract in addition to the agreed routine servicing of the Assets.</t>
    </r>
  </si>
  <si>
    <t>ASSET TYPE:</t>
  </si>
  <si>
    <t>LV INSTALLATIONS</t>
  </si>
  <si>
    <t xml:space="preserve">SCHEDULE 1A-1: </t>
  </si>
  <si>
    <t>ITEM Nr.</t>
  </si>
  <si>
    <t>PAYMENT REFERS</t>
  </si>
  <si>
    <t>UNIT</t>
  </si>
  <si>
    <t>QTY</t>
  </si>
  <si>
    <t>RATE</t>
  </si>
  <si>
    <t>AMOUNT</t>
  </si>
  <si>
    <t>Electrical Maintenance Supervisor</t>
  </si>
  <si>
    <t>Hr</t>
  </si>
  <si>
    <r>
      <rPr>
        <b/>
        <sz val="10"/>
        <rFont val="Arial"/>
        <family val="2"/>
      </rPr>
      <t xml:space="preserve">FUNCTIONAL CONDITION ASSESSMENT : </t>
    </r>
    <r>
      <rPr>
        <sz val="10"/>
        <rFont val="Arial"/>
        <family val="2"/>
      </rPr>
      <t>Perform Functional Condition Assessment (Inspection and Testing) all buildings within the listed Health Facilities included in the Tender</t>
    </r>
  </si>
  <si>
    <t>Artisan (Trade Tested)</t>
  </si>
  <si>
    <r>
      <rPr>
        <b/>
        <sz val="10"/>
        <rFont val="Arial"/>
        <family val="2"/>
      </rPr>
      <t xml:space="preserve">COMPILE FUNCTIONAL CONDITION ASSESSMENT REPORT: </t>
    </r>
    <r>
      <rPr>
        <sz val="10"/>
        <rFont val="Arial"/>
        <family val="2"/>
      </rPr>
      <t>Compile Functional Condition Assessment Report including quotation to repair each Health Facilities included in the Tender to enable issuing of Certificate of Compliance</t>
    </r>
    <r>
      <rPr>
        <b/>
        <sz val="10"/>
        <rFont val="Arial"/>
        <family val="2"/>
      </rPr>
      <t>.</t>
    </r>
  </si>
  <si>
    <t>Artisan Aid</t>
  </si>
  <si>
    <t>Rate shall include for all costs to complete task; such as labour, travelling, accommodation, subsistence allowance, etc.</t>
  </si>
  <si>
    <t>1A-1.1</t>
  </si>
  <si>
    <t>Item</t>
  </si>
  <si>
    <t>1A-1.2</t>
  </si>
  <si>
    <t>Cecilia Makiwane Hospital</t>
  </si>
  <si>
    <t>1A-1.3</t>
  </si>
  <si>
    <t>1A-1.4</t>
  </si>
  <si>
    <t>1A-1.5</t>
  </si>
  <si>
    <t>Newhaven Hospital</t>
  </si>
  <si>
    <t>1A-1.6</t>
  </si>
  <si>
    <t>Nkqubela Hospital</t>
  </si>
  <si>
    <t>Community Health Care Centres</t>
  </si>
  <si>
    <t>1A-1.7</t>
  </si>
  <si>
    <t>1A-1.8</t>
  </si>
  <si>
    <t>1A-1.9</t>
  </si>
  <si>
    <t>1A-1.10</t>
  </si>
  <si>
    <t>1A-1.11</t>
  </si>
  <si>
    <t>Forensic Mortuary</t>
  </si>
  <si>
    <t>1A-1.12</t>
  </si>
  <si>
    <t>Woodbrook</t>
  </si>
  <si>
    <t>1A-1.13</t>
  </si>
  <si>
    <t>Mdantsane</t>
  </si>
  <si>
    <t>1A-1.14</t>
  </si>
  <si>
    <t>ec Alphendale Clinic</t>
  </si>
  <si>
    <t>1A-1.15</t>
  </si>
  <si>
    <t>ec Amahleke Clinic</t>
  </si>
  <si>
    <t>1A-1.16</t>
  </si>
  <si>
    <t>ec Aspiranza Clinic</t>
  </si>
  <si>
    <t>1A-1.17</t>
  </si>
  <si>
    <t>ec Beacon Bay Clinic</t>
  </si>
  <si>
    <t>1A-1.18</t>
  </si>
  <si>
    <t>ec Berlin Clinic</t>
  </si>
  <si>
    <t>1A-1.19</t>
  </si>
  <si>
    <t>ec Bhisho Gateway Clinic</t>
  </si>
  <si>
    <t>1A-1.20</t>
  </si>
  <si>
    <t>ec Bhisho Parliament Clinic</t>
  </si>
  <si>
    <t>1A-1.21</t>
  </si>
  <si>
    <t>ec Braelyn Clinic</t>
  </si>
  <si>
    <t>1A-1.22</t>
  </si>
  <si>
    <t>ec Braelyn Extension Clinic</t>
  </si>
  <si>
    <t>1A-1.23</t>
  </si>
  <si>
    <t>ec Breidbach Clinic</t>
  </si>
  <si>
    <t>1A-1.24</t>
  </si>
  <si>
    <t>ec Bulembu Clinic</t>
  </si>
  <si>
    <t>1A-1.25</t>
  </si>
  <si>
    <t>ec Cambridge Clinic</t>
  </si>
  <si>
    <t>1A-1.26</t>
  </si>
  <si>
    <t>ec Central Clinic (East London)</t>
  </si>
  <si>
    <t>1A-1.27</t>
  </si>
  <si>
    <t>ec Chris Hani Clinic</t>
  </si>
  <si>
    <t>1A-1.28</t>
  </si>
  <si>
    <t>ec Drake Road Clinic</t>
  </si>
  <si>
    <t>1A-1.29</t>
  </si>
  <si>
    <t>ec Fezeka NU 3 Clinic</t>
  </si>
  <si>
    <t>1A-1.30</t>
  </si>
  <si>
    <t>ec Fort Grey Clinic</t>
  </si>
  <si>
    <t>1A-1.31</t>
  </si>
  <si>
    <t>ec Frere Gateway Clinic</t>
  </si>
  <si>
    <t>1A-1.32</t>
  </si>
  <si>
    <t>ec Ginsberg Clinic</t>
  </si>
  <si>
    <t>1A-1.33</t>
  </si>
  <si>
    <t>ec Gompo A Ndende Clinic</t>
  </si>
  <si>
    <t>1A-1.34</t>
  </si>
  <si>
    <t>ec Gompo B Jwayi Clinic</t>
  </si>
  <si>
    <t>1A-1.35</t>
  </si>
  <si>
    <t>ec Gompo C Jabavu Clinic</t>
  </si>
  <si>
    <t>1A-1.36</t>
  </si>
  <si>
    <t>ec Gonubie Clinic</t>
  </si>
  <si>
    <t>1A-1.37</t>
  </si>
  <si>
    <t>ec Greenfields Clinic</t>
  </si>
  <si>
    <t>1A-1.38</t>
  </si>
  <si>
    <t>ec Grey Gateway Clinic</t>
  </si>
  <si>
    <t>1A-1.39</t>
  </si>
  <si>
    <t>ec Ilita Clinic</t>
  </si>
  <si>
    <t>1A-1.40</t>
  </si>
  <si>
    <t>ec Imidange Clinic</t>
  </si>
  <si>
    <t>1A-1.41</t>
  </si>
  <si>
    <t>ec Jafta Clinic</t>
  </si>
  <si>
    <t>1A-1.42</t>
  </si>
  <si>
    <t>ec John Dube Clinic</t>
  </si>
  <si>
    <t>1A-1.43</t>
  </si>
  <si>
    <t>ec Kwelera Clinic</t>
  </si>
  <si>
    <t>1A-1.44</t>
  </si>
  <si>
    <t>ec Luyolo NU 9 Clinic</t>
  </si>
  <si>
    <t>1A-1.45</t>
  </si>
  <si>
    <t>ec Masakhane Clinic (Zwelitsha)</t>
  </si>
  <si>
    <t>1A-1.46</t>
  </si>
  <si>
    <t>ec Masiphile Clinic</t>
  </si>
  <si>
    <t>1A-1.47</t>
  </si>
  <si>
    <t>ec Mdingi Clinic</t>
  </si>
  <si>
    <t>1A-1.48</t>
  </si>
  <si>
    <t>ec Mncotsho Clinic</t>
  </si>
  <si>
    <t>1A-1.49</t>
  </si>
  <si>
    <t>ec Moore Street Clinic</t>
  </si>
  <si>
    <t>1A-1.50</t>
  </si>
  <si>
    <t>ec Mpongo Clinic</t>
  </si>
  <si>
    <t>1A-1.51</t>
  </si>
  <si>
    <t>ec Ncera Clinic</t>
  </si>
  <si>
    <t>1A-1.52</t>
  </si>
  <si>
    <t>ec Ndevana Clinic</t>
  </si>
  <si>
    <t>1A-1.53</t>
  </si>
  <si>
    <t>ec Needs Camp Clinic</t>
  </si>
  <si>
    <t>1A-1.54</t>
  </si>
  <si>
    <t>ec Newlands Clinic</t>
  </si>
  <si>
    <t>1A-1.55</t>
  </si>
  <si>
    <t>ec Nobuhle NU 8 Clinic</t>
  </si>
  <si>
    <t>1A-1.56</t>
  </si>
  <si>
    <t>ec Noncampa Clinic</t>
  </si>
  <si>
    <t>1A-1.57</t>
  </si>
  <si>
    <t>ec NU 12 Clinic</t>
  </si>
  <si>
    <t>1A-1.58</t>
  </si>
  <si>
    <t>ec NU 13 Clinic</t>
  </si>
  <si>
    <t>1A-1.59</t>
  </si>
  <si>
    <t>ec NU 16 Clinic</t>
  </si>
  <si>
    <t>1A-1.60</t>
  </si>
  <si>
    <t>ec NU 17 Clinic</t>
  </si>
  <si>
    <t>1A-1.61</t>
  </si>
  <si>
    <t>ec Openshaw Clinic</t>
  </si>
  <si>
    <t>1A-1.62</t>
  </si>
  <si>
    <t>ec Pakamisa Clinic</t>
  </si>
  <si>
    <t>1A-1.63</t>
  </si>
  <si>
    <t>ec Peelton Clinic</t>
  </si>
  <si>
    <t>1A-1.64</t>
  </si>
  <si>
    <t>ec Pefferville Clinic</t>
  </si>
  <si>
    <t>1A-1.65</t>
  </si>
  <si>
    <t>ec Petros Jobane Clinic</t>
  </si>
  <si>
    <t>1A-1.66</t>
  </si>
  <si>
    <t>ec Philani NU 1 Clinic</t>
  </si>
  <si>
    <t>1A-1.67</t>
  </si>
  <si>
    <t>ec Pirie Clinic</t>
  </si>
  <si>
    <t>1A-1.68</t>
  </si>
  <si>
    <t>ec Potsdam Clinic</t>
  </si>
  <si>
    <t>1A-1.69</t>
  </si>
  <si>
    <t>ec Qurhu Clinic</t>
  </si>
  <si>
    <t>1A-1.70</t>
  </si>
  <si>
    <t>ec Shornville Clinic</t>
  </si>
  <si>
    <t>1A-1.71</t>
  </si>
  <si>
    <t>ec Sinebhongo Clinic</t>
  </si>
  <si>
    <t>1A-1.72</t>
  </si>
  <si>
    <t>ec St Thomas Clinic</t>
  </si>
  <si>
    <t>1A-1.73</t>
  </si>
  <si>
    <t>ec Sweetwaters Clinic</t>
  </si>
  <si>
    <t>1A-1.74</t>
  </si>
  <si>
    <t>ec Tembisa NU 7 Clinic</t>
  </si>
  <si>
    <t>1A-1.75</t>
  </si>
  <si>
    <t>ec Thembalethu Clinic (Buffalo City)</t>
  </si>
  <si>
    <t>1A-1.76</t>
  </si>
  <si>
    <t>ec Tshabo Clinic</t>
  </si>
  <si>
    <t>1A-1.77</t>
  </si>
  <si>
    <t>ec Tshatshu Clinic</t>
  </si>
  <si>
    <t>1A-1.78</t>
  </si>
  <si>
    <t>ec Tyamzashe FP Clinic</t>
  </si>
  <si>
    <t>1A-1.79</t>
  </si>
  <si>
    <t>ec Tyutyu Clinic</t>
  </si>
  <si>
    <t>1A-1.80</t>
  </si>
  <si>
    <t>ec Welcomewood Clinic</t>
  </si>
  <si>
    <t>1A-1.81</t>
  </si>
  <si>
    <t>ec Zanempilo Clinic (East London)</t>
  </si>
  <si>
    <t>1A-1.82</t>
  </si>
  <si>
    <t>ec Zanempilo Clinic (Zwelitsha)</t>
  </si>
  <si>
    <t>1A-1.83</t>
  </si>
  <si>
    <t>ec Zikhova Clinic</t>
  </si>
  <si>
    <t>1A-1.84</t>
  </si>
  <si>
    <t>ec Zingisa NU 5 Clinic</t>
  </si>
  <si>
    <t>1A-1.85</t>
  </si>
  <si>
    <t>ec Zwelitsha Zone 5 Clinic</t>
  </si>
  <si>
    <t>1A-2.2</t>
  </si>
  <si>
    <r>
      <rPr>
        <b/>
        <sz val="10"/>
        <rFont val="Arial"/>
        <family val="2"/>
      </rPr>
      <t xml:space="preserve">OCCUPATIONAL HEALTH AND SAFETY ACT COMPLIANCE COST : </t>
    </r>
    <r>
      <rPr>
        <sz val="10"/>
        <rFont val="Arial"/>
        <family val="2"/>
      </rPr>
      <t>The Contractor must comply to the project Health and Safety Specification specific to the type of work that he will be performing on site as per C3.2</t>
    </r>
  </si>
  <si>
    <t>Month</t>
  </si>
  <si>
    <t>1A-2.3</t>
  </si>
  <si>
    <r>
      <rPr>
        <b/>
        <sz val="10"/>
        <color theme="1"/>
        <rFont val="Arial"/>
        <family val="2"/>
      </rPr>
      <t xml:space="preserve">INSURANCE : LIMITATION OF LIABILITY </t>
    </r>
    <r>
      <rPr>
        <sz val="10"/>
        <color theme="1"/>
        <rFont val="Arial"/>
        <family val="2"/>
      </rPr>
      <t>(Amounts applicable for whole Contract)</t>
    </r>
  </si>
  <si>
    <t>1A-2.3.1</t>
  </si>
  <si>
    <r>
      <rPr>
        <sz val="10"/>
        <rFont val="Arial"/>
        <family val="2"/>
      </rPr>
      <t xml:space="preserve">The minimum amount of cover for insurance against loss and damage caused by the Contractor to the Employer’s property liability limit of </t>
    </r>
    <r>
      <rPr>
        <b/>
        <sz val="10"/>
        <color rgb="FFFF0000"/>
        <rFont val="Arial"/>
        <family val="2"/>
      </rPr>
      <t xml:space="preserve">R5 000 000 </t>
    </r>
    <r>
      <rPr>
        <sz val="10"/>
        <rFont val="Arial"/>
        <family val="2"/>
      </rPr>
      <t>to cover requirements of Clause 83.1 in Contract Data</t>
    </r>
  </si>
  <si>
    <t>1A-2.4</t>
  </si>
  <si>
    <r>
      <rPr>
        <sz val="10"/>
        <rFont val="Arial"/>
        <family val="2"/>
      </rPr>
      <t>The insurance against loss of or damage to the works, Plant and Materials is to include cover for Plant and Materials provided by the Employer to a Minimum liability limit of</t>
    </r>
    <r>
      <rPr>
        <sz val="10"/>
        <color rgb="FFFF0000"/>
        <rFont val="Arial"/>
        <family val="2"/>
      </rPr>
      <t xml:space="preserve"> </t>
    </r>
    <r>
      <rPr>
        <b/>
        <sz val="10"/>
        <color rgb="FFFF0000"/>
        <rFont val="Arial"/>
        <family val="2"/>
      </rPr>
      <t xml:space="preserve">R5 000 000 </t>
    </r>
    <r>
      <rPr>
        <sz val="10"/>
        <rFont val="Arial"/>
        <family val="2"/>
      </rPr>
      <t>to cover requirements of Clause 83.1 in Contract Data</t>
    </r>
  </si>
  <si>
    <t>1A-2.4.1</t>
  </si>
  <si>
    <r>
      <rPr>
        <sz val="10"/>
        <rFont val="Arial"/>
        <family val="2"/>
      </rPr>
      <t xml:space="preserve">The minimum amount of cover for insurance in respect of loss of or damage to property  and liability for bodily injury to or death of a person to a Minimum liability limit of </t>
    </r>
    <r>
      <rPr>
        <b/>
        <sz val="10"/>
        <color rgb="FFFF0000"/>
        <rFont val="Arial"/>
        <family val="2"/>
      </rPr>
      <t>R5 000 000</t>
    </r>
    <r>
      <rPr>
        <sz val="10"/>
        <rFont val="Arial"/>
        <family val="2"/>
      </rPr>
      <t xml:space="preserve"> </t>
    </r>
    <r>
      <rPr>
        <b/>
        <sz val="10"/>
        <color rgb="FFFF0000"/>
        <rFont val="Arial"/>
        <family val="2"/>
      </rPr>
      <t xml:space="preserve"> </t>
    </r>
    <r>
      <rPr>
        <sz val="10"/>
        <rFont val="Arial"/>
        <family val="2"/>
      </rPr>
      <t>to cover requirements of Clause 83.1 in Contract Data</t>
    </r>
  </si>
  <si>
    <t>1A-2.5</t>
  </si>
  <si>
    <r>
      <rPr>
        <b/>
        <sz val="10"/>
        <color theme="1"/>
        <rFont val="Arial"/>
        <family val="2"/>
      </rPr>
      <t>PERFORMANCE BOND</t>
    </r>
    <r>
      <rPr>
        <sz val="10"/>
        <color theme="1"/>
        <rFont val="Arial"/>
        <family val="2"/>
      </rPr>
      <t xml:space="preserve"> (Amounts applicable for whole Contract)</t>
    </r>
  </si>
  <si>
    <t>1A-2.5.1</t>
  </si>
  <si>
    <r>
      <rPr>
        <sz val="10"/>
        <rFont val="Arial"/>
        <family val="2"/>
      </rPr>
      <t>Provision for a Performance bond of not less than</t>
    </r>
    <r>
      <rPr>
        <b/>
        <sz val="10"/>
        <rFont val="Arial"/>
        <family val="2"/>
      </rPr>
      <t xml:space="preserve"> 2,5%</t>
    </r>
    <r>
      <rPr>
        <sz val="10"/>
        <rFont val="Arial"/>
        <family val="2"/>
      </rPr>
      <t xml:space="preserve"> of the Tender Value</t>
    </r>
  </si>
  <si>
    <t>1A-2.6</t>
  </si>
  <si>
    <r>
      <rPr>
        <b/>
        <sz val="10"/>
        <rFont val="Arial"/>
        <family val="2"/>
      </rPr>
      <t xml:space="preserve">IN-SERVICE TRAINING OF GRADUATES AND INTERNS : </t>
    </r>
    <r>
      <rPr>
        <sz val="10"/>
        <rFont val="Arial"/>
        <family val="2"/>
      </rPr>
      <t>Provisional Sum to pay the costs associated with employing nominated Interns and Graduates for the duration of the Contract</t>
    </r>
  </si>
  <si>
    <t>1A-2.6.1</t>
  </si>
  <si>
    <t>Interns</t>
  </si>
  <si>
    <t>Months</t>
  </si>
  <si>
    <t>1A-2.6.2</t>
  </si>
  <si>
    <t>Graduates</t>
  </si>
  <si>
    <t>1A-2.6.3</t>
  </si>
  <si>
    <t>Direct Fee Percentage (Mark-up) to be charged by Contractor on amount in items 6.1 and 6.2 above</t>
  </si>
  <si>
    <t>%</t>
  </si>
  <si>
    <t>1A-2.7</t>
  </si>
  <si>
    <r>
      <rPr>
        <b/>
        <sz val="10"/>
        <rFont val="Arial"/>
        <family val="2"/>
      </rPr>
      <t xml:space="preserve">PROVISION OF ASSET APPLICABLE ACCREDITED TRAINING : </t>
    </r>
    <r>
      <rPr>
        <sz val="10"/>
        <rFont val="Arial"/>
        <family val="2"/>
      </rPr>
      <t>Arranging of Accredited Asset Applicable Training for Operating and Maintenance Staff as per SS16</t>
    </r>
  </si>
  <si>
    <t>Psum</t>
  </si>
  <si>
    <t>1A-2.7.1</t>
  </si>
  <si>
    <t>Direct Fee Percentage (Mark-up) to be charged by Contractor on amount above</t>
  </si>
  <si>
    <t xml:space="preserve">TOTAL CARRIED FORWARD TO SUMMARY </t>
  </si>
  <si>
    <t xml:space="preserve">SCHEDULE 1A-2: </t>
  </si>
  <si>
    <t>FUNCTIONAL REPAIR SCHEDULE (SPECIALIST EQUIPMENT)</t>
  </si>
  <si>
    <r>
      <rPr>
        <b/>
        <sz val="10"/>
        <rFont val="Arial"/>
        <family val="2"/>
      </rPr>
      <t xml:space="preserve">SPECIALIST EQUIPMENT: FUNCTIONAL CONDITION ASSESSMENT : </t>
    </r>
    <r>
      <rPr>
        <sz val="10"/>
        <rFont val="Arial"/>
        <family val="2"/>
      </rPr>
      <t>Perform Functional Condition Assessment (Inspection and Testing) on all listed assets at all Health Facilities included in the Tender</t>
    </r>
  </si>
  <si>
    <r>
      <rPr>
        <b/>
        <sz val="10"/>
        <rFont val="Arial"/>
        <family val="2"/>
      </rPr>
      <t xml:space="preserve">COMPILE FUNCTIONAL CONDITION ASSESSMENT REPORT: </t>
    </r>
    <r>
      <rPr>
        <sz val="10"/>
        <rFont val="Arial"/>
        <family val="2"/>
      </rPr>
      <t>Compile Functional Condition Assessment Report including quotation to repair each Health Facilities included in the Tender.</t>
    </r>
  </si>
  <si>
    <t>1A-2.1</t>
  </si>
  <si>
    <t>1A-2.1.1</t>
  </si>
  <si>
    <t>item</t>
  </si>
  <si>
    <t>1A-2.1.2</t>
  </si>
  <si>
    <t>1A-2.1.3</t>
  </si>
  <si>
    <t>1A-2.1.4</t>
  </si>
  <si>
    <t>1A-2.1.5</t>
  </si>
  <si>
    <t>1A-2.1.6</t>
  </si>
  <si>
    <t>1A-2.2.1</t>
  </si>
  <si>
    <t>1A-2.2.2</t>
  </si>
  <si>
    <t>1A-2.2.3</t>
  </si>
  <si>
    <t>1A-2.2.4</t>
  </si>
  <si>
    <t>1A-2.2.5</t>
  </si>
  <si>
    <t>1A-2.2.6</t>
  </si>
  <si>
    <t>1A-2.3.2</t>
  </si>
  <si>
    <t>1A-2.3.3</t>
  </si>
  <si>
    <t>1A-2.3.4</t>
  </si>
  <si>
    <t>1A-2.3.5</t>
  </si>
  <si>
    <t>1A-2.3.6</t>
  </si>
  <si>
    <t>1A-2.4.</t>
  </si>
  <si>
    <t>1A-2.4.2</t>
  </si>
  <si>
    <t>1A-2.4.3</t>
  </si>
  <si>
    <t>1A-2.4.4</t>
  </si>
  <si>
    <t>1A-2.4.5</t>
  </si>
  <si>
    <t>1A-2.4.6</t>
  </si>
  <si>
    <t>1A-2.5.2</t>
  </si>
  <si>
    <t>1A-2.5.3</t>
  </si>
  <si>
    <t>1A-2.5.4</t>
  </si>
  <si>
    <t>1A-2.5.5</t>
  </si>
  <si>
    <t>1A-2.5.6</t>
  </si>
  <si>
    <t>1A-2.6.4</t>
  </si>
  <si>
    <t>1A-2.6.5</t>
  </si>
  <si>
    <t>1A-2.6.6</t>
  </si>
  <si>
    <t xml:space="preserve">SCHEDULE 1A-3: </t>
  </si>
  <si>
    <r>
      <rPr>
        <b/>
        <sz val="10"/>
        <rFont val="Arial"/>
        <family val="2"/>
      </rPr>
      <t xml:space="preserve">COMPILING OF OPERATING AND MAINTENANCE MANUALS : </t>
    </r>
    <r>
      <rPr>
        <sz val="10"/>
        <rFont val="Arial"/>
        <family val="2"/>
      </rPr>
      <t xml:space="preserve">Compile three sets of O&amp;M Manuals per Facility. </t>
    </r>
  </si>
  <si>
    <r>
      <rPr>
        <b/>
        <sz val="11"/>
        <rFont val="Arial"/>
        <family val="2"/>
      </rPr>
      <t xml:space="preserve">COMPILING OF DETAILED REPAIR SCHEDULE : </t>
    </r>
    <r>
      <rPr>
        <sz val="11"/>
        <rFont val="Arial"/>
        <family val="2"/>
      </rPr>
      <t>Compile detailed, comprehensive repair schedule including defect description, recommended repair method, detailed quote including priced spare parts, outsourced work, and provisional work program, for each Health Facility.</t>
    </r>
  </si>
  <si>
    <t>1A-3.1</t>
  </si>
  <si>
    <t>1A-3.1.1</t>
  </si>
  <si>
    <t>1A-3.1.2</t>
  </si>
  <si>
    <t>1A-3.1.3</t>
  </si>
  <si>
    <t>1A-3.1.4</t>
  </si>
  <si>
    <t>1A-3.1.5</t>
  </si>
  <si>
    <t>1A-3.1.6</t>
  </si>
  <si>
    <t>1A-3.2</t>
  </si>
  <si>
    <t>1A-3.2.1</t>
  </si>
  <si>
    <t>1A-3.2.2</t>
  </si>
  <si>
    <t>1A-3.2.3</t>
  </si>
  <si>
    <t>1A-3.2.4</t>
  </si>
  <si>
    <t>1A-3.2.5</t>
  </si>
  <si>
    <t>1A-3.2.6</t>
  </si>
  <si>
    <t>1A-3.3</t>
  </si>
  <si>
    <t>1A-3.3.1</t>
  </si>
  <si>
    <t>1A-3.3.2</t>
  </si>
  <si>
    <t>1A-3.3.3</t>
  </si>
  <si>
    <t>1A-3.3.4</t>
  </si>
  <si>
    <t>1A-3.3.5</t>
  </si>
  <si>
    <t>1A-3.3.6</t>
  </si>
  <si>
    <t>1A-3.4</t>
  </si>
  <si>
    <t>1A-3.4.1</t>
  </si>
  <si>
    <t>1A-3.4.2</t>
  </si>
  <si>
    <t>1A-3.4.3</t>
  </si>
  <si>
    <t>1A-3.4.4</t>
  </si>
  <si>
    <t>1A-3.4.5</t>
  </si>
  <si>
    <t>1A-3.4.6</t>
  </si>
  <si>
    <t>1A-3.5</t>
  </si>
  <si>
    <t>1A-3.5.1</t>
  </si>
  <si>
    <t>1A-3.5.2</t>
  </si>
  <si>
    <t>1A-3.5.3</t>
  </si>
  <si>
    <t>1A-3.5.4</t>
  </si>
  <si>
    <t>1A-3.5.5</t>
  </si>
  <si>
    <t>1A-3.5.6</t>
  </si>
  <si>
    <t>1A-3.6</t>
  </si>
  <si>
    <t>1A-3.6.1</t>
  </si>
  <si>
    <t>1A-3.6.2</t>
  </si>
  <si>
    <t>1A-3.6.3</t>
  </si>
  <si>
    <t>1A-3.6.4</t>
  </si>
  <si>
    <t>1A-3.6.5</t>
  </si>
  <si>
    <t>1A-3.6.6</t>
  </si>
  <si>
    <t xml:space="preserve">SCHEDULE 2 : </t>
  </si>
  <si>
    <t>ITEM</t>
  </si>
  <si>
    <t>REF NO</t>
  </si>
  <si>
    <t>TOTAL QTY</t>
  </si>
  <si>
    <t>MATERIAL</t>
  </si>
  <si>
    <t>LABOUR</t>
  </si>
  <si>
    <t>R</t>
  </si>
  <si>
    <t>SCHEDULE NO. 2</t>
  </si>
  <si>
    <t>R.2.248</t>
  </si>
  <si>
    <t>R.2.254</t>
  </si>
  <si>
    <t>LOW VOLTAGE  CABLE</t>
  </si>
  <si>
    <t>R.2.255</t>
  </si>
  <si>
    <t>1000V PVC/SWA/PVC copper cables.</t>
  </si>
  <si>
    <t>2.109</t>
  </si>
  <si>
    <t>R.2.256</t>
  </si>
  <si>
    <t>120mm² x 4-core</t>
  </si>
  <si>
    <t>m</t>
  </si>
  <si>
    <t>2.110</t>
  </si>
  <si>
    <t>R.2.257</t>
  </si>
  <si>
    <t>95mm² x 4-core</t>
  </si>
  <si>
    <t>2.111</t>
  </si>
  <si>
    <t>R.2.258</t>
  </si>
  <si>
    <t>70mm² x 4-core</t>
  </si>
  <si>
    <t>2.112</t>
  </si>
  <si>
    <t>R.2.259</t>
  </si>
  <si>
    <t>50mm² x 4-core</t>
  </si>
  <si>
    <t>2.113</t>
  </si>
  <si>
    <t>R.2.260</t>
  </si>
  <si>
    <t>35mm² x 4-core</t>
  </si>
  <si>
    <t>2.114</t>
  </si>
  <si>
    <t>R.2.261</t>
  </si>
  <si>
    <t>25mm² x 4-core</t>
  </si>
  <si>
    <t>2.115</t>
  </si>
  <si>
    <t>R.2.262</t>
  </si>
  <si>
    <t>16mm² x 4-core</t>
  </si>
  <si>
    <t>2.116</t>
  </si>
  <si>
    <t>R.2.263</t>
  </si>
  <si>
    <t>16mm² x 3-core</t>
  </si>
  <si>
    <t>2.117</t>
  </si>
  <si>
    <t>R.2.264</t>
  </si>
  <si>
    <t>10mm² x 4-core</t>
  </si>
  <si>
    <t>2.118</t>
  </si>
  <si>
    <t>R.2.265</t>
  </si>
  <si>
    <t>10mm² x 3-core</t>
  </si>
  <si>
    <t>2.119</t>
  </si>
  <si>
    <t>R.2.266</t>
  </si>
  <si>
    <t>6mm² x 4-core</t>
  </si>
  <si>
    <t>2.120</t>
  </si>
  <si>
    <t>R.2.267</t>
  </si>
  <si>
    <t>6mm² x 3-core</t>
  </si>
  <si>
    <t>2.121</t>
  </si>
  <si>
    <t>R.2.268</t>
  </si>
  <si>
    <t>4mm² x 4-core</t>
  </si>
  <si>
    <t>2.122</t>
  </si>
  <si>
    <t>R.2.269</t>
  </si>
  <si>
    <t>4mm² x 3-core</t>
  </si>
  <si>
    <t>2.123</t>
  </si>
  <si>
    <t>R.2.270</t>
  </si>
  <si>
    <t>2,5mm² x 4-core</t>
  </si>
  <si>
    <t>2.124</t>
  </si>
  <si>
    <t>R.2.271</t>
  </si>
  <si>
    <t>2,5mm² x 3-core</t>
  </si>
  <si>
    <t>2.125</t>
  </si>
  <si>
    <t>R.2.272</t>
  </si>
  <si>
    <t>1,5mm² x 4-core</t>
  </si>
  <si>
    <t>2.126</t>
  </si>
  <si>
    <t>R.2.273</t>
  </si>
  <si>
    <t>1,5mm² x 3-core</t>
  </si>
  <si>
    <t>R.2.274</t>
  </si>
  <si>
    <t>LOW VOLTAGE  CABLE TERMINATION</t>
  </si>
  <si>
    <t>R.2.275</t>
  </si>
  <si>
    <t xml:space="preserve">Terminate 1 000V PVC/SWA/PVC cable </t>
  </si>
  <si>
    <t>2.127</t>
  </si>
  <si>
    <t>R.2.276</t>
  </si>
  <si>
    <t>ea.</t>
  </si>
  <si>
    <t>2.128</t>
  </si>
  <si>
    <t>R.2.277</t>
  </si>
  <si>
    <t>2.129</t>
  </si>
  <si>
    <t>R.2.278</t>
  </si>
  <si>
    <t>2.130</t>
  </si>
  <si>
    <t>R.2.279</t>
  </si>
  <si>
    <t>2.131</t>
  </si>
  <si>
    <t>R.2.280</t>
  </si>
  <si>
    <t>2.132</t>
  </si>
  <si>
    <t>R.2.281</t>
  </si>
  <si>
    <t>2.133</t>
  </si>
  <si>
    <t>R.2.282</t>
  </si>
  <si>
    <t>2.134</t>
  </si>
  <si>
    <t>R.2.283</t>
  </si>
  <si>
    <t>2.135</t>
  </si>
  <si>
    <t>R.2.284</t>
  </si>
  <si>
    <t>2.136</t>
  </si>
  <si>
    <t>R.2.285</t>
  </si>
  <si>
    <t>2.137</t>
  </si>
  <si>
    <t>R.2.286</t>
  </si>
  <si>
    <t>2.138</t>
  </si>
  <si>
    <t>R.2.287</t>
  </si>
  <si>
    <t>2.139</t>
  </si>
  <si>
    <t>R.2.288</t>
  </si>
  <si>
    <t>2.140</t>
  </si>
  <si>
    <t>R.2.289</t>
  </si>
  <si>
    <t>2.141</t>
  </si>
  <si>
    <t>R.2.290</t>
  </si>
  <si>
    <t>2.142</t>
  </si>
  <si>
    <t>R.2.291</t>
  </si>
  <si>
    <t>2.143</t>
  </si>
  <si>
    <t>R.2.292</t>
  </si>
  <si>
    <t>2.144</t>
  </si>
  <si>
    <t>R.2.293</t>
  </si>
  <si>
    <t>R.2.294</t>
  </si>
  <si>
    <t>LOW VOLTAGE  CABLE JOINTS</t>
  </si>
  <si>
    <t>R.2.295</t>
  </si>
  <si>
    <t xml:space="preserve">Joint 1 000V PVC/SWA/PVC cables </t>
  </si>
  <si>
    <t>2.145</t>
  </si>
  <si>
    <t>R.2.296</t>
  </si>
  <si>
    <t>2.146</t>
  </si>
  <si>
    <t>R.2.297</t>
  </si>
  <si>
    <t>2.147</t>
  </si>
  <si>
    <t>R.2.298</t>
  </si>
  <si>
    <t>2.148</t>
  </si>
  <si>
    <t>R.2.299</t>
  </si>
  <si>
    <t>2.149</t>
  </si>
  <si>
    <t>R.2.300</t>
  </si>
  <si>
    <t>2.150</t>
  </si>
  <si>
    <t>R.2.301</t>
  </si>
  <si>
    <t>2.151</t>
  </si>
  <si>
    <t>R.2.302</t>
  </si>
  <si>
    <t>2.152</t>
  </si>
  <si>
    <t>R.2.303</t>
  </si>
  <si>
    <t>2.153</t>
  </si>
  <si>
    <t>R.2.304</t>
  </si>
  <si>
    <t>2.154</t>
  </si>
  <si>
    <t>R.2.305</t>
  </si>
  <si>
    <t>2.155</t>
  </si>
  <si>
    <t>R.2.306</t>
  </si>
  <si>
    <t>2.156</t>
  </si>
  <si>
    <t>R.2.307</t>
  </si>
  <si>
    <t>2.157</t>
  </si>
  <si>
    <t>R.2.308</t>
  </si>
  <si>
    <t>2.158</t>
  </si>
  <si>
    <t>R.2.309</t>
  </si>
  <si>
    <t>2.159</t>
  </si>
  <si>
    <t>R.2.310</t>
  </si>
  <si>
    <t>2.160</t>
  </si>
  <si>
    <t>R.2.311</t>
  </si>
  <si>
    <t>2.161</t>
  </si>
  <si>
    <t>R.2.312</t>
  </si>
  <si>
    <t>2.162</t>
  </si>
  <si>
    <t>R.2.313</t>
  </si>
  <si>
    <t>R.2.314</t>
  </si>
  <si>
    <t>DISCONNECT SUPPLY CABLE</t>
  </si>
  <si>
    <t>R.2.315</t>
  </si>
  <si>
    <t>Switch off and disconnect the three or single phase supply cable.</t>
  </si>
  <si>
    <t>2.163</t>
  </si>
  <si>
    <t>R.2.316</t>
  </si>
  <si>
    <t>50mm² -120mm²</t>
  </si>
  <si>
    <t>2.164</t>
  </si>
  <si>
    <t>R.2.317</t>
  </si>
  <si>
    <t>16mm² -35mm²</t>
  </si>
  <si>
    <t>2.165</t>
  </si>
  <si>
    <t>R.2.318</t>
  </si>
  <si>
    <t>1,5mm² -10mm²</t>
  </si>
  <si>
    <t>R.2.319</t>
  </si>
  <si>
    <t>CABLE PROTECTION KICKER PIPES</t>
  </si>
  <si>
    <t>R.2.320</t>
  </si>
  <si>
    <r>
      <rPr>
        <sz val="10"/>
        <rFont val="Arial"/>
        <family val="2"/>
      </rPr>
      <t xml:space="preserve">2.5m long </t>
    </r>
    <r>
      <rPr>
        <b/>
        <sz val="10"/>
        <rFont val="Arial"/>
        <family val="2"/>
      </rPr>
      <t>galvanised</t>
    </r>
    <r>
      <rPr>
        <sz val="10"/>
        <rFont val="Arial"/>
        <family val="2"/>
      </rPr>
      <t xml:space="preserve"> cable protection kicker pipe</t>
    </r>
  </si>
  <si>
    <t>2.166</t>
  </si>
  <si>
    <t>R.2.321</t>
  </si>
  <si>
    <t>75mm dia</t>
  </si>
  <si>
    <t>2.167</t>
  </si>
  <si>
    <t>R.2.322</t>
  </si>
  <si>
    <t>50mm dia</t>
  </si>
  <si>
    <t>2.168</t>
  </si>
  <si>
    <t>R.2.323</t>
  </si>
  <si>
    <t>40mm dia</t>
  </si>
  <si>
    <t>2.169</t>
  </si>
  <si>
    <t>R.2.324</t>
  </si>
  <si>
    <t>32mm dia</t>
  </si>
  <si>
    <t>2.170</t>
  </si>
  <si>
    <t>R.2.325</t>
  </si>
  <si>
    <t>25mm dia</t>
  </si>
  <si>
    <t>2.171</t>
  </si>
  <si>
    <t>R.2.326</t>
  </si>
  <si>
    <t>20mm dia</t>
  </si>
  <si>
    <t>R.2.327</t>
  </si>
  <si>
    <t>EARTHING</t>
  </si>
  <si>
    <t>2.172</t>
  </si>
  <si>
    <t>R.2.328</t>
  </si>
  <si>
    <r>
      <rPr>
        <sz val="10"/>
        <rFont val="Arial"/>
        <family val="2"/>
      </rPr>
      <t xml:space="preserve">Test </t>
    </r>
    <r>
      <rPr>
        <b/>
        <sz val="10"/>
        <rFont val="Arial"/>
        <family val="2"/>
      </rPr>
      <t xml:space="preserve">transformer earth </t>
    </r>
    <r>
      <rPr>
        <sz val="10"/>
        <rFont val="Arial"/>
        <family val="2"/>
      </rPr>
      <t>submit an earth reading.</t>
    </r>
  </si>
  <si>
    <t>2.173</t>
  </si>
  <si>
    <t>R.2.329</t>
  </si>
  <si>
    <t>1,5m earth electrode, depth of 600mm below final ground level.</t>
  </si>
  <si>
    <t>2.174</t>
  </si>
  <si>
    <t>R.2.330</t>
  </si>
  <si>
    <t>70mm sq. earth wire with earth electrodes.</t>
  </si>
  <si>
    <t>R.2.331</t>
  </si>
  <si>
    <t>BARE COPPER EARTH WIRES</t>
  </si>
  <si>
    <t>R.2.332</t>
  </si>
  <si>
    <t>Provide and install bare copper earth wires through cable sleeves,.</t>
  </si>
  <si>
    <t>2.175</t>
  </si>
  <si>
    <t>R.2.333</t>
  </si>
  <si>
    <t xml:space="preserve">70mm² </t>
  </si>
  <si>
    <t>2.176</t>
  </si>
  <si>
    <t>R.2.334</t>
  </si>
  <si>
    <t xml:space="preserve">50 mm² </t>
  </si>
  <si>
    <t>2.177</t>
  </si>
  <si>
    <t>R.2.335</t>
  </si>
  <si>
    <t xml:space="preserve">35 mm² </t>
  </si>
  <si>
    <t>2.178</t>
  </si>
  <si>
    <t>R.2.336</t>
  </si>
  <si>
    <t xml:space="preserve">25 mm² </t>
  </si>
  <si>
    <t>2.179</t>
  </si>
  <si>
    <t>R.2.337</t>
  </si>
  <si>
    <t xml:space="preserve">16 mm² </t>
  </si>
  <si>
    <t>2.180</t>
  </si>
  <si>
    <t>R.2.338</t>
  </si>
  <si>
    <t xml:space="preserve">10 mm² </t>
  </si>
  <si>
    <t>2.181</t>
  </si>
  <si>
    <t>R.2.339</t>
  </si>
  <si>
    <t>6 mm²</t>
  </si>
  <si>
    <t>2.182</t>
  </si>
  <si>
    <t>R.2.340</t>
  </si>
  <si>
    <t xml:space="preserve">4 mm² </t>
  </si>
  <si>
    <t>R.2.341</t>
  </si>
  <si>
    <t>CABLE TRENCHES</t>
  </si>
  <si>
    <t>R.2.342</t>
  </si>
  <si>
    <t>Excavate and back-fill cable trenches, 300mm wide x 650mm deep.</t>
  </si>
  <si>
    <t>2.183</t>
  </si>
  <si>
    <t>R.2.343</t>
  </si>
  <si>
    <t>Earth   (Pickable)</t>
  </si>
  <si>
    <r>
      <rPr>
        <sz val="10"/>
        <rFont val="Arial"/>
        <family val="2"/>
      </rPr>
      <t>m</t>
    </r>
    <r>
      <rPr>
        <vertAlign val="superscript"/>
        <sz val="10"/>
        <rFont val="Arial"/>
        <family val="2"/>
      </rPr>
      <t>3</t>
    </r>
  </si>
  <si>
    <t>2.184</t>
  </si>
  <si>
    <t>R.2.344</t>
  </si>
  <si>
    <t>Soft rock (Pneumatic)</t>
  </si>
  <si>
    <t>m3</t>
  </si>
  <si>
    <t>2.185</t>
  </si>
  <si>
    <t>R.2.345</t>
  </si>
  <si>
    <t>Hard rock (Blasting)</t>
  </si>
  <si>
    <t>2.186</t>
  </si>
  <si>
    <t>R.2.346</t>
  </si>
  <si>
    <t>Soft soil backfilling material</t>
  </si>
  <si>
    <t>2.187</t>
  </si>
  <si>
    <t>R.2.347</t>
  </si>
  <si>
    <t xml:space="preserve">Excavate and open existing LV cables. </t>
  </si>
  <si>
    <t>2.188</t>
  </si>
  <si>
    <t>R.2.348</t>
  </si>
  <si>
    <t xml:space="preserve">Price for excavation to remove an existing 7 to 11m pole. </t>
  </si>
  <si>
    <t>ea</t>
  </si>
  <si>
    <t>R.2.349</t>
  </si>
  <si>
    <t>CABLE MARKER TAPE</t>
  </si>
  <si>
    <t>2.189</t>
  </si>
  <si>
    <t>R.2.350</t>
  </si>
  <si>
    <t>Cable marker tape above cables.</t>
  </si>
  <si>
    <t>R.2.355</t>
  </si>
  <si>
    <t>PVC SLEEVES</t>
  </si>
  <si>
    <t>R.2.356</t>
  </si>
  <si>
    <t xml:space="preserve">The following sleeves -black of the KABELFLEX type. </t>
  </si>
  <si>
    <t>2.192</t>
  </si>
  <si>
    <t>R.2.357</t>
  </si>
  <si>
    <t>160mm dia</t>
  </si>
  <si>
    <t>2.193</t>
  </si>
  <si>
    <t>R.2.358</t>
  </si>
  <si>
    <t>110mm dia</t>
  </si>
  <si>
    <t>2.194</t>
  </si>
  <si>
    <t>R.2.359</t>
  </si>
  <si>
    <t>2.195</t>
  </si>
  <si>
    <t>R.2.360</t>
  </si>
  <si>
    <t>SLOW BENDS</t>
  </si>
  <si>
    <t>R.2.361</t>
  </si>
  <si>
    <t>Slow bends through a wall and floor.</t>
  </si>
  <si>
    <t>2.196</t>
  </si>
  <si>
    <t>R.2.362</t>
  </si>
  <si>
    <t>110mm dia PVC. slow bends.</t>
  </si>
  <si>
    <t>2.197</t>
  </si>
  <si>
    <t>R.2.363</t>
  </si>
  <si>
    <t>75mm dia PVC slow bends.</t>
  </si>
  <si>
    <t>2.198</t>
  </si>
  <si>
    <t>R.2.364</t>
  </si>
  <si>
    <t>50mm dia PVC slow bends.</t>
  </si>
  <si>
    <t>2.199</t>
  </si>
  <si>
    <t>R.2.365</t>
  </si>
  <si>
    <t>40mm dia PVC slow bends.</t>
  </si>
  <si>
    <t>2.200</t>
  </si>
  <si>
    <t>R.2.366</t>
  </si>
  <si>
    <t>32mm dia PVC slow bends.</t>
  </si>
  <si>
    <t>2.201</t>
  </si>
  <si>
    <t>R.2.367</t>
  </si>
  <si>
    <t>25mm dia PVC slow bends.</t>
  </si>
  <si>
    <t>R.2.368</t>
  </si>
  <si>
    <t>SEAL CABLE SLEEVES</t>
  </si>
  <si>
    <t>2.202</t>
  </si>
  <si>
    <t>R.2.369</t>
  </si>
  <si>
    <t xml:space="preserve">Seal off cable sleeve ends. </t>
  </si>
  <si>
    <t>R.2.370</t>
  </si>
  <si>
    <t>R.2.371</t>
  </si>
  <si>
    <t xml:space="preserve">Cut the following branches to clear overhead lines. </t>
  </si>
  <si>
    <t>R.2.372</t>
  </si>
  <si>
    <t>Branches up to 100mm dia.</t>
  </si>
  <si>
    <t>2.203</t>
  </si>
  <si>
    <t>R.2.373</t>
  </si>
  <si>
    <t>Branches up to 200mm dia.</t>
  </si>
  <si>
    <t>2.204</t>
  </si>
  <si>
    <t>R.2.374</t>
  </si>
  <si>
    <t>Branches up to 300mm dia.</t>
  </si>
  <si>
    <t>2.205</t>
  </si>
  <si>
    <t>R.2.375</t>
  </si>
  <si>
    <t>Branches above 300mm dia.</t>
  </si>
  <si>
    <t>R.2.383</t>
  </si>
  <si>
    <t>DISTRIBUTION KIOSK</t>
  </si>
  <si>
    <t>R.2.384</t>
  </si>
  <si>
    <r>
      <rPr>
        <sz val="10"/>
        <rFont val="Arial"/>
        <family val="2"/>
      </rPr>
      <t xml:space="preserve">Distribution kiosks complete </t>
    </r>
    <r>
      <rPr>
        <b/>
        <sz val="10"/>
        <rFont val="Arial"/>
        <family val="2"/>
      </rPr>
      <t>without switchgear</t>
    </r>
    <r>
      <rPr>
        <sz val="10"/>
        <rFont val="Arial"/>
        <family val="2"/>
      </rPr>
      <t xml:space="preserve"> </t>
    </r>
  </si>
  <si>
    <t>2.206</t>
  </si>
  <si>
    <t>R.2.385</t>
  </si>
  <si>
    <r>
      <rPr>
        <sz val="10"/>
        <rFont val="Arial"/>
        <family val="2"/>
      </rPr>
      <t xml:space="preserve">A new 6-way (meters) ±40 way (MCB'S) outdoor, ventilated, </t>
    </r>
    <r>
      <rPr>
        <b/>
        <sz val="10"/>
        <rFont val="Arial"/>
        <family val="2"/>
      </rPr>
      <t>fibre glass</t>
    </r>
    <r>
      <rPr>
        <sz val="10"/>
        <rFont val="Arial"/>
        <family val="2"/>
      </rPr>
      <t xml:space="preserve"> distribution kiosk </t>
    </r>
    <r>
      <rPr>
        <b/>
        <sz val="10"/>
        <rFont val="Arial"/>
        <family val="2"/>
      </rPr>
      <t xml:space="preserve"> ±600mm x 600mm x 350mm deep including fibre glass plinth</t>
    </r>
    <r>
      <rPr>
        <sz val="10"/>
        <rFont val="Arial"/>
        <family val="2"/>
      </rPr>
      <t xml:space="preserve">. </t>
    </r>
  </si>
  <si>
    <t>2.207</t>
  </si>
  <si>
    <t>R.2.386</t>
  </si>
  <si>
    <r>
      <rPr>
        <sz val="10"/>
        <rFont val="Arial"/>
        <family val="2"/>
      </rPr>
      <t xml:space="preserve"> A new 9-way (meters) ±60 way (MCB'S), </t>
    </r>
    <r>
      <rPr>
        <b/>
        <sz val="10"/>
        <rFont val="Arial"/>
        <family val="2"/>
      </rPr>
      <t>fibre glass</t>
    </r>
    <r>
      <rPr>
        <sz val="10"/>
        <rFont val="Arial"/>
        <family val="2"/>
      </rPr>
      <t xml:space="preserve"> distribution kiosk </t>
    </r>
    <r>
      <rPr>
        <b/>
        <sz val="10"/>
        <rFont val="Arial"/>
        <family val="2"/>
      </rPr>
      <t xml:space="preserve"> ±1000mm x 600mm x 350mm deep including fibre glass plinth</t>
    </r>
    <r>
      <rPr>
        <sz val="10"/>
        <rFont val="Arial"/>
        <family val="2"/>
      </rPr>
      <t>. .</t>
    </r>
  </si>
  <si>
    <t>2.208</t>
  </si>
  <si>
    <t>R.2.387</t>
  </si>
  <si>
    <r>
      <rPr>
        <sz val="10"/>
        <rFont val="Arial"/>
        <family val="2"/>
      </rPr>
      <t xml:space="preserve">A new 12-way (meters) ±100 way (MCB'S) outdoor, </t>
    </r>
    <r>
      <rPr>
        <b/>
        <sz val="10"/>
        <rFont val="Arial"/>
        <family val="2"/>
      </rPr>
      <t>fibre glass</t>
    </r>
    <r>
      <rPr>
        <sz val="10"/>
        <rFont val="Arial"/>
        <family val="2"/>
      </rPr>
      <t xml:space="preserve"> distribution kiosk </t>
    </r>
    <r>
      <rPr>
        <b/>
        <sz val="10"/>
        <rFont val="Arial"/>
        <family val="2"/>
      </rPr>
      <t xml:space="preserve"> ±1000mm x 1000mm x 350mm deep including fibre glass plinth</t>
    </r>
    <r>
      <rPr>
        <sz val="10"/>
        <rFont val="Arial"/>
        <family val="2"/>
      </rPr>
      <t xml:space="preserve">. </t>
    </r>
  </si>
  <si>
    <t>2.209</t>
  </si>
  <si>
    <t>R.2.388</t>
  </si>
  <si>
    <r>
      <rPr>
        <sz val="10"/>
        <rFont val="Arial"/>
        <family val="2"/>
      </rPr>
      <t xml:space="preserve">A new  6-way (meters) ±40 way (MCB'S)  2mm </t>
    </r>
    <r>
      <rPr>
        <b/>
        <sz val="10"/>
        <rFont val="Arial"/>
        <family val="2"/>
      </rPr>
      <t>mild steel</t>
    </r>
    <r>
      <rPr>
        <sz val="10"/>
        <rFont val="Arial"/>
        <family val="2"/>
      </rPr>
      <t xml:space="preserve"> distribution kiosk </t>
    </r>
    <r>
      <rPr>
        <b/>
        <sz val="10"/>
        <rFont val="Arial"/>
        <family val="2"/>
      </rPr>
      <t xml:space="preserve"> ±600mm x 600mm x 350mm deep.</t>
    </r>
  </si>
  <si>
    <t>2.210</t>
  </si>
  <si>
    <t>R.2.389</t>
  </si>
  <si>
    <r>
      <rPr>
        <sz val="10"/>
        <rFont val="Arial"/>
        <family val="2"/>
      </rPr>
      <t xml:space="preserve">A new 9-way (meters) ±60 way (MCB'S) outdoor,2mm </t>
    </r>
    <r>
      <rPr>
        <b/>
        <sz val="10"/>
        <rFont val="Arial"/>
        <family val="2"/>
      </rPr>
      <t>mild steel</t>
    </r>
    <r>
      <rPr>
        <sz val="10"/>
        <rFont val="Arial"/>
        <family val="2"/>
      </rPr>
      <t xml:space="preserve"> ventilated  distribution kiosk </t>
    </r>
    <r>
      <rPr>
        <b/>
        <sz val="10"/>
        <rFont val="Arial"/>
        <family val="2"/>
      </rPr>
      <t xml:space="preserve"> ±1000mm x 600mm x 350mm deep.</t>
    </r>
  </si>
  <si>
    <t>2.211</t>
  </si>
  <si>
    <t>R.2.390</t>
  </si>
  <si>
    <r>
      <rPr>
        <sz val="10"/>
        <rFont val="Arial"/>
        <family val="2"/>
      </rPr>
      <t xml:space="preserve">A new 12-way (meters) ±100 way (MCB'S), 2mm </t>
    </r>
    <r>
      <rPr>
        <b/>
        <sz val="10"/>
        <rFont val="Arial"/>
        <family val="2"/>
      </rPr>
      <t>mild steel</t>
    </r>
    <r>
      <rPr>
        <sz val="10"/>
        <rFont val="Arial"/>
        <family val="2"/>
      </rPr>
      <t xml:space="preserve"> baked ventilated distribution kiosk </t>
    </r>
    <r>
      <rPr>
        <b/>
        <sz val="10"/>
        <rFont val="Arial"/>
        <family val="2"/>
      </rPr>
      <t xml:space="preserve"> ±1000mm x 1000mm x 350mm deep.</t>
    </r>
  </si>
  <si>
    <t>R.2.392</t>
  </si>
  <si>
    <t>SURFACE WALL MOUNTED DISTRIBUTION KIOSK/DISTRIBUTION BOARD</t>
  </si>
  <si>
    <t>2.213</t>
  </si>
  <si>
    <t>R.2.393</t>
  </si>
  <si>
    <t>1000mm x 1000mm x 350mm, ventilated  distribution kiosk.</t>
  </si>
  <si>
    <t>R.2.394</t>
  </si>
  <si>
    <t>REPLACE EXISTING DISTRIBUTION KIOSK</t>
  </si>
  <si>
    <t>2.214</t>
  </si>
  <si>
    <t>R.2.395</t>
  </si>
  <si>
    <t>Disconnect and remove existing cables, remove existing distribution kiosk. Disconnect switchgear re-install into new distribution kiosk and re-wire.</t>
  </si>
  <si>
    <t>R.2.396</t>
  </si>
  <si>
    <t>SERVICE AND TIDY EXISTING DISTRIBUTION KIOSK</t>
  </si>
  <si>
    <t>2.215</t>
  </si>
  <si>
    <t>R.2.397</t>
  </si>
  <si>
    <t>Tidy, make safe and label</t>
  </si>
  <si>
    <t>2.216</t>
  </si>
  <si>
    <t>R.2.398</t>
  </si>
  <si>
    <r>
      <rPr>
        <sz val="10"/>
        <rFont val="Arial"/>
        <family val="2"/>
      </rPr>
      <t xml:space="preserve">Clean sand paper and </t>
    </r>
    <r>
      <rPr>
        <b/>
        <sz val="10"/>
        <rFont val="Arial"/>
        <family val="2"/>
      </rPr>
      <t>spray paint</t>
    </r>
    <r>
      <rPr>
        <sz val="10"/>
        <rFont val="Arial"/>
        <family val="2"/>
      </rPr>
      <t xml:space="preserve"> an existing distribution kiosk - e.g.1000mmx1000mmx350mm.</t>
    </r>
  </si>
  <si>
    <t>m²</t>
  </si>
  <si>
    <t>2.217</t>
  </si>
  <si>
    <t>R.2.399</t>
  </si>
  <si>
    <t>Hasp and staple at a distribution kiosk.</t>
  </si>
  <si>
    <t>2.218</t>
  </si>
  <si>
    <t>R.2.400</t>
  </si>
  <si>
    <t>Key alike lock for a distribution kiosk. (Viro Type 50mm)</t>
  </si>
  <si>
    <t>R.2.401</t>
  </si>
  <si>
    <t>METERING EQUIPMENT</t>
  </si>
  <si>
    <t>2.219</t>
  </si>
  <si>
    <t>R.2.402</t>
  </si>
  <si>
    <t>Supply and replace 5A electronic meter similar to existing meter</t>
  </si>
  <si>
    <t>R.2.403</t>
  </si>
  <si>
    <t>STREET LIGHT CONTROL</t>
  </si>
  <si>
    <t>2.220</t>
  </si>
  <si>
    <t>R.2.404</t>
  </si>
  <si>
    <t>Replace a street light control in a distribution kiosk or distribution board.</t>
  </si>
  <si>
    <t>2.221</t>
  </si>
  <si>
    <t>R.2.405</t>
  </si>
  <si>
    <t xml:space="preserve">Replace a street light installation timer. </t>
  </si>
  <si>
    <t>Replace a street light photocell</t>
  </si>
  <si>
    <t>R.2.406</t>
  </si>
  <si>
    <t>STREET LIGHT POLE</t>
  </si>
  <si>
    <t>R.2.407</t>
  </si>
  <si>
    <t>Provide and install hot dipped galvanised streetlight poles.</t>
  </si>
  <si>
    <t>2.222</t>
  </si>
  <si>
    <t>R.2.408</t>
  </si>
  <si>
    <t xml:space="preserve">8m mounting height </t>
  </si>
  <si>
    <t xml:space="preserve">10m mounting height </t>
  </si>
  <si>
    <t>2.223</t>
  </si>
  <si>
    <t>R.2.409</t>
  </si>
  <si>
    <t xml:space="preserve">11m mounting height </t>
  </si>
  <si>
    <t>R.2.410</t>
  </si>
  <si>
    <t>POLE CAPS AND ACCESS DOORS</t>
  </si>
  <si>
    <t>R.2.411</t>
  </si>
  <si>
    <t>Provide and install the pole caps and access doors.</t>
  </si>
  <si>
    <t>2.224</t>
  </si>
  <si>
    <t>R.2.412</t>
  </si>
  <si>
    <t>Pole cap for two streetlight fittings mounted horizontal.</t>
  </si>
  <si>
    <t>2.225</t>
  </si>
  <si>
    <t>R.2.413</t>
  </si>
  <si>
    <t>Pole cap for a single streetlight fittings mounted  at 15°</t>
  </si>
  <si>
    <t>Pole access doors</t>
  </si>
  <si>
    <t>R.2.414</t>
  </si>
  <si>
    <t>STREETLIGHT POLE WIRING</t>
  </si>
  <si>
    <t>2.226</t>
  </si>
  <si>
    <t>R.2.415</t>
  </si>
  <si>
    <t>Provide and install streetlight pole wiring.</t>
  </si>
  <si>
    <t>Provide and install 5A MCCB for streetlight pole.</t>
  </si>
  <si>
    <t>R.2.416</t>
  </si>
  <si>
    <t>EXCAVATION AND BACKFILLING FOR A STREET LIGHT POLE</t>
  </si>
  <si>
    <t>2.227</t>
  </si>
  <si>
    <t>R.2.417</t>
  </si>
  <si>
    <t>Price for excavation and backfilling of a street light pole (+-1,5m).  Back filling shall be compacted in 150mm layers.</t>
  </si>
  <si>
    <t>R.2.418</t>
  </si>
  <si>
    <t>CABLE MARKER</t>
  </si>
  <si>
    <t>2.228</t>
  </si>
  <si>
    <t>R.2.419</t>
  </si>
  <si>
    <t>Provide and install concrete cable route markers - 300mm high, 150mm x 150mm at the top and 250 x 250mm at the bottom.</t>
  </si>
  <si>
    <t>SCHEDULE NO 3</t>
  </si>
  <si>
    <t>GENERAL ELECTRICAL INSTALLATION:</t>
  </si>
  <si>
    <t>R.3.1</t>
  </si>
  <si>
    <t>DISTRIBUTION BOARDS</t>
  </si>
  <si>
    <t>R.3.16</t>
  </si>
  <si>
    <t>REPLACE EXISTING DISTRIBUTION BOARD</t>
  </si>
  <si>
    <t>R.3.23</t>
  </si>
  <si>
    <r>
      <rPr>
        <sz val="10"/>
        <rFont val="Arial"/>
        <family val="2"/>
      </rPr>
      <t xml:space="preserve">As above but for the following </t>
    </r>
    <r>
      <rPr>
        <b/>
        <sz val="10"/>
        <rFont val="Arial"/>
        <family val="2"/>
      </rPr>
      <t>surface</t>
    </r>
    <r>
      <rPr>
        <sz val="10"/>
        <rFont val="Arial"/>
        <family val="2"/>
      </rPr>
      <t xml:space="preserve"> distribution boards:</t>
    </r>
  </si>
  <si>
    <t>3.8</t>
  </si>
  <si>
    <t>R.3.24</t>
  </si>
  <si>
    <t>Up to 24 way 13mm</t>
  </si>
  <si>
    <t>3.9</t>
  </si>
  <si>
    <t>R.3.25</t>
  </si>
  <si>
    <t>Up to 36 way 13mm</t>
  </si>
  <si>
    <t>3.10</t>
  </si>
  <si>
    <t>R.3.26</t>
  </si>
  <si>
    <t>Up to 36 way 3-phase 13mm</t>
  </si>
  <si>
    <t>3.11</t>
  </si>
  <si>
    <t>R.3.27</t>
  </si>
  <si>
    <t>Up to 60 way 3-phase 13mm</t>
  </si>
  <si>
    <t>3.12</t>
  </si>
  <si>
    <t>R.3.28</t>
  </si>
  <si>
    <t>Up to 144 way 3-phase 13mm</t>
  </si>
  <si>
    <t>R.3.29</t>
  </si>
  <si>
    <t>CLEAN AND PAINT AN EXISTING DISTRIBUTION BOARD</t>
  </si>
  <si>
    <t>R.3.30</t>
  </si>
  <si>
    <r>
      <rPr>
        <sz val="10"/>
        <rFont val="Arial"/>
        <family val="2"/>
      </rPr>
      <t xml:space="preserve">Clean, sandpaper, </t>
    </r>
    <r>
      <rPr>
        <b/>
        <sz val="10"/>
        <rFont val="Arial"/>
        <family val="2"/>
      </rPr>
      <t>spray paint</t>
    </r>
    <r>
      <rPr>
        <sz val="10"/>
        <rFont val="Arial"/>
        <family val="2"/>
      </rPr>
      <t xml:space="preserve"> and make good existing distribution boards.  </t>
    </r>
  </si>
  <si>
    <t>3.13</t>
  </si>
  <si>
    <t>R.3.31</t>
  </si>
  <si>
    <t>3.14</t>
  </si>
  <si>
    <t>R.3.32</t>
  </si>
  <si>
    <t>3.15</t>
  </si>
  <si>
    <t>R.3.33</t>
  </si>
  <si>
    <t>3.16</t>
  </si>
  <si>
    <t>R.3.34</t>
  </si>
  <si>
    <t>3.17</t>
  </si>
  <si>
    <t>R.3.35</t>
  </si>
  <si>
    <t>R.3.37</t>
  </si>
  <si>
    <t>3.18</t>
  </si>
  <si>
    <t>R.3.38</t>
  </si>
  <si>
    <t>3.19</t>
  </si>
  <si>
    <t>R.3.39</t>
  </si>
  <si>
    <t>3.20</t>
  </si>
  <si>
    <t>R.3.40</t>
  </si>
  <si>
    <t>3.21</t>
  </si>
  <si>
    <t>R.3.41</t>
  </si>
  <si>
    <t>3.22</t>
  </si>
  <si>
    <t>R.3.42</t>
  </si>
  <si>
    <t>3.23</t>
  </si>
  <si>
    <t>R.3.44</t>
  </si>
  <si>
    <t>Ready board with three plugs, one light, earth leakage (main) and 2x 20A (plugs) circuit breakers.</t>
  </si>
  <si>
    <t>3.24</t>
  </si>
  <si>
    <t>R.3.45</t>
  </si>
  <si>
    <t>Ready board with three plugs, earth leakage (main), 1x10A (light) and 1x 20A (plugs) circuit breakers.</t>
  </si>
  <si>
    <t>3.25</t>
  </si>
  <si>
    <t>R.3.46</t>
  </si>
  <si>
    <t>Ready board with, earth leakage (main), 1x10A (light) and 1x 20A (plugs) circuit breakers.</t>
  </si>
  <si>
    <t>R.3.47</t>
  </si>
  <si>
    <t>X-RAY DISTRIBUTION BOARD</t>
  </si>
  <si>
    <t>3.26</t>
  </si>
  <si>
    <t>R.3.48</t>
  </si>
  <si>
    <t xml:space="preserve">6-way surface mounted CLIPSAL or GEM board including 100A 3P 5kA (CBI) isolator </t>
  </si>
  <si>
    <t>R.3.49</t>
  </si>
  <si>
    <t>KIOSK/DB FRONT PANELS</t>
  </si>
  <si>
    <t>R.3.50</t>
  </si>
  <si>
    <t>3.27</t>
  </si>
  <si>
    <t>R.3.51</t>
  </si>
  <si>
    <t>3.28</t>
  </si>
  <si>
    <t>R.3.52</t>
  </si>
  <si>
    <t>3.29</t>
  </si>
  <si>
    <t>R.3.53</t>
  </si>
  <si>
    <t>3.30</t>
  </si>
  <si>
    <t>R.3.54</t>
  </si>
  <si>
    <t>3.31</t>
  </si>
  <si>
    <t>R.3.55</t>
  </si>
  <si>
    <t>R.3.56</t>
  </si>
  <si>
    <t>3.32</t>
  </si>
  <si>
    <t>R.3.57</t>
  </si>
  <si>
    <r>
      <rPr>
        <sz val="10"/>
        <rFont val="Arial"/>
        <family val="2"/>
      </rPr>
      <t xml:space="preserve">Clean, sandpaper and </t>
    </r>
    <r>
      <rPr>
        <b/>
        <sz val="10"/>
        <rFont val="Arial"/>
        <family val="2"/>
      </rPr>
      <t>spray paint</t>
    </r>
    <r>
      <rPr>
        <sz val="10"/>
        <rFont val="Arial"/>
        <family val="2"/>
      </rPr>
      <t xml:space="preserve"> an existing distribution board.  </t>
    </r>
  </si>
  <si>
    <t>R.3.58</t>
  </si>
  <si>
    <t>HASP AND STAPLE</t>
  </si>
  <si>
    <t>3.33</t>
  </si>
  <si>
    <t>R.3.59</t>
  </si>
  <si>
    <t>Hasp and staple at a distribution board.</t>
  </si>
  <si>
    <t>R.3.60</t>
  </si>
  <si>
    <t>KEY-ALIKE LOCK</t>
  </si>
  <si>
    <t>3.34</t>
  </si>
  <si>
    <t>R.3.61</t>
  </si>
  <si>
    <t>Key-alike lock for a distribution board. (50mm Viro Type)</t>
  </si>
  <si>
    <t>R.3.62</t>
  </si>
  <si>
    <t>CHECK DISTRIBUTION BOARD EARTH</t>
  </si>
  <si>
    <t>3.35</t>
  </si>
  <si>
    <t>R.3.63</t>
  </si>
  <si>
    <t>Check earthing at each distribution board and provide a written report inline with SANS 10142-1 Earthing and Bonding.</t>
  </si>
  <si>
    <t>R.3.64</t>
  </si>
  <si>
    <t>SWITCHGEAR</t>
  </si>
  <si>
    <t>R.3.65</t>
  </si>
  <si>
    <t>Connect, test and commission the following switchgear to be installed shall match existing. All DB cover plates should close. (Safety).</t>
  </si>
  <si>
    <t>R.3.66</t>
  </si>
  <si>
    <t>CIRCUIT BREAKERS</t>
  </si>
  <si>
    <t>R.3.67</t>
  </si>
  <si>
    <t>R.3.68</t>
  </si>
  <si>
    <t>3.36</t>
  </si>
  <si>
    <t>R.3.69</t>
  </si>
  <si>
    <r>
      <rPr>
        <sz val="10"/>
        <rFont val="Arial"/>
        <family val="2"/>
      </rPr>
      <t xml:space="preserve">1A, 2A 1P 5kA - din rail or mini rail, Curve 2 - single space - </t>
    </r>
    <r>
      <rPr>
        <b/>
        <sz val="10"/>
        <rFont val="Arial"/>
        <family val="2"/>
      </rPr>
      <t>13mm</t>
    </r>
  </si>
  <si>
    <t>3.37</t>
  </si>
  <si>
    <t>R.3.70</t>
  </si>
  <si>
    <r>
      <rPr>
        <sz val="10"/>
        <rFont val="Arial"/>
        <family val="2"/>
      </rPr>
      <t xml:space="preserve">5A to 25A 1P 5kA - din rail or mini rail, Curve 2 - single space - </t>
    </r>
    <r>
      <rPr>
        <b/>
        <sz val="10"/>
        <rFont val="Arial"/>
        <family val="2"/>
      </rPr>
      <t>13mm</t>
    </r>
    <r>
      <rPr>
        <sz val="10"/>
        <rFont val="Arial"/>
        <family val="2"/>
      </rPr>
      <t xml:space="preserve"> </t>
    </r>
  </si>
  <si>
    <t>3.38</t>
  </si>
  <si>
    <t>R.3.71</t>
  </si>
  <si>
    <r>
      <rPr>
        <sz val="10"/>
        <rFont val="Arial"/>
        <family val="2"/>
      </rPr>
      <t xml:space="preserve">1-PHASE+NEUTRAL - 10A to 25A 5kA - din rail or mini rail, Curve 2 - </t>
    </r>
    <r>
      <rPr>
        <b/>
        <sz val="10"/>
        <rFont val="Arial"/>
        <family val="2"/>
      </rPr>
      <t xml:space="preserve">single space - 26mm </t>
    </r>
  </si>
  <si>
    <t>3.39</t>
  </si>
  <si>
    <t>R.3.72</t>
  </si>
  <si>
    <r>
      <rPr>
        <sz val="10"/>
        <rFont val="Arial"/>
        <family val="2"/>
      </rPr>
      <t>10A to 25A 2P 5kA - din rail or mini rail, Curve 2 - single space -</t>
    </r>
    <r>
      <rPr>
        <b/>
        <sz val="10"/>
        <rFont val="Arial"/>
        <family val="2"/>
      </rPr>
      <t xml:space="preserve"> 26mm</t>
    </r>
    <r>
      <rPr>
        <sz val="10"/>
        <rFont val="Arial"/>
        <family val="2"/>
      </rPr>
      <t xml:space="preserve">  </t>
    </r>
  </si>
  <si>
    <t>3.40</t>
  </si>
  <si>
    <t>R.3.73</t>
  </si>
  <si>
    <r>
      <rPr>
        <sz val="10"/>
        <rFont val="Arial"/>
        <family val="2"/>
      </rPr>
      <t xml:space="preserve">10A to 25A 3P 5kA - din rail or mini rail, Curve 2 - single space - </t>
    </r>
    <r>
      <rPr>
        <b/>
        <sz val="10"/>
        <rFont val="Arial"/>
        <family val="2"/>
      </rPr>
      <t xml:space="preserve">39mm </t>
    </r>
  </si>
  <si>
    <t>R.3.74</t>
  </si>
  <si>
    <t>3.41</t>
  </si>
  <si>
    <t>R.3.75</t>
  </si>
  <si>
    <r>
      <rPr>
        <sz val="10"/>
        <rFont val="Arial"/>
        <family val="2"/>
      </rPr>
      <t xml:space="preserve">10A to 25A 1P 5kA - din rail or mini rail, Curve 1 - single space - </t>
    </r>
    <r>
      <rPr>
        <b/>
        <sz val="10"/>
        <rFont val="Arial"/>
        <family val="2"/>
      </rPr>
      <t xml:space="preserve">13mm </t>
    </r>
  </si>
  <si>
    <t>3.42</t>
  </si>
  <si>
    <t>R.3.76</t>
  </si>
  <si>
    <r>
      <rPr>
        <sz val="10"/>
        <rFont val="Arial"/>
        <family val="2"/>
      </rPr>
      <t xml:space="preserve">10A to 25A 3P 5kA - din rail or mini rail, Curve 1 - single space - </t>
    </r>
    <r>
      <rPr>
        <b/>
        <sz val="10"/>
        <rFont val="Arial"/>
        <family val="2"/>
      </rPr>
      <t>39mm</t>
    </r>
    <r>
      <rPr>
        <sz val="10"/>
        <rFont val="Arial"/>
        <family val="2"/>
      </rPr>
      <t xml:space="preserve"> </t>
    </r>
  </si>
  <si>
    <t>R.3.77</t>
  </si>
  <si>
    <t>3.43</t>
  </si>
  <si>
    <t>R.3.78</t>
  </si>
  <si>
    <r>
      <rPr>
        <sz val="10"/>
        <rFont val="Arial"/>
        <family val="2"/>
      </rPr>
      <t xml:space="preserve">1A, 2A 1P 5kA - din rail or mini rail, Curve 2 - double space - </t>
    </r>
    <r>
      <rPr>
        <b/>
        <sz val="10"/>
        <rFont val="Arial"/>
        <family val="2"/>
      </rPr>
      <t>26mm</t>
    </r>
  </si>
  <si>
    <t>3.44</t>
  </si>
  <si>
    <t>R.3.79</t>
  </si>
  <si>
    <r>
      <rPr>
        <sz val="10"/>
        <rFont val="Arial"/>
        <family val="2"/>
      </rPr>
      <t>5A to 63A 1P 5kA - din rail or mini rail, Curve 2 - double space -</t>
    </r>
    <r>
      <rPr>
        <b/>
        <sz val="10"/>
        <rFont val="Arial"/>
        <family val="2"/>
      </rPr>
      <t xml:space="preserve"> 26mm </t>
    </r>
  </si>
  <si>
    <t>3.45</t>
  </si>
  <si>
    <t>R.3.80</t>
  </si>
  <si>
    <r>
      <rPr>
        <sz val="10"/>
        <rFont val="Arial"/>
        <family val="2"/>
      </rPr>
      <t xml:space="preserve">80A to 100A 1P 5kA - din rail or mini rail, Curve 2 - double space - </t>
    </r>
    <r>
      <rPr>
        <b/>
        <sz val="10"/>
        <rFont val="Arial"/>
        <family val="2"/>
      </rPr>
      <t xml:space="preserve">26mm </t>
    </r>
    <r>
      <rPr>
        <sz val="10"/>
        <rFont val="Arial"/>
        <family val="2"/>
      </rPr>
      <t xml:space="preserve"> </t>
    </r>
  </si>
  <si>
    <t>3.46</t>
  </si>
  <si>
    <t>R.3.81</t>
  </si>
  <si>
    <r>
      <rPr>
        <sz val="10"/>
        <rFont val="Arial"/>
        <family val="2"/>
      </rPr>
      <t xml:space="preserve">10A to 63A  2P 5kA - din rail or mini rail, Curve 2 - double space - </t>
    </r>
    <r>
      <rPr>
        <b/>
        <sz val="10"/>
        <rFont val="Arial"/>
        <family val="2"/>
      </rPr>
      <t>52mm</t>
    </r>
    <r>
      <rPr>
        <sz val="10"/>
        <rFont val="Arial"/>
        <family val="2"/>
      </rPr>
      <t xml:space="preserve">  </t>
    </r>
  </si>
  <si>
    <t>3.47</t>
  </si>
  <si>
    <t>R.3.84</t>
  </si>
  <si>
    <r>
      <rPr>
        <sz val="10"/>
        <rFont val="Arial"/>
        <family val="2"/>
      </rPr>
      <t>1-PHASE +NEUTRAL - 10A to 63A 5kA - din rail or mini rail, Curve 2 - double space -</t>
    </r>
    <r>
      <rPr>
        <b/>
        <sz val="10"/>
        <rFont val="Arial"/>
        <family val="2"/>
      </rPr>
      <t xml:space="preserve"> 52mm </t>
    </r>
  </si>
  <si>
    <t>3.48</t>
  </si>
  <si>
    <t>R.3.85</t>
  </si>
  <si>
    <r>
      <rPr>
        <sz val="10"/>
        <rFont val="Arial"/>
        <family val="2"/>
      </rPr>
      <t xml:space="preserve">10A to 63A  3P 5kA - din rail or mini rail, Curve 2 - double space - </t>
    </r>
    <r>
      <rPr>
        <b/>
        <sz val="10"/>
        <rFont val="Arial"/>
        <family val="2"/>
      </rPr>
      <t xml:space="preserve">78mm </t>
    </r>
  </si>
  <si>
    <t>3.49</t>
  </si>
  <si>
    <t>R.3.86</t>
  </si>
  <si>
    <r>
      <rPr>
        <sz val="10"/>
        <rFont val="Arial"/>
        <family val="2"/>
      </rPr>
      <t xml:space="preserve">80A 3P 5kA - din rail or mini rail, Curve 2 - double space - </t>
    </r>
    <r>
      <rPr>
        <b/>
        <sz val="10"/>
        <rFont val="Arial"/>
        <family val="2"/>
      </rPr>
      <t xml:space="preserve">78mm </t>
    </r>
  </si>
  <si>
    <t>3.50</t>
  </si>
  <si>
    <t>R.3.87</t>
  </si>
  <si>
    <r>
      <rPr>
        <sz val="10"/>
        <rFont val="Arial"/>
        <family val="2"/>
      </rPr>
      <t xml:space="preserve">100A  3P 5kA - din rail or mini rail, Curve 2 - double space - </t>
    </r>
    <r>
      <rPr>
        <b/>
        <sz val="10"/>
        <rFont val="Arial"/>
        <family val="2"/>
      </rPr>
      <t>78mm</t>
    </r>
    <r>
      <rPr>
        <sz val="10"/>
        <rFont val="Arial"/>
        <family val="2"/>
      </rPr>
      <t xml:space="preserve"> </t>
    </r>
  </si>
  <si>
    <t>R.3.88</t>
  </si>
  <si>
    <t>3.51</t>
  </si>
  <si>
    <t>R.3.89</t>
  </si>
  <si>
    <r>
      <rPr>
        <sz val="10"/>
        <rFont val="Arial"/>
        <family val="2"/>
      </rPr>
      <t>10A to 63A  1P 5kA - din rail or mini rail, Curve 1 - double space -</t>
    </r>
    <r>
      <rPr>
        <b/>
        <sz val="10"/>
        <rFont val="Arial"/>
        <family val="2"/>
      </rPr>
      <t xml:space="preserve"> 26mm</t>
    </r>
    <r>
      <rPr>
        <sz val="10"/>
        <rFont val="Arial"/>
        <family val="2"/>
      </rPr>
      <t xml:space="preserve"> </t>
    </r>
  </si>
  <si>
    <t>3.52</t>
  </si>
  <si>
    <t>R.3.90</t>
  </si>
  <si>
    <r>
      <rPr>
        <sz val="10"/>
        <rFont val="Arial"/>
        <family val="2"/>
      </rPr>
      <t xml:space="preserve">80A 1P 5kA - din rail or mini rail, Curve 1 - double space - </t>
    </r>
    <r>
      <rPr>
        <b/>
        <sz val="10"/>
        <rFont val="Arial"/>
        <family val="2"/>
      </rPr>
      <t xml:space="preserve">26mm   </t>
    </r>
  </si>
  <si>
    <t>3.53</t>
  </si>
  <si>
    <t>R.3.92</t>
  </si>
  <si>
    <r>
      <rPr>
        <sz val="10"/>
        <rFont val="Arial"/>
        <family val="2"/>
      </rPr>
      <t>10A to 63A  3P 5kA - din rail or mini rail, Curve 1 - double space -</t>
    </r>
    <r>
      <rPr>
        <b/>
        <sz val="10"/>
        <rFont val="Arial"/>
        <family val="2"/>
      </rPr>
      <t xml:space="preserve"> 78mm </t>
    </r>
  </si>
  <si>
    <t>3.54</t>
  </si>
  <si>
    <t>R.3.93</t>
  </si>
  <si>
    <r>
      <rPr>
        <sz val="10"/>
        <rFont val="Arial"/>
        <family val="2"/>
      </rPr>
      <t xml:space="preserve">80A 3P 5kA - din rail or mini rail, Curve 1 - double space - </t>
    </r>
    <r>
      <rPr>
        <b/>
        <sz val="10"/>
        <rFont val="Arial"/>
        <family val="2"/>
      </rPr>
      <t>78mm</t>
    </r>
    <r>
      <rPr>
        <sz val="10"/>
        <rFont val="Arial"/>
        <family val="2"/>
      </rPr>
      <t xml:space="preserve"> </t>
    </r>
  </si>
  <si>
    <t>3.55</t>
  </si>
  <si>
    <t>R.3.94</t>
  </si>
  <si>
    <r>
      <rPr>
        <sz val="10"/>
        <rFont val="Arial"/>
        <family val="2"/>
      </rPr>
      <t xml:space="preserve">100A  3P 5kA - din rail or mini rail, Curve 1 - double space - </t>
    </r>
    <r>
      <rPr>
        <b/>
        <sz val="10"/>
        <rFont val="Arial"/>
        <family val="2"/>
      </rPr>
      <t>78mm</t>
    </r>
    <r>
      <rPr>
        <sz val="10"/>
        <rFont val="Arial"/>
        <family val="2"/>
      </rPr>
      <t xml:space="preserve"> </t>
    </r>
  </si>
  <si>
    <t>R.3.95</t>
  </si>
  <si>
    <t>3.56</t>
  </si>
  <si>
    <t>R.3.96</t>
  </si>
  <si>
    <r>
      <rPr>
        <sz val="10"/>
        <rFont val="Arial"/>
        <family val="2"/>
      </rPr>
      <t xml:space="preserve">10A to 60A 1P 5kA - surface, Curve 2 - double space - </t>
    </r>
    <r>
      <rPr>
        <b/>
        <sz val="10"/>
        <rFont val="Arial"/>
        <family val="2"/>
      </rPr>
      <t>26mm</t>
    </r>
    <r>
      <rPr>
        <sz val="10"/>
        <rFont val="Arial"/>
        <family val="2"/>
      </rPr>
      <t xml:space="preserve"> </t>
    </r>
  </si>
  <si>
    <t>3.57</t>
  </si>
  <si>
    <t>R.3.97</t>
  </si>
  <si>
    <r>
      <rPr>
        <sz val="10"/>
        <rFont val="Arial"/>
        <family val="2"/>
      </rPr>
      <t xml:space="preserve">70A to 100A  1P 5kA - surface, Curve 2 - double space - </t>
    </r>
    <r>
      <rPr>
        <b/>
        <sz val="10"/>
        <rFont val="Arial"/>
        <family val="2"/>
      </rPr>
      <t xml:space="preserve">26mm </t>
    </r>
  </si>
  <si>
    <t>3.58</t>
  </si>
  <si>
    <t>R.3.98</t>
  </si>
  <si>
    <r>
      <rPr>
        <sz val="10"/>
        <rFont val="Arial"/>
        <family val="2"/>
      </rPr>
      <t xml:space="preserve">10A to 60A  3P 5kA - surface, Curve 2 - double space - </t>
    </r>
    <r>
      <rPr>
        <b/>
        <sz val="10"/>
        <rFont val="Arial"/>
        <family val="2"/>
      </rPr>
      <t xml:space="preserve">78mm </t>
    </r>
  </si>
  <si>
    <t>3.59</t>
  </si>
  <si>
    <t>R.3.99</t>
  </si>
  <si>
    <r>
      <rPr>
        <sz val="10"/>
        <rFont val="Arial"/>
        <family val="2"/>
      </rPr>
      <t>70A &amp; 80A 3P 5kA - surface, Curve 2 - double space -</t>
    </r>
    <r>
      <rPr>
        <b/>
        <sz val="10"/>
        <rFont val="Arial"/>
        <family val="2"/>
      </rPr>
      <t xml:space="preserve"> 78mm </t>
    </r>
  </si>
  <si>
    <t>3.60</t>
  </si>
  <si>
    <t>R.3.100</t>
  </si>
  <si>
    <r>
      <rPr>
        <sz val="10"/>
        <rFont val="Arial"/>
        <family val="2"/>
      </rPr>
      <t>90A &amp; 100A  3P 5kA - surface, Curve 2 - double space -</t>
    </r>
    <r>
      <rPr>
        <b/>
        <sz val="10"/>
        <rFont val="Arial"/>
        <family val="2"/>
      </rPr>
      <t xml:space="preserve"> 78mm</t>
    </r>
    <r>
      <rPr>
        <sz val="10"/>
        <rFont val="Arial"/>
        <family val="2"/>
      </rPr>
      <t xml:space="preserve"> </t>
    </r>
  </si>
  <si>
    <t>R.3.101</t>
  </si>
  <si>
    <t>3.61</t>
  </si>
  <si>
    <t>R.3.102</t>
  </si>
  <si>
    <r>
      <rPr>
        <sz val="10"/>
        <rFont val="Arial"/>
        <family val="2"/>
      </rPr>
      <t xml:space="preserve">10A to 60A 1P 5kA - surface, Curve 1 - double space - </t>
    </r>
    <r>
      <rPr>
        <b/>
        <sz val="10"/>
        <rFont val="Arial"/>
        <family val="2"/>
      </rPr>
      <t xml:space="preserve">26mm </t>
    </r>
  </si>
  <si>
    <t>3.62</t>
  </si>
  <si>
    <t>R.3.103</t>
  </si>
  <si>
    <r>
      <rPr>
        <sz val="10"/>
        <rFont val="Arial"/>
        <family val="2"/>
      </rPr>
      <t xml:space="preserve">70A &amp; 80A 1P 5kA - surface, Curve 1 - double space - </t>
    </r>
    <r>
      <rPr>
        <b/>
        <sz val="10"/>
        <rFont val="Arial"/>
        <family val="2"/>
      </rPr>
      <t>26mm</t>
    </r>
    <r>
      <rPr>
        <sz val="10"/>
        <rFont val="Arial"/>
        <family val="2"/>
      </rPr>
      <t xml:space="preserve">   </t>
    </r>
  </si>
  <si>
    <t>3.63</t>
  </si>
  <si>
    <t>R.3.104</t>
  </si>
  <si>
    <r>
      <rPr>
        <sz val="10"/>
        <rFont val="Arial"/>
        <family val="2"/>
      </rPr>
      <t xml:space="preserve">90A &amp; 100A  1P 5kA - surface, Curve 1 - double space - </t>
    </r>
    <r>
      <rPr>
        <b/>
        <sz val="10"/>
        <rFont val="Arial"/>
        <family val="2"/>
      </rPr>
      <t xml:space="preserve">26mm </t>
    </r>
  </si>
  <si>
    <t>3.64</t>
  </si>
  <si>
    <t>R.3.105</t>
  </si>
  <si>
    <r>
      <rPr>
        <sz val="10"/>
        <rFont val="Arial"/>
        <family val="2"/>
      </rPr>
      <t xml:space="preserve">10A to 60A 3P 5kA - surface, Curve 1 - double space - </t>
    </r>
    <r>
      <rPr>
        <b/>
        <sz val="10"/>
        <rFont val="Arial"/>
        <family val="2"/>
      </rPr>
      <t xml:space="preserve">78mm </t>
    </r>
  </si>
  <si>
    <t>3.65</t>
  </si>
  <si>
    <t>R.3.106</t>
  </si>
  <si>
    <r>
      <rPr>
        <sz val="10"/>
        <rFont val="Arial"/>
        <family val="2"/>
      </rPr>
      <t xml:space="preserve">70A &amp; 80A 3P 5kA - surface, Curve 1 - double space - </t>
    </r>
    <r>
      <rPr>
        <b/>
        <sz val="10"/>
        <rFont val="Arial"/>
        <family val="2"/>
      </rPr>
      <t xml:space="preserve">78mm </t>
    </r>
  </si>
  <si>
    <t>3.66</t>
  </si>
  <si>
    <t>R.3.107</t>
  </si>
  <si>
    <r>
      <rPr>
        <sz val="10"/>
        <rFont val="Arial"/>
        <family val="2"/>
      </rPr>
      <t>90A &amp; 100A  3P 5kA - surface, Curve 1 - double space -</t>
    </r>
    <r>
      <rPr>
        <b/>
        <sz val="10"/>
        <rFont val="Arial"/>
        <family val="2"/>
      </rPr>
      <t xml:space="preserve"> 78mm </t>
    </r>
  </si>
  <si>
    <t>R.3.108</t>
  </si>
  <si>
    <t>3.67</t>
  </si>
  <si>
    <t>R.3.109</t>
  </si>
  <si>
    <r>
      <rPr>
        <sz val="10"/>
        <rFont val="Arial"/>
        <family val="2"/>
      </rPr>
      <t xml:space="preserve">10A to 60A 1P 10kA - mini rail, Curve 2 - double space - </t>
    </r>
    <r>
      <rPr>
        <b/>
        <sz val="10"/>
        <rFont val="Arial"/>
        <family val="2"/>
      </rPr>
      <t xml:space="preserve">26mm </t>
    </r>
  </si>
  <si>
    <t>3.68</t>
  </si>
  <si>
    <t>R.3.110</t>
  </si>
  <si>
    <r>
      <rPr>
        <sz val="10"/>
        <rFont val="Arial"/>
        <family val="2"/>
      </rPr>
      <t xml:space="preserve">70A &amp; 80A 1P 10kA - mini rail, Curve 2 - double space - </t>
    </r>
    <r>
      <rPr>
        <b/>
        <sz val="10"/>
        <rFont val="Arial"/>
        <family val="2"/>
      </rPr>
      <t xml:space="preserve">26mm </t>
    </r>
    <r>
      <rPr>
        <sz val="10"/>
        <rFont val="Arial"/>
        <family val="2"/>
      </rPr>
      <t xml:space="preserve"> </t>
    </r>
  </si>
  <si>
    <t>3.69</t>
  </si>
  <si>
    <t>R.3.115</t>
  </si>
  <si>
    <r>
      <rPr>
        <sz val="10"/>
        <rFont val="Arial"/>
        <family val="2"/>
      </rPr>
      <t>1-PHASE +NEUTRAL - 10A to 60A 10kA - mini rail, Curve 2 - double space -</t>
    </r>
    <r>
      <rPr>
        <b/>
        <sz val="10"/>
        <rFont val="Arial"/>
        <family val="2"/>
      </rPr>
      <t xml:space="preserve"> 52mm</t>
    </r>
    <r>
      <rPr>
        <sz val="10"/>
        <rFont val="Arial"/>
        <family val="2"/>
      </rPr>
      <t xml:space="preserve"> </t>
    </r>
  </si>
  <si>
    <t>3.70</t>
  </si>
  <si>
    <t>R.3.118</t>
  </si>
  <si>
    <r>
      <rPr>
        <sz val="10"/>
        <rFont val="Arial"/>
        <family val="2"/>
      </rPr>
      <t xml:space="preserve">10A to 60A  3P 10kA - mini rail, Curve 2 - double space - </t>
    </r>
    <r>
      <rPr>
        <b/>
        <sz val="10"/>
        <rFont val="Arial"/>
        <family val="2"/>
      </rPr>
      <t xml:space="preserve">78mm </t>
    </r>
  </si>
  <si>
    <t>3.71</t>
  </si>
  <si>
    <t>R.3.119</t>
  </si>
  <si>
    <r>
      <rPr>
        <sz val="10"/>
        <rFont val="Arial"/>
        <family val="2"/>
      </rPr>
      <t xml:space="preserve">70A &amp; 80A 3P 10kA - mini rail, Curve 2 - double space - </t>
    </r>
    <r>
      <rPr>
        <b/>
        <sz val="10"/>
        <rFont val="Arial"/>
        <family val="2"/>
      </rPr>
      <t>78mm</t>
    </r>
    <r>
      <rPr>
        <sz val="10"/>
        <rFont val="Arial"/>
        <family val="2"/>
      </rPr>
      <t xml:space="preserve"> </t>
    </r>
  </si>
  <si>
    <t>3.72</t>
  </si>
  <si>
    <t>R.3.120</t>
  </si>
  <si>
    <r>
      <rPr>
        <sz val="10"/>
        <rFont val="Arial"/>
        <family val="2"/>
      </rPr>
      <t xml:space="preserve">100A  3P 10kA - mini rail, Curve 2 - double space - </t>
    </r>
    <r>
      <rPr>
        <b/>
        <sz val="10"/>
        <rFont val="Arial"/>
        <family val="2"/>
      </rPr>
      <t>78mm</t>
    </r>
    <r>
      <rPr>
        <sz val="10"/>
        <rFont val="Arial"/>
        <family val="2"/>
      </rPr>
      <t xml:space="preserve"> </t>
    </r>
  </si>
  <si>
    <t>R.3.121</t>
  </si>
  <si>
    <t>3.73</t>
  </si>
  <si>
    <t>R.3.122</t>
  </si>
  <si>
    <r>
      <rPr>
        <sz val="10"/>
        <rFont val="Arial"/>
        <family val="2"/>
      </rPr>
      <t xml:space="preserve">10A to 60A  1P </t>
    </r>
    <r>
      <rPr>
        <b/>
        <sz val="10"/>
        <rFont val="Arial"/>
        <family val="2"/>
      </rPr>
      <t>10kA</t>
    </r>
    <r>
      <rPr>
        <sz val="10"/>
        <rFont val="Arial"/>
        <family val="2"/>
      </rPr>
      <t xml:space="preserve"> - mini rail, Curve 1 - double space - 26mm </t>
    </r>
  </si>
  <si>
    <t>3.74</t>
  </si>
  <si>
    <t>R.3.123</t>
  </si>
  <si>
    <r>
      <rPr>
        <sz val="10"/>
        <rFont val="Arial"/>
        <family val="2"/>
      </rPr>
      <t xml:space="preserve">70A &amp; 80A 1P </t>
    </r>
    <r>
      <rPr>
        <b/>
        <sz val="10"/>
        <rFont val="Arial"/>
        <family val="2"/>
      </rPr>
      <t>10kA</t>
    </r>
    <r>
      <rPr>
        <sz val="10"/>
        <rFont val="Arial"/>
        <family val="2"/>
      </rPr>
      <t xml:space="preserve"> - mini rail, Curve 1 - double space - </t>
    </r>
    <r>
      <rPr>
        <b/>
        <sz val="10"/>
        <rFont val="Arial"/>
        <family val="2"/>
      </rPr>
      <t xml:space="preserve">26mm   </t>
    </r>
  </si>
  <si>
    <t>3.75</t>
  </si>
  <si>
    <t>R.3.125</t>
  </si>
  <si>
    <r>
      <rPr>
        <sz val="10"/>
        <rFont val="Arial"/>
        <family val="2"/>
      </rPr>
      <t xml:space="preserve">10A to 60A  3P </t>
    </r>
    <r>
      <rPr>
        <b/>
        <sz val="10"/>
        <rFont val="Arial"/>
        <family val="2"/>
      </rPr>
      <t>10kA</t>
    </r>
    <r>
      <rPr>
        <sz val="10"/>
        <rFont val="Arial"/>
        <family val="2"/>
      </rPr>
      <t xml:space="preserve"> - mini rail, Curve 1 - double space - </t>
    </r>
    <r>
      <rPr>
        <b/>
        <sz val="10"/>
        <rFont val="Arial"/>
        <family val="2"/>
      </rPr>
      <t xml:space="preserve">78mm </t>
    </r>
  </si>
  <si>
    <t>3.76</t>
  </si>
  <si>
    <t>R.3.126</t>
  </si>
  <si>
    <r>
      <rPr>
        <sz val="10"/>
        <rFont val="Arial"/>
        <family val="2"/>
      </rPr>
      <t xml:space="preserve">70A to 100A 3P </t>
    </r>
    <r>
      <rPr>
        <b/>
        <sz val="10"/>
        <rFont val="Arial"/>
        <family val="2"/>
      </rPr>
      <t>10kA</t>
    </r>
    <r>
      <rPr>
        <sz val="10"/>
        <rFont val="Arial"/>
        <family val="2"/>
      </rPr>
      <t xml:space="preserve"> - mini rail, Curve 1 - double space - </t>
    </r>
    <r>
      <rPr>
        <b/>
        <sz val="10"/>
        <rFont val="Arial"/>
        <family val="2"/>
      </rPr>
      <t>78mm</t>
    </r>
    <r>
      <rPr>
        <sz val="10"/>
        <rFont val="Arial"/>
        <family val="2"/>
      </rPr>
      <t xml:space="preserve"> </t>
    </r>
  </si>
  <si>
    <t>R.3.127</t>
  </si>
  <si>
    <t>3.77</t>
  </si>
  <si>
    <t>R.3.128</t>
  </si>
  <si>
    <t>15A to 60A 1P 15kA - surface mounted thermal magnetic</t>
  </si>
  <si>
    <t>3.78</t>
  </si>
  <si>
    <t>R.3.129</t>
  </si>
  <si>
    <t>70A to 100A 1P 15kA - surface mounted thermal magnetic</t>
  </si>
  <si>
    <t>3.79</t>
  </si>
  <si>
    <t>R.3.130</t>
  </si>
  <si>
    <t>15A to 60A 3P 15kA - surface mounted thermal magnetic</t>
  </si>
  <si>
    <t>3.80</t>
  </si>
  <si>
    <t>R.3.131</t>
  </si>
  <si>
    <t>70A to 100A 3P 15kA - surface mounted thermal magnetic</t>
  </si>
  <si>
    <t>3.81</t>
  </si>
  <si>
    <t>R.3.132</t>
  </si>
  <si>
    <t>125A 3P 15kA - surface mounted thermal magnetic</t>
  </si>
  <si>
    <t>3.82</t>
  </si>
  <si>
    <t>R.3.133</t>
  </si>
  <si>
    <t>150A to 160A 3P 15kA -surface mounted  thermal magnetic</t>
  </si>
  <si>
    <t>3.83</t>
  </si>
  <si>
    <t>R.3.134</t>
  </si>
  <si>
    <t>175A to 225A 3P 15kA - surface mounted thermal magnetic</t>
  </si>
  <si>
    <t>R.3.135</t>
  </si>
  <si>
    <t>3.84</t>
  </si>
  <si>
    <t>R.3.136</t>
  </si>
  <si>
    <t>300A 3P 20kA - surface mounted hydraulic magnetic</t>
  </si>
  <si>
    <t>3.85</t>
  </si>
  <si>
    <t>R.3.137</t>
  </si>
  <si>
    <t>350A &amp; 400A 3P 20kA - surface mounted hydraulic magnetic</t>
  </si>
  <si>
    <t>3.86</t>
  </si>
  <si>
    <t>R.3.138</t>
  </si>
  <si>
    <t>450A &amp; 500A 3P 20kA - surface mounted hydraulic magnetic</t>
  </si>
  <si>
    <t>3.87</t>
  </si>
  <si>
    <t>R.3.139</t>
  </si>
  <si>
    <t>600A 3P 20kA - surface mounted hydraulic magnetic</t>
  </si>
  <si>
    <t>3.88</t>
  </si>
  <si>
    <t>R.3.141</t>
  </si>
  <si>
    <t>15A to 60A 1P 25kA - thermal magnetic</t>
  </si>
  <si>
    <t>3.89</t>
  </si>
  <si>
    <t>R.3.142</t>
  </si>
  <si>
    <t>70A to 100A 1P 25kA - thermal magnetic</t>
  </si>
  <si>
    <t>3.90</t>
  </si>
  <si>
    <t>R.3.143</t>
  </si>
  <si>
    <t>15A to 60A 3P 25kA - thermal magnetic</t>
  </si>
  <si>
    <t>3.91</t>
  </si>
  <si>
    <t>R.3.144</t>
  </si>
  <si>
    <t>70A to 100A 3P 25kA - thermal magnetic</t>
  </si>
  <si>
    <t>3.92</t>
  </si>
  <si>
    <t>R.3.145</t>
  </si>
  <si>
    <t>125A 3P 25kA - thermal magnetic</t>
  </si>
  <si>
    <t>3.93</t>
  </si>
  <si>
    <t>R.3.146</t>
  </si>
  <si>
    <t>150A to 160A 3P 25kA - thermal magnetic</t>
  </si>
  <si>
    <t>3.94</t>
  </si>
  <si>
    <t>R.3.147</t>
  </si>
  <si>
    <t>175A to 225A 3P 25kA - thermal magnetic</t>
  </si>
  <si>
    <t>3.95</t>
  </si>
  <si>
    <t>R.3.148</t>
  </si>
  <si>
    <t>250A 3P 25kA - thermal magnetic</t>
  </si>
  <si>
    <t>3.96</t>
  </si>
  <si>
    <t>R.3.149</t>
  </si>
  <si>
    <t>300A to 400A  3P 25kA - thermal magnetic</t>
  </si>
  <si>
    <t>R.3.150</t>
  </si>
  <si>
    <r>
      <rPr>
        <sz val="10"/>
        <rFont val="Arial"/>
        <family val="2"/>
      </rPr>
      <t xml:space="preserve">25kA </t>
    </r>
    <r>
      <rPr>
        <b/>
        <sz val="10"/>
        <rFont val="Arial"/>
        <family val="2"/>
      </rPr>
      <t>hydraulic magnetic</t>
    </r>
    <r>
      <rPr>
        <sz val="10"/>
        <rFont val="Arial"/>
        <family val="2"/>
      </rPr>
      <t xml:space="preserve"> surface mounted circuit breakers.</t>
    </r>
  </si>
  <si>
    <t>3.97</t>
  </si>
  <si>
    <t>R.3.151</t>
  </si>
  <si>
    <t>15A to 60A 3P 25kA - hydraulic magnetic surface mounted circuit breakers.</t>
  </si>
  <si>
    <t>3.98</t>
  </si>
  <si>
    <t>R.3.152</t>
  </si>
  <si>
    <t>70A to 100A 3P 25kA - hydraulic magnetic surface mounted circuit breakers.</t>
  </si>
  <si>
    <t>3.99</t>
  </si>
  <si>
    <t>R.3.153</t>
  </si>
  <si>
    <t>125A 3P 25kA - hydraulic magnetic surface mounted circuit breakers.</t>
  </si>
  <si>
    <t>3.100</t>
  </si>
  <si>
    <t>R.3.154</t>
  </si>
  <si>
    <t>150A 3P 25kA - hydraulic magnetic surface mounted circuit breakers.</t>
  </si>
  <si>
    <t>3.101</t>
  </si>
  <si>
    <t>R.3.155</t>
  </si>
  <si>
    <t>160A to 200A 3P 25kA - hydraulic magnetic surface mounted circuit breakers.</t>
  </si>
  <si>
    <t>3.102</t>
  </si>
  <si>
    <t>R.3.156</t>
  </si>
  <si>
    <t>225A 3P 25kA - hydraulic magnetic surface mounted circuit breakers.</t>
  </si>
  <si>
    <t>3.103</t>
  </si>
  <si>
    <t>R.3.157</t>
  </si>
  <si>
    <t>250A 3P 25kA - hydraulic magnetic surface mounted circuit breakers.</t>
  </si>
  <si>
    <t>R.3.173</t>
  </si>
  <si>
    <t>3.104</t>
  </si>
  <si>
    <t>R.3.174</t>
  </si>
  <si>
    <t>300A to 630A, 35kA surface mounted adjustable circuit breakers.</t>
  </si>
  <si>
    <t>3.105</t>
  </si>
  <si>
    <t>R.3.175</t>
  </si>
  <si>
    <t>400A to 800A, 35kA min surface mounted adjustable circuit breakers.</t>
  </si>
  <si>
    <t>R.3.178</t>
  </si>
  <si>
    <t>CIRCUIT BREAKER ACCESSORIES</t>
  </si>
  <si>
    <t>R.3.179</t>
  </si>
  <si>
    <r>
      <rPr>
        <b/>
        <u/>
        <sz val="10"/>
        <rFont val="Arial"/>
        <family val="2"/>
      </rPr>
      <t>MECHANICAL INTERLOCKED AUTOMATED CHANGE OVER CIRCUIT BREAKER ASSEMBLIES</t>
    </r>
    <r>
      <rPr>
        <sz val="10"/>
        <rFont val="Arial"/>
        <family val="2"/>
      </rPr>
      <t xml:space="preserve"> </t>
    </r>
  </si>
  <si>
    <t>R.3.180</t>
  </si>
  <si>
    <t>CIRCUIT BREAKER AUXILIARY SWITCH</t>
  </si>
  <si>
    <t>R.3.181</t>
  </si>
  <si>
    <t>3.106</t>
  </si>
  <si>
    <t>R.3.182</t>
  </si>
  <si>
    <t>For 15A to 225A 15kA to 35kA circuit breakers e.g. CBI - F35D</t>
  </si>
  <si>
    <t>3.107</t>
  </si>
  <si>
    <t>R.3.183</t>
  </si>
  <si>
    <t>For 100A to 400A 25kA to 35kA circuit breakers e.g. CBI - K35D</t>
  </si>
  <si>
    <t>R.3.184</t>
  </si>
  <si>
    <r>
      <rPr>
        <b/>
        <u/>
        <sz val="10"/>
        <rFont val="Arial"/>
        <family val="2"/>
      </rPr>
      <t>CIRCUIT BREAKER SOLENOID OPERATOR</t>
    </r>
    <r>
      <rPr>
        <sz val="10"/>
        <rFont val="Arial"/>
        <family val="2"/>
      </rPr>
      <t xml:space="preserve"> </t>
    </r>
  </si>
  <si>
    <t>R.3.185</t>
  </si>
  <si>
    <t>3.108</t>
  </si>
  <si>
    <t>R.3.186</t>
  </si>
  <si>
    <t>3.109</t>
  </si>
  <si>
    <t>R.3.187</t>
  </si>
  <si>
    <t>R.3.188</t>
  </si>
  <si>
    <t>MECHANICAL INTERLOCK AND BASE PLATE</t>
  </si>
  <si>
    <t>R.3.189</t>
  </si>
  <si>
    <t>3.110</t>
  </si>
  <si>
    <t>R.3.190</t>
  </si>
  <si>
    <t>3.111</t>
  </si>
  <si>
    <t>R.3.191</t>
  </si>
  <si>
    <t>R.3.192</t>
  </si>
  <si>
    <t>CYLINDRICAL LOCK</t>
  </si>
  <si>
    <t>3.112</t>
  </si>
  <si>
    <t>R.3.193</t>
  </si>
  <si>
    <t>A cylindrical lock with different key for a 100A to 400A 25kA to 35kA circuit breaker e.g. CBI - K35D</t>
  </si>
  <si>
    <t>R.3.193.1</t>
  </si>
  <si>
    <t>MOTORISED CHANGE OVER</t>
  </si>
  <si>
    <t>R.3.193.2</t>
  </si>
  <si>
    <t>3.113</t>
  </si>
  <si>
    <t>R.3.193.3</t>
  </si>
  <si>
    <t>125A 3-pole motorised changeover - SOCOMEC ATyS 3s type.</t>
  </si>
  <si>
    <t>3.114</t>
  </si>
  <si>
    <t>R.3.193.4</t>
  </si>
  <si>
    <t>160A 3-pole motorised changeover - SOCOMEC ATyS 3s type.</t>
  </si>
  <si>
    <t>3.115</t>
  </si>
  <si>
    <t>R.3.193.5</t>
  </si>
  <si>
    <t>250A 3-pole motorised changeover - SOCOMEC ATyS 3s type.</t>
  </si>
  <si>
    <t>3.116</t>
  </si>
  <si>
    <t>R.3.193.6</t>
  </si>
  <si>
    <t>400A 3-pole motorised changeover - SOCOMEC ATyS 3s type.</t>
  </si>
  <si>
    <t>3.117</t>
  </si>
  <si>
    <t>R.3.193.7</t>
  </si>
  <si>
    <t>630A 3-pole motorised changeover - SOCOMEC ATyS 3s type.</t>
  </si>
  <si>
    <t>3.118</t>
  </si>
  <si>
    <t>R.3.193.8</t>
  </si>
  <si>
    <t>800A 3-pole motorised changeover - SOCOMEC ATyS 3s type.</t>
  </si>
  <si>
    <t>R.3.194</t>
  </si>
  <si>
    <t>ISOLATORS / SWITCH DISCONNECTORS</t>
  </si>
  <si>
    <t>R.3.195</t>
  </si>
  <si>
    <t>3.119</t>
  </si>
  <si>
    <t>R.3.196</t>
  </si>
  <si>
    <r>
      <rPr>
        <sz val="10"/>
        <rFont val="Arial"/>
        <family val="2"/>
      </rPr>
      <t xml:space="preserve">63A 2P </t>
    </r>
    <r>
      <rPr>
        <b/>
        <sz val="10"/>
        <rFont val="Arial"/>
        <family val="2"/>
      </rPr>
      <t>5kA</t>
    </r>
    <r>
      <rPr>
        <sz val="10"/>
        <rFont val="Arial"/>
        <family val="2"/>
      </rPr>
      <t xml:space="preserve"> - din or mini rail - single space </t>
    </r>
    <r>
      <rPr>
        <b/>
        <sz val="10"/>
        <rFont val="Arial"/>
        <family val="2"/>
      </rPr>
      <t>26mm</t>
    </r>
  </si>
  <si>
    <t>3.120</t>
  </si>
  <si>
    <t>R.3.197</t>
  </si>
  <si>
    <r>
      <rPr>
        <sz val="10"/>
        <rFont val="Arial"/>
        <family val="2"/>
      </rPr>
      <t xml:space="preserve">63A 2P </t>
    </r>
    <r>
      <rPr>
        <b/>
        <sz val="10"/>
        <rFont val="Arial"/>
        <family val="2"/>
      </rPr>
      <t>5kA</t>
    </r>
    <r>
      <rPr>
        <sz val="10"/>
        <rFont val="Arial"/>
        <family val="2"/>
      </rPr>
      <t xml:space="preserve"> - din or mini rail - double space </t>
    </r>
    <r>
      <rPr>
        <b/>
        <sz val="10"/>
        <rFont val="Arial"/>
        <family val="2"/>
      </rPr>
      <t>52mm</t>
    </r>
  </si>
  <si>
    <t>3.121</t>
  </si>
  <si>
    <t>R.3.198</t>
  </si>
  <si>
    <r>
      <rPr>
        <sz val="10"/>
        <rFont val="Arial"/>
        <family val="2"/>
      </rPr>
      <t xml:space="preserve">100A 2P </t>
    </r>
    <r>
      <rPr>
        <b/>
        <sz val="10"/>
        <rFont val="Arial"/>
        <family val="2"/>
      </rPr>
      <t>5kA</t>
    </r>
    <r>
      <rPr>
        <sz val="10"/>
        <rFont val="Arial"/>
        <family val="2"/>
      </rPr>
      <t xml:space="preserve"> - din or mini rail - double space </t>
    </r>
    <r>
      <rPr>
        <b/>
        <sz val="10"/>
        <rFont val="Arial"/>
        <family val="2"/>
      </rPr>
      <t>52mm</t>
    </r>
  </si>
  <si>
    <t>3.122</t>
  </si>
  <si>
    <t>R.3.199</t>
  </si>
  <si>
    <r>
      <rPr>
        <sz val="10"/>
        <rFont val="Arial"/>
        <family val="2"/>
      </rPr>
      <t xml:space="preserve">63A 3P </t>
    </r>
    <r>
      <rPr>
        <b/>
        <sz val="10"/>
        <rFont val="Arial"/>
        <family val="2"/>
      </rPr>
      <t>5kA</t>
    </r>
    <r>
      <rPr>
        <sz val="10"/>
        <rFont val="Arial"/>
        <family val="2"/>
      </rPr>
      <t xml:space="preserve"> - din or mini rail - single space </t>
    </r>
    <r>
      <rPr>
        <b/>
        <sz val="10"/>
        <rFont val="Arial"/>
        <family val="2"/>
      </rPr>
      <t>39mm</t>
    </r>
  </si>
  <si>
    <t>3.123</t>
  </si>
  <si>
    <t>R.3.200</t>
  </si>
  <si>
    <r>
      <rPr>
        <sz val="10"/>
        <rFont val="Arial"/>
        <family val="2"/>
      </rPr>
      <t xml:space="preserve">63A 3P </t>
    </r>
    <r>
      <rPr>
        <b/>
        <sz val="10"/>
        <rFont val="Arial"/>
        <family val="2"/>
      </rPr>
      <t>5kA</t>
    </r>
    <r>
      <rPr>
        <sz val="10"/>
        <rFont val="Arial"/>
        <family val="2"/>
      </rPr>
      <t xml:space="preserve"> - din or mini rail - double space</t>
    </r>
    <r>
      <rPr>
        <b/>
        <sz val="10"/>
        <rFont val="Arial"/>
        <family val="2"/>
      </rPr>
      <t xml:space="preserve"> 78mm</t>
    </r>
  </si>
  <si>
    <t>3.124</t>
  </si>
  <si>
    <t>R.3.201</t>
  </si>
  <si>
    <r>
      <rPr>
        <sz val="10"/>
        <rFont val="Arial"/>
        <family val="2"/>
      </rPr>
      <t xml:space="preserve">100A 3P </t>
    </r>
    <r>
      <rPr>
        <b/>
        <sz val="10"/>
        <rFont val="Arial"/>
        <family val="2"/>
      </rPr>
      <t>5kA</t>
    </r>
    <r>
      <rPr>
        <sz val="10"/>
        <rFont val="Arial"/>
        <family val="2"/>
      </rPr>
      <t xml:space="preserve"> - din or mini rail - double space</t>
    </r>
    <r>
      <rPr>
        <b/>
        <sz val="10"/>
        <rFont val="Arial"/>
        <family val="2"/>
      </rPr>
      <t xml:space="preserve"> 78mm</t>
    </r>
  </si>
  <si>
    <t>3.125</t>
  </si>
  <si>
    <t>R.3.202</t>
  </si>
  <si>
    <r>
      <rPr>
        <sz val="10"/>
        <rFont val="Arial"/>
        <family val="2"/>
      </rPr>
      <t xml:space="preserve">60A 2P </t>
    </r>
    <r>
      <rPr>
        <b/>
        <sz val="10"/>
        <rFont val="Arial"/>
        <family val="2"/>
      </rPr>
      <t>10kA</t>
    </r>
    <r>
      <rPr>
        <sz val="10"/>
        <rFont val="Arial"/>
        <family val="2"/>
      </rPr>
      <t xml:space="preserve"> - din or mini rail - double space </t>
    </r>
    <r>
      <rPr>
        <b/>
        <sz val="10"/>
        <rFont val="Arial"/>
        <family val="2"/>
      </rPr>
      <t>52mm</t>
    </r>
  </si>
  <si>
    <t>3.126</t>
  </si>
  <si>
    <t>R.3.203</t>
  </si>
  <si>
    <r>
      <rPr>
        <sz val="10"/>
        <rFont val="Arial"/>
        <family val="2"/>
      </rPr>
      <t xml:space="preserve">100A 2P </t>
    </r>
    <r>
      <rPr>
        <b/>
        <sz val="10"/>
        <rFont val="Arial"/>
        <family val="2"/>
      </rPr>
      <t>10kA</t>
    </r>
    <r>
      <rPr>
        <sz val="10"/>
        <rFont val="Arial"/>
        <family val="2"/>
      </rPr>
      <t xml:space="preserve"> - din or mini rail - double space </t>
    </r>
    <r>
      <rPr>
        <b/>
        <sz val="10"/>
        <rFont val="Arial"/>
        <family val="2"/>
      </rPr>
      <t>52mm</t>
    </r>
  </si>
  <si>
    <t>3.127</t>
  </si>
  <si>
    <t>R.3.204</t>
  </si>
  <si>
    <r>
      <rPr>
        <sz val="10"/>
        <rFont val="Arial"/>
        <family val="2"/>
      </rPr>
      <t xml:space="preserve">60A 3P </t>
    </r>
    <r>
      <rPr>
        <b/>
        <sz val="10"/>
        <rFont val="Arial"/>
        <family val="2"/>
      </rPr>
      <t>10kA</t>
    </r>
    <r>
      <rPr>
        <sz val="10"/>
        <rFont val="Arial"/>
        <family val="2"/>
      </rPr>
      <t xml:space="preserve"> - din or mini rail - double space </t>
    </r>
    <r>
      <rPr>
        <b/>
        <sz val="10"/>
        <rFont val="Arial"/>
        <family val="2"/>
      </rPr>
      <t>78mm</t>
    </r>
  </si>
  <si>
    <t>3.128</t>
  </si>
  <si>
    <t>R.3.205</t>
  </si>
  <si>
    <r>
      <rPr>
        <sz val="10"/>
        <rFont val="Arial"/>
        <family val="2"/>
      </rPr>
      <t xml:space="preserve">100A 3P </t>
    </r>
    <r>
      <rPr>
        <b/>
        <sz val="10"/>
        <rFont val="Arial"/>
        <family val="2"/>
      </rPr>
      <t>10kA</t>
    </r>
    <r>
      <rPr>
        <sz val="10"/>
        <rFont val="Arial"/>
        <family val="2"/>
      </rPr>
      <t xml:space="preserve"> - din or mini rail - double space </t>
    </r>
    <r>
      <rPr>
        <b/>
        <sz val="10"/>
        <rFont val="Arial"/>
        <family val="2"/>
      </rPr>
      <t>78mm</t>
    </r>
  </si>
  <si>
    <t>R.3.206</t>
  </si>
  <si>
    <t>3.129</t>
  </si>
  <si>
    <t>R.3.207</t>
  </si>
  <si>
    <r>
      <rPr>
        <sz val="10"/>
        <rFont val="Arial"/>
        <family val="2"/>
      </rPr>
      <t xml:space="preserve">250A 3P </t>
    </r>
    <r>
      <rPr>
        <b/>
        <sz val="10"/>
        <rFont val="Arial"/>
        <family val="2"/>
      </rPr>
      <t>20kA</t>
    </r>
    <r>
      <rPr>
        <sz val="10"/>
        <rFont val="Arial"/>
        <family val="2"/>
      </rPr>
      <t xml:space="preserve"> - surface mounted</t>
    </r>
  </si>
  <si>
    <t>3.130</t>
  </si>
  <si>
    <t>R.3.208</t>
  </si>
  <si>
    <r>
      <rPr>
        <sz val="10"/>
        <rFont val="Arial"/>
        <family val="2"/>
      </rPr>
      <t xml:space="preserve">300A 3P </t>
    </r>
    <r>
      <rPr>
        <b/>
        <sz val="10"/>
        <rFont val="Arial"/>
        <family val="2"/>
      </rPr>
      <t>20kA</t>
    </r>
    <r>
      <rPr>
        <sz val="10"/>
        <rFont val="Arial"/>
        <family val="2"/>
      </rPr>
      <t xml:space="preserve"> - surface mounted</t>
    </r>
  </si>
  <si>
    <t>3.131</t>
  </si>
  <si>
    <t>R.3.209</t>
  </si>
  <si>
    <r>
      <rPr>
        <sz val="10"/>
        <rFont val="Arial"/>
        <family val="2"/>
      </rPr>
      <t xml:space="preserve">400A 3P </t>
    </r>
    <r>
      <rPr>
        <b/>
        <sz val="10"/>
        <rFont val="Arial"/>
        <family val="2"/>
      </rPr>
      <t>20kA</t>
    </r>
    <r>
      <rPr>
        <sz val="10"/>
        <rFont val="Arial"/>
        <family val="2"/>
      </rPr>
      <t xml:space="preserve"> - surface mounted</t>
    </r>
  </si>
  <si>
    <t>3.132</t>
  </si>
  <si>
    <t>R.3.210</t>
  </si>
  <si>
    <r>
      <rPr>
        <sz val="10"/>
        <rFont val="Arial"/>
        <family val="2"/>
      </rPr>
      <t xml:space="preserve">450A 3P </t>
    </r>
    <r>
      <rPr>
        <b/>
        <sz val="10"/>
        <rFont val="Arial"/>
        <family val="2"/>
      </rPr>
      <t>20kA</t>
    </r>
    <r>
      <rPr>
        <sz val="10"/>
        <rFont val="Arial"/>
        <family val="2"/>
      </rPr>
      <t xml:space="preserve"> - surface mounted</t>
    </r>
  </si>
  <si>
    <t>3.133</t>
  </si>
  <si>
    <t>R.3.211</t>
  </si>
  <si>
    <r>
      <rPr>
        <sz val="10"/>
        <rFont val="Arial"/>
        <family val="2"/>
      </rPr>
      <t xml:space="preserve">500A 3P </t>
    </r>
    <r>
      <rPr>
        <b/>
        <sz val="10"/>
        <rFont val="Arial"/>
        <family val="2"/>
      </rPr>
      <t>20kA</t>
    </r>
    <r>
      <rPr>
        <sz val="10"/>
        <rFont val="Arial"/>
        <family val="2"/>
      </rPr>
      <t xml:space="preserve"> - surface mounted</t>
    </r>
  </si>
  <si>
    <t>3.134</t>
  </si>
  <si>
    <t>R.3.212</t>
  </si>
  <si>
    <r>
      <rPr>
        <sz val="10"/>
        <rFont val="Arial"/>
        <family val="2"/>
      </rPr>
      <t xml:space="preserve">600A 3P </t>
    </r>
    <r>
      <rPr>
        <b/>
        <sz val="10"/>
        <rFont val="Arial"/>
        <family val="2"/>
      </rPr>
      <t>20kA</t>
    </r>
    <r>
      <rPr>
        <sz val="10"/>
        <rFont val="Arial"/>
        <family val="2"/>
      </rPr>
      <t xml:space="preserve"> - surface mounted isolators/disconnectors.</t>
    </r>
  </si>
  <si>
    <t>R.3.223</t>
  </si>
  <si>
    <t>PHOTO CELL BY-PASS SWITCH</t>
  </si>
  <si>
    <t>3.135</t>
  </si>
  <si>
    <t>R.3.224</t>
  </si>
  <si>
    <t>5kA (Test switch) single space 13mm - din or mini rail mounted.</t>
  </si>
  <si>
    <t>3.136</t>
  </si>
  <si>
    <t>R.3.225</t>
  </si>
  <si>
    <t>5kA (Test switch) double space 26mm - din or mini rail mounted.</t>
  </si>
  <si>
    <t>3.137</t>
  </si>
  <si>
    <t>R.3.226</t>
  </si>
  <si>
    <r>
      <rPr>
        <sz val="10"/>
        <rFont val="Arial"/>
        <family val="2"/>
      </rPr>
      <t>10A, 1-Pole 5kA MCB (Test switch) double space 26mm - surface mounted in distribution board</t>
    </r>
    <r>
      <rPr>
        <b/>
        <sz val="10"/>
        <rFont val="Arial"/>
        <family val="2"/>
      </rPr>
      <t xml:space="preserve"> behind the front panel.</t>
    </r>
  </si>
  <si>
    <t>R.3.227</t>
  </si>
  <si>
    <t>EARTH LEAKAGE UNITS</t>
  </si>
  <si>
    <t>3.138</t>
  </si>
  <si>
    <t>R.3.228</t>
  </si>
  <si>
    <r>
      <rPr>
        <sz val="10"/>
        <rFont val="Arial"/>
        <family val="2"/>
      </rPr>
      <t xml:space="preserve">30mA, </t>
    </r>
    <r>
      <rPr>
        <b/>
        <sz val="10"/>
        <rFont val="Arial"/>
        <family val="2"/>
      </rPr>
      <t>three</t>
    </r>
    <r>
      <rPr>
        <sz val="10"/>
        <rFont val="Arial"/>
        <family val="2"/>
      </rPr>
      <t xml:space="preserve"> phase earth leakage 60A isolator type 5kA - single space </t>
    </r>
    <r>
      <rPr>
        <b/>
        <sz val="10"/>
        <rFont val="Arial"/>
        <family val="2"/>
      </rPr>
      <t>78mm</t>
    </r>
    <r>
      <rPr>
        <sz val="10"/>
        <rFont val="Arial"/>
        <family val="2"/>
      </rPr>
      <t>.</t>
    </r>
  </si>
  <si>
    <t>3.139</t>
  </si>
  <si>
    <t>R.3.229</t>
  </si>
  <si>
    <r>
      <rPr>
        <sz val="10"/>
        <rFont val="Arial"/>
        <family val="2"/>
      </rPr>
      <t xml:space="preserve">30mA, </t>
    </r>
    <r>
      <rPr>
        <b/>
        <sz val="10"/>
        <rFont val="Arial"/>
        <family val="2"/>
      </rPr>
      <t>three</t>
    </r>
    <r>
      <rPr>
        <sz val="10"/>
        <rFont val="Arial"/>
        <family val="2"/>
      </rPr>
      <t xml:space="preserve"> phase earth leakage 80A isolator type 5kA - double space </t>
    </r>
    <r>
      <rPr>
        <b/>
        <sz val="10"/>
        <rFont val="Arial"/>
        <family val="2"/>
      </rPr>
      <t>117mm</t>
    </r>
    <r>
      <rPr>
        <sz val="10"/>
        <rFont val="Arial"/>
        <family val="2"/>
      </rPr>
      <t>.</t>
    </r>
  </si>
  <si>
    <t>3.140</t>
  </si>
  <si>
    <t>R.3.230</t>
  </si>
  <si>
    <r>
      <rPr>
        <sz val="10"/>
        <rFont val="Arial"/>
        <family val="2"/>
      </rPr>
      <t xml:space="preserve">30mA, </t>
    </r>
    <r>
      <rPr>
        <b/>
        <sz val="10"/>
        <rFont val="Arial"/>
        <family val="2"/>
      </rPr>
      <t>single</t>
    </r>
    <r>
      <rPr>
        <sz val="10"/>
        <rFont val="Arial"/>
        <family val="2"/>
      </rPr>
      <t xml:space="preserve"> phase earth leakage 60A isolator type 5kA - single space </t>
    </r>
    <r>
      <rPr>
        <b/>
        <sz val="10"/>
        <rFont val="Arial"/>
        <family val="2"/>
      </rPr>
      <t>26mm</t>
    </r>
    <r>
      <rPr>
        <sz val="10"/>
        <rFont val="Arial"/>
        <family val="2"/>
      </rPr>
      <t>.</t>
    </r>
  </si>
  <si>
    <t>3.141</t>
  </si>
  <si>
    <t>R.3.231</t>
  </si>
  <si>
    <r>
      <rPr>
        <sz val="10"/>
        <rFont val="Arial"/>
        <family val="2"/>
      </rPr>
      <t xml:space="preserve">30mA, </t>
    </r>
    <r>
      <rPr>
        <b/>
        <sz val="10"/>
        <rFont val="Arial"/>
        <family val="2"/>
      </rPr>
      <t xml:space="preserve">single </t>
    </r>
    <r>
      <rPr>
        <sz val="10"/>
        <rFont val="Arial"/>
        <family val="2"/>
      </rPr>
      <t xml:space="preserve">phase earth leakage 60A/100A isolator type 5kA - double space </t>
    </r>
    <r>
      <rPr>
        <b/>
        <sz val="10"/>
        <rFont val="Arial"/>
        <family val="2"/>
      </rPr>
      <t>65mm</t>
    </r>
    <r>
      <rPr>
        <sz val="10"/>
        <rFont val="Arial"/>
        <family val="2"/>
      </rPr>
      <t>.</t>
    </r>
  </si>
  <si>
    <t>3.142</t>
  </si>
  <si>
    <t>R.3.232</t>
  </si>
  <si>
    <r>
      <rPr>
        <sz val="10"/>
        <rFont val="Arial"/>
        <family val="2"/>
      </rPr>
      <t xml:space="preserve">30mA, </t>
    </r>
    <r>
      <rPr>
        <b/>
        <sz val="10"/>
        <rFont val="Arial"/>
        <family val="2"/>
      </rPr>
      <t>single</t>
    </r>
    <r>
      <rPr>
        <sz val="10"/>
        <rFont val="Arial"/>
        <family val="2"/>
      </rPr>
      <t xml:space="preserve"> phase earth leakage 20A circuit breaker type 5kA - single space</t>
    </r>
    <r>
      <rPr>
        <b/>
        <sz val="10"/>
        <rFont val="Arial"/>
        <family val="2"/>
      </rPr>
      <t xml:space="preserve"> 26mm</t>
    </r>
    <r>
      <rPr>
        <sz val="10"/>
        <rFont val="Arial"/>
        <family val="2"/>
      </rPr>
      <t>.</t>
    </r>
  </si>
  <si>
    <t>3.143</t>
  </si>
  <si>
    <t>R.3.233</t>
  </si>
  <si>
    <r>
      <rPr>
        <sz val="10"/>
        <rFont val="Arial"/>
        <family val="2"/>
      </rPr>
      <t xml:space="preserve">30mA, </t>
    </r>
    <r>
      <rPr>
        <b/>
        <sz val="10"/>
        <rFont val="Arial"/>
        <family val="2"/>
      </rPr>
      <t xml:space="preserve">single </t>
    </r>
    <r>
      <rPr>
        <sz val="10"/>
        <rFont val="Arial"/>
        <family val="2"/>
      </rPr>
      <t>phase earth leakage 20A circuit breaker type 5kA - double space</t>
    </r>
    <r>
      <rPr>
        <b/>
        <sz val="10"/>
        <rFont val="Arial"/>
        <family val="2"/>
      </rPr>
      <t xml:space="preserve"> 65mm</t>
    </r>
    <r>
      <rPr>
        <sz val="10"/>
        <rFont val="Arial"/>
        <family val="2"/>
      </rPr>
      <t>.</t>
    </r>
  </si>
  <si>
    <t>R.3.234</t>
  </si>
  <si>
    <t>FUSES</t>
  </si>
  <si>
    <t>R.3.235</t>
  </si>
  <si>
    <t>New din rail or mini rail mounted HRC fuse complete</t>
  </si>
  <si>
    <t>3.144</t>
  </si>
  <si>
    <t>R.3.236</t>
  </si>
  <si>
    <t>0 - 10A din rail or mini rail mounted HRC fuse.</t>
  </si>
  <si>
    <t>3.145</t>
  </si>
  <si>
    <t>R.3.237</t>
  </si>
  <si>
    <t>10-20A din rail or mini rail mounted HRC fuse.</t>
  </si>
  <si>
    <t>R.3.237.1</t>
  </si>
  <si>
    <t>3.146</t>
  </si>
  <si>
    <t>R.3.237.2</t>
  </si>
  <si>
    <t>100A to 250A HRC fuse in an existing fused switch.</t>
  </si>
  <si>
    <t>R.3.237.3</t>
  </si>
  <si>
    <t>Metering/control HRC fuse complete with base and fuse.</t>
  </si>
  <si>
    <t>3.147</t>
  </si>
  <si>
    <t>R.3.237.4</t>
  </si>
  <si>
    <t>6-10A</t>
  </si>
  <si>
    <t>R.3.237.5</t>
  </si>
  <si>
    <t>Replace an existing metering/control HRC fuse</t>
  </si>
  <si>
    <t>3.148</t>
  </si>
  <si>
    <t>R.3.237.6</t>
  </si>
  <si>
    <t>R.3.238</t>
  </si>
  <si>
    <t>CIRCUIT BREAKER SPACE BLANK PLATES</t>
  </si>
  <si>
    <t>3.149</t>
  </si>
  <si>
    <t>R.3.239</t>
  </si>
  <si>
    <t>Circuit breaker space blank plate.</t>
  </si>
  <si>
    <t>R.3.240</t>
  </si>
  <si>
    <t>CONTACTORS</t>
  </si>
  <si>
    <t>R.3.241</t>
  </si>
  <si>
    <t>3.150</t>
  </si>
  <si>
    <t>R.3.242</t>
  </si>
  <si>
    <r>
      <rPr>
        <sz val="10"/>
        <rFont val="Arial"/>
        <family val="2"/>
      </rPr>
      <t xml:space="preserve">630A 3P </t>
    </r>
    <r>
      <rPr>
        <b/>
        <sz val="10"/>
        <rFont val="Arial"/>
        <family val="2"/>
      </rPr>
      <t>AC3</t>
    </r>
    <r>
      <rPr>
        <sz val="10"/>
        <rFont val="Arial"/>
        <family val="2"/>
      </rPr>
      <t xml:space="preserve"> rating - 2 x n/o &amp; 2 x n/c aux. contact </t>
    </r>
  </si>
  <si>
    <t>3.151</t>
  </si>
  <si>
    <t>R.3.243</t>
  </si>
  <si>
    <r>
      <rPr>
        <sz val="10"/>
        <rFont val="Arial"/>
        <family val="2"/>
      </rPr>
      <t xml:space="preserve">400 - 450A 3P </t>
    </r>
    <r>
      <rPr>
        <b/>
        <sz val="10"/>
        <rFont val="Arial"/>
        <family val="2"/>
      </rPr>
      <t>AC3</t>
    </r>
    <r>
      <rPr>
        <sz val="10"/>
        <rFont val="Arial"/>
        <family val="2"/>
      </rPr>
      <t xml:space="preserve"> rating - 2 x n/o &amp; 2 x n/c aux. contact </t>
    </r>
  </si>
  <si>
    <t>3.152</t>
  </si>
  <si>
    <t>R.3.244</t>
  </si>
  <si>
    <r>
      <rPr>
        <sz val="10"/>
        <rFont val="Arial"/>
        <family val="2"/>
      </rPr>
      <t xml:space="preserve">310 - 320A 3P </t>
    </r>
    <r>
      <rPr>
        <b/>
        <sz val="10"/>
        <rFont val="Arial"/>
        <family val="2"/>
      </rPr>
      <t>AC3</t>
    </r>
    <r>
      <rPr>
        <sz val="10"/>
        <rFont val="Arial"/>
        <family val="2"/>
      </rPr>
      <t xml:space="preserve"> rating - 2 x n/o &amp; 2 x n/c aux. contact </t>
    </r>
  </si>
  <si>
    <t>3.153</t>
  </si>
  <si>
    <t>R.3.245</t>
  </si>
  <si>
    <r>
      <rPr>
        <sz val="10"/>
        <rFont val="Arial"/>
        <family val="2"/>
      </rPr>
      <t xml:space="preserve">250 - 265A 3P </t>
    </r>
    <r>
      <rPr>
        <b/>
        <sz val="10"/>
        <rFont val="Arial"/>
        <family val="2"/>
      </rPr>
      <t>AC3</t>
    </r>
    <r>
      <rPr>
        <sz val="10"/>
        <rFont val="Arial"/>
        <family val="2"/>
      </rPr>
      <t xml:space="preserve"> rating - 2 x n/o &amp; 2 x n/c aux. contact </t>
    </r>
  </si>
  <si>
    <t>3.154</t>
  </si>
  <si>
    <t>R.3.247</t>
  </si>
  <si>
    <r>
      <rPr>
        <sz val="10"/>
        <rFont val="Arial"/>
        <family val="2"/>
      </rPr>
      <t xml:space="preserve">150A 3P </t>
    </r>
    <r>
      <rPr>
        <b/>
        <sz val="10"/>
        <rFont val="Arial"/>
        <family val="2"/>
      </rPr>
      <t>AC3</t>
    </r>
    <r>
      <rPr>
        <sz val="10"/>
        <rFont val="Arial"/>
        <family val="2"/>
      </rPr>
      <t xml:space="preserve"> rating - 2 x n/o &amp; 2 x n/c aux. contact </t>
    </r>
  </si>
  <si>
    <t>3.155</t>
  </si>
  <si>
    <t>R.3.249</t>
  </si>
  <si>
    <r>
      <rPr>
        <sz val="10"/>
        <rFont val="Arial"/>
        <family val="2"/>
      </rPr>
      <t xml:space="preserve">95 - 105A 3P </t>
    </r>
    <r>
      <rPr>
        <b/>
        <sz val="10"/>
        <rFont val="Arial"/>
        <family val="2"/>
      </rPr>
      <t>AC3</t>
    </r>
    <r>
      <rPr>
        <sz val="10"/>
        <rFont val="Arial"/>
        <family val="2"/>
      </rPr>
      <t xml:space="preserve"> rating - 2 x n/o &amp; 2 x n/c aux. contact </t>
    </r>
  </si>
  <si>
    <t>3.156</t>
  </si>
  <si>
    <t>R.3.250</t>
  </si>
  <si>
    <r>
      <rPr>
        <sz val="10"/>
        <rFont val="Arial"/>
        <family val="2"/>
      </rPr>
      <t xml:space="preserve">80-85 A 3P </t>
    </r>
    <r>
      <rPr>
        <b/>
        <sz val="10"/>
        <rFont val="Arial"/>
        <family val="2"/>
      </rPr>
      <t>AC3</t>
    </r>
    <r>
      <rPr>
        <sz val="10"/>
        <rFont val="Arial"/>
        <family val="2"/>
      </rPr>
      <t xml:space="preserve"> rating - 2 x n/o &amp; 2 x n/c aux. contact </t>
    </r>
  </si>
  <si>
    <t>3.157</t>
  </si>
  <si>
    <t>R.3.251</t>
  </si>
  <si>
    <r>
      <rPr>
        <sz val="10"/>
        <rFont val="Arial"/>
        <family val="2"/>
      </rPr>
      <t xml:space="preserve">60 - 65A 3P </t>
    </r>
    <r>
      <rPr>
        <b/>
        <sz val="10"/>
        <rFont val="Arial"/>
        <family val="2"/>
      </rPr>
      <t>AC3</t>
    </r>
    <r>
      <rPr>
        <sz val="10"/>
        <rFont val="Arial"/>
        <family val="2"/>
      </rPr>
      <t xml:space="preserve"> rating - 2 x n/o &amp; 2 x n/c aux. contact </t>
    </r>
  </si>
  <si>
    <t>3.158</t>
  </si>
  <si>
    <t>R.3.254</t>
  </si>
  <si>
    <r>
      <rPr>
        <sz val="10"/>
        <rFont val="Arial"/>
        <family val="2"/>
      </rPr>
      <t xml:space="preserve">30 - 32A 3P </t>
    </r>
    <r>
      <rPr>
        <b/>
        <sz val="10"/>
        <rFont val="Arial"/>
        <family val="2"/>
      </rPr>
      <t>AC3</t>
    </r>
    <r>
      <rPr>
        <sz val="10"/>
        <rFont val="Arial"/>
        <family val="2"/>
      </rPr>
      <t xml:space="preserve"> rating - 2 x n/o &amp; 2 x n/c aux. contact </t>
    </r>
  </si>
  <si>
    <t>3.159</t>
  </si>
  <si>
    <t>R.3.255</t>
  </si>
  <si>
    <r>
      <rPr>
        <sz val="10"/>
        <rFont val="Arial"/>
        <family val="2"/>
      </rPr>
      <t xml:space="preserve">20 - 25A 3P </t>
    </r>
    <r>
      <rPr>
        <b/>
        <sz val="10"/>
        <rFont val="Arial"/>
        <family val="2"/>
      </rPr>
      <t>AC3</t>
    </r>
    <r>
      <rPr>
        <sz val="10"/>
        <rFont val="Arial"/>
        <family val="2"/>
      </rPr>
      <t xml:space="preserve"> rating - 1 x n/o &amp; 1 x n/c aux. contact</t>
    </r>
  </si>
  <si>
    <t>3.160</t>
  </si>
  <si>
    <t>R.3.256</t>
  </si>
  <si>
    <r>
      <rPr>
        <sz val="10"/>
        <rFont val="Arial"/>
        <family val="2"/>
      </rPr>
      <t xml:space="preserve">15A - 16A 3P </t>
    </r>
    <r>
      <rPr>
        <b/>
        <sz val="10"/>
        <rFont val="Arial"/>
        <family val="2"/>
      </rPr>
      <t>AC3</t>
    </r>
    <r>
      <rPr>
        <sz val="10"/>
        <rFont val="Arial"/>
        <family val="2"/>
      </rPr>
      <t xml:space="preserve"> rating - 1 x n/o &amp; 1 x n/c aux. contact</t>
    </r>
  </si>
  <si>
    <t>3.161</t>
  </si>
  <si>
    <t>R.3.257</t>
  </si>
  <si>
    <r>
      <rPr>
        <sz val="10"/>
        <rFont val="Arial"/>
        <family val="2"/>
      </rPr>
      <t xml:space="preserve">10 - 12A 3P </t>
    </r>
    <r>
      <rPr>
        <b/>
        <sz val="10"/>
        <rFont val="Arial"/>
        <family val="2"/>
      </rPr>
      <t>AC3</t>
    </r>
    <r>
      <rPr>
        <sz val="10"/>
        <rFont val="Arial"/>
        <family val="2"/>
      </rPr>
      <t xml:space="preserve"> rating - 1 x n/o &amp; 1 x n/c aux. contact</t>
    </r>
  </si>
  <si>
    <t>3.162</t>
  </si>
  <si>
    <t>R.3.258</t>
  </si>
  <si>
    <r>
      <rPr>
        <sz val="10"/>
        <rFont val="Arial"/>
        <family val="2"/>
      </rPr>
      <t xml:space="preserve">10 - 20A 3P </t>
    </r>
    <r>
      <rPr>
        <b/>
        <sz val="10"/>
        <rFont val="Arial"/>
        <family val="2"/>
      </rPr>
      <t>AC1</t>
    </r>
    <r>
      <rPr>
        <sz val="10"/>
        <rFont val="Arial"/>
        <family val="2"/>
      </rPr>
      <t xml:space="preserve"> rating surface, mini rail or din rail mounted - 1 x n/o &amp; 1 x n/c aux. contact</t>
    </r>
  </si>
  <si>
    <t>R.3.259</t>
  </si>
  <si>
    <t>CONTACTOR COILS</t>
  </si>
  <si>
    <t>R.3.260</t>
  </si>
  <si>
    <t>3.163</t>
  </si>
  <si>
    <t>R.3.261</t>
  </si>
  <si>
    <t>630A 3P</t>
  </si>
  <si>
    <t>3.164</t>
  </si>
  <si>
    <t>R.3.262</t>
  </si>
  <si>
    <t xml:space="preserve">400 - 450A </t>
  </si>
  <si>
    <t>3.165</t>
  </si>
  <si>
    <t>R.3.263</t>
  </si>
  <si>
    <t>310 - 320A 3P</t>
  </si>
  <si>
    <t>3.166</t>
  </si>
  <si>
    <t>R.3.264</t>
  </si>
  <si>
    <t>250 - 265A 3P</t>
  </si>
  <si>
    <t>3.167</t>
  </si>
  <si>
    <t>R.3.266</t>
  </si>
  <si>
    <t>150A 3P</t>
  </si>
  <si>
    <t>3.168</t>
  </si>
  <si>
    <t>R.3.268</t>
  </si>
  <si>
    <t>95 - 105A 3P</t>
  </si>
  <si>
    <t>3.169</t>
  </si>
  <si>
    <t>R.3.269</t>
  </si>
  <si>
    <t>80-85 A 3P</t>
  </si>
  <si>
    <t>3.170</t>
  </si>
  <si>
    <t>R.3.270</t>
  </si>
  <si>
    <t>60 - 65A 3P</t>
  </si>
  <si>
    <t>3.171</t>
  </si>
  <si>
    <t>R.3.273</t>
  </si>
  <si>
    <t>30 - 32A 3P</t>
  </si>
  <si>
    <t>3.172</t>
  </si>
  <si>
    <t>R.3.274</t>
  </si>
  <si>
    <t>20 - 25A 3P</t>
  </si>
  <si>
    <t>3.173</t>
  </si>
  <si>
    <t>R.3.275</t>
  </si>
  <si>
    <t>15A - 16A 3P</t>
  </si>
  <si>
    <t>3.174</t>
  </si>
  <si>
    <t>R.3.276</t>
  </si>
  <si>
    <t>10 - 12A 3P</t>
  </si>
  <si>
    <t>R.3.277</t>
  </si>
  <si>
    <t>CONTACT KIT FOR CONTACTORS</t>
  </si>
  <si>
    <t>R.3.278</t>
  </si>
  <si>
    <t>3.175</t>
  </si>
  <si>
    <t>R.3.279</t>
  </si>
  <si>
    <t>3.176</t>
  </si>
  <si>
    <t>R.3.280</t>
  </si>
  <si>
    <t>400 - 450A 3P</t>
  </si>
  <si>
    <t>3.177</t>
  </si>
  <si>
    <t>R.3.281</t>
  </si>
  <si>
    <t>3.178</t>
  </si>
  <si>
    <t>R.3.282</t>
  </si>
  <si>
    <t>3.179</t>
  </si>
  <si>
    <t>R.3.284</t>
  </si>
  <si>
    <t>3.180</t>
  </si>
  <si>
    <t>R.3.286</t>
  </si>
  <si>
    <t>3.181</t>
  </si>
  <si>
    <t>R.3.287</t>
  </si>
  <si>
    <t>3.182</t>
  </si>
  <si>
    <t>R.3.288</t>
  </si>
  <si>
    <t>R.3.290</t>
  </si>
  <si>
    <t>THERMAL OVERLOAD RELAYS</t>
  </si>
  <si>
    <t>R.3.291</t>
  </si>
  <si>
    <t>Thermal overload relay</t>
  </si>
  <si>
    <t>3.183</t>
  </si>
  <si>
    <t>R.3.292</t>
  </si>
  <si>
    <t>For contactors up to 16A (AC3)</t>
  </si>
  <si>
    <t>3.184</t>
  </si>
  <si>
    <t>R.3.293</t>
  </si>
  <si>
    <t>For contactors up to 40A (AC3)</t>
  </si>
  <si>
    <t>R.3.294</t>
  </si>
  <si>
    <t>MECHANICAL INTERLOCK FOR CHANGE OVER CONTACTORS</t>
  </si>
  <si>
    <t>R.3.295</t>
  </si>
  <si>
    <t>mechanical interlock</t>
  </si>
  <si>
    <t>3.185</t>
  </si>
  <si>
    <t>R.3.296</t>
  </si>
  <si>
    <t>0 - 50A</t>
  </si>
  <si>
    <t>3.186</t>
  </si>
  <si>
    <t>R.3.297</t>
  </si>
  <si>
    <t>90-125A</t>
  </si>
  <si>
    <t>3.187</t>
  </si>
  <si>
    <t>R.3.298</t>
  </si>
  <si>
    <t>160-800A</t>
  </si>
  <si>
    <t>R.3.310</t>
  </si>
  <si>
    <t xml:space="preserve">SELECTOR SWITCHES THREE-WAY </t>
  </si>
  <si>
    <t>R.3.311</t>
  </si>
  <si>
    <t>3.188</t>
  </si>
  <si>
    <t>R.3.312</t>
  </si>
  <si>
    <t>Up to 30A, 3P, 3-way.</t>
  </si>
  <si>
    <t>3.189</t>
  </si>
  <si>
    <t>R.3.313</t>
  </si>
  <si>
    <t>Up to 100A, 3P, 3-way</t>
  </si>
  <si>
    <t>3.190</t>
  </si>
  <si>
    <t>R.3.314</t>
  </si>
  <si>
    <t>Up to 200A, 3P, 3-way</t>
  </si>
  <si>
    <t>3.191</t>
  </si>
  <si>
    <t>R.3.315</t>
  </si>
  <si>
    <t xml:space="preserve">Up to 250A, 3P, 3-way </t>
  </si>
  <si>
    <t>3.192</t>
  </si>
  <si>
    <t>R.3.316</t>
  </si>
  <si>
    <t>Up to 500A, 3P, 3-way</t>
  </si>
  <si>
    <t>R.3.317</t>
  </si>
  <si>
    <t xml:space="preserve">BY-PASS SWITCH IN GENERATOR CHANGE OVER PANEL </t>
  </si>
  <si>
    <t>R.3.318</t>
  </si>
  <si>
    <t>3.193</t>
  </si>
  <si>
    <t>R.3.319</t>
  </si>
  <si>
    <t>Up to 100A, 3P</t>
  </si>
  <si>
    <t>3.194</t>
  </si>
  <si>
    <t>R.3.320</t>
  </si>
  <si>
    <t>Up to 160A, 3P</t>
  </si>
  <si>
    <t>3.195</t>
  </si>
  <si>
    <t>R.3.321</t>
  </si>
  <si>
    <t>Up to 250A, 3P</t>
  </si>
  <si>
    <t>3.196</t>
  </si>
  <si>
    <t>R.3.322</t>
  </si>
  <si>
    <t>Up to 500A, 3P</t>
  </si>
  <si>
    <t>3.197</t>
  </si>
  <si>
    <t>R.3.323</t>
  </si>
  <si>
    <t>Up to 630A, 3P</t>
  </si>
  <si>
    <t>R.3.325</t>
  </si>
  <si>
    <t>TIMER</t>
  </si>
  <si>
    <t>3.198</t>
  </si>
  <si>
    <t>R.3.326</t>
  </si>
  <si>
    <t>Rail mounted timer</t>
  </si>
  <si>
    <t>R.3.327</t>
  </si>
  <si>
    <t>SURGE PROTECTION IN DISTRIBUTION BOARDS</t>
  </si>
  <si>
    <t>R.3.328</t>
  </si>
  <si>
    <t>3.199</t>
  </si>
  <si>
    <t>R.3.330</t>
  </si>
  <si>
    <t>Lightning protection surge arrester - 1P 20kA</t>
  </si>
  <si>
    <t>R.3.331</t>
  </si>
  <si>
    <t>230V/12/24V TRANSFORMER</t>
  </si>
  <si>
    <t>3.200</t>
  </si>
  <si>
    <t>Supply and replace 300VA 230/24V or 230/12V isolation transformer.</t>
  </si>
  <si>
    <t>R.3.333</t>
  </si>
  <si>
    <t xml:space="preserve">kVA and kWh METERS </t>
  </si>
  <si>
    <r>
      <rPr>
        <sz val="10"/>
        <rFont val="Arial"/>
        <family val="2"/>
      </rPr>
      <t xml:space="preserve">The Quality meters shall have the  following: </t>
    </r>
    <r>
      <rPr>
        <b/>
        <sz val="10"/>
        <rFont val="Arial"/>
        <family val="2"/>
      </rPr>
      <t>Measurement</t>
    </r>
    <r>
      <rPr>
        <sz val="10"/>
        <rFont val="Arial"/>
        <family val="2"/>
      </rPr>
      <t xml:space="preserve">: True RMS (TRMS) measurement of current, voltage, active/reactive/apparent power, and power factor; </t>
    </r>
    <r>
      <rPr>
        <b/>
        <sz val="10"/>
        <rFont val="Arial"/>
        <family val="2"/>
      </rPr>
      <t>Accuracy</t>
    </r>
    <r>
      <rPr>
        <sz val="10"/>
        <rFont val="Arial"/>
        <family val="2"/>
      </rPr>
      <t xml:space="preserve">: Class 0.2S for active energy (in accordance with IEC 61557-12): </t>
    </r>
    <r>
      <rPr>
        <b/>
        <sz val="10"/>
        <rFont val="Arial"/>
        <family val="2"/>
      </rPr>
      <t>Power Quality</t>
    </r>
    <r>
      <rPr>
        <sz val="10"/>
        <rFont val="Arial"/>
        <family val="2"/>
      </rPr>
      <t xml:space="preserve">: Capable of measuring Total Harmonic Distortion (THD) and individual voltage and current harmonics up to the 63rd harmonic; </t>
    </r>
    <r>
      <rPr>
        <b/>
        <sz val="10"/>
        <rFont val="Arial"/>
        <family val="2"/>
      </rPr>
      <t>Data &amp; Recording:</t>
    </r>
    <r>
      <rPr>
        <sz val="10"/>
        <rFont val="Arial"/>
        <family val="2"/>
      </rPr>
      <t xml:space="preserve"> Includes internal data logging capabilities, demand values, and customizable alarms; </t>
    </r>
    <r>
      <rPr>
        <b/>
        <sz val="10"/>
        <rFont val="Arial"/>
        <family val="2"/>
      </rPr>
      <t>Communication:</t>
    </r>
    <r>
      <rPr>
        <sz val="10"/>
        <rFont val="Arial"/>
        <family val="2"/>
      </rPr>
      <t xml:space="preserve"> Built-in RS-485 port supporting Modbus RTU protocol; </t>
    </r>
    <r>
      <rPr>
        <b/>
        <sz val="10"/>
        <rFont val="Arial"/>
        <family val="2"/>
      </rPr>
      <t>Display</t>
    </r>
    <r>
      <rPr>
        <sz val="10"/>
        <rFont val="Arial"/>
        <family val="2"/>
      </rPr>
      <t xml:space="preserve">: High-resolution back-lit LCD screen; </t>
    </r>
    <r>
      <rPr>
        <b/>
        <sz val="10"/>
        <rFont val="Arial"/>
        <family val="2"/>
      </rPr>
      <t>Input/Output:</t>
    </r>
    <r>
      <rPr>
        <sz val="10"/>
        <rFont val="Arial"/>
        <family val="2"/>
      </rPr>
      <t xml:space="preserve"> Configurable digital inputs/outputs and integrated relay outputs. </t>
    </r>
  </si>
  <si>
    <t>3.201</t>
  </si>
  <si>
    <t>R.3.334</t>
  </si>
  <si>
    <t>Three Phase Power quality Meter (CTs elsewhere measured)</t>
  </si>
  <si>
    <t>3.202</t>
  </si>
  <si>
    <t>R.3.335</t>
  </si>
  <si>
    <t>Three phase 40 - 100A surface mounted kVA meter</t>
  </si>
  <si>
    <t>3.203</t>
  </si>
  <si>
    <t>R.3.336</t>
  </si>
  <si>
    <t>Single phase 20 - 80A surface mounted kWh</t>
  </si>
  <si>
    <t>3.204</t>
  </si>
  <si>
    <t>R.3.337</t>
  </si>
  <si>
    <t>Three phase 40A - 100A surface mounted kWh</t>
  </si>
  <si>
    <t>3.205</t>
  </si>
  <si>
    <t>R.3.338</t>
  </si>
  <si>
    <t>Single phase 65A rail mounted (1P+N) kWh</t>
  </si>
  <si>
    <t>3.206</t>
  </si>
  <si>
    <t>R.3.339</t>
  </si>
  <si>
    <t>Three phase 65A rail mounted (3P+N) kWh</t>
  </si>
  <si>
    <t>R.3.340</t>
  </si>
  <si>
    <t>REPLACE METERING CURRENT TRANSFORMERS</t>
  </si>
  <si>
    <t>R.3.341</t>
  </si>
  <si>
    <t>3.207</t>
  </si>
  <si>
    <t>R.3.342</t>
  </si>
  <si>
    <t>Up to 650:5A</t>
  </si>
  <si>
    <t>3.208</t>
  </si>
  <si>
    <t>R.3.343</t>
  </si>
  <si>
    <t>Up to 500:5A</t>
  </si>
  <si>
    <t>3.209</t>
  </si>
  <si>
    <t>R.3.344</t>
  </si>
  <si>
    <t>Up to 300:5A</t>
  </si>
  <si>
    <t>3.210</t>
  </si>
  <si>
    <t>R.3.345</t>
  </si>
  <si>
    <t>Up to 100:5A</t>
  </si>
  <si>
    <t>R.3.346</t>
  </si>
  <si>
    <t>INDICATING METERS IN KIOSKS/DISTRIBUTION BOARDS</t>
  </si>
  <si>
    <t>3.211</t>
  </si>
  <si>
    <t>R.3.347</t>
  </si>
  <si>
    <t>Indicating AC volt meter</t>
  </si>
  <si>
    <t>3.212</t>
  </si>
  <si>
    <t>R.3.348</t>
  </si>
  <si>
    <t>Direct and maximum demand indicating AC ammeter</t>
  </si>
  <si>
    <t>3.213</t>
  </si>
  <si>
    <t>R.3.349</t>
  </si>
  <si>
    <t>DC volt meter</t>
  </si>
  <si>
    <t>3.214</t>
  </si>
  <si>
    <t>R.3.350</t>
  </si>
  <si>
    <t>Direct indicating DC ammeter (96x96).</t>
  </si>
  <si>
    <t>R.3.351</t>
  </si>
  <si>
    <t>VOLT METER ROTARY SWITCH</t>
  </si>
  <si>
    <t>3.215</t>
  </si>
  <si>
    <t>R.3.352</t>
  </si>
  <si>
    <t xml:space="preserve">7-way volt meter rotary switch </t>
  </si>
  <si>
    <t>R.3.353</t>
  </si>
  <si>
    <t>TERMINAL BLOCKS</t>
  </si>
  <si>
    <t>R.3.354</t>
  </si>
  <si>
    <t>Din rail mounted terminal blocks</t>
  </si>
  <si>
    <t>3.222</t>
  </si>
  <si>
    <t>R.3.355</t>
  </si>
  <si>
    <t>Terminal blocks up to 15A - 2.5mm² wire p.m</t>
  </si>
  <si>
    <t>3.223</t>
  </si>
  <si>
    <t>R.3.356</t>
  </si>
  <si>
    <t>Terminal blocks up to 30A - 6mm² wire p.m</t>
  </si>
  <si>
    <t>3.224</t>
  </si>
  <si>
    <t>R.3.357</t>
  </si>
  <si>
    <t>Terminal blocks up to 60A - 16mm² wire p.m</t>
  </si>
  <si>
    <t>3.225</t>
  </si>
  <si>
    <t>R.3.358</t>
  </si>
  <si>
    <t>Terminal blocks up to 80A - 25mm² wire p.m</t>
  </si>
  <si>
    <t>3.226</t>
  </si>
  <si>
    <t>R.3.359</t>
  </si>
  <si>
    <t>Terminal blocks up to 150A - 70mm² wire p.m</t>
  </si>
  <si>
    <t>3.227</t>
  </si>
  <si>
    <t>R.3.360</t>
  </si>
  <si>
    <t>Terminal blocks up to 225A - 120mm² wire p.m</t>
  </si>
  <si>
    <t>R.3.361</t>
  </si>
  <si>
    <t>PIN INSULATORS</t>
  </si>
  <si>
    <t>R.3.362</t>
  </si>
  <si>
    <t>3.216</t>
  </si>
  <si>
    <t>R.3.363</t>
  </si>
  <si>
    <t>Up to 60A pin insulators</t>
  </si>
  <si>
    <t>3.217</t>
  </si>
  <si>
    <t>R.3.364</t>
  </si>
  <si>
    <t>Up to 100A pin insulators</t>
  </si>
  <si>
    <t>3.218</t>
  </si>
  <si>
    <t>R.3.365</t>
  </si>
  <si>
    <t>Up to 200A pin insulators</t>
  </si>
  <si>
    <t>3.219</t>
  </si>
  <si>
    <t>R.3.366</t>
  </si>
  <si>
    <t>Up to 400A pin insulators</t>
  </si>
  <si>
    <t>3.220</t>
  </si>
  <si>
    <t>R.3.367</t>
  </si>
  <si>
    <t>Up to 600A pin insulators</t>
  </si>
  <si>
    <t>R.3.368</t>
  </si>
  <si>
    <t>TRACING OF CIRCUITS AND PRINTING OF LEGEND CARDS</t>
  </si>
  <si>
    <t>3.221</t>
  </si>
  <si>
    <t>R.3.369</t>
  </si>
  <si>
    <t>Trace existing circuits for each Distribution Board.</t>
  </si>
  <si>
    <t xml:space="preserve">Supply and install Legend card </t>
  </si>
  <si>
    <t>R.3.370</t>
  </si>
  <si>
    <t>AS BUILT DRAWINGS IN KIOSKS AND DISTRIBUTION BOARDS</t>
  </si>
  <si>
    <t>R.3.371</t>
  </si>
  <si>
    <t xml:space="preserve"> "As Built" </t>
  </si>
  <si>
    <t>R.3.372</t>
  </si>
  <si>
    <t xml:space="preserve">A4 paper size  "As Built" </t>
  </si>
  <si>
    <t>R.3.373</t>
  </si>
  <si>
    <t xml:space="preserve">A3 paper size "As Built" </t>
  </si>
  <si>
    <t>R.3.374</t>
  </si>
  <si>
    <t>LAMINATED CIRCUIT LABEL</t>
  </si>
  <si>
    <t>R.3.375</t>
  </si>
  <si>
    <t xml:space="preserve">New label - minimum 9mm with 5mm letter height, Brother P-Touch </t>
  </si>
  <si>
    <t>R.3.376</t>
  </si>
  <si>
    <t>CONDUIT AND ACCESSORIES</t>
  </si>
  <si>
    <t>R.3.377</t>
  </si>
  <si>
    <t>R.3.381</t>
  </si>
  <si>
    <t>32mm dia PVC conduit chased into a wall</t>
  </si>
  <si>
    <t>R.3.382</t>
  </si>
  <si>
    <t>25mm dia PVC conduit chased into a wall.</t>
  </si>
  <si>
    <t>R.3.383</t>
  </si>
  <si>
    <t>20mm dia PVC conduit chased into a wall.</t>
  </si>
  <si>
    <t>R.3.384</t>
  </si>
  <si>
    <t>3.228</t>
  </si>
  <si>
    <t>R.3.385</t>
  </si>
  <si>
    <t xml:space="preserve">50mm dia PVC conduit surface in roof space. </t>
  </si>
  <si>
    <t>3.229</t>
  </si>
  <si>
    <t>R.3.387</t>
  </si>
  <si>
    <t>32mm dia PVC conduit surface in roof space.</t>
  </si>
  <si>
    <t>3.230</t>
  </si>
  <si>
    <t>R.3.388</t>
  </si>
  <si>
    <t>25mm dia PVC conduit surface in roof space.</t>
  </si>
  <si>
    <t>3.231</t>
  </si>
  <si>
    <t>R.3.389</t>
  </si>
  <si>
    <t>20mm dia PVC conduit surface in roof space.</t>
  </si>
  <si>
    <t>R.3.390</t>
  </si>
  <si>
    <r>
      <rPr>
        <sz val="10"/>
        <rFont val="Arial"/>
        <family val="2"/>
      </rPr>
      <t xml:space="preserve">conduit </t>
    </r>
    <r>
      <rPr>
        <b/>
        <sz val="10"/>
        <rFont val="Arial"/>
        <family val="2"/>
      </rPr>
      <t>surface inside.</t>
    </r>
  </si>
  <si>
    <t>3.232</t>
  </si>
  <si>
    <t>R.3.392</t>
  </si>
  <si>
    <t>32mm dia PVC conduit surface inside on wall etc.</t>
  </si>
  <si>
    <t>3.233</t>
  </si>
  <si>
    <t>R.3.393</t>
  </si>
  <si>
    <t>25mm dia PVC conduit surface inside on wall etc.</t>
  </si>
  <si>
    <t>3.234</t>
  </si>
  <si>
    <t>R.3.394</t>
  </si>
  <si>
    <t>20mm dia PVC conduit surface inside on wall etc.</t>
  </si>
  <si>
    <t>R.3.395</t>
  </si>
  <si>
    <r>
      <rPr>
        <sz val="10"/>
        <rFont val="Arial"/>
        <family val="2"/>
      </rPr>
      <t xml:space="preserve">Galvanised </t>
    </r>
    <r>
      <rPr>
        <b/>
        <sz val="10"/>
        <rFont val="Arial"/>
        <family val="2"/>
      </rPr>
      <t>surface outside</t>
    </r>
  </si>
  <si>
    <t>3.235</t>
  </si>
  <si>
    <t>R.3.397</t>
  </si>
  <si>
    <t>32mm dia galvanised conduit surface outside.</t>
  </si>
  <si>
    <t>3.236</t>
  </si>
  <si>
    <t>R.3.398</t>
  </si>
  <si>
    <t>25mm dia galvanised conduit surface outside.</t>
  </si>
  <si>
    <t>3.237</t>
  </si>
  <si>
    <t>R.3.399</t>
  </si>
  <si>
    <t>20mm dia galvanised conduit surface outside.</t>
  </si>
  <si>
    <t>R.3.400</t>
  </si>
  <si>
    <r>
      <rPr>
        <b/>
        <sz val="10"/>
        <rFont val="Arial"/>
        <family val="2"/>
      </rPr>
      <t>Slow bends</t>
    </r>
    <r>
      <rPr>
        <sz val="10"/>
        <rFont val="Arial"/>
        <family val="2"/>
      </rPr>
      <t xml:space="preserve"> for conduit</t>
    </r>
  </si>
  <si>
    <t>3.238</t>
  </si>
  <si>
    <t>R.3.402</t>
  </si>
  <si>
    <t>32mm dia galvanised conduit slow bend in roof space.</t>
  </si>
  <si>
    <t>3.239</t>
  </si>
  <si>
    <t>R.3.403</t>
  </si>
  <si>
    <t xml:space="preserve">50mm dia PVC conduit slow bend in roof space. </t>
  </si>
  <si>
    <t>3.240</t>
  </si>
  <si>
    <t>R.3.404</t>
  </si>
  <si>
    <t>32mm dia PVC conduit slow bend in roof space.</t>
  </si>
  <si>
    <t>3.241</t>
  </si>
  <si>
    <t>R.3.405</t>
  </si>
  <si>
    <t xml:space="preserve">50mm dia PVC conduit slow bend chased into a wall and floor. </t>
  </si>
  <si>
    <t>3.242</t>
  </si>
  <si>
    <t>R.3.406</t>
  </si>
  <si>
    <t>32mm dia PVC conduit slow bend chased into a wall and floor.</t>
  </si>
  <si>
    <t>R.3.407</t>
  </si>
  <si>
    <t>2.5m long PVC flexible conduit</t>
  </si>
  <si>
    <t>3.243</t>
  </si>
  <si>
    <t>R.3.408</t>
  </si>
  <si>
    <t>32mm dia 2.5m long PVC flexible conduit connection including adaptors.</t>
  </si>
  <si>
    <t>3.244</t>
  </si>
  <si>
    <t>R.3.409</t>
  </si>
  <si>
    <t>25mm dia 2.5m long PVC flexible conduit connection including adaptors.</t>
  </si>
  <si>
    <t>3.245</t>
  </si>
  <si>
    <t>R.3.410</t>
  </si>
  <si>
    <t>20mm dia 2.5m long PVC flexible conduit connection including adaptors.</t>
  </si>
  <si>
    <t>R.3.411</t>
  </si>
  <si>
    <t>2.5m long steel PVC coated flexible</t>
  </si>
  <si>
    <t>3.246</t>
  </si>
  <si>
    <t>R.3.412</t>
  </si>
  <si>
    <t>32mm dia 2.5m long steel PVC coated flexible conduit connection including adaptors.</t>
  </si>
  <si>
    <t>3.247</t>
  </si>
  <si>
    <t>R.3.413</t>
  </si>
  <si>
    <t>25mm dia 2.5m long steel PVC coated flexible conduit connection including adaptors.</t>
  </si>
  <si>
    <t>3.248</t>
  </si>
  <si>
    <t>R.3.414</t>
  </si>
  <si>
    <t>20mm dia 2.5m long steel PVC coated flexible conduit connection including adaptors.</t>
  </si>
  <si>
    <t>R.3.415</t>
  </si>
  <si>
    <t>CONDUIT BOXES</t>
  </si>
  <si>
    <t>R.3.416</t>
  </si>
  <si>
    <t>R.3.417</t>
  </si>
  <si>
    <t>3.249</t>
  </si>
  <si>
    <t>R.3.418</t>
  </si>
  <si>
    <t xml:space="preserve">20 and 25mm dia round galvanised steel,1-4 way or back entry - chased into a wall </t>
  </si>
  <si>
    <t>3.250</t>
  </si>
  <si>
    <t>R.3.419</t>
  </si>
  <si>
    <t xml:space="preserve">100x50mm  galvanised steel - chased into a wall </t>
  </si>
  <si>
    <t>3.251</t>
  </si>
  <si>
    <t>R.3.420</t>
  </si>
  <si>
    <t xml:space="preserve">100x100mm galvanised steel - chased into a wall  </t>
  </si>
  <si>
    <t>R.3.425</t>
  </si>
  <si>
    <t>3.252</t>
  </si>
  <si>
    <t>R.3.426</t>
  </si>
  <si>
    <t>20 and 25mm dia galvanised steel round box - in roof space</t>
  </si>
  <si>
    <t>3.253</t>
  </si>
  <si>
    <t>R.3.427</t>
  </si>
  <si>
    <t xml:space="preserve">100x50mm galvanised - in roof space </t>
  </si>
  <si>
    <t>3.254</t>
  </si>
  <si>
    <t>R.3.428</t>
  </si>
  <si>
    <t xml:space="preserve">100x100mm galvanised - in roof space </t>
  </si>
  <si>
    <t>3.255</t>
  </si>
  <si>
    <t>R.3.429</t>
  </si>
  <si>
    <t>150 x 150 x 100 mm galvanised with lid - in roof space</t>
  </si>
  <si>
    <t>3.256</t>
  </si>
  <si>
    <t>R.3.430</t>
  </si>
  <si>
    <t xml:space="preserve">200 x 200 x 100 mm galvanised with lid - in roof space </t>
  </si>
  <si>
    <t>3.257</t>
  </si>
  <si>
    <t>R.3.431</t>
  </si>
  <si>
    <t xml:space="preserve">300 x 300 x 150 mm galvanised with lid - in roof space </t>
  </si>
  <si>
    <t>R.3.433</t>
  </si>
  <si>
    <t>3.258</t>
  </si>
  <si>
    <t>R.3.434</t>
  </si>
  <si>
    <t xml:space="preserve">20 and 25mm dia galvanised steel round - installed surface. </t>
  </si>
  <si>
    <t>3.259</t>
  </si>
  <si>
    <t>R.3.435</t>
  </si>
  <si>
    <t>100x50mm galvanised - installed surface.</t>
  </si>
  <si>
    <t>3.260</t>
  </si>
  <si>
    <t>R.3.436</t>
  </si>
  <si>
    <t xml:space="preserve">100x100mm galvanised - installed surface. </t>
  </si>
  <si>
    <t>R.3.441</t>
  </si>
  <si>
    <t>3.261</t>
  </si>
  <si>
    <t>R.3.442</t>
  </si>
  <si>
    <t>20 and 25mm dia round PVC - chased into a wall.</t>
  </si>
  <si>
    <t>3.262</t>
  </si>
  <si>
    <t>R.3.443</t>
  </si>
  <si>
    <t>100x50mm  PVC - chased into a wall.</t>
  </si>
  <si>
    <t>3.263</t>
  </si>
  <si>
    <t>R.3.444</t>
  </si>
  <si>
    <t xml:space="preserve">100x100mm PVC - chased into a wall. </t>
  </si>
  <si>
    <t>R.3.445</t>
  </si>
  <si>
    <t>3.264</t>
  </si>
  <si>
    <t>R.3.446</t>
  </si>
  <si>
    <t>20 and 25mm dia PVC round box - in roof space.</t>
  </si>
  <si>
    <t>3.265</t>
  </si>
  <si>
    <t>R.3.447</t>
  </si>
  <si>
    <t>100x50mm PVC - in roof space.</t>
  </si>
  <si>
    <t>3.266</t>
  </si>
  <si>
    <t>R.3.448</t>
  </si>
  <si>
    <t xml:space="preserve">100x100mm PVC - in roof space.  </t>
  </si>
  <si>
    <t>R.3.449</t>
  </si>
  <si>
    <t>3.267</t>
  </si>
  <si>
    <t>R.3.450</t>
  </si>
  <si>
    <t>20 and 25mm dia PVC round box - surface as draw box.</t>
  </si>
  <si>
    <t>3.268</t>
  </si>
  <si>
    <t>R.3.451</t>
  </si>
  <si>
    <t xml:space="preserve">100x50mm PVC - surface as draw box. </t>
  </si>
  <si>
    <t>3.269</t>
  </si>
  <si>
    <t>R.3.452</t>
  </si>
  <si>
    <t xml:space="preserve">100x100mm PVC - surface as draw box. </t>
  </si>
  <si>
    <t>R.3.453</t>
  </si>
  <si>
    <t>EXTENSION BOXES</t>
  </si>
  <si>
    <t>R.3.454</t>
  </si>
  <si>
    <t>3.270</t>
  </si>
  <si>
    <t>R.3.455</t>
  </si>
  <si>
    <t xml:space="preserve">100 x 50 x 50mm - metal extension boxes.  </t>
  </si>
  <si>
    <t>3.271</t>
  </si>
  <si>
    <t>R.3.456</t>
  </si>
  <si>
    <t>100 x 100 x 50mm - metal extension boxes.</t>
  </si>
  <si>
    <t>R.3.457</t>
  </si>
  <si>
    <t>3.272</t>
  </si>
  <si>
    <t>R.3.458</t>
  </si>
  <si>
    <t>100 x 50 x 50mm PVC extension boxes</t>
  </si>
  <si>
    <t>3.273</t>
  </si>
  <si>
    <t>R.3.459</t>
  </si>
  <si>
    <t>100 x 100 x 50mm PVC extension boxes</t>
  </si>
  <si>
    <t>R.3.460</t>
  </si>
  <si>
    <t>CONDUIT BOX COVER PLATES</t>
  </si>
  <si>
    <t>R.3.461</t>
  </si>
  <si>
    <t>3.274</t>
  </si>
  <si>
    <t>R.3.462</t>
  </si>
  <si>
    <t xml:space="preserve">Blank galvanised round box cover plates. </t>
  </si>
  <si>
    <t>3.275</t>
  </si>
  <si>
    <t>R.3.463</t>
  </si>
  <si>
    <t xml:space="preserve">Blank white or ivory round box cover plates. </t>
  </si>
  <si>
    <t>3.276</t>
  </si>
  <si>
    <t>R.3.464</t>
  </si>
  <si>
    <t xml:space="preserve">Blank PVC round box cover plates. </t>
  </si>
  <si>
    <t>3.277</t>
  </si>
  <si>
    <t>R.3.465</t>
  </si>
  <si>
    <t xml:space="preserve">Blank galvanised over size round box cover plates. </t>
  </si>
  <si>
    <t>3.278</t>
  </si>
  <si>
    <t>R.3.466</t>
  </si>
  <si>
    <t xml:space="preserve">Blank over size white or ivory round box cover plates. </t>
  </si>
  <si>
    <t>3.279</t>
  </si>
  <si>
    <t>R.3.467</t>
  </si>
  <si>
    <t xml:space="preserve">Blank PVC over size round box cover plates. </t>
  </si>
  <si>
    <t>3.280</t>
  </si>
  <si>
    <t>R.3.468</t>
  </si>
  <si>
    <t>Blank 100x50 white or ivory cover plates PVC or steel.</t>
  </si>
  <si>
    <t>3.281</t>
  </si>
  <si>
    <t>R.3.469</t>
  </si>
  <si>
    <t>Blank 100x100 white or ivory cover plates PVC or steel.</t>
  </si>
  <si>
    <t>R.3.473</t>
  </si>
  <si>
    <t>POWER SKIRTING AND POWER TRUNKING</t>
  </si>
  <si>
    <t>R.3.474</t>
  </si>
  <si>
    <t>METAL POWER SKIRTING</t>
  </si>
  <si>
    <t>R.3.475</t>
  </si>
  <si>
    <t>(Brand name/codes are based on equipment found on site. Similar approved equal products shall be accepted)</t>
  </si>
  <si>
    <t>3.282</t>
  </si>
  <si>
    <t>R.3.476</t>
  </si>
  <si>
    <r>
      <rPr>
        <sz val="10"/>
        <rFont val="Arial"/>
        <family val="2"/>
      </rPr>
      <t xml:space="preserve">Single compartment </t>
    </r>
    <r>
      <rPr>
        <b/>
        <sz val="10"/>
        <rFont val="Arial"/>
        <family val="2"/>
      </rPr>
      <t>P802</t>
    </r>
    <r>
      <rPr>
        <sz val="10"/>
        <rFont val="Arial"/>
        <family val="2"/>
      </rPr>
      <t xml:space="preserve">  - installed on a wall.   </t>
    </r>
  </si>
  <si>
    <t>3.283</t>
  </si>
  <si>
    <t>R.3.477</t>
  </si>
  <si>
    <r>
      <rPr>
        <sz val="10"/>
        <rFont val="Arial"/>
        <family val="2"/>
      </rPr>
      <t xml:space="preserve">Two compartment </t>
    </r>
    <r>
      <rPr>
        <b/>
        <sz val="10"/>
        <rFont val="Arial"/>
        <family val="2"/>
      </rPr>
      <t>P801</t>
    </r>
    <r>
      <rPr>
        <sz val="10"/>
        <rFont val="Arial"/>
        <family val="2"/>
      </rPr>
      <t xml:space="preserve">  - installed on a wall</t>
    </r>
  </si>
  <si>
    <t>3.284</t>
  </si>
  <si>
    <t>R.3.478</t>
  </si>
  <si>
    <r>
      <rPr>
        <sz val="10"/>
        <rFont val="Arial"/>
        <family val="2"/>
      </rPr>
      <t>Galvanised wiring duct</t>
    </r>
    <r>
      <rPr>
        <b/>
        <sz val="10"/>
        <rFont val="Arial"/>
        <family val="2"/>
      </rPr>
      <t xml:space="preserve"> P8000</t>
    </r>
    <r>
      <rPr>
        <sz val="10"/>
        <rFont val="Arial"/>
        <family val="2"/>
      </rPr>
      <t xml:space="preserve"> in roof space</t>
    </r>
  </si>
  <si>
    <t>3.285</t>
  </si>
  <si>
    <t>R.3.479</t>
  </si>
  <si>
    <r>
      <rPr>
        <sz val="10"/>
        <rFont val="Arial"/>
        <family val="2"/>
      </rPr>
      <t xml:space="preserve">Galvanised wiring duct </t>
    </r>
    <r>
      <rPr>
        <b/>
        <sz val="10"/>
        <rFont val="Arial"/>
        <family val="2"/>
      </rPr>
      <t>P9000</t>
    </r>
    <r>
      <rPr>
        <sz val="10"/>
        <rFont val="Arial"/>
        <family val="2"/>
      </rPr>
      <t xml:space="preserve"> in roof space.</t>
    </r>
  </si>
  <si>
    <t>3.286</t>
  </si>
  <si>
    <t>R.3.480</t>
  </si>
  <si>
    <r>
      <rPr>
        <sz val="10"/>
        <rFont val="Arial"/>
        <family val="2"/>
      </rPr>
      <t xml:space="preserve">Galvanised </t>
    </r>
    <r>
      <rPr>
        <b/>
        <sz val="10"/>
        <rFont val="Arial"/>
        <family val="2"/>
      </rPr>
      <t>P2000</t>
    </r>
    <r>
      <rPr>
        <sz val="10"/>
        <rFont val="Arial"/>
        <family val="2"/>
      </rPr>
      <t xml:space="preserve"> wiring channel in roof space.</t>
    </r>
  </si>
  <si>
    <t>R.3.481</t>
  </si>
  <si>
    <t>Replace an existing or provide and install the following new 90° flat elbow for the following:</t>
  </si>
  <si>
    <t>3.287</t>
  </si>
  <si>
    <t>R.3.482</t>
  </si>
  <si>
    <r>
      <rPr>
        <b/>
        <sz val="10"/>
        <rFont val="Arial"/>
        <family val="2"/>
      </rPr>
      <t xml:space="preserve">P802 </t>
    </r>
    <r>
      <rPr>
        <sz val="10"/>
        <rFont val="Arial"/>
        <family val="2"/>
      </rPr>
      <t xml:space="preserve">90° flat elbow. </t>
    </r>
  </si>
  <si>
    <t>3.288</t>
  </si>
  <si>
    <t>R.3.483</t>
  </si>
  <si>
    <r>
      <rPr>
        <b/>
        <sz val="10"/>
        <rFont val="Arial"/>
        <family val="2"/>
      </rPr>
      <t>P801</t>
    </r>
    <r>
      <rPr>
        <sz val="10"/>
        <rFont val="Arial"/>
        <family val="2"/>
      </rPr>
      <t xml:space="preserve">  90° flat elbow.</t>
    </r>
  </si>
  <si>
    <t>3.289</t>
  </si>
  <si>
    <t>R.3.484</t>
  </si>
  <si>
    <r>
      <rPr>
        <b/>
        <sz val="10"/>
        <rFont val="Arial"/>
        <family val="2"/>
      </rPr>
      <t>P8000</t>
    </r>
    <r>
      <rPr>
        <sz val="10"/>
        <rFont val="Arial"/>
        <family val="2"/>
      </rPr>
      <t xml:space="preserve">  90° flat elbow. </t>
    </r>
  </si>
  <si>
    <t>3.290</t>
  </si>
  <si>
    <t>R.3.485</t>
  </si>
  <si>
    <r>
      <rPr>
        <b/>
        <sz val="10"/>
        <rFont val="Arial"/>
        <family val="2"/>
      </rPr>
      <t>P9000</t>
    </r>
    <r>
      <rPr>
        <sz val="10"/>
        <rFont val="Arial"/>
        <family val="2"/>
      </rPr>
      <t xml:space="preserve">  90° flat elbow. </t>
    </r>
  </si>
  <si>
    <t>R.3.486</t>
  </si>
  <si>
    <t>Replace an existing or provide and install the following new 90° inner- or outer corner piece for the following metal power skirting or power trunking:</t>
  </si>
  <si>
    <t>3.291</t>
  </si>
  <si>
    <t>R.3.487</t>
  </si>
  <si>
    <r>
      <rPr>
        <b/>
        <sz val="10"/>
        <rFont val="Arial"/>
        <family val="2"/>
      </rPr>
      <t>P802</t>
    </r>
    <r>
      <rPr>
        <sz val="10"/>
        <rFont val="Arial"/>
        <family val="2"/>
      </rPr>
      <t xml:space="preserve"> 90° inner- or outer corner piece.  </t>
    </r>
  </si>
  <si>
    <t>3.292</t>
  </si>
  <si>
    <t>R.3.488</t>
  </si>
  <si>
    <r>
      <rPr>
        <b/>
        <sz val="10"/>
        <rFont val="Arial"/>
        <family val="2"/>
      </rPr>
      <t>P801</t>
    </r>
    <r>
      <rPr>
        <sz val="10"/>
        <rFont val="Arial"/>
        <family val="2"/>
      </rPr>
      <t xml:space="preserve"> 90° inner- or outer corner piece. </t>
    </r>
  </si>
  <si>
    <t>3.293</t>
  </si>
  <si>
    <t>R.3.489</t>
  </si>
  <si>
    <r>
      <rPr>
        <b/>
        <sz val="10"/>
        <rFont val="Arial"/>
        <family val="2"/>
      </rPr>
      <t>P8000</t>
    </r>
    <r>
      <rPr>
        <sz val="10"/>
        <rFont val="Arial"/>
        <family val="2"/>
      </rPr>
      <t xml:space="preserve"> 90° inner- or outer corner piece</t>
    </r>
  </si>
  <si>
    <t>3.294</t>
  </si>
  <si>
    <t>R.3.490</t>
  </si>
  <si>
    <r>
      <rPr>
        <b/>
        <sz val="10"/>
        <rFont val="Arial"/>
        <family val="2"/>
      </rPr>
      <t xml:space="preserve">P9000 </t>
    </r>
    <r>
      <rPr>
        <sz val="10"/>
        <rFont val="Arial"/>
        <family val="2"/>
      </rPr>
      <t xml:space="preserve">90° inner- or outer corner piece.  </t>
    </r>
  </si>
  <si>
    <t>R.3.491</t>
  </si>
  <si>
    <t>Replace an existing or provide and install the following new end-caps for the following metal power skirting or power trunking:</t>
  </si>
  <si>
    <t>3.295</t>
  </si>
  <si>
    <t>R.3.492</t>
  </si>
  <si>
    <r>
      <rPr>
        <b/>
        <sz val="10"/>
        <rFont val="Arial"/>
        <family val="2"/>
      </rPr>
      <t>P802 end-caps</t>
    </r>
    <r>
      <rPr>
        <sz val="10"/>
        <rFont val="Arial"/>
        <family val="2"/>
      </rPr>
      <t xml:space="preserve">.  </t>
    </r>
  </si>
  <si>
    <t>3.296</t>
  </si>
  <si>
    <t>R.3.493</t>
  </si>
  <si>
    <r>
      <rPr>
        <b/>
        <sz val="10"/>
        <rFont val="Arial"/>
        <family val="2"/>
      </rPr>
      <t>P801 end-caps</t>
    </r>
    <r>
      <rPr>
        <sz val="10"/>
        <rFont val="Arial"/>
        <family val="2"/>
      </rPr>
      <t xml:space="preserve">. </t>
    </r>
  </si>
  <si>
    <t>3.297</t>
  </si>
  <si>
    <t>R.3.494</t>
  </si>
  <si>
    <r>
      <rPr>
        <b/>
        <sz val="10"/>
        <rFont val="Arial"/>
        <family val="2"/>
      </rPr>
      <t>P8000</t>
    </r>
    <r>
      <rPr>
        <sz val="10"/>
        <rFont val="Arial"/>
        <family val="2"/>
      </rPr>
      <t xml:space="preserve"> end-caps.</t>
    </r>
  </si>
  <si>
    <t>3.298</t>
  </si>
  <si>
    <t>R.3.495</t>
  </si>
  <si>
    <r>
      <rPr>
        <b/>
        <sz val="10"/>
        <rFont val="Arial"/>
        <family val="2"/>
      </rPr>
      <t>P9000</t>
    </r>
    <r>
      <rPr>
        <sz val="10"/>
        <rFont val="Arial"/>
        <family val="2"/>
      </rPr>
      <t xml:space="preserve"> end-caps.  </t>
    </r>
  </si>
  <si>
    <t>R.3.496</t>
  </si>
  <si>
    <t>PVC POWER SKIRTING</t>
  </si>
  <si>
    <t>R.3.512</t>
  </si>
  <si>
    <r>
      <rPr>
        <b/>
        <sz val="10"/>
        <rFont val="Arial"/>
        <family val="2"/>
      </rPr>
      <t>Cabstrut Jupiter</t>
    </r>
    <r>
      <rPr>
        <sz val="10"/>
        <rFont val="Arial"/>
        <family val="2"/>
      </rPr>
      <t xml:space="preserve"> </t>
    </r>
  </si>
  <si>
    <t>3.299</t>
  </si>
  <si>
    <t>R.3.513</t>
  </si>
  <si>
    <t>Single cover single compartment PVC (BD152).</t>
  </si>
  <si>
    <t>3.300</t>
  </si>
  <si>
    <t>R.3.514</t>
  </si>
  <si>
    <t>Two compartment, two cover  PVC (BD162).</t>
  </si>
  <si>
    <t>R.3.515</t>
  </si>
  <si>
    <t>90° inner- or outer corner piece for the following PVC power skirting:</t>
  </si>
  <si>
    <t>3.301</t>
  </si>
  <si>
    <t>R.3.516</t>
  </si>
  <si>
    <t>Single cover single compartment PVC(BD152 )90° inner- or outer corner piece.</t>
  </si>
  <si>
    <t>3.302</t>
  </si>
  <si>
    <t>R.3.517</t>
  </si>
  <si>
    <t>Two compartment, two cover  PVC (BD162) 90° inner- or outer corner piece.</t>
  </si>
  <si>
    <t>R.3.518</t>
  </si>
  <si>
    <t>end-caps</t>
  </si>
  <si>
    <t>3.303</t>
  </si>
  <si>
    <t>R.3.519</t>
  </si>
  <si>
    <t>Single cover single compartment PVC  (BD152) end-caps.</t>
  </si>
  <si>
    <t>3.304</t>
  </si>
  <si>
    <t>R.3.520</t>
  </si>
  <si>
    <t>Two compartment, two cover  PVC (BD162) end-caps.</t>
  </si>
  <si>
    <t>R.3.521</t>
  </si>
  <si>
    <t>HOLES THROUGH WALLS FOR POWER SKIRTING</t>
  </si>
  <si>
    <t>R.3.522</t>
  </si>
  <si>
    <t>3.305</t>
  </si>
  <si>
    <t>R.3.523</t>
  </si>
  <si>
    <t>110mm brick wall</t>
  </si>
  <si>
    <t>3.306</t>
  </si>
  <si>
    <t>R.3.524</t>
  </si>
  <si>
    <t>220mm brick wall</t>
  </si>
  <si>
    <t>R.3.525</t>
  </si>
  <si>
    <t>PVC DUCTING</t>
  </si>
  <si>
    <t>R.3.526</t>
  </si>
  <si>
    <t>3.307</t>
  </si>
  <si>
    <t>R.3.527</t>
  </si>
  <si>
    <t>YT1 ducting</t>
  </si>
  <si>
    <t>3.308</t>
  </si>
  <si>
    <t>R.3.528</t>
  </si>
  <si>
    <t>YT2 ducting</t>
  </si>
  <si>
    <t>3.309</t>
  </si>
  <si>
    <t>R.3.529</t>
  </si>
  <si>
    <t>YT3 ducting</t>
  </si>
  <si>
    <t>3.310</t>
  </si>
  <si>
    <t>R.3.530</t>
  </si>
  <si>
    <t>YT4 ducting</t>
  </si>
  <si>
    <t>3.311</t>
  </si>
  <si>
    <t>R.3.531</t>
  </si>
  <si>
    <t>YT5 ducting</t>
  </si>
  <si>
    <t>R.3.533</t>
  </si>
  <si>
    <r>
      <rPr>
        <b/>
        <sz val="10"/>
        <rFont val="Arial"/>
        <family val="2"/>
      </rPr>
      <t xml:space="preserve">End cap </t>
    </r>
    <r>
      <rPr>
        <sz val="10"/>
        <rFont val="Arial"/>
        <family val="2"/>
      </rPr>
      <t>for PVC ducting</t>
    </r>
  </si>
  <si>
    <t>3.312</t>
  </si>
  <si>
    <t>R.3.534</t>
  </si>
  <si>
    <t xml:space="preserve">End cap for YT1 </t>
  </si>
  <si>
    <t>3.313</t>
  </si>
  <si>
    <t>R.3.535</t>
  </si>
  <si>
    <t>End cap for YT2</t>
  </si>
  <si>
    <t>3.314</t>
  </si>
  <si>
    <t>R.3.536</t>
  </si>
  <si>
    <t>End cap for YT3</t>
  </si>
  <si>
    <t>3.315</t>
  </si>
  <si>
    <t>R.3.537</t>
  </si>
  <si>
    <t>End cap for YT4</t>
  </si>
  <si>
    <t>3.316</t>
  </si>
  <si>
    <t>R.3.538</t>
  </si>
  <si>
    <t>End cap for YT5</t>
  </si>
  <si>
    <t>R.3.540</t>
  </si>
  <si>
    <t>CABLE TRAY</t>
  </si>
  <si>
    <t>R.3.541</t>
  </si>
  <si>
    <t>surface mounted</t>
  </si>
  <si>
    <t>3.317</t>
  </si>
  <si>
    <t>R.3.542</t>
  </si>
  <si>
    <t>50mm in roof space or surface mounted.</t>
  </si>
  <si>
    <t>3.318</t>
  </si>
  <si>
    <t>R.3.543</t>
  </si>
  <si>
    <t>76mm in roof space or surface mounted.</t>
  </si>
  <si>
    <t>3.319</t>
  </si>
  <si>
    <t>R.3.544</t>
  </si>
  <si>
    <t>100mm in roof space or surface mounted.</t>
  </si>
  <si>
    <t>3.320</t>
  </si>
  <si>
    <t>R.3.545</t>
  </si>
  <si>
    <t>150mm in roof space or surface mounted.</t>
  </si>
  <si>
    <t>3.321</t>
  </si>
  <si>
    <t>R.3.546</t>
  </si>
  <si>
    <t>200mm in roof space or surface mounted.</t>
  </si>
  <si>
    <t>R.3.547</t>
  </si>
  <si>
    <t>PVC INSULATED CONDUCTOR</t>
  </si>
  <si>
    <t>R.3.548</t>
  </si>
  <si>
    <t>3.322</t>
  </si>
  <si>
    <t>R.3.550</t>
  </si>
  <si>
    <t>35mm² PVC conductors</t>
  </si>
  <si>
    <t>3.323</t>
  </si>
  <si>
    <t>R.3.551</t>
  </si>
  <si>
    <t>25mm² PVC conductors</t>
  </si>
  <si>
    <t>3.324</t>
  </si>
  <si>
    <t>R.3.552</t>
  </si>
  <si>
    <t>16mm² PVC conductors</t>
  </si>
  <si>
    <t>3.325</t>
  </si>
  <si>
    <t>R.3.553</t>
  </si>
  <si>
    <t>10mm² PVC conductors</t>
  </si>
  <si>
    <t>3.326</t>
  </si>
  <si>
    <t>R.3.554</t>
  </si>
  <si>
    <t>6mm² PVC conductors</t>
  </si>
  <si>
    <t>3.327</t>
  </si>
  <si>
    <t>R.3.555</t>
  </si>
  <si>
    <t>4mm² PVC conductors</t>
  </si>
  <si>
    <t>3.328</t>
  </si>
  <si>
    <t>R.3.556</t>
  </si>
  <si>
    <t>2,5mm² PVC conductors</t>
  </si>
  <si>
    <t>3.329</t>
  </si>
  <si>
    <t>R.3.557</t>
  </si>
  <si>
    <t>1.5mm² PVC conductors</t>
  </si>
  <si>
    <t>R.3.558</t>
  </si>
  <si>
    <t>BARE COPPER EARTH CONDUCTOR</t>
  </si>
  <si>
    <t>R.3.559</t>
  </si>
  <si>
    <t>3.330</t>
  </si>
  <si>
    <t>R.3.560</t>
  </si>
  <si>
    <t>25 mm² bare copper earth conductors.</t>
  </si>
  <si>
    <t>3.331</t>
  </si>
  <si>
    <t>R.3.561</t>
  </si>
  <si>
    <t>16 mm² bare copper earth conductors.</t>
  </si>
  <si>
    <t>3.332</t>
  </si>
  <si>
    <t>R.3.562</t>
  </si>
  <si>
    <t>10 mm² bare copper earth conductors.</t>
  </si>
  <si>
    <t>3.333</t>
  </si>
  <si>
    <t>R.3.563</t>
  </si>
  <si>
    <t>6 mm² bare copper earth conductors.</t>
  </si>
  <si>
    <t>3.334</t>
  </si>
  <si>
    <t>R.3.564</t>
  </si>
  <si>
    <t>4.0 mm² bare copper earth conductors.</t>
  </si>
  <si>
    <t>3.335</t>
  </si>
  <si>
    <t>R.3.565</t>
  </si>
  <si>
    <t>2.5 mm² bare copper earth conductors.</t>
  </si>
  <si>
    <t>R.3.566</t>
  </si>
  <si>
    <t>PVC INSULATED EARTH CONDUCTOR</t>
  </si>
  <si>
    <t>R.3.567</t>
  </si>
  <si>
    <t>3.336</t>
  </si>
  <si>
    <t>R.3.568</t>
  </si>
  <si>
    <t>10 mm² PVC insulated earth conductor</t>
  </si>
  <si>
    <t>3.337</t>
  </si>
  <si>
    <t>R.3.569</t>
  </si>
  <si>
    <t>6 mm² PVC insulated earth conductor</t>
  </si>
  <si>
    <t>3.338</t>
  </si>
  <si>
    <t>R.3.570</t>
  </si>
  <si>
    <t>4 mm² PVC insulated earth conductor</t>
  </si>
  <si>
    <t>3.339</t>
  </si>
  <si>
    <t>R.3.571</t>
  </si>
  <si>
    <t>2.5 mm² PVC insulated earth conductor</t>
  </si>
  <si>
    <t>R.3.572</t>
  </si>
  <si>
    <t>DRAW WIRE</t>
  </si>
  <si>
    <t>3.340</t>
  </si>
  <si>
    <t>R.3.573</t>
  </si>
  <si>
    <t xml:space="preserve">1,5mm² rust proof draw wire </t>
  </si>
  <si>
    <t>3.341</t>
  </si>
  <si>
    <t>R.3.574</t>
  </si>
  <si>
    <t xml:space="preserve">2mm² rust proof draw wire </t>
  </si>
  <si>
    <t>R.3.575</t>
  </si>
  <si>
    <t>TRAILING CABLES</t>
  </si>
  <si>
    <t>R.3.576</t>
  </si>
  <si>
    <t>3.342</t>
  </si>
  <si>
    <t>R.3.577</t>
  </si>
  <si>
    <t>2.5mm² x 4 core copper trailing cable.</t>
  </si>
  <si>
    <t>3.343</t>
  </si>
  <si>
    <t>R.3.578</t>
  </si>
  <si>
    <t>2.5mm² x 7 core copper trailing cable</t>
  </si>
  <si>
    <t>3.344</t>
  </si>
  <si>
    <t>R.3.579</t>
  </si>
  <si>
    <t>4.0mm² x 4 core copper trailing cable</t>
  </si>
  <si>
    <t>3.345</t>
  </si>
  <si>
    <t>R.3.580</t>
  </si>
  <si>
    <t>6.0mm² x 3 core copper trailing cable</t>
  </si>
  <si>
    <t>3.346</t>
  </si>
  <si>
    <t>R.3.581</t>
  </si>
  <si>
    <t>10mm² x 3 core copper trailing cable</t>
  </si>
  <si>
    <t>R.3.582</t>
  </si>
  <si>
    <t>3.347</t>
  </si>
  <si>
    <t>R.3.583</t>
  </si>
  <si>
    <t>Gripper gland for a 2.5mm² x 4 core trailing cable.</t>
  </si>
  <si>
    <t>3.348</t>
  </si>
  <si>
    <t>R.3.584</t>
  </si>
  <si>
    <t>Gripper gland for a 2.5mm² x 7 core trailing cable.</t>
  </si>
  <si>
    <t>3.349</t>
  </si>
  <si>
    <t>R.3.585</t>
  </si>
  <si>
    <t>Gripper gland for a 4.0mm² x 4 core trailing cable.</t>
  </si>
  <si>
    <t>3.350</t>
  </si>
  <si>
    <t>R.3.586</t>
  </si>
  <si>
    <t>Gripper gland for a 6.0mm² x 3 core trailing cable.</t>
  </si>
  <si>
    <t>3.351</t>
  </si>
  <si>
    <t>R.3.587</t>
  </si>
  <si>
    <t>Gripper gland for a 10mm² x 3 core trailing cable.</t>
  </si>
  <si>
    <t>R.3.588</t>
  </si>
  <si>
    <t>SCREENED WIRING</t>
  </si>
  <si>
    <t>R.3.589</t>
  </si>
  <si>
    <t>3.352</t>
  </si>
  <si>
    <t>R.3.590</t>
  </si>
  <si>
    <t>1,5mm² x 2 core + E - Surfix</t>
  </si>
  <si>
    <t>3.353</t>
  </si>
  <si>
    <t>R.3.591</t>
  </si>
  <si>
    <t>1,5mm² x 4 core + E - Surfix</t>
  </si>
  <si>
    <t>3.354</t>
  </si>
  <si>
    <t>R.3.592</t>
  </si>
  <si>
    <t>2,5mm² x 2 core + E - Surfix</t>
  </si>
  <si>
    <t>3.355</t>
  </si>
  <si>
    <t>R.3.593</t>
  </si>
  <si>
    <t>2,5mm² x 4 core + E - Surfix</t>
  </si>
  <si>
    <t>3.356</t>
  </si>
  <si>
    <t>R.3.594</t>
  </si>
  <si>
    <t>4mm² x 2 core + E - Surfix</t>
  </si>
  <si>
    <t>3.357</t>
  </si>
  <si>
    <t>R.3.595</t>
  </si>
  <si>
    <t>4mm² x 4 core + E - Surfix</t>
  </si>
  <si>
    <t>R.3.598</t>
  </si>
  <si>
    <t>3.358</t>
  </si>
  <si>
    <t>R.3.599</t>
  </si>
  <si>
    <t>Gripper gland for a 1,5mm² x 2 core + E - Surfix cable.</t>
  </si>
  <si>
    <t>3.359</t>
  </si>
  <si>
    <t>R.3.600</t>
  </si>
  <si>
    <t>Gripper gland for a 1,5mm² x 4 core + E - Surfix cable.</t>
  </si>
  <si>
    <t>3.360</t>
  </si>
  <si>
    <t>R.3.601</t>
  </si>
  <si>
    <t>Gripper gland for a 2,5mm² x 2 core + E - Surfix cable.</t>
  </si>
  <si>
    <t>3.361</t>
  </si>
  <si>
    <t>R.3.602</t>
  </si>
  <si>
    <t>Gripper gland for a 2,5mm² x 4 core + E - Surfix cable.</t>
  </si>
  <si>
    <t>3.362</t>
  </si>
  <si>
    <t>R.3.603</t>
  </si>
  <si>
    <t>Gripper gland for a 4mm² x 2 core + E - Surfix cable.</t>
  </si>
  <si>
    <t>3.363</t>
  </si>
  <si>
    <t>R.3.604</t>
  </si>
  <si>
    <t>Gripper gland for a 4mm² x 4 core + E - Surfix cable.</t>
  </si>
  <si>
    <t>R.3.607</t>
  </si>
  <si>
    <t>FLAT TWIN AND EARTH WIRING</t>
  </si>
  <si>
    <t>R.3.608</t>
  </si>
  <si>
    <t>3.364</t>
  </si>
  <si>
    <t>R.3.609</t>
  </si>
  <si>
    <t>1,5mm² x 2 core + E - twin and earth</t>
  </si>
  <si>
    <t>3.365</t>
  </si>
  <si>
    <t>R.3.610</t>
  </si>
  <si>
    <t>2,5mm² x 2 core + E - twin and earth</t>
  </si>
  <si>
    <t>3.366</t>
  </si>
  <si>
    <t>R.3.611</t>
  </si>
  <si>
    <t>4mm² x 2 core + E - twin and earth</t>
  </si>
  <si>
    <t>R.3.613</t>
  </si>
  <si>
    <t>3.367</t>
  </si>
  <si>
    <t>R.3.614</t>
  </si>
  <si>
    <t>Gripper gland for 1,5mm² x 2 core + E - twin and earth</t>
  </si>
  <si>
    <t>3.368</t>
  </si>
  <si>
    <t>R.3.615</t>
  </si>
  <si>
    <t>Gripper gland for 2,5mm² x 2 core + E - twin and earth</t>
  </si>
  <si>
    <t>3.369</t>
  </si>
  <si>
    <t>R.3.616</t>
  </si>
  <si>
    <t>Gripper gland for 4mm² x 2 core + E - twin and earth</t>
  </si>
  <si>
    <t>R.3.618</t>
  </si>
  <si>
    <t>CABTYRE FLEX</t>
  </si>
  <si>
    <t>R.3.619</t>
  </si>
  <si>
    <t>3.370</t>
  </si>
  <si>
    <t>R.3.620</t>
  </si>
  <si>
    <t>1,0 mm² x 3 core (2 + E) Cabtyre flex.</t>
  </si>
  <si>
    <t>3.371</t>
  </si>
  <si>
    <t>R.3.622</t>
  </si>
  <si>
    <t>1,5 mm² x 3 core (2 + E) Cabtyre flex.</t>
  </si>
  <si>
    <t>3.372</t>
  </si>
  <si>
    <t>R.3.623</t>
  </si>
  <si>
    <t>1,5 mm² x 5 core (4 + E) Cabtyre flex.</t>
  </si>
  <si>
    <t>3.373</t>
  </si>
  <si>
    <t>R.3.624</t>
  </si>
  <si>
    <t>2,5 mm² x 3 core (2 + E) Cabtyre flex.</t>
  </si>
  <si>
    <t>3.374</t>
  </si>
  <si>
    <t>R.3.625</t>
  </si>
  <si>
    <t>2,5 mm² x 5 core (4 + E) Cabtyre flex.</t>
  </si>
  <si>
    <t>3.375</t>
  </si>
  <si>
    <t>R.3.626</t>
  </si>
  <si>
    <t>2.5 mm² x 7 core (6 + E) Cabtyre flex.</t>
  </si>
  <si>
    <t>R.3.628</t>
  </si>
  <si>
    <t>WELDING CABLE</t>
  </si>
  <si>
    <t>R.3.629</t>
  </si>
  <si>
    <t>3.376</t>
  </si>
  <si>
    <t>R.3.630</t>
  </si>
  <si>
    <t>95mm² welding cable inside a distribution board.</t>
  </si>
  <si>
    <t>3.377</t>
  </si>
  <si>
    <t>R.3.631</t>
  </si>
  <si>
    <t>70mm² welding cable inside a distribution board.</t>
  </si>
  <si>
    <t>3.378</t>
  </si>
  <si>
    <t>R.3.632</t>
  </si>
  <si>
    <t>50mm² welding cable inside a distribution board.</t>
  </si>
  <si>
    <t>R.3.633</t>
  </si>
  <si>
    <t>LIGHT FITTINGS</t>
  </si>
  <si>
    <t>R.3.634</t>
  </si>
  <si>
    <t>R.3.635</t>
  </si>
  <si>
    <t>Type A</t>
  </si>
  <si>
    <t>3.379</t>
  </si>
  <si>
    <t>R.3.636</t>
  </si>
  <si>
    <t>Fluorescent - 2 x 58W industrial type open channel (wings) - conventional ballast.</t>
  </si>
  <si>
    <t>R.3.637</t>
  </si>
  <si>
    <t>Type B</t>
  </si>
  <si>
    <t>3.380</t>
  </si>
  <si>
    <t>R.3.638</t>
  </si>
  <si>
    <t>Fluorescent - 2 x 58W industrial type open channel (wings) - electronic ballast.</t>
  </si>
  <si>
    <t>R.3.639</t>
  </si>
  <si>
    <t>Type C</t>
  </si>
  <si>
    <t>3.382</t>
  </si>
  <si>
    <t>R.3.640</t>
  </si>
  <si>
    <t>Fluorescent - 1x58W open channel - conventional ballast.</t>
  </si>
  <si>
    <t>R.3.641</t>
  </si>
  <si>
    <t>Type D</t>
  </si>
  <si>
    <t>3.383</t>
  </si>
  <si>
    <t>R.3.642</t>
  </si>
  <si>
    <t xml:space="preserve">Fluorescent 1x58W open channel - electronic ballast. </t>
  </si>
  <si>
    <t>R.3.643</t>
  </si>
  <si>
    <t>Type E</t>
  </si>
  <si>
    <t>3.384</t>
  </si>
  <si>
    <t>R.3.644</t>
  </si>
  <si>
    <t>Fluorescent - 2 x 58W open channel - conventional ballast.</t>
  </si>
  <si>
    <t>R.3.645</t>
  </si>
  <si>
    <t>Type F</t>
  </si>
  <si>
    <t>3.385</t>
  </si>
  <si>
    <t>R.3.646</t>
  </si>
  <si>
    <t>Fluorescent - 2 x 58W open channel - electronic ballast.</t>
  </si>
  <si>
    <t>R.3.647</t>
  </si>
  <si>
    <t>Type G</t>
  </si>
  <si>
    <t>3.386</t>
  </si>
  <si>
    <t>R.3.648</t>
  </si>
  <si>
    <t>Fluorescent - 1 x 36W open channel - conventional ballast.</t>
  </si>
  <si>
    <t>R.3.649</t>
  </si>
  <si>
    <t>Type H</t>
  </si>
  <si>
    <t>3.387</t>
  </si>
  <si>
    <t>R.3.650</t>
  </si>
  <si>
    <t>Fluorescent - 1 x 36W open channel - electronic ballast.</t>
  </si>
  <si>
    <t>R.3.651</t>
  </si>
  <si>
    <t>Type I</t>
  </si>
  <si>
    <t>3.388</t>
  </si>
  <si>
    <t>R.3.652</t>
  </si>
  <si>
    <t>Fluorescent - 2 x 36W open channel - conventional ballast.</t>
  </si>
  <si>
    <t>R.3.653</t>
  </si>
  <si>
    <t xml:space="preserve">Type J      </t>
  </si>
  <si>
    <t>3.389</t>
  </si>
  <si>
    <t>R.3.654</t>
  </si>
  <si>
    <t>Fluorescent - 2 x 36W open channel - electronic ballast.</t>
  </si>
  <si>
    <t>R.3.655</t>
  </si>
  <si>
    <t xml:space="preserve">Type K     </t>
  </si>
  <si>
    <t>3.390</t>
  </si>
  <si>
    <t>R.3.656</t>
  </si>
  <si>
    <t>Fluorescent, theatre ambient - 1,5m - conventional ballasts and  2x58W cool white lamps.</t>
  </si>
  <si>
    <t>R.3.657</t>
  </si>
  <si>
    <t>Type L</t>
  </si>
  <si>
    <t>3.391</t>
  </si>
  <si>
    <t>R.3.658</t>
  </si>
  <si>
    <t>Fluorescent, theatre ambient - 1,5m - electronic ballasts and 2x58W.</t>
  </si>
  <si>
    <t>R.3.659</t>
  </si>
  <si>
    <t>Type M</t>
  </si>
  <si>
    <t>3.392</t>
  </si>
  <si>
    <t>R.3.660</t>
  </si>
  <si>
    <t xml:space="preserve">Fluorescent, theatre ambient - 1,2m - conventional ballasts and 2x36W. </t>
  </si>
  <si>
    <t>R.3.661</t>
  </si>
  <si>
    <t>Type N</t>
  </si>
  <si>
    <t>3.393</t>
  </si>
  <si>
    <t>R.3.662</t>
  </si>
  <si>
    <t xml:space="preserve">Fluorescent, theatre ambient - 1,2m - electronic ballasts and 2x36W. </t>
  </si>
  <si>
    <t>R.3.663</t>
  </si>
  <si>
    <t xml:space="preserve">Type O     </t>
  </si>
  <si>
    <t>3.394</t>
  </si>
  <si>
    <t>R.3.664</t>
  </si>
  <si>
    <t>Emergency fluorescent - 2 x 58W open channel - electronic ballasts.</t>
  </si>
  <si>
    <t>R.3.665</t>
  </si>
  <si>
    <t xml:space="preserve">Type P    </t>
  </si>
  <si>
    <t>3.395</t>
  </si>
  <si>
    <t>R.3.666</t>
  </si>
  <si>
    <t>Emergency fluorescent - 2 x 36W open channel - electronic ballasts.</t>
  </si>
  <si>
    <t>3.666.1</t>
  </si>
  <si>
    <t>Type P.1</t>
  </si>
  <si>
    <t>3.396</t>
  </si>
  <si>
    <t>3.666.2</t>
  </si>
  <si>
    <t>Emergency fluorescent luminaire 2 x 10W - WACO.</t>
  </si>
  <si>
    <t>R.3.667</t>
  </si>
  <si>
    <t>Type Q</t>
  </si>
  <si>
    <t>3.397</t>
  </si>
  <si>
    <t>R.3.668</t>
  </si>
  <si>
    <t>Corrosion proof fluorescent - - water tight diffuser, conventional ballast, 2 x 58W.</t>
  </si>
  <si>
    <t>R.3.669</t>
  </si>
  <si>
    <t>Type R</t>
  </si>
  <si>
    <t>3.398</t>
  </si>
  <si>
    <t>R.3.670</t>
  </si>
  <si>
    <t xml:space="preserve">Corrosion proof fluorescent -, water tight diffuser, electronic ballast 2 x 58W. </t>
  </si>
  <si>
    <t>R.3.671</t>
  </si>
  <si>
    <t>Type S</t>
  </si>
  <si>
    <t>3.399</t>
  </si>
  <si>
    <t>R.3.672</t>
  </si>
  <si>
    <t xml:space="preserve">Corrosion proof fluorescent - water tight diffuser, conventional ballast, 1 x 58W. </t>
  </si>
  <si>
    <t>R.3.673</t>
  </si>
  <si>
    <t>Type T</t>
  </si>
  <si>
    <t>3.400</t>
  </si>
  <si>
    <t>R.3.674</t>
  </si>
  <si>
    <t>Corrosion proof fluorescent - water tight diffuser, electronic ballast, 1 x 58W.</t>
  </si>
  <si>
    <t>R.3.675</t>
  </si>
  <si>
    <t>Type U</t>
  </si>
  <si>
    <t>3.401</t>
  </si>
  <si>
    <t>R.3.676</t>
  </si>
  <si>
    <t xml:space="preserve">Corrosion proof fluorescent -, water tight diffuser, conventional ballast, 2 x 36W. </t>
  </si>
  <si>
    <t>R.3.677</t>
  </si>
  <si>
    <t>Type V</t>
  </si>
  <si>
    <t>3.402</t>
  </si>
  <si>
    <t>R.3.678</t>
  </si>
  <si>
    <t>Corrosion proof fluorescent - water tight diffuser, electronic ballast, 2 x 36W.</t>
  </si>
  <si>
    <t>R.3.679</t>
  </si>
  <si>
    <t>Type W</t>
  </si>
  <si>
    <t>3.403</t>
  </si>
  <si>
    <t>R.3.680</t>
  </si>
  <si>
    <t xml:space="preserve">Corrosion fluorescent -,water tight diffuser, conventional ballast, 1 x 36W. </t>
  </si>
  <si>
    <t>R.3.681</t>
  </si>
  <si>
    <t>Type X</t>
  </si>
  <si>
    <t>3.404</t>
  </si>
  <si>
    <t>R.3.682</t>
  </si>
  <si>
    <t>Corrosion proof fluorescent -, water tight diffuser, electronic ballast, 1 x 36W.</t>
  </si>
  <si>
    <t>R.3.683</t>
  </si>
  <si>
    <t>Type Y</t>
  </si>
  <si>
    <t>3.405</t>
  </si>
  <si>
    <t>R.3.684</t>
  </si>
  <si>
    <t xml:space="preserve">Flame proof fluorescent electronic ballasts, 2x36W. </t>
  </si>
  <si>
    <t>R.3.689</t>
  </si>
  <si>
    <t>Type AB</t>
  </si>
  <si>
    <t>3.406</t>
  </si>
  <si>
    <t>R.3.690</t>
  </si>
  <si>
    <t xml:space="preserve">Fluorescent - recessed 1200mmx600mm,low brightness diffuser, conventional ballast 3x36W. </t>
  </si>
  <si>
    <t>R.3.691</t>
  </si>
  <si>
    <t>Type AC</t>
  </si>
  <si>
    <t>3.407</t>
  </si>
  <si>
    <t>R.3.692</t>
  </si>
  <si>
    <t xml:space="preserve">Fluorescent - recessed 1200mmx600mm - low brightness diffuser, electronic ballast and 3x36W. </t>
  </si>
  <si>
    <t>R.3.693</t>
  </si>
  <si>
    <t>Type AD</t>
  </si>
  <si>
    <t>3.408</t>
  </si>
  <si>
    <t>R.3.694</t>
  </si>
  <si>
    <t>Fluorescent - recessed 600mmx600mm - low brightness diffuser, conventional ballast and 3x18W.</t>
  </si>
  <si>
    <t>R.3.695</t>
  </si>
  <si>
    <t>Type AE</t>
  </si>
  <si>
    <t>3.409</t>
  </si>
  <si>
    <t>R.3.696</t>
  </si>
  <si>
    <t xml:space="preserve">Fluorescent - recessed 600mmx600mm - low brightness diffuser, electronic ballast and 3x18W. </t>
  </si>
  <si>
    <t>R.3.697</t>
  </si>
  <si>
    <t>Type AF</t>
  </si>
  <si>
    <t>3.410</t>
  </si>
  <si>
    <t>R.3.698</t>
  </si>
  <si>
    <t xml:space="preserve">Fluorescent - recessed 1200mmx600mm - acrylic, prismatic diffuser, conventional ballast and 3x36W. </t>
  </si>
  <si>
    <t>R.3.699</t>
  </si>
  <si>
    <t>Type AG</t>
  </si>
  <si>
    <t>3.411</t>
  </si>
  <si>
    <t>R.3.700</t>
  </si>
  <si>
    <t xml:space="preserve">Fluorescent - recessed decorative 1200mmx600mm acrylic, prismatic diffuser, electronic ballast and 3x36W. </t>
  </si>
  <si>
    <t>R.3.701</t>
  </si>
  <si>
    <t>Type AH</t>
  </si>
  <si>
    <t>3.412</t>
  </si>
  <si>
    <t>R.3.702</t>
  </si>
  <si>
    <t xml:space="preserve">Fluorescent - recessed 1200mmx600mm - single parabolic white louvre - 12 cross blades, conventional ballast and 3x36W. </t>
  </si>
  <si>
    <t>R.3.703</t>
  </si>
  <si>
    <t>Type AI</t>
  </si>
  <si>
    <t>3.413</t>
  </si>
  <si>
    <t>R.3.704</t>
  </si>
  <si>
    <t xml:space="preserve">Fluorescent - recessed 1200mmx600mm - single parabolic white louvre - 12 cross blades, electronic ballast and 3x36W. </t>
  </si>
  <si>
    <t>R.3.705</t>
  </si>
  <si>
    <t>Type AJ</t>
  </si>
  <si>
    <t>3.414</t>
  </si>
  <si>
    <t>R.3.706</t>
  </si>
  <si>
    <t xml:space="preserve">Fluorescent - recessed 600mmx600mm - single parabolic white louvre - 6 cross blades, conventional ballast and 3x18W. </t>
  </si>
  <si>
    <t>R.3.707</t>
  </si>
  <si>
    <t>Type AK</t>
  </si>
  <si>
    <t>3.415</t>
  </si>
  <si>
    <t>R.3.708</t>
  </si>
  <si>
    <t xml:space="preserve">Fluorescent - recessed 600mmx600mm - single parabolic white louvre - 6 cross blades, electronic ballast and 3x18W. </t>
  </si>
  <si>
    <t>R.3.709</t>
  </si>
  <si>
    <t>Type AL</t>
  </si>
  <si>
    <t>3.416</t>
  </si>
  <si>
    <t>R.3.710</t>
  </si>
  <si>
    <t xml:space="preserve">Fluorescent - surface mounted - low brightness diffuser, conventional ballast, 2x58W. </t>
  </si>
  <si>
    <t>R.3.711</t>
  </si>
  <si>
    <t>Type AM</t>
  </si>
  <si>
    <t>3.417</t>
  </si>
  <si>
    <t>R.3.712</t>
  </si>
  <si>
    <t>Fluorescent - surface mounted - low brightness diffuser, electronic ballast, 2x58W.</t>
  </si>
  <si>
    <t>R.3.713</t>
  </si>
  <si>
    <t>Type AN</t>
  </si>
  <si>
    <t>3.418</t>
  </si>
  <si>
    <t>R.3.714</t>
  </si>
  <si>
    <t xml:space="preserve">Fluorescent - surface mounted - low brightness diffuser, conventional ballast, 3x36W. </t>
  </si>
  <si>
    <t>R.3.715</t>
  </si>
  <si>
    <t>Type AO</t>
  </si>
  <si>
    <t>3.419</t>
  </si>
  <si>
    <t>R.3.716</t>
  </si>
  <si>
    <t xml:space="preserve">Fluorescent - surface mounted - low brightness diffuser, electronic ballast, 3x36W. </t>
  </si>
  <si>
    <t>R.3.717</t>
  </si>
  <si>
    <t>Type AP</t>
  </si>
  <si>
    <t>3.420</t>
  </si>
  <si>
    <t>R.3.718</t>
  </si>
  <si>
    <t xml:space="preserve">Fluorescent - surface mounted - acrylic prismatic diffuser, conventional ballast, 2x58W. </t>
  </si>
  <si>
    <t>R.3.719</t>
  </si>
  <si>
    <t>Type AQ</t>
  </si>
  <si>
    <t>3.421</t>
  </si>
  <si>
    <t>R.3.720</t>
  </si>
  <si>
    <t xml:space="preserve">Fluorescent - surface mounted - acrylic prismatic diffuser, electronic ballast, 2x58W. </t>
  </si>
  <si>
    <t>R.3.721</t>
  </si>
  <si>
    <t>Type AR</t>
  </si>
  <si>
    <t>3.422</t>
  </si>
  <si>
    <t>R.3.722</t>
  </si>
  <si>
    <t xml:space="preserve">Fluorescent - surface mounted - acrylic prismatic diffuser, conventional ballast, 3x36W. </t>
  </si>
  <si>
    <t>R.3.723</t>
  </si>
  <si>
    <t>Type AS</t>
  </si>
  <si>
    <t>3.423</t>
  </si>
  <si>
    <t>R.3.724</t>
  </si>
  <si>
    <t xml:space="preserve">Fluorescent - surface mounted - acrylic prismatic diffuser, electronic ballast, 3x36W. </t>
  </si>
  <si>
    <t>R.3.725</t>
  </si>
  <si>
    <t>Type AT</t>
  </si>
  <si>
    <t>3.424</t>
  </si>
  <si>
    <t>R.3.726</t>
  </si>
  <si>
    <t xml:space="preserve">Fluorescent - surface mounted - acrylic prismatic diffuser, conventional ballast, 2x36W. </t>
  </si>
  <si>
    <t>R.3.727</t>
  </si>
  <si>
    <t>Type AU</t>
  </si>
  <si>
    <t>3,425</t>
  </si>
  <si>
    <t>R.3.728</t>
  </si>
  <si>
    <t xml:space="preserve">Fluorescent - surface mounted - acrylic prismatic diffuser, electronic ballast, 2x36W. </t>
  </si>
  <si>
    <t>R.3.729</t>
  </si>
  <si>
    <t>Type AV</t>
  </si>
  <si>
    <t>3.426</t>
  </si>
  <si>
    <t>R.3.730</t>
  </si>
  <si>
    <t>Bowl type 200 dia glass IP55 bathroom fitting 20W energy saving BC/ES lamp.</t>
  </si>
  <si>
    <t>R.3.731</t>
  </si>
  <si>
    <t>Type AW</t>
  </si>
  <si>
    <t>3.427</t>
  </si>
  <si>
    <t>R.3.732</t>
  </si>
  <si>
    <t>Bowl type 150, polycarbonate 13W energy saving BC/ES lamp.</t>
  </si>
  <si>
    <t>R.3.733</t>
  </si>
  <si>
    <t>Type AX</t>
  </si>
  <si>
    <t>3.428</t>
  </si>
  <si>
    <t>R.3.734</t>
  </si>
  <si>
    <t>Bowl type polycarbonate 200, 20W energy saving.</t>
  </si>
  <si>
    <t>R.3.735</t>
  </si>
  <si>
    <t>Type AY</t>
  </si>
  <si>
    <t>3.429</t>
  </si>
  <si>
    <t>R.3.736</t>
  </si>
  <si>
    <t>Bowl type open bowl 150 dia polycarbonate bathroom fitting 13W energy saving</t>
  </si>
  <si>
    <t>R.3.737</t>
  </si>
  <si>
    <t>Type AZ</t>
  </si>
  <si>
    <t>3.430</t>
  </si>
  <si>
    <t>R.3.738</t>
  </si>
  <si>
    <t xml:space="preserve">Bowl type open bowl 200 dia polycarbonate bathroom fitting 20W energy saving </t>
  </si>
  <si>
    <t>R.3.739</t>
  </si>
  <si>
    <t>Type BA</t>
  </si>
  <si>
    <t>3.431</t>
  </si>
  <si>
    <t>R.3.740</t>
  </si>
  <si>
    <t>Pendant. 1 light complete 13W, 15W or 20W energy saving BC/ES lamp.</t>
  </si>
  <si>
    <t>R.3.741</t>
  </si>
  <si>
    <t>Type BB</t>
  </si>
  <si>
    <t>3.432</t>
  </si>
  <si>
    <t>R.3.742</t>
  </si>
  <si>
    <t>Pendant 2 light 13W, 15W or 20W energy saving BC/ES lamps.</t>
  </si>
  <si>
    <t>R.3.743</t>
  </si>
  <si>
    <t>Type BC</t>
  </si>
  <si>
    <t>3.433</t>
  </si>
  <si>
    <t>R.3.744</t>
  </si>
  <si>
    <t>Pendant 3 light 13W, 15W or 20W energy saving BC/ES lamps.</t>
  </si>
  <si>
    <t>R.3.747</t>
  </si>
  <si>
    <t>Type BE</t>
  </si>
  <si>
    <t>3.434</t>
  </si>
  <si>
    <t>R.3.748</t>
  </si>
  <si>
    <t>Incandescent external water tight - bottle type glass 13W, 15W or 20W energy saving BC/ES lamp.</t>
  </si>
  <si>
    <t>R.3.749</t>
  </si>
  <si>
    <t>Type BF</t>
  </si>
  <si>
    <t>3.435</t>
  </si>
  <si>
    <t>R.3.750</t>
  </si>
  <si>
    <t xml:space="preserve">Bulkhead luminaire with 2xTC9W lamps, 2-ballasts, </t>
  </si>
  <si>
    <t>R.3.751</t>
  </si>
  <si>
    <t>Type BG</t>
  </si>
  <si>
    <t>3.436</t>
  </si>
  <si>
    <t>R.3.752</t>
  </si>
  <si>
    <t xml:space="preserve">Bulkhead luminaire with 1xTC-D 26W lamp, </t>
  </si>
  <si>
    <t>R.3.753</t>
  </si>
  <si>
    <t>Type BH</t>
  </si>
  <si>
    <t>3.437</t>
  </si>
  <si>
    <t>R.3.754</t>
  </si>
  <si>
    <t>Bulkhead wall mounted light fitting - type BEKA AZIMUTH 125W MV.</t>
  </si>
  <si>
    <t>R.3.755</t>
  </si>
  <si>
    <t>Type BI</t>
  </si>
  <si>
    <t>3.438</t>
  </si>
  <si>
    <t>R.3.756</t>
  </si>
  <si>
    <t>Bulkhead wall mounted light fitting - type BEKA AZIMUTH 2xTC-D 26W lamps.</t>
  </si>
  <si>
    <t>R.3.757</t>
  </si>
  <si>
    <t>Type BJ</t>
  </si>
  <si>
    <t>3.439</t>
  </si>
  <si>
    <t>R.3.758</t>
  </si>
  <si>
    <t>Bulkhead wall mounted, rectangular - opal diffuser - BEKA 41126 with TC-D 26W lamp.</t>
  </si>
  <si>
    <t>R.3.759</t>
  </si>
  <si>
    <t>Type BK</t>
  </si>
  <si>
    <t>3.440</t>
  </si>
  <si>
    <t>R.3.760</t>
  </si>
  <si>
    <t xml:space="preserve">Recessed downlighter - 1xTC-D 26W, 2m cord set including 5A 3-pin plug top. </t>
  </si>
  <si>
    <t>R.3.761</t>
  </si>
  <si>
    <t>Type BL</t>
  </si>
  <si>
    <t>3.441</t>
  </si>
  <si>
    <t>R.3.762</t>
  </si>
  <si>
    <t>Recessed downlighter - 2xTC-D 26W, 2m cord set including 5A 3-pin plug top.</t>
  </si>
  <si>
    <t>R.3.763</t>
  </si>
  <si>
    <t>Type BM</t>
  </si>
  <si>
    <t>3.442</t>
  </si>
  <si>
    <t>R.3.764</t>
  </si>
  <si>
    <t>Downlighter - 1 x 5W PL lamp - in the ceiling with 2m cord set including 5A 3-pin plug top.</t>
  </si>
  <si>
    <t>R.3.765</t>
  </si>
  <si>
    <t>Type BN</t>
  </si>
  <si>
    <t>3.443</t>
  </si>
  <si>
    <t>R.3.766</t>
  </si>
  <si>
    <t>Surface downlighter - 1xTC-D 26W compact fluorescent lamp.</t>
  </si>
  <si>
    <t>R.3.767</t>
  </si>
  <si>
    <t>Type BO</t>
  </si>
  <si>
    <t>3.444</t>
  </si>
  <si>
    <t>R.3.768</t>
  </si>
  <si>
    <t>Safe light - red surface (max 120x120mm) with 230V LED/s.</t>
  </si>
  <si>
    <t>R.3.769</t>
  </si>
  <si>
    <t>Type BP</t>
  </si>
  <si>
    <t>3.445</t>
  </si>
  <si>
    <t>R.3.770</t>
  </si>
  <si>
    <t>Emergency exit luminaire, charge indicating LED,  1x26W PL lamp.</t>
  </si>
  <si>
    <t>R.3.771</t>
  </si>
  <si>
    <t>Type BQ</t>
  </si>
  <si>
    <t>3.446</t>
  </si>
  <si>
    <t>R.3.772</t>
  </si>
  <si>
    <t>Infra red dark room,  safe light. 15W 230V "Pearl" type pygmy ES lamp cord set - 5A 3-pin plug top.</t>
  </si>
  <si>
    <t>R.3.773</t>
  </si>
  <si>
    <t>Type BR</t>
  </si>
  <si>
    <t>3.447</t>
  </si>
  <si>
    <t>R.3.774</t>
  </si>
  <si>
    <t>Over door or ceiling mounted prism LED lamp.</t>
  </si>
  <si>
    <t>R.3.774.1</t>
  </si>
  <si>
    <t>Type BR.1</t>
  </si>
  <si>
    <t>3.448</t>
  </si>
  <si>
    <t>R.3.774.2</t>
  </si>
  <si>
    <t xml:space="preserve"> Flood light wall mounted,  70W MH (external igniter).</t>
  </si>
  <si>
    <t>R.3.775</t>
  </si>
  <si>
    <t>Type BS</t>
  </si>
  <si>
    <t>3.449</t>
  </si>
  <si>
    <t>R.3.776</t>
  </si>
  <si>
    <t xml:space="preserve"> Flood light wall mounted,  70W HPS (external igniter).</t>
  </si>
  <si>
    <t>R.3.777</t>
  </si>
  <si>
    <t>Type BT</t>
  </si>
  <si>
    <t>3.450</t>
  </si>
  <si>
    <t>R.3.778</t>
  </si>
  <si>
    <t xml:space="preserve">Flood light wall mounted, 100W metal halide lamp. </t>
  </si>
  <si>
    <t>R.3.778.1</t>
  </si>
  <si>
    <t>Type BT.1</t>
  </si>
  <si>
    <t>3.451</t>
  </si>
  <si>
    <t>R.3.778.2</t>
  </si>
  <si>
    <r>
      <rPr>
        <sz val="10"/>
        <rFont val="Arial"/>
        <family val="2"/>
      </rPr>
      <t>Flood light</t>
    </r>
    <r>
      <rPr>
        <b/>
        <sz val="10"/>
        <rFont val="Arial"/>
        <family val="2"/>
      </rPr>
      <t xml:space="preserve"> wall </t>
    </r>
    <r>
      <rPr>
        <sz val="10"/>
        <rFont val="Arial"/>
        <family val="2"/>
      </rPr>
      <t xml:space="preserve">mounted, BEKAMAX-F-250W     MH-T. </t>
    </r>
  </si>
  <si>
    <t>R.3.779</t>
  </si>
  <si>
    <t>Type BU</t>
  </si>
  <si>
    <t>3.452</t>
  </si>
  <si>
    <t>R.3.780</t>
  </si>
  <si>
    <r>
      <rPr>
        <sz val="10"/>
        <rFont val="Arial"/>
        <family val="2"/>
      </rPr>
      <t>Flood light</t>
    </r>
    <r>
      <rPr>
        <b/>
        <sz val="10"/>
        <rFont val="Arial"/>
        <family val="2"/>
      </rPr>
      <t xml:space="preserve"> wall </t>
    </r>
    <r>
      <rPr>
        <sz val="10"/>
        <rFont val="Arial"/>
        <family val="2"/>
      </rPr>
      <t xml:space="preserve">mounted, BEKAMAX-F-250W HPS/T. </t>
    </r>
  </si>
  <si>
    <t>R.3.781</t>
  </si>
  <si>
    <t>Type BV</t>
  </si>
  <si>
    <t>3.453</t>
  </si>
  <si>
    <t>R.3.782</t>
  </si>
  <si>
    <r>
      <rPr>
        <sz val="10"/>
        <rFont val="Arial"/>
        <family val="2"/>
      </rPr>
      <t>Flood light</t>
    </r>
    <r>
      <rPr>
        <b/>
        <sz val="10"/>
        <rFont val="Arial"/>
        <family val="2"/>
      </rPr>
      <t xml:space="preserve"> pole or wall </t>
    </r>
    <r>
      <rPr>
        <sz val="10"/>
        <rFont val="Arial"/>
        <family val="2"/>
      </rPr>
      <t xml:space="preserve">mounted, BEKABEAM-250W HPS/T. </t>
    </r>
  </si>
  <si>
    <t>R.3.783</t>
  </si>
  <si>
    <t>Type BW</t>
  </si>
  <si>
    <t>3.454</t>
  </si>
  <si>
    <t>R.3.784</t>
  </si>
  <si>
    <r>
      <rPr>
        <sz val="10"/>
        <rFont val="Arial"/>
        <family val="2"/>
      </rPr>
      <t>Flood light</t>
    </r>
    <r>
      <rPr>
        <b/>
        <sz val="10"/>
        <rFont val="Arial"/>
        <family val="2"/>
      </rPr>
      <t xml:space="preserve"> pole or wall</t>
    </r>
    <r>
      <rPr>
        <sz val="10"/>
        <rFont val="Arial"/>
        <family val="2"/>
      </rPr>
      <t xml:space="preserve"> mounted, BEKABEAM-400W HPS/T. </t>
    </r>
  </si>
  <si>
    <t>R.3.785</t>
  </si>
  <si>
    <t>Type BX</t>
  </si>
  <si>
    <t>3.455</t>
  </si>
  <si>
    <t>R.3.786</t>
  </si>
  <si>
    <r>
      <rPr>
        <sz val="10"/>
        <rFont val="Arial"/>
        <family val="2"/>
      </rPr>
      <t>Flood light</t>
    </r>
    <r>
      <rPr>
        <b/>
        <sz val="10"/>
        <rFont val="Arial"/>
        <family val="2"/>
      </rPr>
      <t xml:space="preserve"> pole or wall</t>
    </r>
    <r>
      <rPr>
        <sz val="10"/>
        <rFont val="Arial"/>
        <family val="2"/>
      </rPr>
      <t xml:space="preserve"> mounted, BEKABEAM-250W MH-T.</t>
    </r>
  </si>
  <si>
    <t>R.3.786.1</t>
  </si>
  <si>
    <t>Type BX.1</t>
  </si>
  <si>
    <t>3.456</t>
  </si>
  <si>
    <t>R.3.786.2</t>
  </si>
  <si>
    <r>
      <rPr>
        <sz val="10"/>
        <rFont val="Arial"/>
        <family val="2"/>
      </rPr>
      <t>Flood light</t>
    </r>
    <r>
      <rPr>
        <b/>
        <sz val="10"/>
        <rFont val="Arial"/>
        <family val="2"/>
      </rPr>
      <t xml:space="preserve"> pole or wall</t>
    </r>
    <r>
      <rPr>
        <sz val="10"/>
        <rFont val="Arial"/>
        <family val="2"/>
      </rPr>
      <t xml:space="preserve"> mounted, BEKABEAM-400W MH-T. </t>
    </r>
  </si>
  <si>
    <t>R.3.793</t>
  </si>
  <si>
    <t>Type CB</t>
  </si>
  <si>
    <t>3.457</t>
  </si>
  <si>
    <t>R.3.794</t>
  </si>
  <si>
    <t xml:space="preserve">Post top BEKARAY 100W MH.  </t>
  </si>
  <si>
    <t>R.3.795</t>
  </si>
  <si>
    <t>Type CD</t>
  </si>
  <si>
    <t>3.458</t>
  </si>
  <si>
    <t>R.3.796</t>
  </si>
  <si>
    <t xml:space="preserve">Post top  BEKARAY  70W HPS.  </t>
  </si>
  <si>
    <t>R.3.797</t>
  </si>
  <si>
    <t>Type CE</t>
  </si>
  <si>
    <t>3.459</t>
  </si>
  <si>
    <t>R.3.798</t>
  </si>
  <si>
    <t xml:space="preserve">Post top  BEKARAY 100W HPS.  </t>
  </si>
  <si>
    <t>R.3.798.1</t>
  </si>
  <si>
    <t>Type CE.1</t>
  </si>
  <si>
    <t>3.460</t>
  </si>
  <si>
    <t>R.3.798.2</t>
  </si>
  <si>
    <t>Post top area light of the BEKA BEKAWAY 100W MH type.  Pole measured elsewhere.</t>
  </si>
  <si>
    <t>R.3.799</t>
  </si>
  <si>
    <t>Type CF</t>
  </si>
  <si>
    <t>3.461</t>
  </si>
  <si>
    <t>R.3.800</t>
  </si>
  <si>
    <t>Post top BEKAWAY 70W HPS.</t>
  </si>
  <si>
    <t>R.3.801</t>
  </si>
  <si>
    <t>Type CG</t>
  </si>
  <si>
    <t>3.462</t>
  </si>
  <si>
    <t>R.3.802</t>
  </si>
  <si>
    <t xml:space="preserve">Post top BEKAWAY 100W HPS. </t>
  </si>
  <si>
    <t>R.3.804.1</t>
  </si>
  <si>
    <t>Type CH.1</t>
  </si>
  <si>
    <t>3.463</t>
  </si>
  <si>
    <t>R.3.804.2</t>
  </si>
  <si>
    <t>Streetlight, bottom or side entry - BEKALUX 70W MH/MCB or ILM-SL-AP-70MH-BE-SE-MCB.</t>
  </si>
  <si>
    <t>R.3.805</t>
  </si>
  <si>
    <t>Type CI</t>
  </si>
  <si>
    <t>3.464</t>
  </si>
  <si>
    <t>R.3.806</t>
  </si>
  <si>
    <t>Streetlight, bottom or side entry - BEKALUX 70W HPS/T-MCB or ILM-SL-AP-70HPS/T-BE-SE-MCB.</t>
  </si>
  <si>
    <t>R.3.806.1</t>
  </si>
  <si>
    <t>Type CI.1</t>
  </si>
  <si>
    <t>3.465</t>
  </si>
  <si>
    <t>R.3.806.2</t>
  </si>
  <si>
    <t>Streetlight, bottom or side entry - BEKALUX 100W MH/MCB or ILM-SL-AP-100MH-BE-SE-MCB.</t>
  </si>
  <si>
    <t>R.3.807</t>
  </si>
  <si>
    <t>Type CJ</t>
  </si>
  <si>
    <t>3.466</t>
  </si>
  <si>
    <t>R.3.808</t>
  </si>
  <si>
    <t>Streetlight, bottom or side entry - BEKALUX 100W HPS/T-MCB or ILM-SL-AP-100HPS/T-BE-SE-MCB.</t>
  </si>
  <si>
    <t>R.3.808.1</t>
  </si>
  <si>
    <t>Type CJ.1</t>
  </si>
  <si>
    <t>3.467</t>
  </si>
  <si>
    <t>R.3.808.2</t>
  </si>
  <si>
    <t>Streetlight, bottom or side entry - BEKASTRADA SUPRA 250W MH-T/MCB.</t>
  </si>
  <si>
    <t>R.3.809</t>
  </si>
  <si>
    <t>Type CK</t>
  </si>
  <si>
    <t>3.468</t>
  </si>
  <si>
    <t>R.3.810</t>
  </si>
  <si>
    <t>Streetlight, bottom or side entry - BEKASTRADA SUPRA 250W HPS/T-MCB.</t>
  </si>
  <si>
    <t>3.469</t>
  </si>
  <si>
    <t>R.3.810.2</t>
  </si>
  <si>
    <t>Streetlight, bottom or side entry - BEKASTRADA SUPRA 400W MH-T/MCB.</t>
  </si>
  <si>
    <t>R.3.811</t>
  </si>
  <si>
    <t>Type CL</t>
  </si>
  <si>
    <t>3.470</t>
  </si>
  <si>
    <t>R.3.812</t>
  </si>
  <si>
    <t>Streetlight, bottom or side entry - BEKASTRADA SUPRA 400W HPS/T-MCB.</t>
  </si>
  <si>
    <t>R.3.813</t>
  </si>
  <si>
    <t>Type CM</t>
  </si>
  <si>
    <t>3.471</t>
  </si>
  <si>
    <t>R.3.814</t>
  </si>
  <si>
    <t>Wall mounted medical inspection luminaire.</t>
  </si>
  <si>
    <t>R.3.815</t>
  </si>
  <si>
    <t>Type CN</t>
  </si>
  <si>
    <t>3.472</t>
  </si>
  <si>
    <t>R.3.816</t>
  </si>
  <si>
    <t>Ceiling mounted examination light.</t>
  </si>
  <si>
    <t>R.3.817</t>
  </si>
  <si>
    <t>Type CO</t>
  </si>
  <si>
    <t>3.473</t>
  </si>
  <si>
    <t>R.3.818</t>
  </si>
  <si>
    <t xml:space="preserve">Surface wall mounted X-ray viewing box for viewing one (1) radiographic image </t>
  </si>
  <si>
    <t>R.3.819</t>
  </si>
  <si>
    <t>Type CP</t>
  </si>
  <si>
    <t>3.474</t>
  </si>
  <si>
    <t>R.3.820</t>
  </si>
  <si>
    <t xml:space="preserve">Surface wall mounted X-ray viewing box for viewing two (2) radiographic images (350x430mm each). </t>
  </si>
  <si>
    <t>3.475</t>
  </si>
  <si>
    <t>R.3.821</t>
  </si>
  <si>
    <t>Type CQ</t>
  </si>
  <si>
    <t>3.476</t>
  </si>
  <si>
    <t>R.3.822</t>
  </si>
  <si>
    <t>Up light in bedhead trunking 1x58W, electronic ballast.</t>
  </si>
  <si>
    <t>R.3.823</t>
  </si>
  <si>
    <t>Type CR</t>
  </si>
  <si>
    <t>3.477</t>
  </si>
  <si>
    <t>R.3.824</t>
  </si>
  <si>
    <t>Night light in bedhead trunking  5W compact fluorescent or LED lamp.</t>
  </si>
  <si>
    <t>R.3.825</t>
  </si>
  <si>
    <t>Type CS</t>
  </si>
  <si>
    <t>3.478</t>
  </si>
  <si>
    <t>R.3.826</t>
  </si>
  <si>
    <t>Reading light in the bedhead trunking - 1x26W PL lamp.</t>
  </si>
  <si>
    <t>R.3.827</t>
  </si>
  <si>
    <t>Type CT</t>
  </si>
  <si>
    <t>3.479</t>
  </si>
  <si>
    <t>R.3.828</t>
  </si>
  <si>
    <t xml:space="preserve">Ultraviolet Germicidal Irradiation (UVGI) fitting of the R1 type </t>
  </si>
  <si>
    <t>R.3.829</t>
  </si>
  <si>
    <t>Type CU</t>
  </si>
  <si>
    <t>3.480</t>
  </si>
  <si>
    <t>R.3.830</t>
  </si>
  <si>
    <t xml:space="preserve">Ultraviolet Germicidal Irradiation (UVGI) fitting of the R2 type </t>
  </si>
  <si>
    <t>LED LIGHT FITTINGS (FOR REPLACEMENT)</t>
  </si>
  <si>
    <t>3.481</t>
  </si>
  <si>
    <t xml:space="preserve">Type A,B,E,F : 5FT - T8 Dual Open Channel Fitting Pre-wired for LED Tubes - Must include Removable Fuse </t>
  </si>
  <si>
    <t>3.482</t>
  </si>
  <si>
    <t xml:space="preserve">Type A,B,E,F : 2 x 5ft - 24W T8 LED Tube Frosted Glass housing 1Kv Surge Protection 220V Power to one side (Cool white -840) </t>
  </si>
  <si>
    <t>3.483</t>
  </si>
  <si>
    <t xml:space="preserve">Type C,D : 5FT - T8 Single Open Channel Fitting Pre-wired for LED Tubes - Must include Removable Fuse </t>
  </si>
  <si>
    <t>3.484</t>
  </si>
  <si>
    <t>Type A,B,C,D,E,F : 5ft - 24W T8 LED Tube Frosted Glass housing 1Kv Surge Protection 220V Power to one side (Cool white -840)</t>
  </si>
  <si>
    <t>3.485</t>
  </si>
  <si>
    <t xml:space="preserve">Type G, H : 4ft - T8 Single Open Channel Fitting Pre-wired for LED Tubes - Must include Removable Fuse </t>
  </si>
  <si>
    <t>3.486</t>
  </si>
  <si>
    <t xml:space="preserve">Type G, H : 4ft - 18W T8 LED Tube Frosted Glass housing 1Kv Surge Protection 220V Power to one side (Cool white -840) </t>
  </si>
  <si>
    <t>3.487</t>
  </si>
  <si>
    <t xml:space="preserve">Type I, J : 4ft - T8 Dual Open Channel Fitting Pre-wired for LED Tubes - Must include Removable Fuse </t>
  </si>
  <si>
    <t>3.488</t>
  </si>
  <si>
    <t>Type I, J : 2 x 4ft - 18W T8 LED Tube Frosted Glass housing 1Kv Surge Protection 220V Power to one side (Cool white -840)</t>
  </si>
  <si>
    <t>3.489</t>
  </si>
  <si>
    <t xml:space="preserve">Type K, L, N : 4ft Easybat Surface Mount LED batten with a steel body and polycarbonate diffuser. CTC - 3000K, 4000K, 6500K. (6200lm) </t>
  </si>
  <si>
    <t>3.490</t>
  </si>
  <si>
    <t>Type O : 5ft DBL Open Channel With 2 x LED Tubes. Cosine ES Conversion Kit Emergency Lighting 1Hr Maintained 25W</t>
  </si>
  <si>
    <t>3.491</t>
  </si>
  <si>
    <t>Type P : 4ft DBL Open Channel With 2 x LED Tubes. Cosine ES Conversion Kit Emergency Lighting 1Hr Maintained 25W</t>
  </si>
  <si>
    <t>3.492</t>
  </si>
  <si>
    <t xml:space="preserve">Type P.1 : Cosine LED Emergency Bulkhead Maintained. 100% light 3Hr Emergency. IP65 </t>
  </si>
  <si>
    <t>3.493</t>
  </si>
  <si>
    <t>Type Q,R,S,T : Kuda IP65 5ft 3CCT 50/25W Linear Batten White (6000-3000lm)</t>
  </si>
  <si>
    <t>3.494</t>
  </si>
  <si>
    <t>Type U,V,W,X : Kuda IP65 4ft 3CCT 36/18W Linear Batten White (4320-2160lm)</t>
  </si>
  <si>
    <t>3.495</t>
  </si>
  <si>
    <t>Type Y : N60LED-Ex 4ft 500mA 98w. Zone 1/2/21/22 hazardous area vapour proof luminaire</t>
  </si>
  <si>
    <t>3.496</t>
  </si>
  <si>
    <t>Type AB, AC : Mantra 72W External Driver 1200 x 600 Backlit LED Panel 4000k (7900lm) 5yr Warranty</t>
  </si>
  <si>
    <t>3.497</t>
  </si>
  <si>
    <t>Type AD, AE : Mantra 40W External Driver 600 x 600 Backlit LED Panel 4000k (4000lm) 5yr Warranty</t>
  </si>
  <si>
    <t>3.498</t>
  </si>
  <si>
    <t>Type AF, AG,AH : Mantra 72W External Driver 1200 x 600 Backlit LED Panel 4000k (7900lm) 5yr Warranty</t>
  </si>
  <si>
    <t>3.499</t>
  </si>
  <si>
    <t>Type AI : Mantra 72W External Driver 1200 x 600 Backlit LED Panel 4000k (7900lm) 5yr Warranty</t>
  </si>
  <si>
    <t>3.500</t>
  </si>
  <si>
    <t>Type AJ, AK : Mantra 40W External Driver 600 x 600 Backlit LED Panel 4000k (4000lm) 5yr Warranty</t>
  </si>
  <si>
    <t>3.501</t>
  </si>
  <si>
    <t xml:space="preserve">Type AL, AM : 4ft Easybat Sur Mnt LED batten with steel body and polycarbonate diffuser. CTC - 3000K, 4000K, 6500K. (6200lm) </t>
  </si>
  <si>
    <t>3.502</t>
  </si>
  <si>
    <t xml:space="preserve">Type AN, AO : Mantra 72W External Driver 1200 x 600 Backlit LED Panel 4000k (7900lm) With 12x6 Surface Mnt Kit </t>
  </si>
  <si>
    <t>3.503</t>
  </si>
  <si>
    <t>Type AP, AQ : 4ft Easybat Sur Mnt LED batten with steel body and polycarbonate diffuser. CTC - 3000K, 4000K, 6500K. (6200lm)</t>
  </si>
  <si>
    <t>3.504</t>
  </si>
  <si>
    <t>Type AR, AS : Mantra 72W External Driver 1200 x 600 Backlit LED Panel 4000k (7900lm) With 12x6 Surface Mnt Kit (Lighthaus)</t>
  </si>
  <si>
    <t>3.505</t>
  </si>
  <si>
    <t>Type AT, AU : 4ft Easybat Sur Mnt LED batten with steel body and polycarbonate diffuser. CTC - 3000K, 4000K, 6500K. (6200lm)</t>
  </si>
  <si>
    <t>3.506</t>
  </si>
  <si>
    <t>Type AV, AX : Hero Bulkhead - 3CCT (6000k/4000k/3000k) PC Coastal Grade Wattage Dipswitch</t>
  </si>
  <si>
    <t>3.507</t>
  </si>
  <si>
    <t>Type AW, AY, AZ : Hero Bulkhead - 3CCT (6000k/4000k/3000k) PC Coastal Grade Wattage Dipswitch</t>
  </si>
  <si>
    <t>3.508</t>
  </si>
  <si>
    <t xml:space="preserve">Type BE, BF, BG : Hero Round Bulkhead - 3CCT (6000k/4000k/3000k) PC Coastal Grade Wattage Dipswitch </t>
  </si>
  <si>
    <t>3.509</t>
  </si>
  <si>
    <t xml:space="preserve">Type BH, BI, BJ : Hero Square Bulkhead - 3CCT (6000k/4000k/3000k) PC Coastal Grade Wattage Dipswitch </t>
  </si>
  <si>
    <t>3.510</t>
  </si>
  <si>
    <t xml:space="preserve">Type BK, BL : 35W Punch LED Downlighter 4000k. 2k Surge Protection Ip40. 4200lm </t>
  </si>
  <si>
    <t>3.511</t>
  </si>
  <si>
    <t>Type BN : 24W Iris Round LED Panel. Surfaced Mounted. 4000k 2250lm. 1kV Surge Protection</t>
  </si>
  <si>
    <t>3.512</t>
  </si>
  <si>
    <t>Type BP : LED exit sign with metal body and acrylic diffuser, includes LED driver and 4 pictograms. 3 Hour emergency backup.</t>
  </si>
  <si>
    <t>3.513</t>
  </si>
  <si>
    <t>Type BS : 100W Nana Evo LED Floodlight. 10 000lm, 4kV Surge Protection IP65. 6000k</t>
  </si>
  <si>
    <t>3.514</t>
  </si>
  <si>
    <t>Type BU : 200W Nana Evo LED Floodlight. 20 000lm, 4kV Surge Protection IP65. 6000k</t>
  </si>
  <si>
    <t>3.515</t>
  </si>
  <si>
    <t>Type BV : 200W Thor Coastal Heavy-Duty Floodlight, Incl Pole Holder (84Dia). 26000lm. 6000k</t>
  </si>
  <si>
    <t>3.516</t>
  </si>
  <si>
    <t>Type BW : 500W Thor Coastal Heavy-Duty Floodlight, Incl Pole Holder (84Dia). 75000lm. 6000k</t>
  </si>
  <si>
    <t>3.517</t>
  </si>
  <si>
    <t>Type CD, CE, CF, CG : 43/54W Argo LED Post Top. Mounting height 3.5m to 6m. Spigot entry 76mm Ø at a depth of 40mm. 4000k</t>
  </si>
  <si>
    <t>3.518</t>
  </si>
  <si>
    <t>Type CI : 60W Strada LED Street Light 5700k/4000k 150 Lumen/Watt. 10kV Surge Protection</t>
  </si>
  <si>
    <t>3.519</t>
  </si>
  <si>
    <t>Type CJ : 100W Strada LED Street Light 5700k/4000k 150 Lumen/Watt. 10kV Surge Protection</t>
  </si>
  <si>
    <t>R.3.845</t>
  </si>
  <si>
    <t xml:space="preserve">DISCHARGE EMERGENCY FITTING BATTERIES </t>
  </si>
  <si>
    <t>3.520</t>
  </si>
  <si>
    <t>R.3.846</t>
  </si>
  <si>
    <t xml:space="preserve">Discharge and recharge existing emergency light fitting batteries. </t>
  </si>
  <si>
    <t>R.3.847</t>
  </si>
  <si>
    <t>AREA LIGHT POLE</t>
  </si>
  <si>
    <t>3.521</t>
  </si>
  <si>
    <t>R.3.848</t>
  </si>
  <si>
    <r>
      <rPr>
        <sz val="10"/>
        <rFont val="Arial"/>
        <family val="2"/>
      </rPr>
      <t xml:space="preserve"> Fibreglass reinforced polyester pole 3,5m </t>
    </r>
    <r>
      <rPr>
        <b/>
        <sz val="10"/>
        <rFont val="Arial"/>
        <family val="2"/>
      </rPr>
      <t>mounting height</t>
    </r>
    <r>
      <rPr>
        <sz val="10"/>
        <rFont val="Arial"/>
        <family val="2"/>
      </rPr>
      <t xml:space="preserve"> (4,1m) </t>
    </r>
  </si>
  <si>
    <t>R.3.849</t>
  </si>
  <si>
    <t>12M SCISSORS MAST POLE</t>
  </si>
  <si>
    <t>3.522</t>
  </si>
  <si>
    <t>R.3.850</t>
  </si>
  <si>
    <t xml:space="preserve">12 meter hot dip galvanised - allow for the mounting of 3x400W flood lights. </t>
  </si>
  <si>
    <t>R.3.851</t>
  </si>
  <si>
    <t>BASE FOR SCISSORS MAST</t>
  </si>
  <si>
    <t>3.523</t>
  </si>
  <si>
    <t>R.3.852</t>
  </si>
  <si>
    <t>Flanged planting piece and base plate.</t>
  </si>
  <si>
    <t>3.524</t>
  </si>
  <si>
    <t>R.3.853</t>
  </si>
  <si>
    <t xml:space="preserve">Concrete base for the 12 meter scissors mast including a 1.5m 76 dia PVC sleeve. </t>
  </si>
  <si>
    <t>R.3.854</t>
  </si>
  <si>
    <t>LUMINAIRE AND LAMP MAINTENANCE</t>
  </si>
  <si>
    <t>R.3.855</t>
  </si>
  <si>
    <t>LIGHT FITTING SPARES</t>
  </si>
  <si>
    <t>R.3.856</t>
  </si>
  <si>
    <t>3.525</t>
  </si>
  <si>
    <t>R.3.857</t>
  </si>
  <si>
    <t>Porcelain or fiber glass gallery 84,5mm</t>
  </si>
  <si>
    <t>3.526</t>
  </si>
  <si>
    <t>R.3.858</t>
  </si>
  <si>
    <t xml:space="preserve">Porcelain or fiber glass gallery 99mm </t>
  </si>
  <si>
    <t>3.527</t>
  </si>
  <si>
    <t>R.3.859</t>
  </si>
  <si>
    <t>200mm bowl,</t>
  </si>
  <si>
    <t>3.528</t>
  </si>
  <si>
    <t>R.3.860</t>
  </si>
  <si>
    <t xml:space="preserve">150mm bowl. </t>
  </si>
  <si>
    <t>3.529</t>
  </si>
  <si>
    <t>R.3.861</t>
  </si>
  <si>
    <t xml:space="preserve">200mm bowl. </t>
  </si>
  <si>
    <t>3.530</t>
  </si>
  <si>
    <t>R.3.862</t>
  </si>
  <si>
    <t xml:space="preserve">200mm open bowl. </t>
  </si>
  <si>
    <t>3.531</t>
  </si>
  <si>
    <t>R.3.863</t>
  </si>
  <si>
    <t xml:space="preserve">150mm open bowl. </t>
  </si>
  <si>
    <t>3.532</t>
  </si>
  <si>
    <t>R.3.864</t>
  </si>
  <si>
    <t>3.533</t>
  </si>
  <si>
    <t>R.3.865</t>
  </si>
  <si>
    <t>ES brass lamp holder - all types.</t>
  </si>
  <si>
    <t>3.534</t>
  </si>
  <si>
    <t>R.3.866</t>
  </si>
  <si>
    <t>SES brass lamp holder</t>
  </si>
  <si>
    <t>3.535</t>
  </si>
  <si>
    <t>R.3.867</t>
  </si>
  <si>
    <t>BC brass lamp holder.</t>
  </si>
  <si>
    <t>3.536</t>
  </si>
  <si>
    <t>R.3.868</t>
  </si>
  <si>
    <t>BC or ES Porcelain lamp holder.</t>
  </si>
  <si>
    <t>3.537</t>
  </si>
  <si>
    <t>R.3.869</t>
  </si>
  <si>
    <t>Opal dome diffuser - Beka series 30</t>
  </si>
  <si>
    <t>R.3.870</t>
  </si>
  <si>
    <t>EMERGENCY FLUORESCENT BATTERY</t>
  </si>
  <si>
    <t>3.538</t>
  </si>
  <si>
    <t>R.3.871</t>
  </si>
  <si>
    <t xml:space="preserve"> 5' or 4' emergency fluorescent fitting battery (1 hour @ 20%).</t>
  </si>
  <si>
    <t>3.539</t>
  </si>
  <si>
    <t>R.3.871.1</t>
  </si>
  <si>
    <t>Replace a battery pack for a WACO type 2 x 10W fluorescent emergency light fitting.</t>
  </si>
  <si>
    <t>R.3.872</t>
  </si>
  <si>
    <t>LAMPS</t>
  </si>
  <si>
    <t>R.3.873</t>
  </si>
  <si>
    <t>3.540</t>
  </si>
  <si>
    <t>R.3.874</t>
  </si>
  <si>
    <t>120W 24V halogen operating luminaire</t>
  </si>
  <si>
    <t>3.541</t>
  </si>
  <si>
    <t>R.3.875</t>
  </si>
  <si>
    <t>50W spot halogen lamp with integral metal reflector.</t>
  </si>
  <si>
    <t>3.542</t>
  </si>
  <si>
    <t>R.3.876</t>
  </si>
  <si>
    <t>50W/75W 12V pre-focused spot halogen lamp.</t>
  </si>
  <si>
    <t>3.543</t>
  </si>
  <si>
    <t>R.3.877</t>
  </si>
  <si>
    <t xml:space="preserve">40W BC/ES </t>
  </si>
  <si>
    <t>3.544</t>
  </si>
  <si>
    <t>R.3.878</t>
  </si>
  <si>
    <t xml:space="preserve">60W BC/ES </t>
  </si>
  <si>
    <t>3.545</t>
  </si>
  <si>
    <t>R.3.879</t>
  </si>
  <si>
    <t xml:space="preserve">100W BC/ES </t>
  </si>
  <si>
    <t>3.546</t>
  </si>
  <si>
    <t>R.3.880</t>
  </si>
  <si>
    <t xml:space="preserve">150W BC/ES </t>
  </si>
  <si>
    <t>3.547</t>
  </si>
  <si>
    <t>R.3.881</t>
  </si>
  <si>
    <t xml:space="preserve">200W BC/ES </t>
  </si>
  <si>
    <t>3.548</t>
  </si>
  <si>
    <t>R.3.882</t>
  </si>
  <si>
    <t>500W GES  (giant )</t>
  </si>
  <si>
    <t>3.549</t>
  </si>
  <si>
    <t>R.3.883</t>
  </si>
  <si>
    <t xml:space="preserve">15W BC/ES Pigmy </t>
  </si>
  <si>
    <t>3.550</t>
  </si>
  <si>
    <t>R.3.884</t>
  </si>
  <si>
    <t>40W &amp; 60W SBC/ SES  (small)</t>
  </si>
  <si>
    <t>3.551</t>
  </si>
  <si>
    <t>R.3.885</t>
  </si>
  <si>
    <t>40W &amp; 60W BC/ES candle -  (small)</t>
  </si>
  <si>
    <t>3.552</t>
  </si>
  <si>
    <t>R.3.886</t>
  </si>
  <si>
    <t>Fluorescent slimline 2,4m cool white.</t>
  </si>
  <si>
    <t>3.553</t>
  </si>
  <si>
    <t>R.3.887</t>
  </si>
  <si>
    <t>Fluorescent switch start 1,5m cool white.</t>
  </si>
  <si>
    <t>3.554</t>
  </si>
  <si>
    <t>R.3.888</t>
  </si>
  <si>
    <t>Fluorescent switch start 1,2m cool white.</t>
  </si>
  <si>
    <t>3.555</t>
  </si>
  <si>
    <t>R.3.889</t>
  </si>
  <si>
    <t>Fluorescent switch start 1,5m warm white.</t>
  </si>
  <si>
    <t>3.556</t>
  </si>
  <si>
    <t>R.3.890</t>
  </si>
  <si>
    <t>Fluorescent switch start 1,2m warm white.</t>
  </si>
  <si>
    <t>3.557</t>
  </si>
  <si>
    <t>R.3.891</t>
  </si>
  <si>
    <t>Fluorescent 1,5m colour 21, 58W.</t>
  </si>
  <si>
    <t>3.558</t>
  </si>
  <si>
    <t>R.3.892</t>
  </si>
  <si>
    <t>Fluorescent 1,2m colour  21, 36W.</t>
  </si>
  <si>
    <t>3.559</t>
  </si>
  <si>
    <t>R.3.893</t>
  </si>
  <si>
    <t>Fluorescent 0.6m colour 21, 18W.</t>
  </si>
  <si>
    <t>3.560</t>
  </si>
  <si>
    <t>R.3.894</t>
  </si>
  <si>
    <t>Fluorescent PL9</t>
  </si>
  <si>
    <t>3.561</t>
  </si>
  <si>
    <t>R.3.895</t>
  </si>
  <si>
    <t>Fluorescent PL13</t>
  </si>
  <si>
    <t>3.562</t>
  </si>
  <si>
    <t>R.3.896</t>
  </si>
  <si>
    <t>Fluorescent PL18</t>
  </si>
  <si>
    <t>3.563</t>
  </si>
  <si>
    <t>R.3.897</t>
  </si>
  <si>
    <t>Fluorescent PL26</t>
  </si>
  <si>
    <t>3.564</t>
  </si>
  <si>
    <t>R.3.898</t>
  </si>
  <si>
    <t>PAR 38 - all types</t>
  </si>
  <si>
    <t>3.565</t>
  </si>
  <si>
    <t>R.3.899</t>
  </si>
  <si>
    <t>70W HPS</t>
  </si>
  <si>
    <t>3.566</t>
  </si>
  <si>
    <t>R.3.900</t>
  </si>
  <si>
    <t>100W HPS</t>
  </si>
  <si>
    <t>3.567</t>
  </si>
  <si>
    <t>R.3.901</t>
  </si>
  <si>
    <t>150W HPS/T</t>
  </si>
  <si>
    <t>3.568</t>
  </si>
  <si>
    <t>R.3.902</t>
  </si>
  <si>
    <t>250W HPS/T</t>
  </si>
  <si>
    <t>3.569</t>
  </si>
  <si>
    <t>R.3.903</t>
  </si>
  <si>
    <t>400W HPS/T</t>
  </si>
  <si>
    <t>3.570</t>
  </si>
  <si>
    <t>R.3.904</t>
  </si>
  <si>
    <t>160W Mercury blended</t>
  </si>
  <si>
    <t>3.571</t>
  </si>
  <si>
    <t>R.3.905</t>
  </si>
  <si>
    <t>250W Mercury blended</t>
  </si>
  <si>
    <t>3.572</t>
  </si>
  <si>
    <t>R.3.906</t>
  </si>
  <si>
    <t xml:space="preserve">80W HP Mercury vapour </t>
  </si>
  <si>
    <t>3.573</t>
  </si>
  <si>
    <t>R.3.907</t>
  </si>
  <si>
    <t xml:space="preserve">125W HP Mercury vapour </t>
  </si>
  <si>
    <t>3.574</t>
  </si>
  <si>
    <t>R.3.908</t>
  </si>
  <si>
    <t xml:space="preserve">250W HP Mercury vapour </t>
  </si>
  <si>
    <t>3.575</t>
  </si>
  <si>
    <t>R.3.909</t>
  </si>
  <si>
    <t xml:space="preserve">400W HP Mercury vapour </t>
  </si>
  <si>
    <t>3.576</t>
  </si>
  <si>
    <t>R.3.910</t>
  </si>
  <si>
    <t>500W Quarts Halogen floodlight lamp.</t>
  </si>
  <si>
    <t>3.577</t>
  </si>
  <si>
    <t>R.3.911</t>
  </si>
  <si>
    <t>70W Metal halide MH-T</t>
  </si>
  <si>
    <t>3.578</t>
  </si>
  <si>
    <t>R.3.912</t>
  </si>
  <si>
    <t>100W Metal halide MH-T</t>
  </si>
  <si>
    <t>3.579</t>
  </si>
  <si>
    <t>R.3.913</t>
  </si>
  <si>
    <t>250W Metal halide MH-T</t>
  </si>
  <si>
    <t>3.580</t>
  </si>
  <si>
    <t>R.3.914</t>
  </si>
  <si>
    <t>400W Metal halide MH-T</t>
  </si>
  <si>
    <t>3.581</t>
  </si>
  <si>
    <t>58W T8 LED 1,5m</t>
  </si>
  <si>
    <t>3.582</t>
  </si>
  <si>
    <t>36W T8 LED 1,2m</t>
  </si>
  <si>
    <t>3.583</t>
  </si>
  <si>
    <t>24W T8 LED 1,2m</t>
  </si>
  <si>
    <t>3.584</t>
  </si>
  <si>
    <t>9W T8 LED 0,6m</t>
  </si>
  <si>
    <t>R.3.915</t>
  </si>
  <si>
    <t>STARTER</t>
  </si>
  <si>
    <t>3.585</t>
  </si>
  <si>
    <t>R.3.916</t>
  </si>
  <si>
    <t>FSU fluorescent lamp starter.</t>
  </si>
  <si>
    <t>R.3.917</t>
  </si>
  <si>
    <t>BALLASTS</t>
  </si>
  <si>
    <t>R.3.918</t>
  </si>
  <si>
    <t>3.586</t>
  </si>
  <si>
    <t>R.3.919</t>
  </si>
  <si>
    <t>Switch start for 1 lamp 1,5m.</t>
  </si>
  <si>
    <t>3.587</t>
  </si>
  <si>
    <t>R.3.920</t>
  </si>
  <si>
    <t>Switch start for 1 lamp 1,2m.</t>
  </si>
  <si>
    <t>3.588</t>
  </si>
  <si>
    <t>R.3.921</t>
  </si>
  <si>
    <t>For PL9 lamp</t>
  </si>
  <si>
    <t>3.589</t>
  </si>
  <si>
    <t>R.3.922</t>
  </si>
  <si>
    <t>For PL11 &amp; PL13 lamp</t>
  </si>
  <si>
    <t>3.590</t>
  </si>
  <si>
    <t>R.3.923</t>
  </si>
  <si>
    <t>For PL18 lamp</t>
  </si>
  <si>
    <t>3.591</t>
  </si>
  <si>
    <t>R.3.924</t>
  </si>
  <si>
    <t>For PL26 lamp</t>
  </si>
  <si>
    <t>3.592</t>
  </si>
  <si>
    <t>R.3.925</t>
  </si>
  <si>
    <t>For 70W HPS/T lamp</t>
  </si>
  <si>
    <t>3.593</t>
  </si>
  <si>
    <t>R.3.926</t>
  </si>
  <si>
    <t>For 150W HPS/T lamp</t>
  </si>
  <si>
    <t>3.594</t>
  </si>
  <si>
    <t>R.3.927</t>
  </si>
  <si>
    <t>For 250W HPS/T lamp</t>
  </si>
  <si>
    <t>3.595</t>
  </si>
  <si>
    <t>R.3.928</t>
  </si>
  <si>
    <t>For 400W HPS/T lamp</t>
  </si>
  <si>
    <t>3.596</t>
  </si>
  <si>
    <t>R.3.929</t>
  </si>
  <si>
    <t>For 80W HP Mercury Vapour lamp</t>
  </si>
  <si>
    <t>3.597</t>
  </si>
  <si>
    <t>R.3.930</t>
  </si>
  <si>
    <t>For 125W HP Mercury Vapour lamp</t>
  </si>
  <si>
    <t>3.598</t>
  </si>
  <si>
    <t>R.3.931</t>
  </si>
  <si>
    <t>For 250W HP Mercury Vapour lamp</t>
  </si>
  <si>
    <t>3.599</t>
  </si>
  <si>
    <t>R.3.932</t>
  </si>
  <si>
    <t>For 400W HP Mercury Vapour lamp</t>
  </si>
  <si>
    <t>3.600</t>
  </si>
  <si>
    <t>R.3.933</t>
  </si>
  <si>
    <t>250W Metal Halide</t>
  </si>
  <si>
    <t>3.601</t>
  </si>
  <si>
    <t>R.3.934</t>
  </si>
  <si>
    <t>400W Metal Halide</t>
  </si>
  <si>
    <t>R.3.935</t>
  </si>
  <si>
    <t>IGNITERS</t>
  </si>
  <si>
    <t>R.3.936</t>
  </si>
  <si>
    <t>3.602</t>
  </si>
  <si>
    <t>R.3.937</t>
  </si>
  <si>
    <t>3.603</t>
  </si>
  <si>
    <t>R.3.938</t>
  </si>
  <si>
    <t>3.604</t>
  </si>
  <si>
    <t>R.3.939</t>
  </si>
  <si>
    <t>3.605</t>
  </si>
  <si>
    <t>R.3.940</t>
  </si>
  <si>
    <t>3.606</t>
  </si>
  <si>
    <t>R.3.941</t>
  </si>
  <si>
    <t>For 250W Metal Halide lamp</t>
  </si>
  <si>
    <t>3.607</t>
  </si>
  <si>
    <t>R.3.942</t>
  </si>
  <si>
    <t>For 400W Metal Halide lamp</t>
  </si>
  <si>
    <t>R.3.943</t>
  </si>
  <si>
    <t xml:space="preserve">CAPACITORS </t>
  </si>
  <si>
    <t>R.3.944</t>
  </si>
  <si>
    <t>3.608</t>
  </si>
  <si>
    <t>R.3.945</t>
  </si>
  <si>
    <t>12 MFD for 70W HPS lamp</t>
  </si>
  <si>
    <t>3.609</t>
  </si>
  <si>
    <t>R.3.946</t>
  </si>
  <si>
    <t>1 x 20MFD for 150W HPS lamp</t>
  </si>
  <si>
    <t>3.610</t>
  </si>
  <si>
    <t>R.3.947</t>
  </si>
  <si>
    <t>2 x 20MFD for 250W HPS lamp</t>
  </si>
  <si>
    <t>3.611</t>
  </si>
  <si>
    <t>R.3.948</t>
  </si>
  <si>
    <t>For 400W HPS lamp</t>
  </si>
  <si>
    <t>3.612</t>
  </si>
  <si>
    <t>R.3.949</t>
  </si>
  <si>
    <t>8MFD for 80W HP Mercury Vapour lamp</t>
  </si>
  <si>
    <t>3.613</t>
  </si>
  <si>
    <t>R.3.950</t>
  </si>
  <si>
    <t>3.614</t>
  </si>
  <si>
    <t>R.3.951</t>
  </si>
  <si>
    <t>20MFD for 250W HP Mercury Vapour lamp</t>
  </si>
  <si>
    <t>3.615</t>
  </si>
  <si>
    <t>R.3.952</t>
  </si>
  <si>
    <t>3.616</t>
  </si>
  <si>
    <t>R.3.953</t>
  </si>
  <si>
    <t>2 x 20MFD for 250W Metal Halide lamp</t>
  </si>
  <si>
    <t>3.617</t>
  </si>
  <si>
    <t>R.3.954</t>
  </si>
  <si>
    <t>2 x 20MFD for 400W Metal Halide lamp</t>
  </si>
  <si>
    <t>R.3.955</t>
  </si>
  <si>
    <t>SWITCHES</t>
  </si>
  <si>
    <t>R.3.956</t>
  </si>
  <si>
    <t>3.618</t>
  </si>
  <si>
    <t>R.3.957</t>
  </si>
  <si>
    <t>16A single lever switch (Conduit box existing).</t>
  </si>
  <si>
    <t>3.619</t>
  </si>
  <si>
    <t>R.3.958</t>
  </si>
  <si>
    <t>16A two lever switch (Conduit box existing).</t>
  </si>
  <si>
    <t>3.620</t>
  </si>
  <si>
    <t>R.3.959</t>
  </si>
  <si>
    <t>16A three lever switch (Conduit box existing).</t>
  </si>
  <si>
    <t>3.621</t>
  </si>
  <si>
    <t>R.3.960</t>
  </si>
  <si>
    <t>16A four lever switch (Conduit box existing).</t>
  </si>
  <si>
    <t>3.622</t>
  </si>
  <si>
    <t>R.3.961</t>
  </si>
  <si>
    <t>16A two-way switch (Conduit box existing).</t>
  </si>
  <si>
    <t>3.623</t>
  </si>
  <si>
    <t>R.3.962</t>
  </si>
  <si>
    <t>16A intermediate switch (Conduit box existing).</t>
  </si>
  <si>
    <t>3.624</t>
  </si>
  <si>
    <t>R.3.963</t>
  </si>
  <si>
    <t xml:space="preserve">16A limit switch for darkroom film hopper protection. </t>
  </si>
  <si>
    <t>R.3.964</t>
  </si>
  <si>
    <t>PULL SWITCH</t>
  </si>
  <si>
    <t>3.625</t>
  </si>
  <si>
    <t>R.3.965</t>
  </si>
  <si>
    <t xml:space="preserve">Replace 16A pull switch </t>
  </si>
  <si>
    <t>3.626</t>
  </si>
  <si>
    <t>R.3.965.1</t>
  </si>
  <si>
    <t>Replace a canopy pull switch with nylon cord.</t>
  </si>
  <si>
    <t>R.3.966</t>
  </si>
  <si>
    <t>SURFACE INDUSTRIAL SWITCHES</t>
  </si>
  <si>
    <t>R.3.967</t>
  </si>
  <si>
    <t>3.627</t>
  </si>
  <si>
    <t>R.3.968</t>
  </si>
  <si>
    <t>16A single lever switch.</t>
  </si>
  <si>
    <t>3.628</t>
  </si>
  <si>
    <t>R.3.969</t>
  </si>
  <si>
    <t>16A two lever switch.</t>
  </si>
  <si>
    <t>R.3.970</t>
  </si>
  <si>
    <t>DIMMER SWITCHES</t>
  </si>
  <si>
    <t>R.3.971</t>
  </si>
  <si>
    <t xml:space="preserve">100 x 50mm flush draw box.  </t>
  </si>
  <si>
    <t>3.629</t>
  </si>
  <si>
    <t>R.3.972</t>
  </si>
  <si>
    <t>1000W dimmer switch (Conduit box existing)</t>
  </si>
  <si>
    <t>3.630</t>
  </si>
  <si>
    <t>R.3.973</t>
  </si>
  <si>
    <t>2000W dimmer switch (Conduit box existing)</t>
  </si>
  <si>
    <t>3.631</t>
  </si>
  <si>
    <t>R.3.974</t>
  </si>
  <si>
    <t>1200W dimmer + 1x1 lever switch (Conduit box existing).</t>
  </si>
  <si>
    <t>R.3.975</t>
  </si>
  <si>
    <t>WATER TIGHT SWITCHES</t>
  </si>
  <si>
    <t>3.632</t>
  </si>
  <si>
    <t>R.3.976</t>
  </si>
  <si>
    <t>16A Water tight switch - silicon sealer</t>
  </si>
  <si>
    <t>R.3.977</t>
  </si>
  <si>
    <t>DEVELOPMENT ROOM SWITCH</t>
  </si>
  <si>
    <t>3.633</t>
  </si>
  <si>
    <t>R.3.978</t>
  </si>
  <si>
    <t xml:space="preserve"> 1 lever double pole switch.</t>
  </si>
  <si>
    <t>R.3.979</t>
  </si>
  <si>
    <t>BELL PUSH</t>
  </si>
  <si>
    <t>3.634</t>
  </si>
  <si>
    <t>R.3.980</t>
  </si>
  <si>
    <t>16A single lever bell push.</t>
  </si>
  <si>
    <t>R.3.981</t>
  </si>
  <si>
    <t>TOGGLE SWITCH</t>
  </si>
  <si>
    <t>3.635</t>
  </si>
  <si>
    <t>R.3.982</t>
  </si>
  <si>
    <t>20A single pole single throw toggle switch</t>
  </si>
  <si>
    <t>R.3.983</t>
  </si>
  <si>
    <t>STOP LOCK</t>
  </si>
  <si>
    <t>3.636</t>
  </si>
  <si>
    <t>R.3.984</t>
  </si>
  <si>
    <t>Industrial stop lock push button.</t>
  </si>
  <si>
    <t>R.3.985</t>
  </si>
  <si>
    <t>PHOTOCELL</t>
  </si>
  <si>
    <t>3.637</t>
  </si>
  <si>
    <t>R.3.986</t>
  </si>
  <si>
    <t>16A, plug in day light switch.</t>
  </si>
  <si>
    <t>3.638</t>
  </si>
  <si>
    <t>R.3.987</t>
  </si>
  <si>
    <t>16A bracket mounted day light switch.</t>
  </si>
  <si>
    <t>3.639</t>
  </si>
  <si>
    <t>R.3.988</t>
  </si>
  <si>
    <t>Day light switch in bulkhead luminaire - dummy - Beka.</t>
  </si>
  <si>
    <t>R.3.989</t>
  </si>
  <si>
    <t>SOCKET OUTLETS</t>
  </si>
  <si>
    <t>R.3.990</t>
  </si>
  <si>
    <t>in existing draw box</t>
  </si>
  <si>
    <t>3.640</t>
  </si>
  <si>
    <t>R.3.991</t>
  </si>
  <si>
    <t>16A 3-pin single socket outlet in existing draw box</t>
  </si>
  <si>
    <t>3.641</t>
  </si>
  <si>
    <t>R.3.992</t>
  </si>
  <si>
    <t xml:space="preserve">16A 3-pin double socket outlet in existing draw box </t>
  </si>
  <si>
    <t>3.642</t>
  </si>
  <si>
    <t>R.3.993</t>
  </si>
  <si>
    <t>16A 3-pin single socket outlet with circuit breaker in existing draw box</t>
  </si>
  <si>
    <t>3.643</t>
  </si>
  <si>
    <t>R.3.994</t>
  </si>
  <si>
    <t xml:space="preserve">16A 3-pin dedicated single socket outlet in existing draw box </t>
  </si>
  <si>
    <t>3.644</t>
  </si>
  <si>
    <t>R.3.995</t>
  </si>
  <si>
    <t xml:space="preserve">16A 3-pin dedicated double in existing 100x100mm box, </t>
  </si>
  <si>
    <t>3.645</t>
  </si>
  <si>
    <t>R.3.997</t>
  </si>
  <si>
    <t>5A 3-pin single unswitched socket outlet in a existing 50mm dia round box.</t>
  </si>
  <si>
    <t>R.3.998</t>
  </si>
  <si>
    <t xml:space="preserve">in power skirting </t>
  </si>
  <si>
    <t>R.3.999</t>
  </si>
  <si>
    <t>16A 3-pin single socket outlet in power skirting</t>
  </si>
  <si>
    <t>R.3.1000</t>
  </si>
  <si>
    <t xml:space="preserve">16A 3-pin dedicated single socket outlet (D-pin - top) in power skirting </t>
  </si>
  <si>
    <t>R.3.1001</t>
  </si>
  <si>
    <t>16A 3-pin single socket outlet, double pole isolator switched in power skirting</t>
  </si>
  <si>
    <t>R.3.1002</t>
  </si>
  <si>
    <t>in bedhead trunking</t>
  </si>
  <si>
    <t>R.3.1003</t>
  </si>
  <si>
    <t>16A 3-pin single socket outlet in bedhead trunking</t>
  </si>
  <si>
    <t>R.3.1004</t>
  </si>
  <si>
    <t xml:space="preserve">16A 3-pin dedicated single socket outlet in bedhead trunking </t>
  </si>
  <si>
    <t>R.3.1005</t>
  </si>
  <si>
    <t xml:space="preserve">16A 3-pin single socket outlet, double pole isolator switched in bedhead trunking </t>
  </si>
  <si>
    <t>R.3.1006</t>
  </si>
  <si>
    <t>SURFACE INDUSTRIAL SWITCHED SOCKET OUTLETS</t>
  </si>
  <si>
    <t>R.3.1007</t>
  </si>
  <si>
    <t>R.3.1008</t>
  </si>
  <si>
    <t>16A 3-pin single plug -  industrial type</t>
  </si>
  <si>
    <t>3.646</t>
  </si>
  <si>
    <t>R.3.1009</t>
  </si>
  <si>
    <t>16A 3-pin double plug -  industrial type</t>
  </si>
  <si>
    <t>R.3.1010</t>
  </si>
  <si>
    <t>SOCKET OUTLET IN YORK BOX</t>
  </si>
  <si>
    <t>R.3.1011</t>
  </si>
  <si>
    <t>Single socket outlet in a S15 York box.</t>
  </si>
  <si>
    <t>R.3.1014</t>
  </si>
  <si>
    <t>ISOLATOR SWITCHES</t>
  </si>
  <si>
    <t>R.3.1015</t>
  </si>
  <si>
    <t>FLUSH ISOLATOR SWITCHES</t>
  </si>
  <si>
    <t>R.3.1016</t>
  </si>
  <si>
    <t>R.3.1017</t>
  </si>
  <si>
    <t xml:space="preserve">60A 3P  isolator in existing conduit box. </t>
  </si>
  <si>
    <t>R.3.1018</t>
  </si>
  <si>
    <t xml:space="preserve">60A 2P  isolator in existing conduit box. </t>
  </si>
  <si>
    <t>3.647</t>
  </si>
  <si>
    <t>R.3.1019</t>
  </si>
  <si>
    <t xml:space="preserve">30A 3P  isolator in existing conduit box. </t>
  </si>
  <si>
    <t>R.3.1020</t>
  </si>
  <si>
    <t xml:space="preserve">30A 2P  isolator in existing conduit box. </t>
  </si>
  <si>
    <t>R.3.1021</t>
  </si>
  <si>
    <t xml:space="preserve">30A 2P with cord grip for A/C / Heaters in existing conduit box. </t>
  </si>
  <si>
    <t>3.648</t>
  </si>
  <si>
    <t>R.3.1022</t>
  </si>
  <si>
    <t xml:space="preserve">45A stove isolator with indication light in existing conduit box. </t>
  </si>
  <si>
    <t>3.649</t>
  </si>
  <si>
    <t>R.3.1023</t>
  </si>
  <si>
    <t>30A 2P isolator in power skirting with or without cord grip.</t>
  </si>
  <si>
    <t>R.3.1024</t>
  </si>
  <si>
    <t>INDOOR SURFACE ISOLATOR SWITCHES</t>
  </si>
  <si>
    <t>R.3.1025</t>
  </si>
  <si>
    <t>3.650</t>
  </si>
  <si>
    <t>R.3.1026</t>
  </si>
  <si>
    <t>60A 3P surface isolator including box.</t>
  </si>
  <si>
    <t>3,651</t>
  </si>
  <si>
    <t>R.3.1027</t>
  </si>
  <si>
    <t>60A 2P surface isolator including box.</t>
  </si>
  <si>
    <t>3.651</t>
  </si>
  <si>
    <t>R.3.1028</t>
  </si>
  <si>
    <t>30A 3P surface isolator including box.</t>
  </si>
  <si>
    <t>3,652</t>
  </si>
  <si>
    <t>R.3.1029</t>
  </si>
  <si>
    <t>30A 2P surface isolator including box.</t>
  </si>
  <si>
    <t>3.652</t>
  </si>
  <si>
    <t>R.3.1030</t>
  </si>
  <si>
    <t>30A 2P with cord grip for A/C / Heaters -  surface isolator including box.</t>
  </si>
  <si>
    <t>3,653</t>
  </si>
  <si>
    <t>R.3.1031</t>
  </si>
  <si>
    <t xml:space="preserve">Stove isolator surface isolator including box. </t>
  </si>
  <si>
    <t>R.3.1032</t>
  </si>
  <si>
    <t>WATER TIGHT ISOLATOR SWITCHES</t>
  </si>
  <si>
    <t>3.654</t>
  </si>
  <si>
    <t>R.3.1033</t>
  </si>
  <si>
    <t>Water tight surface double pole - CLIPSAL 56SW232GY</t>
  </si>
  <si>
    <t>3.655</t>
  </si>
  <si>
    <t>R.3.1034</t>
  </si>
  <si>
    <t>Water tight surface mounted 32A, 3-pole isolator - CLIPSAL 56SW332GY</t>
  </si>
  <si>
    <t>R.3.1035</t>
  </si>
  <si>
    <t>INDUSTRIAL SOCKET OUTLETS</t>
  </si>
  <si>
    <t>R.3.1036</t>
  </si>
  <si>
    <t>3.656</t>
  </si>
  <si>
    <t>R.3.1037</t>
  </si>
  <si>
    <t>32A 5-pole of the CLIPSAL LUMEX 75252-6 RED type (plus socket).</t>
  </si>
  <si>
    <t>3.657</t>
  </si>
  <si>
    <t>R.3.1038</t>
  </si>
  <si>
    <t>63A 5-pole of the CLIPSAL LUMEX 75352-6 RED type (plus socket).</t>
  </si>
  <si>
    <t>R.3.1039</t>
  </si>
  <si>
    <t>FLOOR MOUNTED PEDESTAL</t>
  </si>
  <si>
    <t>3.658</t>
  </si>
  <si>
    <t>R.3.1040</t>
  </si>
  <si>
    <t xml:space="preserve">2mm mild steel baked powder epoxy coated floor mounted pedestal 1200mm high </t>
  </si>
  <si>
    <t>R.3.1041</t>
  </si>
  <si>
    <t>FLOOR BOX FOR SOCKET OUTLETS</t>
  </si>
  <si>
    <t>3.659</t>
  </si>
  <si>
    <t>R.3.1042</t>
  </si>
  <si>
    <t xml:space="preserve">Floor box - Cabstrut FD3 type including  2 x double 16A 3-pin socket outlet covers.  Socket outlets measured elsewhere.  </t>
  </si>
  <si>
    <t>3.660</t>
  </si>
  <si>
    <t>R.3.1062</t>
  </si>
  <si>
    <t>Dark room fan - 230mm dia Woods Xpelair Cat no GX 9.</t>
  </si>
  <si>
    <t>3.661</t>
  </si>
  <si>
    <t>R.3.1063</t>
  </si>
  <si>
    <t>Dark room fan speed regulator Woods Xpelair Cat No. DC 9.</t>
  </si>
  <si>
    <t>R.3.1064</t>
  </si>
  <si>
    <t xml:space="preserve">ISOLATING TRANSFORMER </t>
  </si>
  <si>
    <t>3.662</t>
  </si>
  <si>
    <t>R.3.1065</t>
  </si>
  <si>
    <t>5kVA centre tap isolating transformer and support platform</t>
  </si>
  <si>
    <t>R.3.1067</t>
  </si>
  <si>
    <t>ISOLOC/EARLY BIRD</t>
  </si>
  <si>
    <t>3.663</t>
  </si>
  <si>
    <t>R.3.1068</t>
  </si>
  <si>
    <t>Line isolation monitor -  ISOLOC or EARLYBIRD</t>
  </si>
  <si>
    <t>3.664</t>
  </si>
  <si>
    <t>R.3.1068.1</t>
  </si>
  <si>
    <t>Line isolation monitor - Iso-GardA by Square D - Schneider Electric.</t>
  </si>
  <si>
    <t>R.3.1069</t>
  </si>
  <si>
    <t>THEATRE EARTHING INSTALLATION TEST</t>
  </si>
  <si>
    <t>3.665</t>
  </si>
  <si>
    <t>R.3.1070</t>
  </si>
  <si>
    <t xml:space="preserve">Insulated earthing test on a theatre, etc. by a Master Electrician. </t>
  </si>
  <si>
    <t>TOOLBOX SET</t>
  </si>
  <si>
    <t>3.666</t>
  </si>
  <si>
    <t>R.3.1147</t>
  </si>
  <si>
    <t>Pliers set – 3 off – pliers, side cutter, long nose</t>
  </si>
  <si>
    <t>3.707</t>
  </si>
  <si>
    <t>R.3.1148</t>
  </si>
  <si>
    <t>Hammer ball / pein 500g</t>
  </si>
  <si>
    <t>3.667</t>
  </si>
  <si>
    <t>R.3.1149</t>
  </si>
  <si>
    <t>Pliers - water pump 300mm</t>
  </si>
  <si>
    <t>3.668</t>
  </si>
  <si>
    <t>R.3.1150</t>
  </si>
  <si>
    <t>File set - - flat, round, triangle, flat/round,</t>
  </si>
  <si>
    <t>3.669</t>
  </si>
  <si>
    <t>R.3.1151</t>
  </si>
  <si>
    <t>Vice grip</t>
  </si>
  <si>
    <t>3.700</t>
  </si>
  <si>
    <t>R.3.1152</t>
  </si>
  <si>
    <t>Utility knife</t>
  </si>
  <si>
    <t>3.701</t>
  </si>
  <si>
    <t>R.3.1153</t>
  </si>
  <si>
    <t>Scriber - two points</t>
  </si>
  <si>
    <t>3.702</t>
  </si>
  <si>
    <t>R.3.1154</t>
  </si>
  <si>
    <t>Engineering square</t>
  </si>
  <si>
    <t>3.703</t>
  </si>
  <si>
    <t>R.3.1155</t>
  </si>
  <si>
    <t>Hacksaw – frame e.g. Mitco</t>
  </si>
  <si>
    <t>3.704</t>
  </si>
  <si>
    <t>R.3.1156</t>
  </si>
  <si>
    <t>Combination square</t>
  </si>
  <si>
    <t>3.705</t>
  </si>
  <si>
    <t>R.3.1157</t>
  </si>
  <si>
    <t xml:space="preserve">Earth leakage circuit breaker polarity tester </t>
  </si>
  <si>
    <t>3.706</t>
  </si>
  <si>
    <t>R.3.1158</t>
  </si>
  <si>
    <t xml:space="preserve">Digital clamp meter e.g. MAJORTECH 600V MODEL 2017 </t>
  </si>
  <si>
    <t>R.3.1159</t>
  </si>
  <si>
    <t>BEDHEAD TRUNKING</t>
  </si>
  <si>
    <t>R.3.1160</t>
  </si>
  <si>
    <t xml:space="preserve">Installation of additional bedhead trunking and bedhead trunking equipment will form part of this contract. The bedhead trunking installation will be finalised on site with the user department and engineer. </t>
  </si>
  <si>
    <t>General Ward: 1-bed Horizontal Bedhead Trunking (refer to Standard ECDOH Guideline Drawings)</t>
  </si>
  <si>
    <t>3.708</t>
  </si>
  <si>
    <t>General Ward: 2-bed Horizontal Bedhead Trunking (refer to Standard ECDOH Guideline Drawings)</t>
  </si>
  <si>
    <t>3.709</t>
  </si>
  <si>
    <t>General Ward: 3-bed Horizontal Bedhead Trunking (refer to Standard ECDOH Guideline Drawings)</t>
  </si>
  <si>
    <t>R.3.1164</t>
  </si>
  <si>
    <t>LIGHT FITTINGS FOR EXISTING BEDHEAD TRUNKING</t>
  </si>
  <si>
    <t>3.710</t>
  </si>
  <si>
    <t>R.3.1165</t>
  </si>
  <si>
    <t>Up light luminaire in the bedhead trunking with 1x58W colour 21 fluorescent lamp, electronic ballast and BJB type lamp holder of the HUTZ type.</t>
  </si>
  <si>
    <t>3.711</t>
  </si>
  <si>
    <t>R.3.1166</t>
  </si>
  <si>
    <t xml:space="preserve"> Night light luminaire in the bedhead trunking with 5W compact fluorescent or LED lamp of the HUTZ type.</t>
  </si>
  <si>
    <t>3.712</t>
  </si>
  <si>
    <t>R.3.1167</t>
  </si>
  <si>
    <t xml:space="preserve"> Reading light luminaire in the bedhead trunking with 1x26W PL lamp of the HUTZ type.</t>
  </si>
  <si>
    <t>R.3.1168</t>
  </si>
  <si>
    <t>SOCKET OUTLETS FOR EXISTING BEDHEAD TRUNKING</t>
  </si>
  <si>
    <t>3.713</t>
  </si>
  <si>
    <t>R.3.1169</t>
  </si>
  <si>
    <t xml:space="preserve"> 16A 3-pin single socket outlet in a bedhead duct, normal (white cover), essential (red cover) or UPS power (blue cover).</t>
  </si>
  <si>
    <t>3.714</t>
  </si>
  <si>
    <t>R.3.1170</t>
  </si>
  <si>
    <t>16A 3-pin dedicated single socket outlet (D-pin - top) in bedhead duct, normal or essential with red cover plate.</t>
  </si>
  <si>
    <t>3.715</t>
  </si>
  <si>
    <t>R.3.1171</t>
  </si>
  <si>
    <t>16A 3-pin single socket outlet, double pole isolator switched, with insulated earth and white cover plate in bedhead ducting.</t>
  </si>
  <si>
    <t>7.26</t>
  </si>
  <si>
    <t>LV EQUIPMENT</t>
  </si>
  <si>
    <t xml:space="preserve">SCHEDULE 3A-1 : </t>
  </si>
  <si>
    <t>Per  Facility</t>
  </si>
  <si>
    <t>No. of Services</t>
  </si>
  <si>
    <t>QTY (A)</t>
  </si>
  <si>
    <t>RATE          (B)</t>
  </si>
  <si>
    <t>AMOUNT                (C) = (A) x (B)</t>
  </si>
  <si>
    <r>
      <rPr>
        <b/>
        <sz val="10"/>
        <rFont val="Arial"/>
        <family val="2"/>
      </rPr>
      <t xml:space="preserve">Routine Inspections : </t>
    </r>
    <r>
      <rPr>
        <sz val="10"/>
        <rFont val="Arial"/>
        <family val="2"/>
      </rPr>
      <t>the full installation on site will be visually inspected for general compliance with SANS 10142-1. An inspection report will be submitted by the contractor upon completion of the inspection and signed off by the engineer.</t>
    </r>
  </si>
  <si>
    <r>
      <rPr>
        <b/>
        <sz val="10"/>
        <rFont val="Arial"/>
        <family val="2"/>
      </rPr>
      <t xml:space="preserve">Routine Inspection : </t>
    </r>
    <r>
      <rPr>
        <sz val="10"/>
        <rFont val="Arial"/>
        <family val="2"/>
      </rPr>
      <t>Price per Six Monthly Inspection per Facility.</t>
    </r>
  </si>
  <si>
    <t>3A-1.1</t>
  </si>
  <si>
    <t>No</t>
  </si>
  <si>
    <t>3A-1.2</t>
  </si>
  <si>
    <t>3A-1.3</t>
  </si>
  <si>
    <t>3A-1.4</t>
  </si>
  <si>
    <t>3A-1.5</t>
  </si>
  <si>
    <t>3A-1.6</t>
  </si>
  <si>
    <t xml:space="preserve">SCHEDULE 3A-2 : </t>
  </si>
  <si>
    <t>Per/ Facility</t>
  </si>
  <si>
    <t>C3.1A</t>
  </si>
  <si>
    <r>
      <rPr>
        <b/>
        <sz val="10"/>
        <rFont val="Arial"/>
        <family val="2"/>
      </rPr>
      <t xml:space="preserve">Routine Inspections : </t>
    </r>
    <r>
      <rPr>
        <sz val="10"/>
        <rFont val="Arial"/>
        <family val="2"/>
      </rPr>
      <t>the full installation on site will be visually inspected for general compliance. An inspection report and repair quote will be submitted by the contractor upon completion of the inspection and signed off by the engineer.</t>
    </r>
  </si>
  <si>
    <t>3A-2.1</t>
  </si>
  <si>
    <r>
      <rPr>
        <b/>
        <sz val="10"/>
        <rFont val="Arial"/>
        <family val="2"/>
      </rPr>
      <t xml:space="preserve">Routine Inspection : </t>
    </r>
    <r>
      <rPr>
        <sz val="10"/>
        <rFont val="Arial"/>
        <family val="2"/>
      </rPr>
      <t>Price per Six Monthly/Annual Inspection per Facility.</t>
    </r>
  </si>
  <si>
    <t>3A-2.1.1</t>
  </si>
  <si>
    <t>Nurse Call System</t>
  </si>
  <si>
    <t>3A-2.1.2</t>
  </si>
  <si>
    <t>Uninterrupted Power Supply System (UPS)</t>
  </si>
  <si>
    <t>3A-2.1.3</t>
  </si>
  <si>
    <t>3A-2.1.4</t>
  </si>
  <si>
    <t>3A-2.1.5</t>
  </si>
  <si>
    <t xml:space="preserve">Photo Voltaic System </t>
  </si>
  <si>
    <t>3A-2.1.6</t>
  </si>
  <si>
    <t xml:space="preserve">Access Control </t>
  </si>
  <si>
    <t>3A-2.2.1</t>
  </si>
  <si>
    <t>3A-2.2.2</t>
  </si>
  <si>
    <t>3A-2.2.3</t>
  </si>
  <si>
    <t>3A-2.2.4</t>
  </si>
  <si>
    <t>3A-2.2.5</t>
  </si>
  <si>
    <t>3A-2.2.6</t>
  </si>
  <si>
    <t>3A-2.3</t>
  </si>
  <si>
    <t>3A-2.3.1</t>
  </si>
  <si>
    <t>3A-2.3.2</t>
  </si>
  <si>
    <t>3A-2.3.3</t>
  </si>
  <si>
    <t>3A-2.3.4</t>
  </si>
  <si>
    <t>3A-2.3.5</t>
  </si>
  <si>
    <t>3A-2.3.6</t>
  </si>
  <si>
    <t>3A-2.4</t>
  </si>
  <si>
    <t>3A-2.4.1</t>
  </si>
  <si>
    <t>3A-2.4.2</t>
  </si>
  <si>
    <t>3A-2.4.3</t>
  </si>
  <si>
    <t>3A-2.4.4</t>
  </si>
  <si>
    <t>3A-2.4.5</t>
  </si>
  <si>
    <t>3A-2.4.6</t>
  </si>
  <si>
    <t>3A-2.5</t>
  </si>
  <si>
    <t>3A-2.5.1</t>
  </si>
  <si>
    <t>3A-2.5.2</t>
  </si>
  <si>
    <t>3A-2.5.3</t>
  </si>
  <si>
    <t>3A-2.5.4</t>
  </si>
  <si>
    <t>3A-2.5.5</t>
  </si>
  <si>
    <t>3A-2.5.6</t>
  </si>
  <si>
    <t>3A-2.6</t>
  </si>
  <si>
    <t>3A-2.6.1</t>
  </si>
  <si>
    <t>3A-2.6.2</t>
  </si>
  <si>
    <t>3A-2.6.3</t>
  </si>
  <si>
    <t>3A-2.6.4</t>
  </si>
  <si>
    <t>3A-2.6.5</t>
  </si>
  <si>
    <t>3A-2.6.6</t>
  </si>
  <si>
    <r>
      <rPr>
        <b/>
        <sz val="10"/>
        <color rgb="FF000000"/>
        <rFont val="Arial"/>
        <family val="2"/>
      </rPr>
      <t>TERM REPAIRS SUBJECT TO APPROVAL OF QUOTATION OF THE WORKS</t>
    </r>
    <r>
      <rPr>
        <sz val="10"/>
        <color rgb="FF000000"/>
        <rFont val="Arial"/>
        <family val="2"/>
      </rPr>
      <t xml:space="preserve"> </t>
    </r>
  </si>
  <si>
    <r>
      <rPr>
        <b/>
        <sz val="10"/>
        <rFont val="Arial"/>
        <family val="2"/>
      </rPr>
      <t>LABOUR RATES APPLICABLE TO UNSCHEDULED WORK:</t>
    </r>
    <r>
      <rPr>
        <sz val="10"/>
        <rFont val="Arial"/>
        <family val="2"/>
      </rPr>
      <t xml:space="preserve"> Labour rates that Contractor will charge for additional adhoc work that is </t>
    </r>
    <r>
      <rPr>
        <b/>
        <sz val="10"/>
        <rFont val="Arial"/>
        <family val="2"/>
      </rPr>
      <t>not contained in Schedules 1 to 3.</t>
    </r>
  </si>
  <si>
    <t>4.1.1</t>
  </si>
  <si>
    <t>4.1.2</t>
  </si>
  <si>
    <t>4.1.3</t>
  </si>
  <si>
    <r>
      <rPr>
        <b/>
        <sz val="10"/>
        <rFont val="Arial"/>
        <family val="2"/>
      </rPr>
      <t>TRAVELLING :</t>
    </r>
    <r>
      <rPr>
        <sz val="10"/>
        <rFont val="Arial"/>
        <family val="2"/>
      </rPr>
      <t xml:space="preserve"> Travelling cost will be as per the rates for reimbursable expenses published monthly by the National Department of Public Works at the time of rendering the service/repair. </t>
    </r>
    <r>
      <rPr>
        <b/>
        <sz val="10"/>
        <rFont val="Arial"/>
        <family val="2"/>
      </rPr>
      <t>(To be paid on proven cost)</t>
    </r>
  </si>
  <si>
    <t>4.2.1</t>
  </si>
  <si>
    <t>Vehicle Travelling Estimate</t>
  </si>
  <si>
    <t>Km</t>
  </si>
  <si>
    <r>
      <rPr>
        <b/>
        <sz val="10"/>
        <rFont val="Arial"/>
        <family val="2"/>
      </rPr>
      <t>ACCOMMODATION AND SUBSISTENCE :</t>
    </r>
    <r>
      <rPr>
        <sz val="10"/>
        <rFont val="Arial"/>
        <family val="2"/>
      </rPr>
      <t xml:space="preserve"> Daily Rates per person that the Contractor will claim for approved trips lasting more than one day at a time. </t>
    </r>
    <r>
      <rPr>
        <b/>
        <sz val="10"/>
        <rFont val="Arial"/>
        <family val="2"/>
      </rPr>
      <t>(To be paid on proven cost)</t>
    </r>
  </si>
  <si>
    <t>4.3.1</t>
  </si>
  <si>
    <t xml:space="preserve">Accommodation </t>
  </si>
  <si>
    <t>Per/night</t>
  </si>
  <si>
    <t>HOSPITALS AND CHC'S; SPECIALIST EQUIPMENT</t>
  </si>
  <si>
    <r>
      <rPr>
        <b/>
        <sz val="10"/>
        <rFont val="Arial"/>
        <family val="2"/>
      </rPr>
      <t xml:space="preserve">PROVISION TO COVER REPAIRS DURING THE TERM OF THE CONTRACT (SPECIALIST EQUIPMENT) : </t>
    </r>
    <r>
      <rPr>
        <sz val="10"/>
        <rFont val="Arial"/>
        <family val="2"/>
      </rPr>
      <t xml:space="preserve">Lump Sum Provision to cover </t>
    </r>
    <r>
      <rPr>
        <b/>
        <sz val="10"/>
        <rFont val="Arial"/>
        <family val="2"/>
      </rPr>
      <t>repairs, breakdowns and routine maintenance</t>
    </r>
    <r>
      <rPr>
        <sz val="10"/>
        <rFont val="Arial"/>
        <family val="2"/>
      </rPr>
      <t xml:space="preserve"> during the course of the Contract in addition to the agreed routine servicing of the Assets.</t>
    </r>
  </si>
  <si>
    <t>PSum</t>
  </si>
  <si>
    <t>4.4.1</t>
  </si>
  <si>
    <r>
      <rPr>
        <b/>
        <sz val="10"/>
        <rFont val="Arial"/>
        <family val="2"/>
      </rPr>
      <t xml:space="preserve">DIRECT FEE PERCENTAGE (MARK-UP) ON MATERIALS AND SERVICES THAT IS NOT INCLUDED IN PRICE LISTS : </t>
    </r>
    <r>
      <rPr>
        <sz val="10"/>
        <rFont val="Arial"/>
        <family val="2"/>
      </rPr>
      <t xml:space="preserve">Mark-up on proven cost for materials and/or Outsourced Services based on the Provisional sum listed in Item 4.5 above. </t>
    </r>
    <r>
      <rPr>
        <b/>
        <sz val="10"/>
        <color rgb="FFFF0000"/>
        <rFont val="Arial"/>
        <family val="2"/>
      </rPr>
      <t xml:space="preserve"> (Apply % to provisional sum in Item 4.5 above when pricing the tender)</t>
    </r>
  </si>
  <si>
    <t>4.5</t>
  </si>
  <si>
    <r>
      <rPr>
        <b/>
        <sz val="10"/>
        <rFont val="Arial"/>
        <family val="2"/>
      </rPr>
      <t xml:space="preserve">PROVISION TO COVER REPAIRS DURING THE TERM OF THE CONTRACT (CLINICS) : </t>
    </r>
    <r>
      <rPr>
        <sz val="10"/>
        <rFont val="Arial"/>
        <family val="2"/>
      </rPr>
      <t>Lump Sum Provision to cover repairs and breakdowns during the course of the Contract in addition to the agreed routine servicing of the Assets.</t>
    </r>
  </si>
  <si>
    <t>SCMU3-2627-0193-BCM</t>
  </si>
  <si>
    <t>ECDOH GENERAL ELECTRICAL LV MAINTENANCE AND REPAIR CONTRACT</t>
  </si>
  <si>
    <t>ECDOH GENERAL ELECTRICAL MV MAINTENANCE AND REPAIR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</si>
</sst>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7" formatCode="&quot;R&quot;#,##0.00;\-&quot;R&quot;#,##0.00"/>
    <numFmt numFmtId="8" formatCode="&quot;R&quot;#,##0.00;[Red]\-&quot;R&quot;#,##0.00"/>
    <numFmt numFmtId="44" formatCode="_-&quot;R&quot;* #,##0.00_-;\-&quot;R&quot;* #,##0.00_-;_-&quot;R&quot;* &quot;-&quot;??_-;_-@_-"/>
    <numFmt numFmtId="43" formatCode="_-* #,##0.00_-;\-* #,##0.00_-;_-* &quot;-&quot;??_-;_-@_-"/>
    <numFmt numFmtId="164" formatCode="_ * #,##0.00_ ;_ * \-#,##0.00_ ;_ * &quot;-&quot;??_ ;_ @_ "/>
    <numFmt numFmtId="165" formatCode="&quot;R&quot;#,##0.00;[Red]&quot;R&quot;#,##0.00"/>
    <numFmt numFmtId="166" formatCode="0.0000000"/>
    <numFmt numFmtId="167" formatCode="0.000000%"/>
    <numFmt numFmtId="168" formatCode="_(* #,##0.000000000_);_(* \(#,##0.000000000\);_(* &quot;-&quot;??_);_(@_)"/>
    <numFmt numFmtId="169" formatCode="_ &quot;R&quot;\ * #,##0.00_ ;_ &quot;R&quot;\ * \-#,##0.00_ ;_ &quot;R&quot;\ * &quot;-&quot;??_ ;_ @_ "/>
    <numFmt numFmtId="170" formatCode="#,##0.00_ ;\-#,##0.00\ "/>
    <numFmt numFmtId="171" formatCode="&quot;R&quot;\ #,##0.00"/>
    <numFmt numFmtId="172" formatCode="#,##0;;;"/>
    <numFmt numFmtId="173" formatCode="&quot;R&quot;#,##0.00;;;"/>
    <numFmt numFmtId="174" formatCode="0;[Red]0"/>
    <numFmt numFmtId="175" formatCode="_-[$R-1C09]* #,##0.00_-;\-[$R-1C09]* #,##0.00_-;_-[$R-1C09]* &quot;-&quot;??_-;_-@_-"/>
    <numFmt numFmtId="176" formatCode="_ [$R-1C09]\ * #,##0.00_ ;_ [$R-1C09]\ * \-#,##0.00_ ;_ [$R-1C09]\ * &quot;-&quot;??_ ;_ @_ "/>
  </numFmts>
  <fonts count="31" x14ac:knownFonts="1">
    <font>
      <sz val="11"/>
      <color theme="1"/>
      <name val="Aptos Narrow"/>
      <charset val="134"/>
      <scheme val="minor"/>
    </font>
    <font>
      <sz val="10"/>
      <color theme="1"/>
      <name val="Arial"/>
      <family val="2"/>
    </font>
    <font>
      <b/>
      <sz val="10"/>
      <color rgb="FF000000"/>
      <name val="Arial"/>
      <family val="2"/>
    </font>
    <font>
      <sz val="10"/>
      <color rgb="FF000000"/>
      <name val="Arial"/>
      <family val="2"/>
    </font>
    <font>
      <sz val="10"/>
      <name val="Arial"/>
      <family val="2"/>
    </font>
    <font>
      <b/>
      <sz val="10"/>
      <name val="Arial"/>
      <family val="2"/>
    </font>
    <font>
      <sz val="10"/>
      <color theme="1"/>
      <name val="Aptos"/>
      <charset val="134"/>
    </font>
    <font>
      <sz val="10"/>
      <color theme="1"/>
      <name val="Aptos Narrow"/>
      <charset val="134"/>
      <scheme val="minor"/>
    </font>
    <font>
      <b/>
      <sz val="10"/>
      <color theme="1"/>
      <name val="Arial"/>
      <family val="2"/>
    </font>
    <font>
      <sz val="11"/>
      <name val="Arial"/>
      <family val="2"/>
    </font>
    <font>
      <b/>
      <sz val="14"/>
      <name val="Arial"/>
      <family val="2"/>
    </font>
    <font>
      <b/>
      <sz val="11"/>
      <name val="Arial"/>
      <family val="2"/>
    </font>
    <font>
      <sz val="11"/>
      <name val="Aptos Narrow"/>
      <charset val="134"/>
      <scheme val="minor"/>
    </font>
    <font>
      <sz val="11"/>
      <color theme="1"/>
      <name val="Arial"/>
      <family val="2"/>
    </font>
    <font>
      <b/>
      <sz val="11"/>
      <color theme="1"/>
      <name val="Aptos Narrow"/>
      <charset val="134"/>
      <scheme val="minor"/>
    </font>
    <font>
      <sz val="10"/>
      <color rgb="FFFF0000"/>
      <name val="Arial"/>
      <family val="2"/>
    </font>
    <font>
      <b/>
      <u/>
      <sz val="10"/>
      <name val="Arial"/>
      <family val="2"/>
    </font>
    <font>
      <sz val="16"/>
      <name val="Arial"/>
      <family val="2"/>
    </font>
    <font>
      <sz val="11"/>
      <name val="Calibri"/>
      <family val="2"/>
    </font>
    <font>
      <sz val="10"/>
      <name val="Aptos Narrow"/>
      <charset val="134"/>
      <scheme val="minor"/>
    </font>
    <font>
      <sz val="10"/>
      <color rgb="FF000000"/>
      <name val="Calibri"/>
      <family val="2"/>
    </font>
    <font>
      <sz val="11"/>
      <color rgb="FFFF0000"/>
      <name val="Aptos Narrow"/>
      <charset val="134"/>
      <scheme val="minor"/>
    </font>
    <font>
      <b/>
      <sz val="9"/>
      <name val="Arial"/>
      <family val="2"/>
    </font>
    <font>
      <sz val="9"/>
      <name val="Arial"/>
      <family val="2"/>
    </font>
    <font>
      <sz val="9"/>
      <color theme="1"/>
      <name val="Aptos Narrow"/>
      <charset val="134"/>
      <scheme val="minor"/>
    </font>
    <font>
      <sz val="11"/>
      <color theme="1"/>
      <name val="Aptos Narrow"/>
      <charset val="134"/>
      <scheme val="minor"/>
    </font>
    <font>
      <b/>
      <sz val="10"/>
      <color rgb="FFFF0000"/>
      <name val="Arial"/>
      <family val="2"/>
    </font>
    <font>
      <sz val="11"/>
      <color theme="1"/>
      <name val="Aptos Narrow"/>
      <charset val="134"/>
    </font>
    <font>
      <vertAlign val="superscript"/>
      <sz val="10"/>
      <name val="Arial"/>
      <family val="2"/>
    </font>
    <font>
      <sz val="9"/>
      <name val="Tahoma"/>
      <family val="2"/>
    </font>
    <font>
      <b/>
      <sz val="9"/>
      <name val="Tahoma"/>
      <family val="2"/>
    </font>
  </fonts>
  <fills count="11">
    <fill>
      <patternFill patternType="none"/>
    </fill>
    <fill>
      <patternFill patternType="gray125"/>
    </fill>
    <fill>
      <patternFill patternType="solid">
        <fgColor rgb="FFD9D9D9"/>
        <bgColor rgb="FF000000"/>
      </patternFill>
    </fill>
    <fill>
      <patternFill patternType="solid">
        <fgColor rgb="FFF2F2F2"/>
        <bgColor rgb="FF000000"/>
      </patternFill>
    </fill>
    <fill>
      <patternFill patternType="solid">
        <fgColor theme="0"/>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3" tint="0.749992370372631"/>
        <bgColor indexed="64"/>
      </patternFill>
    </fill>
    <fill>
      <patternFill patternType="solid">
        <fgColor rgb="FFFFFF00"/>
        <bgColor indexed="64"/>
      </patternFill>
    </fill>
  </fills>
  <borders count="81">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style="medium">
        <color auto="1"/>
      </right>
      <top/>
      <bottom/>
      <diagonal/>
    </border>
    <border>
      <left style="medium">
        <color auto="1"/>
      </left>
      <right style="medium">
        <color auto="1"/>
      </right>
      <top/>
      <bottom style="thin">
        <color auto="1"/>
      </bottom>
      <diagonal/>
    </border>
    <border>
      <left style="medium">
        <color auto="1"/>
      </left>
      <right/>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thin">
        <color auto="1"/>
      </top>
      <bottom/>
      <diagonal/>
    </border>
    <border>
      <left style="thin">
        <color auto="1"/>
      </left>
      <right style="thin">
        <color auto="1"/>
      </right>
      <top style="medium">
        <color auto="1"/>
      </top>
      <bottom style="medium">
        <color auto="1"/>
      </bottom>
      <diagonal/>
    </border>
    <border>
      <left/>
      <right/>
      <top/>
      <bottom style="thin">
        <color auto="1"/>
      </bottom>
      <diagonal/>
    </border>
    <border>
      <left/>
      <right style="thin">
        <color auto="1"/>
      </right>
      <top/>
      <bottom/>
      <diagonal/>
    </border>
    <border>
      <left style="thin">
        <color auto="1"/>
      </left>
      <right style="thin">
        <color auto="1"/>
      </right>
      <top/>
      <bottom/>
      <diagonal/>
    </border>
    <border>
      <left style="medium">
        <color auto="1"/>
      </left>
      <right style="medium">
        <color auto="1"/>
      </right>
      <top style="medium">
        <color auto="1"/>
      </top>
      <bottom/>
      <diagonal/>
    </border>
    <border>
      <left style="medium">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style="medium">
        <color auto="1"/>
      </right>
      <top style="medium">
        <color auto="1"/>
      </top>
      <bottom style="medium">
        <color auto="1"/>
      </bottom>
      <diagonal/>
    </border>
    <border>
      <left style="thin">
        <color auto="1"/>
      </left>
      <right/>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double">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top style="double">
        <color auto="1"/>
      </top>
      <bottom/>
      <diagonal/>
    </border>
    <border>
      <left style="thin">
        <color auto="1"/>
      </left>
      <right style="thin">
        <color auto="1"/>
      </right>
      <top style="double">
        <color auto="1"/>
      </top>
      <bottom style="thin">
        <color auto="1"/>
      </bottom>
      <diagonal/>
    </border>
    <border>
      <left style="thin">
        <color auto="1"/>
      </left>
      <right style="medium">
        <color auto="1"/>
      </right>
      <top style="double">
        <color auto="1"/>
      </top>
      <bottom style="thin">
        <color auto="1"/>
      </bottom>
      <diagonal/>
    </border>
    <border>
      <left style="medium">
        <color auto="1"/>
      </left>
      <right style="double">
        <color auto="1"/>
      </right>
      <top style="double">
        <color auto="1"/>
      </top>
      <bottom/>
      <diagonal/>
    </border>
    <border>
      <left style="double">
        <color auto="1"/>
      </left>
      <right style="thin">
        <color auto="1"/>
      </right>
      <top/>
      <bottom style="double">
        <color auto="1"/>
      </bottom>
      <diagonal/>
    </border>
    <border>
      <left style="thin">
        <color auto="1"/>
      </left>
      <right style="thin">
        <color auto="1"/>
      </right>
      <top/>
      <bottom style="double">
        <color auto="1"/>
      </bottom>
      <diagonal/>
    </border>
    <border>
      <left style="thin">
        <color auto="1"/>
      </left>
      <right/>
      <top/>
      <bottom style="double">
        <color auto="1"/>
      </bottom>
      <diagonal/>
    </border>
    <border>
      <left style="thin">
        <color auto="1"/>
      </left>
      <right style="medium">
        <color auto="1"/>
      </right>
      <top/>
      <bottom style="double">
        <color auto="1"/>
      </bottom>
      <diagonal/>
    </border>
    <border>
      <left style="medium">
        <color auto="1"/>
      </left>
      <right style="double">
        <color auto="1"/>
      </right>
      <top/>
      <bottom style="double">
        <color auto="1"/>
      </bottom>
      <diagonal/>
    </border>
    <border>
      <left style="double">
        <color auto="1"/>
      </left>
      <right style="thin">
        <color auto="1"/>
      </right>
      <top/>
      <bottom/>
      <diagonal/>
    </border>
    <border>
      <left style="thin">
        <color auto="1"/>
      </left>
      <right style="medium">
        <color auto="1"/>
      </right>
      <top/>
      <bottom/>
      <diagonal/>
    </border>
    <border>
      <left style="medium">
        <color auto="1"/>
      </left>
      <right style="double">
        <color auto="1"/>
      </right>
      <top/>
      <bottom/>
      <diagonal/>
    </border>
    <border>
      <left style="thin">
        <color auto="1"/>
      </left>
      <right style="thin">
        <color auto="1"/>
      </right>
      <top style="hair">
        <color auto="1"/>
      </top>
      <bottom style="hair">
        <color auto="1"/>
      </bottom>
      <diagonal/>
    </border>
    <border>
      <left style="double">
        <color auto="1"/>
      </left>
      <right style="thin">
        <color auto="1"/>
      </right>
      <top style="hair">
        <color auto="1"/>
      </top>
      <bottom style="hair">
        <color auto="1"/>
      </bottom>
      <diagonal/>
    </border>
    <border>
      <left style="thin">
        <color auto="1"/>
      </left>
      <right/>
      <top style="hair">
        <color auto="1"/>
      </top>
      <bottom style="hair">
        <color auto="1"/>
      </bottom>
      <diagonal/>
    </border>
    <border>
      <left style="thin">
        <color auto="1"/>
      </left>
      <right style="medium">
        <color auto="1"/>
      </right>
      <top style="hair">
        <color auto="1"/>
      </top>
      <bottom style="hair">
        <color auto="1"/>
      </bottom>
      <diagonal/>
    </border>
    <border>
      <left style="medium">
        <color auto="1"/>
      </left>
      <right style="double">
        <color auto="1"/>
      </right>
      <top style="hair">
        <color auto="1"/>
      </top>
      <bottom style="hair">
        <color auto="1"/>
      </bottom>
      <diagonal/>
    </border>
    <border>
      <left style="double">
        <color auto="1"/>
      </left>
      <right style="thin">
        <color auto="1"/>
      </right>
      <top style="hair">
        <color auto="1"/>
      </top>
      <bottom/>
      <diagonal/>
    </border>
    <border>
      <left style="thin">
        <color auto="1"/>
      </left>
      <right style="thin">
        <color auto="1"/>
      </right>
      <top style="hair">
        <color auto="1"/>
      </top>
      <bottom/>
      <diagonal/>
    </border>
    <border>
      <left style="thin">
        <color auto="1"/>
      </left>
      <right/>
      <top style="hair">
        <color auto="1"/>
      </top>
      <bottom/>
      <diagonal/>
    </border>
    <border>
      <left/>
      <right style="thin">
        <color auto="1"/>
      </right>
      <top style="hair">
        <color auto="1"/>
      </top>
      <bottom style="hair">
        <color auto="1"/>
      </bottom>
      <diagonal/>
    </border>
    <border>
      <left style="double">
        <color auto="1"/>
      </left>
      <right/>
      <top/>
      <bottom/>
      <diagonal/>
    </border>
    <border>
      <left style="thin">
        <color auto="1"/>
      </left>
      <right style="medium">
        <color auto="1"/>
      </right>
      <top style="hair">
        <color auto="1"/>
      </top>
      <bottom/>
      <diagonal/>
    </border>
    <border>
      <left style="double">
        <color auto="1"/>
      </left>
      <right/>
      <top style="hair">
        <color auto="1"/>
      </top>
      <bottom style="hair">
        <color auto="1"/>
      </bottom>
      <diagonal/>
    </border>
    <border>
      <left style="medium">
        <color auto="1"/>
      </left>
      <right style="double">
        <color auto="1"/>
      </right>
      <top style="hair">
        <color auto="1"/>
      </top>
      <bottom/>
      <diagonal/>
    </border>
    <border>
      <left style="double">
        <color auto="1"/>
      </left>
      <right style="thin">
        <color auto="1"/>
      </right>
      <top style="hair">
        <color auto="1"/>
      </top>
      <bottom style="double">
        <color auto="1"/>
      </bottom>
      <diagonal/>
    </border>
    <border>
      <left style="thin">
        <color auto="1"/>
      </left>
      <right style="thin">
        <color auto="1"/>
      </right>
      <top style="hair">
        <color auto="1"/>
      </top>
      <bottom style="double">
        <color auto="1"/>
      </bottom>
      <diagonal/>
    </border>
    <border>
      <left style="thin">
        <color auto="1"/>
      </left>
      <right style="medium">
        <color auto="1"/>
      </right>
      <top style="hair">
        <color auto="1"/>
      </top>
      <bottom style="double">
        <color auto="1"/>
      </bottom>
      <diagonal/>
    </border>
    <border>
      <left style="medium">
        <color auto="1"/>
      </left>
      <right/>
      <top style="medium">
        <color auto="1"/>
      </top>
      <bottom style="medium">
        <color auto="1"/>
      </bottom>
      <diagonal/>
    </border>
    <border>
      <left style="thin">
        <color auto="1"/>
      </left>
      <right/>
      <top style="medium">
        <color auto="1"/>
      </top>
      <bottom style="medium">
        <color auto="1"/>
      </bottom>
      <diagonal/>
    </border>
    <border>
      <left/>
      <right style="medium">
        <color auto="1"/>
      </right>
      <top/>
      <bottom style="thin">
        <color auto="1"/>
      </bottom>
      <diagonal/>
    </border>
    <border>
      <left/>
      <right/>
      <top style="medium">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double">
        <color auto="1"/>
      </bottom>
      <diagonal/>
    </border>
    <border>
      <left style="double">
        <color auto="1"/>
      </left>
      <right style="thin">
        <color auto="1"/>
      </right>
      <top style="double">
        <color auto="1"/>
      </top>
      <bottom style="thin">
        <color auto="1"/>
      </bottom>
      <diagonal/>
    </border>
    <border>
      <left style="thin">
        <color auto="1"/>
      </left>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thin">
        <color auto="1"/>
      </left>
      <right style="double">
        <color auto="1"/>
      </right>
      <top/>
      <bottom/>
      <diagonal/>
    </border>
    <border>
      <left/>
      <right/>
      <top/>
      <bottom style="double">
        <color auto="1"/>
      </bottom>
      <diagonal/>
    </border>
    <border>
      <left/>
      <right style="thin">
        <color auto="1"/>
      </right>
      <top/>
      <bottom style="double">
        <color auto="1"/>
      </bottom>
      <diagonal/>
    </border>
    <border>
      <left style="thin">
        <color auto="1"/>
      </left>
      <right style="double">
        <color auto="1"/>
      </right>
      <top/>
      <bottom style="double">
        <color auto="1"/>
      </bottom>
      <diagonal/>
    </border>
    <border>
      <left style="double">
        <color auto="1"/>
      </left>
      <right/>
      <top style="double">
        <color auto="1"/>
      </top>
      <bottom/>
      <diagonal/>
    </border>
    <border>
      <left/>
      <right/>
      <top style="double">
        <color auto="1"/>
      </top>
      <bottom/>
      <diagonal/>
    </border>
    <border>
      <left/>
      <right style="thin">
        <color auto="1"/>
      </right>
      <top style="double">
        <color auto="1"/>
      </top>
      <bottom/>
      <diagonal/>
    </border>
    <border>
      <left/>
      <right style="double">
        <color auto="1"/>
      </right>
      <top style="double">
        <color auto="1"/>
      </top>
      <bottom style="thin">
        <color auto="1"/>
      </bottom>
      <diagonal/>
    </border>
    <border>
      <left/>
      <right/>
      <top style="thin">
        <color auto="1"/>
      </top>
      <bottom style="double">
        <color auto="1"/>
      </bottom>
      <diagonal/>
    </border>
    <border>
      <left style="double">
        <color auto="1"/>
      </left>
      <right/>
      <top/>
      <bottom style="thin">
        <color auto="1"/>
      </bottom>
      <diagonal/>
    </border>
    <border>
      <left/>
      <right style="double">
        <color auto="1"/>
      </right>
      <top style="thin">
        <color auto="1"/>
      </top>
      <bottom style="thin">
        <color auto="1"/>
      </bottom>
      <diagonal/>
    </border>
    <border>
      <left style="double">
        <color auto="1"/>
      </left>
      <right/>
      <top style="thin">
        <color auto="1"/>
      </top>
      <bottom style="double">
        <color auto="1"/>
      </bottom>
      <diagonal/>
    </border>
    <border>
      <left/>
      <right style="thin">
        <color auto="1"/>
      </right>
      <top style="thin">
        <color auto="1"/>
      </top>
      <bottom style="double">
        <color auto="1"/>
      </bottom>
      <diagonal/>
    </border>
    <border>
      <left/>
      <right style="double">
        <color auto="1"/>
      </right>
      <top style="thin">
        <color auto="1"/>
      </top>
      <bottom style="double">
        <color auto="1"/>
      </bottom>
      <diagonal/>
    </border>
  </borders>
  <cellStyleXfs count="10">
    <xf numFmtId="0" fontId="0" fillId="0" borderId="0"/>
    <xf numFmtId="43" fontId="25" fillId="0" borderId="0" applyFont="0" applyFill="0" applyBorder="0" applyAlignment="0" applyProtection="0"/>
    <xf numFmtId="44"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164" fontId="4" fillId="0" borderId="0" applyFont="0" applyFill="0" applyBorder="0" applyAlignment="0" applyProtection="0"/>
    <xf numFmtId="44" fontId="25" fillId="0" borderId="0" applyFont="0" applyFill="0" applyBorder="0" applyAlignment="0" applyProtection="0"/>
    <xf numFmtId="0" fontId="25" fillId="0" borderId="0"/>
    <xf numFmtId="0" fontId="4" fillId="0" borderId="0"/>
    <xf numFmtId="0" fontId="4" fillId="0" borderId="0"/>
  </cellStyleXfs>
  <cellXfs count="379">
    <xf numFmtId="0" fontId="0" fillId="0" borderId="0" xfId="0"/>
    <xf numFmtId="0" fontId="1" fillId="0" borderId="0" xfId="0" applyFont="1"/>
    <xf numFmtId="43" fontId="2" fillId="0" borderId="0" xfId="1" applyFont="1" applyAlignment="1">
      <alignment vertical="center"/>
    </xf>
    <xf numFmtId="0" fontId="3" fillId="0" borderId="0" xfId="0" applyFont="1" applyAlignment="1">
      <alignment vertical="center"/>
    </xf>
    <xf numFmtId="0" fontId="3" fillId="0" borderId="0" xfId="0" applyFont="1"/>
    <xf numFmtId="2" fontId="3" fillId="0" borderId="0" xfId="0" applyNumberFormat="1" applyFont="1"/>
    <xf numFmtId="0" fontId="5" fillId="0" borderId="0" xfId="0" applyFont="1" applyAlignment="1">
      <alignment horizontal="left"/>
    </xf>
    <xf numFmtId="14" fontId="5" fillId="0" borderId="0" xfId="0" applyNumberFormat="1" applyFont="1" applyAlignment="1">
      <alignment horizontal="left"/>
    </xf>
    <xf numFmtId="14" fontId="5" fillId="0" borderId="0" xfId="0" applyNumberFormat="1" applyFont="1" applyAlignment="1">
      <alignment horizontal="center"/>
    </xf>
    <xf numFmtId="0" fontId="5" fillId="0" borderId="0" xfId="0" applyFont="1" applyAlignment="1">
      <alignment horizontal="center"/>
    </xf>
    <xf numFmtId="2" fontId="1" fillId="0" borderId="0" xfId="0" applyNumberFormat="1" applyFont="1"/>
    <xf numFmtId="0" fontId="8" fillId="0" borderId="0" xfId="0" applyFont="1"/>
    <xf numFmtId="0" fontId="2" fillId="0" borderId="0" xfId="0" applyFont="1" applyAlignment="1">
      <alignment horizontal="left" vertical="center"/>
    </xf>
    <xf numFmtId="0" fontId="4" fillId="0" borderId="0" xfId="0" applyFont="1"/>
    <xf numFmtId="0" fontId="5" fillId="2" borderId="3" xfId="0" applyFont="1" applyFill="1" applyBorder="1" applyAlignment="1">
      <alignment horizontal="center" vertical="center" wrapText="1"/>
    </xf>
    <xf numFmtId="2" fontId="3" fillId="0" borderId="0" xfId="0" applyNumberFormat="1" applyFont="1" applyAlignment="1">
      <alignment vertical="center"/>
    </xf>
    <xf numFmtId="0" fontId="5" fillId="3" borderId="4" xfId="0" applyFont="1" applyFill="1" applyBorder="1" applyAlignment="1">
      <alignment horizontal="center" vertical="center" wrapText="1"/>
    </xf>
    <xf numFmtId="0" fontId="4" fillId="3" borderId="4" xfId="0" applyFont="1" applyFill="1" applyBorder="1" applyAlignment="1">
      <alignment horizontal="justify" vertical="center" wrapText="1"/>
    </xf>
    <xf numFmtId="0" fontId="4" fillId="3" borderId="4" xfId="0" applyFont="1" applyFill="1" applyBorder="1" applyAlignment="1">
      <alignment horizontal="center" vertical="center" wrapText="1"/>
    </xf>
    <xf numFmtId="44" fontId="3" fillId="3" borderId="4" xfId="6" applyFont="1" applyFill="1" applyBorder="1" applyAlignment="1">
      <alignment horizontal="center" vertical="center"/>
    </xf>
    <xf numFmtId="0" fontId="4" fillId="0" borderId="4" xfId="0" applyFont="1" applyBorder="1" applyAlignment="1">
      <alignment horizontal="center" vertical="center" wrapText="1"/>
    </xf>
    <xf numFmtId="0" fontId="3" fillId="0" borderId="4" xfId="0" applyFont="1" applyBorder="1" applyAlignment="1">
      <alignment vertical="center"/>
    </xf>
    <xf numFmtId="0" fontId="4" fillId="0" borderId="4" xfId="0" applyFont="1" applyBorder="1" applyAlignment="1">
      <alignment horizontal="justify" vertical="center" wrapText="1"/>
    </xf>
    <xf numFmtId="0" fontId="4" fillId="0" borderId="5" xfId="0" applyFont="1" applyBorder="1" applyAlignment="1">
      <alignment horizontal="center" vertical="center" wrapText="1"/>
    </xf>
    <xf numFmtId="44" fontId="4" fillId="0" borderId="4" xfId="6" applyFont="1" applyFill="1" applyBorder="1" applyAlignment="1">
      <alignment horizontal="center" vertical="center"/>
    </xf>
    <xf numFmtId="44" fontId="3" fillId="0" borderId="4" xfId="6" applyFont="1" applyFill="1" applyBorder="1" applyAlignment="1">
      <alignment horizontal="center" vertical="center"/>
    </xf>
    <xf numFmtId="2" fontId="3" fillId="4" borderId="0" xfId="0" applyNumberFormat="1" applyFont="1" applyFill="1" applyAlignment="1">
      <alignment vertical="center"/>
    </xf>
    <xf numFmtId="0" fontId="4" fillId="0" borderId="6" xfId="0" applyFont="1" applyBorder="1" applyAlignment="1">
      <alignment horizontal="center" vertical="center" wrapText="1"/>
    </xf>
    <xf numFmtId="0" fontId="3" fillId="0" borderId="6" xfId="0" applyFont="1" applyBorder="1" applyAlignment="1">
      <alignment vertical="center"/>
    </xf>
    <xf numFmtId="0" fontId="4" fillId="0" borderId="6" xfId="0" applyFont="1" applyBorder="1" applyAlignment="1">
      <alignment horizontal="justify"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44" fontId="4" fillId="0" borderId="7" xfId="6" applyFont="1" applyFill="1" applyBorder="1" applyAlignment="1">
      <alignment horizontal="center" vertical="center"/>
    </xf>
    <xf numFmtId="44" fontId="3" fillId="0" borderId="7" xfId="6" applyFont="1" applyFill="1" applyBorder="1" applyAlignment="1">
      <alignment horizontal="center" vertical="center"/>
    </xf>
    <xf numFmtId="0" fontId="5" fillId="3" borderId="9" xfId="0" applyFont="1" applyFill="1" applyBorder="1" applyAlignment="1">
      <alignment horizontal="center" vertical="center" wrapText="1"/>
    </xf>
    <xf numFmtId="0" fontId="2" fillId="3" borderId="9" xfId="0" applyFont="1" applyFill="1" applyBorder="1" applyAlignment="1">
      <alignment horizontal="center" vertical="center"/>
    </xf>
    <xf numFmtId="0" fontId="4" fillId="3" borderId="9" xfId="0" applyFont="1" applyFill="1" applyBorder="1" applyAlignment="1">
      <alignment horizontal="justify" vertical="center" wrapText="1"/>
    </xf>
    <xf numFmtId="0" fontId="4" fillId="3" borderId="9" xfId="0" applyFont="1" applyFill="1" applyBorder="1" applyAlignment="1">
      <alignment horizontal="center" vertical="center" wrapText="1"/>
    </xf>
    <xf numFmtId="44" fontId="4" fillId="3" borderId="9" xfId="6" applyFont="1" applyFill="1" applyBorder="1" applyAlignment="1">
      <alignment horizontal="center" vertical="center"/>
    </xf>
    <xf numFmtId="44" fontId="3" fillId="3" borderId="9" xfId="6" applyFont="1" applyFill="1" applyBorder="1" applyAlignment="1">
      <alignment horizontal="center" vertical="center"/>
    </xf>
    <xf numFmtId="0" fontId="4" fillId="0" borderId="10" xfId="0" applyFont="1" applyBorder="1" applyAlignment="1">
      <alignment horizontal="center" vertical="center" wrapText="1"/>
    </xf>
    <xf numFmtId="0" fontId="3" fillId="0" borderId="10" xfId="0" applyFont="1" applyBorder="1" applyAlignment="1">
      <alignment horizontal="center" vertical="center"/>
    </xf>
    <xf numFmtId="0" fontId="4" fillId="0" borderId="10" xfId="0" applyFont="1" applyBorder="1" applyAlignment="1">
      <alignment horizontal="justify" vertical="center" wrapText="1"/>
    </xf>
    <xf numFmtId="3" fontId="4" fillId="0" borderId="10" xfId="0" applyNumberFormat="1" applyFont="1" applyBorder="1" applyAlignment="1">
      <alignment horizontal="center" vertical="center" wrapText="1"/>
    </xf>
    <xf numFmtId="44" fontId="4" fillId="0" borderId="10" xfId="6" applyFont="1" applyFill="1" applyBorder="1" applyAlignment="1">
      <alignment horizontal="center" vertical="center"/>
    </xf>
    <xf numFmtId="44" fontId="3" fillId="0" borderId="10" xfId="6" applyFont="1" applyFill="1" applyBorder="1" applyAlignment="1">
      <alignment horizontal="center" vertical="center"/>
    </xf>
    <xf numFmtId="0" fontId="5" fillId="3" borderId="7" xfId="0" applyFont="1" applyFill="1" applyBorder="1" applyAlignment="1">
      <alignment horizontal="center" vertical="center" wrapText="1"/>
    </xf>
    <xf numFmtId="0" fontId="4" fillId="3" borderId="7" xfId="0" applyFont="1" applyFill="1" applyBorder="1" applyAlignment="1">
      <alignment horizontal="justify" vertical="center" wrapText="1"/>
    </xf>
    <xf numFmtId="0" fontId="4" fillId="3" borderId="7" xfId="0" applyFont="1" applyFill="1" applyBorder="1" applyAlignment="1">
      <alignment horizontal="center" vertical="center" wrapText="1"/>
    </xf>
    <xf numFmtId="44" fontId="4" fillId="3" borderId="7" xfId="6" applyFont="1" applyFill="1" applyBorder="1" applyAlignment="1">
      <alignment horizontal="center" vertical="center"/>
    </xf>
    <xf numFmtId="44" fontId="3" fillId="3" borderId="7" xfId="6" applyFont="1" applyFill="1" applyBorder="1" applyAlignment="1">
      <alignment horizontal="center" vertical="center"/>
    </xf>
    <xf numFmtId="0" fontId="4" fillId="0" borderId="11" xfId="0" applyFont="1" applyBorder="1" applyAlignment="1">
      <alignment horizontal="center" vertical="center" wrapText="1"/>
    </xf>
    <xf numFmtId="0" fontId="3" fillId="0" borderId="11" xfId="0" applyFont="1" applyBorder="1" applyAlignment="1">
      <alignment vertical="center"/>
    </xf>
    <xf numFmtId="0" fontId="4" fillId="0" borderId="11" xfId="0" applyFont="1" applyBorder="1" applyAlignment="1">
      <alignment horizontal="justify" vertical="center" wrapText="1"/>
    </xf>
    <xf numFmtId="44" fontId="4" fillId="0" borderId="11" xfId="6" applyFont="1" applyFill="1" applyBorder="1" applyAlignment="1">
      <alignment horizontal="center" vertical="center"/>
    </xf>
    <xf numFmtId="44" fontId="3" fillId="0" borderId="11" xfId="6" applyFont="1" applyFill="1" applyBorder="1" applyAlignment="1">
      <alignment horizontal="center" vertical="center"/>
    </xf>
    <xf numFmtId="0" fontId="5" fillId="0" borderId="11" xfId="0" applyFont="1" applyBorder="1" applyAlignment="1">
      <alignment horizontal="justify" vertical="center" wrapText="1"/>
    </xf>
    <xf numFmtId="0" fontId="5" fillId="3" borderId="3" xfId="0" applyFont="1" applyFill="1" applyBorder="1" applyAlignment="1">
      <alignment horizontal="center" vertical="center" wrapText="1"/>
    </xf>
    <xf numFmtId="0" fontId="4" fillId="0" borderId="3" xfId="0" applyFont="1" applyBorder="1" applyAlignment="1">
      <alignment horizontal="center" vertical="center" wrapText="1"/>
    </xf>
    <xf numFmtId="44" fontId="4" fillId="0" borderId="3" xfId="6" applyFont="1" applyFill="1" applyBorder="1" applyAlignment="1">
      <alignment horizontal="left" vertical="center"/>
    </xf>
    <xf numFmtId="44" fontId="3" fillId="0" borderId="3" xfId="6" applyFont="1" applyFill="1" applyBorder="1" applyAlignment="1">
      <alignment horizontal="left" vertical="center"/>
    </xf>
    <xf numFmtId="9" fontId="4" fillId="0" borderId="3" xfId="0" applyNumberFormat="1" applyFont="1" applyBorder="1" applyAlignment="1">
      <alignment horizontal="center" vertical="center" wrapText="1"/>
    </xf>
    <xf numFmtId="44" fontId="3" fillId="0" borderId="3" xfId="3" applyNumberFormat="1" applyFont="1" applyFill="1" applyBorder="1" applyAlignment="1">
      <alignment horizontal="center" vertical="center"/>
    </xf>
    <xf numFmtId="44" fontId="3" fillId="0" borderId="3" xfId="6" applyFont="1" applyFill="1" applyBorder="1" applyAlignment="1">
      <alignment horizontal="center" vertical="center"/>
    </xf>
    <xf numFmtId="166" fontId="3" fillId="0" borderId="0" xfId="0" applyNumberFormat="1" applyFont="1" applyAlignment="1">
      <alignment vertical="center"/>
    </xf>
    <xf numFmtId="0" fontId="5" fillId="0" borderId="3" xfId="0" applyFont="1" applyBorder="1" applyAlignment="1">
      <alignment horizontal="center" vertical="center" wrapText="1"/>
    </xf>
    <xf numFmtId="44" fontId="3" fillId="0" borderId="4" xfId="2" applyFont="1" applyFill="1" applyBorder="1" applyAlignment="1">
      <alignment horizontal="center" vertical="center"/>
    </xf>
    <xf numFmtId="0" fontId="5" fillId="0" borderId="3" xfId="0" applyFont="1" applyBorder="1" applyAlignment="1">
      <alignment vertical="center"/>
    </xf>
    <xf numFmtId="44" fontId="3" fillId="0" borderId="3" xfId="2" applyFont="1" applyFill="1" applyBorder="1" applyAlignment="1">
      <alignment vertical="center"/>
    </xf>
    <xf numFmtId="44" fontId="2" fillId="0" borderId="3" xfId="2" applyFont="1" applyFill="1" applyBorder="1" applyAlignment="1">
      <alignment vertical="center"/>
    </xf>
    <xf numFmtId="0" fontId="4" fillId="0" borderId="0" xfId="0" applyFont="1" applyAlignment="1">
      <alignment vertical="center"/>
    </xf>
    <xf numFmtId="0" fontId="2" fillId="0" borderId="0" xfId="0" applyFont="1" applyAlignment="1">
      <alignment vertical="center"/>
    </xf>
    <xf numFmtId="167" fontId="3" fillId="0" borderId="0" xfId="1" applyNumberFormat="1" applyFont="1" applyFill="1" applyBorder="1" applyAlignment="1">
      <alignment vertical="center"/>
    </xf>
    <xf numFmtId="168" fontId="3" fillId="0" borderId="0" xfId="0" applyNumberFormat="1" applyFont="1" applyAlignment="1">
      <alignment vertical="center"/>
    </xf>
    <xf numFmtId="0" fontId="5" fillId="0" borderId="0" xfId="0" applyFont="1"/>
    <xf numFmtId="0" fontId="9" fillId="0" borderId="0" xfId="0" applyFont="1" applyAlignment="1">
      <alignment vertical="center"/>
    </xf>
    <xf numFmtId="0" fontId="9" fillId="0" borderId="0" xfId="0" applyFont="1"/>
    <xf numFmtId="14" fontId="10" fillId="0" borderId="0" xfId="0" applyNumberFormat="1" applyFont="1" applyAlignment="1">
      <alignment horizontal="left"/>
    </xf>
    <xf numFmtId="14" fontId="10" fillId="0" borderId="0" xfId="0" applyNumberFormat="1" applyFont="1" applyAlignment="1">
      <alignment horizontal="center"/>
    </xf>
    <xf numFmtId="0" fontId="10" fillId="0" borderId="0" xfId="0" applyFont="1" applyAlignment="1">
      <alignment horizontal="center"/>
    </xf>
    <xf numFmtId="0" fontId="5" fillId="5" borderId="3" xfId="0" applyFont="1" applyFill="1" applyBorder="1" applyAlignment="1">
      <alignment horizontal="center" vertical="center" wrapText="1"/>
    </xf>
    <xf numFmtId="0" fontId="5" fillId="6" borderId="16" xfId="0" applyFont="1" applyFill="1" applyBorder="1" applyAlignment="1">
      <alignment horizontal="center" vertical="center" wrapText="1"/>
    </xf>
    <xf numFmtId="0" fontId="5" fillId="6" borderId="16" xfId="0" applyFont="1" applyFill="1" applyBorder="1" applyAlignment="1">
      <alignment horizontal="justify" vertical="center" wrapText="1"/>
    </xf>
    <xf numFmtId="0" fontId="4" fillId="6" borderId="16" xfId="0" applyFont="1" applyFill="1" applyBorder="1" applyAlignment="1">
      <alignment horizontal="center" vertical="center" wrapText="1"/>
    </xf>
    <xf numFmtId="44" fontId="4" fillId="6" borderId="16" xfId="2" applyFont="1" applyFill="1" applyBorder="1" applyAlignment="1">
      <alignment vertical="center"/>
    </xf>
    <xf numFmtId="0" fontId="5" fillId="6" borderId="6" xfId="0" applyFont="1" applyFill="1" applyBorder="1" applyAlignment="1">
      <alignment horizontal="center" vertical="center" wrapText="1"/>
    </xf>
    <xf numFmtId="0" fontId="4" fillId="6" borderId="6" xfId="0" applyFont="1" applyFill="1" applyBorder="1" applyAlignment="1">
      <alignment horizontal="center" vertical="center" wrapText="1"/>
    </xf>
    <xf numFmtId="44" fontId="4" fillId="6" borderId="6" xfId="2" applyFont="1" applyFill="1" applyBorder="1" applyAlignment="1">
      <alignment vertical="center"/>
    </xf>
    <xf numFmtId="0" fontId="5" fillId="0" borderId="4" xfId="0" applyFont="1" applyBorder="1" applyAlignment="1">
      <alignment horizontal="center" vertical="center" wrapText="1"/>
    </xf>
    <xf numFmtId="0" fontId="5" fillId="5" borderId="4" xfId="0" applyFont="1" applyFill="1" applyBorder="1" applyAlignment="1">
      <alignment horizontal="justify" vertical="center" wrapText="1"/>
    </xf>
    <xf numFmtId="0" fontId="4" fillId="6" borderId="4" xfId="0" applyFont="1" applyFill="1" applyBorder="1" applyAlignment="1">
      <alignment horizontal="center" vertical="center" wrapText="1"/>
    </xf>
    <xf numFmtId="44" fontId="4" fillId="6" borderId="4" xfId="2" applyFont="1" applyFill="1" applyBorder="1" applyAlignment="1">
      <alignment vertical="center"/>
    </xf>
    <xf numFmtId="44" fontId="4" fillId="0" borderId="4" xfId="2" applyFont="1" applyFill="1" applyBorder="1" applyAlignment="1">
      <alignment vertical="center"/>
    </xf>
    <xf numFmtId="0" fontId="5" fillId="7" borderId="4" xfId="0" applyFont="1" applyFill="1" applyBorder="1" applyAlignment="1">
      <alignment horizontal="justify" vertical="center" wrapText="1"/>
    </xf>
    <xf numFmtId="0" fontId="5" fillId="0" borderId="4" xfId="0" applyFont="1" applyBorder="1" applyAlignment="1">
      <alignment horizontal="justify" vertical="center" wrapText="1"/>
    </xf>
    <xf numFmtId="0" fontId="4" fillId="0" borderId="17" xfId="0" applyFont="1" applyBorder="1" applyAlignment="1">
      <alignment horizontal="center" vertical="center" wrapText="1"/>
    </xf>
    <xf numFmtId="0" fontId="4" fillId="0" borderId="18" xfId="0" applyFont="1" applyBorder="1" applyAlignment="1">
      <alignment horizontal="justify" vertical="center" wrapText="1"/>
    </xf>
    <xf numFmtId="44" fontId="4" fillId="0" borderId="17" xfId="2" applyFont="1" applyFill="1" applyBorder="1" applyAlignment="1">
      <alignment horizontal="center" vertical="center"/>
    </xf>
    <xf numFmtId="0" fontId="5" fillId="0" borderId="19" xfId="0" applyFont="1" applyBorder="1" applyAlignment="1">
      <alignment vertical="center"/>
    </xf>
    <xf numFmtId="44" fontId="4" fillId="0" borderId="3" xfId="2" applyFont="1" applyFill="1" applyBorder="1" applyAlignment="1">
      <alignment vertical="center"/>
    </xf>
    <xf numFmtId="44" fontId="5" fillId="0" borderId="3" xfId="2" applyFont="1" applyFill="1" applyBorder="1" applyAlignment="1">
      <alignment vertical="center"/>
    </xf>
    <xf numFmtId="0" fontId="13" fillId="0" borderId="0" xfId="0" applyFont="1" applyAlignment="1">
      <alignment vertical="center"/>
    </xf>
    <xf numFmtId="0" fontId="13" fillId="0" borderId="0" xfId="0" applyFont="1"/>
    <xf numFmtId="0" fontId="0" fillId="0" borderId="0" xfId="0" applyAlignment="1">
      <alignment horizontal="center"/>
    </xf>
    <xf numFmtId="0" fontId="2" fillId="0" borderId="0" xfId="0" applyFont="1"/>
    <xf numFmtId="0" fontId="5" fillId="0" borderId="16" xfId="0" applyFont="1" applyBorder="1" applyAlignment="1">
      <alignment horizontal="justify" vertical="center" wrapText="1"/>
    </xf>
    <xf numFmtId="44" fontId="1" fillId="6" borderId="16" xfId="2" applyFont="1" applyFill="1" applyBorder="1" applyAlignment="1">
      <alignment vertical="center"/>
    </xf>
    <xf numFmtId="0" fontId="5" fillId="6" borderId="23" xfId="0" applyFont="1" applyFill="1" applyBorder="1" applyAlignment="1">
      <alignment horizontal="center" vertical="center" wrapText="1"/>
    </xf>
    <xf numFmtId="0" fontId="5" fillId="6" borderId="4" xfId="0" applyFont="1" applyFill="1" applyBorder="1" applyAlignment="1">
      <alignment horizontal="center" vertical="center" wrapText="1"/>
    </xf>
    <xf numFmtId="44" fontId="1" fillId="6" borderId="4" xfId="2" applyFont="1" applyFill="1" applyBorder="1" applyAlignment="1">
      <alignment vertical="center"/>
    </xf>
    <xf numFmtId="0" fontId="5" fillId="6" borderId="24" xfId="0" applyFont="1" applyFill="1" applyBorder="1" applyAlignment="1">
      <alignment horizontal="center" vertical="center" wrapText="1"/>
    </xf>
    <xf numFmtId="44" fontId="1" fillId="0" borderId="4" xfId="2" applyFont="1" applyFill="1" applyBorder="1" applyAlignment="1">
      <alignment vertical="center"/>
    </xf>
    <xf numFmtId="44" fontId="1" fillId="0" borderId="3" xfId="2" applyFont="1" applyFill="1" applyBorder="1" applyAlignment="1">
      <alignment vertical="center"/>
    </xf>
    <xf numFmtId="44" fontId="8" fillId="0" borderId="3" xfId="2" applyFont="1" applyFill="1" applyBorder="1" applyAlignment="1">
      <alignment vertical="center"/>
    </xf>
    <xf numFmtId="0" fontId="4" fillId="0" borderId="0" xfId="8" applyAlignment="1" applyProtection="1">
      <alignment horizontal="left" vertical="center"/>
      <protection hidden="1"/>
    </xf>
    <xf numFmtId="0" fontId="4" fillId="0" borderId="0" xfId="8" applyAlignment="1" applyProtection="1">
      <alignment horizontal="center" vertical="center"/>
      <protection hidden="1"/>
    </xf>
    <xf numFmtId="2" fontId="4" fillId="0" borderId="0" xfId="8" applyNumberFormat="1" applyAlignment="1" applyProtection="1">
      <alignment horizontal="right" vertical="center"/>
      <protection hidden="1"/>
    </xf>
    <xf numFmtId="0" fontId="4" fillId="0" borderId="0" xfId="8" applyAlignment="1" applyProtection="1">
      <alignment vertical="center"/>
      <protection hidden="1"/>
    </xf>
    <xf numFmtId="0" fontId="12" fillId="0" borderId="0" xfId="0" applyFont="1"/>
    <xf numFmtId="0" fontId="11" fillId="0" borderId="0" xfId="0" applyFont="1"/>
    <xf numFmtId="165" fontId="4" fillId="0" borderId="0" xfId="8" applyNumberFormat="1" applyAlignment="1" applyProtection="1">
      <alignment vertical="center"/>
      <protection hidden="1"/>
    </xf>
    <xf numFmtId="43" fontId="4" fillId="0" borderId="0" xfId="8" applyNumberFormat="1" applyAlignment="1" applyProtection="1">
      <alignment vertical="center"/>
      <protection hidden="1"/>
    </xf>
    <xf numFmtId="169" fontId="4" fillId="0" borderId="0" xfId="8" applyNumberFormat="1" applyAlignment="1" applyProtection="1">
      <alignment vertical="center"/>
      <protection hidden="1"/>
    </xf>
    <xf numFmtId="0" fontId="5" fillId="0" borderId="0" xfId="0" applyFont="1" applyAlignment="1">
      <alignment horizontal="left" vertical="center"/>
    </xf>
    <xf numFmtId="0" fontId="5" fillId="0" borderId="30" xfId="8" applyFont="1" applyBorder="1" applyAlignment="1" applyProtection="1">
      <alignment horizontal="center" vertical="center"/>
      <protection hidden="1"/>
    </xf>
    <xf numFmtId="2" fontId="5" fillId="0" borderId="32" xfId="8" applyNumberFormat="1" applyFont="1" applyBorder="1" applyAlignment="1" applyProtection="1">
      <alignment horizontal="center" vertical="center"/>
      <protection hidden="1"/>
    </xf>
    <xf numFmtId="2" fontId="5" fillId="0" borderId="34" xfId="8" applyNumberFormat="1" applyFont="1" applyBorder="1" applyAlignment="1" applyProtection="1">
      <alignment horizontal="center" vertical="center"/>
      <protection hidden="1"/>
    </xf>
    <xf numFmtId="0" fontId="5" fillId="0" borderId="35" xfId="8" applyFont="1" applyBorder="1" applyAlignment="1" applyProtection="1">
      <alignment horizontal="center" vertical="center"/>
      <protection hidden="1"/>
    </xf>
    <xf numFmtId="49" fontId="5" fillId="0" borderId="36" xfId="8" applyNumberFormat="1" applyFont="1" applyBorder="1" applyAlignment="1" applyProtection="1">
      <alignment horizontal="center" vertical="center"/>
      <protection hidden="1"/>
    </xf>
    <xf numFmtId="49" fontId="5" fillId="0" borderId="15" xfId="8" applyNumberFormat="1" applyFont="1" applyBorder="1" applyAlignment="1" applyProtection="1">
      <alignment horizontal="center" vertical="center" wrapText="1"/>
      <protection hidden="1"/>
    </xf>
    <xf numFmtId="49" fontId="5" fillId="0" borderId="15" xfId="8" applyNumberFormat="1" applyFont="1" applyBorder="1" applyAlignment="1" applyProtection="1">
      <alignment horizontal="center" vertical="center"/>
      <protection hidden="1"/>
    </xf>
    <xf numFmtId="49" fontId="5" fillId="0" borderId="20" xfId="8" applyNumberFormat="1" applyFont="1" applyBorder="1" applyAlignment="1" applyProtection="1">
      <alignment horizontal="center" vertical="center"/>
      <protection hidden="1"/>
    </xf>
    <xf numFmtId="171" fontId="5" fillId="0" borderId="15" xfId="8" applyNumberFormat="1" applyFont="1" applyBorder="1" applyAlignment="1" applyProtection="1">
      <alignment horizontal="center" vertical="center"/>
      <protection hidden="1"/>
    </xf>
    <xf numFmtId="171" fontId="5" fillId="0" borderId="37" xfId="8" applyNumberFormat="1" applyFont="1" applyBorder="1" applyAlignment="1" applyProtection="1">
      <alignment horizontal="center" vertical="center"/>
      <protection hidden="1"/>
    </xf>
    <xf numFmtId="171" fontId="5" fillId="0" borderId="38" xfId="8" applyNumberFormat="1" applyFont="1" applyBorder="1" applyAlignment="1" applyProtection="1">
      <alignment horizontal="center" vertical="center"/>
      <protection hidden="1"/>
    </xf>
    <xf numFmtId="0" fontId="4" fillId="0" borderId="39" xfId="8" applyBorder="1" applyAlignment="1" applyProtection="1">
      <alignment horizontal="center" vertical="center"/>
      <protection hidden="1"/>
    </xf>
    <xf numFmtId="49" fontId="4" fillId="0" borderId="40" xfId="8" applyNumberFormat="1" applyBorder="1" applyAlignment="1" applyProtection="1">
      <alignment horizontal="center" vertical="center"/>
      <protection hidden="1"/>
    </xf>
    <xf numFmtId="49" fontId="4" fillId="0" borderId="39" xfId="8" applyNumberFormat="1" applyBorder="1" applyAlignment="1" applyProtection="1">
      <alignment horizontal="center" vertical="center"/>
      <protection hidden="1"/>
    </xf>
    <xf numFmtId="0" fontId="4" fillId="0" borderId="39" xfId="8" applyBorder="1" applyAlignment="1" applyProtection="1">
      <alignment horizontal="left" vertical="center" wrapText="1" indent="1"/>
      <protection hidden="1"/>
    </xf>
    <xf numFmtId="0" fontId="4" fillId="0" borderId="41" xfId="8" applyBorder="1" applyAlignment="1" applyProtection="1">
      <alignment horizontal="center" vertical="center"/>
      <protection hidden="1"/>
    </xf>
    <xf numFmtId="169" fontId="4" fillId="0" borderId="39" xfId="8" applyNumberFormat="1" applyBorder="1" applyAlignment="1" applyProtection="1">
      <alignment horizontal="right" vertical="center"/>
      <protection hidden="1"/>
    </xf>
    <xf numFmtId="169" fontId="4" fillId="0" borderId="42" xfId="8" applyNumberFormat="1" applyBorder="1" applyAlignment="1" applyProtection="1">
      <alignment horizontal="right" vertical="center"/>
      <protection hidden="1"/>
    </xf>
    <xf numFmtId="169" fontId="4" fillId="0" borderId="43" xfId="5" applyNumberFormat="1" applyFont="1" applyFill="1" applyBorder="1" applyAlignment="1" applyProtection="1">
      <alignment vertical="center"/>
      <protection hidden="1"/>
    </xf>
    <xf numFmtId="49" fontId="4" fillId="0" borderId="44" xfId="8" applyNumberFormat="1" applyBorder="1" applyAlignment="1" applyProtection="1">
      <alignment horizontal="center" vertical="center"/>
      <protection hidden="1"/>
    </xf>
    <xf numFmtId="49" fontId="4" fillId="0" borderId="45" xfId="8" applyNumberFormat="1" applyBorder="1" applyAlignment="1" applyProtection="1">
      <alignment horizontal="center" vertical="center"/>
      <protection hidden="1"/>
    </xf>
    <xf numFmtId="0" fontId="16" fillId="0" borderId="39" xfId="8" applyFont="1" applyBorder="1" applyAlignment="1" applyProtection="1">
      <alignment vertical="center"/>
      <protection hidden="1"/>
    </xf>
    <xf numFmtId="0" fontId="4" fillId="0" borderId="46" xfId="8" applyBorder="1" applyAlignment="1" applyProtection="1">
      <alignment horizontal="center" vertical="center" wrapText="1"/>
      <protection hidden="1"/>
    </xf>
    <xf numFmtId="169" fontId="4" fillId="0" borderId="43" xfId="8" applyNumberFormat="1" applyBorder="1" applyAlignment="1" applyProtection="1">
      <alignment vertical="center"/>
      <protection hidden="1"/>
    </xf>
    <xf numFmtId="0" fontId="4" fillId="0" borderId="39" xfId="8" applyBorder="1" applyAlignment="1" applyProtection="1">
      <alignment vertical="center" wrapText="1"/>
      <protection hidden="1"/>
    </xf>
    <xf numFmtId="0" fontId="4" fillId="0" borderId="41" xfId="8" applyBorder="1" applyAlignment="1" applyProtection="1">
      <alignment horizontal="center" vertical="center" wrapText="1"/>
      <protection hidden="1"/>
    </xf>
    <xf numFmtId="169" fontId="17" fillId="0" borderId="39" xfId="8" applyNumberFormat="1" applyFont="1" applyBorder="1" applyAlignment="1" applyProtection="1">
      <alignment horizontal="right" vertical="center"/>
      <protection hidden="1"/>
    </xf>
    <xf numFmtId="169" fontId="4" fillId="0" borderId="43" xfId="8" applyNumberFormat="1" applyBorder="1" applyAlignment="1" applyProtection="1">
      <alignment horizontal="right" vertical="center"/>
      <protection hidden="1"/>
    </xf>
    <xf numFmtId="49" fontId="4" fillId="0" borderId="40" xfId="8" applyNumberFormat="1" applyBorder="1" applyAlignment="1" applyProtection="1">
      <alignment horizontal="center" vertical="center" wrapText="1"/>
      <protection hidden="1"/>
    </xf>
    <xf numFmtId="172" fontId="4" fillId="0" borderId="39" xfId="8" applyNumberFormat="1" applyBorder="1" applyAlignment="1" applyProtection="1">
      <alignment horizontal="center" vertical="center"/>
      <protection hidden="1"/>
    </xf>
    <xf numFmtId="173" fontId="4" fillId="0" borderId="43" xfId="8" applyNumberFormat="1" applyBorder="1" applyAlignment="1" applyProtection="1">
      <alignment horizontal="right" vertical="center"/>
      <protection hidden="1"/>
    </xf>
    <xf numFmtId="0" fontId="4" fillId="0" borderId="47" xfId="8" applyBorder="1" applyAlignment="1" applyProtection="1">
      <alignment vertical="center" wrapText="1"/>
      <protection hidden="1"/>
    </xf>
    <xf numFmtId="0" fontId="16" fillId="0" borderId="39" xfId="8" applyFont="1" applyBorder="1" applyAlignment="1" applyProtection="1">
      <alignment vertical="center" wrapText="1"/>
      <protection hidden="1"/>
    </xf>
    <xf numFmtId="2" fontId="4" fillId="0" borderId="39" xfId="8" applyNumberFormat="1" applyBorder="1" applyAlignment="1" applyProtection="1">
      <alignment horizontal="left" vertical="center"/>
      <protection hidden="1"/>
    </xf>
    <xf numFmtId="0" fontId="4" fillId="0" borderId="39" xfId="8" applyBorder="1" applyAlignment="1" applyProtection="1">
      <alignment vertical="center"/>
      <protection hidden="1"/>
    </xf>
    <xf numFmtId="0" fontId="16" fillId="0" borderId="39" xfId="8" applyFont="1" applyBorder="1" applyAlignment="1" applyProtection="1">
      <alignment horizontal="left" vertical="center"/>
      <protection hidden="1"/>
    </xf>
    <xf numFmtId="0" fontId="4" fillId="0" borderId="48" xfId="8" applyBorder="1" applyAlignment="1" applyProtection="1">
      <alignment vertical="center"/>
      <protection hidden="1"/>
    </xf>
    <xf numFmtId="0" fontId="9" fillId="0" borderId="41" xfId="8" applyFont="1" applyBorder="1" applyAlignment="1" applyProtection="1">
      <alignment horizontal="center" vertical="center" wrapText="1"/>
      <protection hidden="1"/>
    </xf>
    <xf numFmtId="0" fontId="5" fillId="0" borderId="39" xfId="8" applyFont="1" applyBorder="1" applyAlignment="1" applyProtection="1">
      <alignment vertical="center" wrapText="1"/>
      <protection hidden="1"/>
    </xf>
    <xf numFmtId="49" fontId="4" fillId="0" borderId="44" xfId="8" applyNumberFormat="1" applyBorder="1" applyAlignment="1" applyProtection="1">
      <alignment horizontal="center" vertical="center" wrapText="1"/>
      <protection hidden="1"/>
    </xf>
    <xf numFmtId="49" fontId="4" fillId="0" borderId="45" xfId="8" applyNumberFormat="1" applyBorder="1" applyAlignment="1" applyProtection="1">
      <alignment horizontal="center" vertical="center" wrapText="1"/>
      <protection hidden="1"/>
    </xf>
    <xf numFmtId="0" fontId="4" fillId="0" borderId="46" xfId="8" applyBorder="1" applyAlignment="1" applyProtection="1">
      <alignment vertical="center" wrapText="1"/>
      <protection hidden="1"/>
    </xf>
    <xf numFmtId="169" fontId="4" fillId="0" borderId="45" xfId="8" applyNumberFormat="1" applyBorder="1" applyAlignment="1" applyProtection="1">
      <alignment horizontal="right" vertical="center"/>
      <protection hidden="1"/>
    </xf>
    <xf numFmtId="169" fontId="4" fillId="0" borderId="49" xfId="8" applyNumberFormat="1" applyBorder="1" applyAlignment="1" applyProtection="1">
      <alignment horizontal="right" vertical="center"/>
      <protection hidden="1"/>
    </xf>
    <xf numFmtId="49" fontId="5" fillId="0" borderId="40" xfId="8" applyNumberFormat="1" applyFont="1" applyBorder="1" applyAlignment="1" applyProtection="1">
      <alignment horizontal="center" vertical="center"/>
      <protection hidden="1"/>
    </xf>
    <xf numFmtId="49" fontId="16" fillId="0" borderId="39" xfId="8" applyNumberFormat="1" applyFont="1" applyBorder="1" applyAlignment="1" applyProtection="1">
      <alignment horizontal="left" vertical="center" wrapText="1"/>
      <protection hidden="1"/>
    </xf>
    <xf numFmtId="49" fontId="4" fillId="0" borderId="39" xfId="8" applyNumberFormat="1" applyBorder="1" applyAlignment="1" applyProtection="1">
      <alignment horizontal="left" vertical="center" wrapText="1"/>
      <protection hidden="1"/>
    </xf>
    <xf numFmtId="169" fontId="4" fillId="0" borderId="39" xfId="8" applyNumberFormat="1" applyBorder="1" applyAlignment="1" applyProtection="1">
      <alignment vertical="center"/>
      <protection hidden="1"/>
    </xf>
    <xf numFmtId="49" fontId="4" fillId="0" borderId="48" xfId="8" applyNumberFormat="1" applyBorder="1" applyAlignment="1" applyProtection="1">
      <alignment vertical="center"/>
      <protection hidden="1"/>
    </xf>
    <xf numFmtId="0" fontId="4" fillId="0" borderId="40" xfId="8" applyBorder="1" applyAlignment="1" applyProtection="1">
      <alignment vertical="center"/>
      <protection hidden="1"/>
    </xf>
    <xf numFmtId="49" fontId="4" fillId="0" borderId="50" xfId="8" applyNumberFormat="1" applyBorder="1" applyAlignment="1" applyProtection="1">
      <alignment vertical="center"/>
      <protection hidden="1"/>
    </xf>
    <xf numFmtId="49" fontId="4" fillId="0" borderId="39" xfId="8" applyNumberFormat="1" applyBorder="1" applyAlignment="1" applyProtection="1">
      <alignment vertical="center" wrapText="1"/>
      <protection hidden="1"/>
    </xf>
    <xf numFmtId="0" fontId="16" fillId="0" borderId="39" xfId="8" applyFont="1" applyBorder="1" applyAlignment="1" applyProtection="1">
      <alignment horizontal="left" vertical="center" wrapText="1"/>
      <protection hidden="1"/>
    </xf>
    <xf numFmtId="0" fontId="4" fillId="0" borderId="39" xfId="8" applyBorder="1" applyAlignment="1" applyProtection="1">
      <alignment horizontal="left" vertical="center" wrapText="1"/>
      <protection hidden="1"/>
    </xf>
    <xf numFmtId="0" fontId="5" fillId="0" borderId="39" xfId="8" applyFont="1" applyBorder="1" applyAlignment="1" applyProtection="1">
      <alignment horizontal="left" vertical="center" wrapText="1"/>
      <protection hidden="1"/>
    </xf>
    <xf numFmtId="0" fontId="4" fillId="0" borderId="39" xfId="8" applyBorder="1" applyAlignment="1" applyProtection="1">
      <alignment horizontal="left" vertical="center"/>
      <protection hidden="1"/>
    </xf>
    <xf numFmtId="49" fontId="4" fillId="0" borderId="40" xfId="8" applyNumberFormat="1" applyBorder="1" applyAlignment="1" applyProtection="1">
      <alignment vertical="center"/>
      <protection hidden="1"/>
    </xf>
    <xf numFmtId="49" fontId="4" fillId="0" borderId="39" xfId="8" applyNumberFormat="1" applyBorder="1" applyAlignment="1" applyProtection="1">
      <alignment vertical="center"/>
      <protection hidden="1"/>
    </xf>
    <xf numFmtId="169" fontId="9" fillId="0" borderId="39" xfId="8" applyNumberFormat="1" applyFont="1" applyBorder="1" applyAlignment="1" applyProtection="1">
      <alignment vertical="center"/>
      <protection hidden="1"/>
    </xf>
    <xf numFmtId="169" fontId="9" fillId="0" borderId="42" xfId="8" applyNumberFormat="1" applyFont="1" applyBorder="1" applyAlignment="1" applyProtection="1">
      <alignment vertical="center"/>
      <protection hidden="1"/>
    </xf>
    <xf numFmtId="0" fontId="4" fillId="0" borderId="39" xfId="8" applyBorder="1" applyAlignment="1" applyProtection="1">
      <alignment horizontal="left" vertical="center" indent="1"/>
      <protection hidden="1"/>
    </xf>
    <xf numFmtId="49" fontId="4" fillId="0" borderId="36" xfId="8" applyNumberFormat="1" applyBorder="1" applyAlignment="1" applyProtection="1">
      <alignment vertical="center"/>
      <protection hidden="1"/>
    </xf>
    <xf numFmtId="49" fontId="4" fillId="0" borderId="15" xfId="8" applyNumberFormat="1" applyBorder="1" applyAlignment="1" applyProtection="1">
      <alignment horizontal="center" vertical="center"/>
      <protection hidden="1"/>
    </xf>
    <xf numFmtId="0" fontId="4" fillId="0" borderId="45" xfId="8" applyBorder="1" applyAlignment="1" applyProtection="1">
      <alignment vertical="center" wrapText="1"/>
      <protection hidden="1"/>
    </xf>
    <xf numFmtId="3" fontId="4" fillId="0" borderId="20" xfId="8" applyNumberFormat="1" applyBorder="1" applyAlignment="1" applyProtection="1">
      <alignment horizontal="center" vertical="center"/>
      <protection hidden="1"/>
    </xf>
    <xf numFmtId="169" fontId="4" fillId="0" borderId="15" xfId="8" applyNumberFormat="1" applyBorder="1" applyAlignment="1" applyProtection="1">
      <alignment horizontal="right" vertical="center"/>
      <protection hidden="1"/>
    </xf>
    <xf numFmtId="169" fontId="4" fillId="0" borderId="37" xfId="8" applyNumberFormat="1" applyBorder="1" applyAlignment="1" applyProtection="1">
      <alignment horizontal="right" vertical="center"/>
      <protection hidden="1"/>
    </xf>
    <xf numFmtId="3" fontId="4" fillId="0" borderId="41" xfId="8" applyNumberFormat="1" applyBorder="1" applyAlignment="1" applyProtection="1">
      <alignment vertical="center"/>
      <protection hidden="1"/>
    </xf>
    <xf numFmtId="169" fontId="4" fillId="0" borderId="42" xfId="8" applyNumberFormat="1" applyBorder="1" applyAlignment="1" applyProtection="1">
      <alignment vertical="center"/>
      <protection hidden="1"/>
    </xf>
    <xf numFmtId="169" fontId="5" fillId="0" borderId="43" xfId="8" applyNumberFormat="1" applyFont="1" applyBorder="1" applyAlignment="1" applyProtection="1">
      <alignment vertical="center"/>
      <protection hidden="1"/>
    </xf>
    <xf numFmtId="169" fontId="4" fillId="0" borderId="45" xfId="8" applyNumberFormat="1" applyBorder="1" applyAlignment="1" applyProtection="1">
      <alignment vertical="center"/>
      <protection hidden="1"/>
    </xf>
    <xf numFmtId="169" fontId="4" fillId="0" borderId="49" xfId="8" applyNumberFormat="1" applyBorder="1" applyAlignment="1" applyProtection="1">
      <alignment vertical="center"/>
      <protection hidden="1"/>
    </xf>
    <xf numFmtId="169" fontId="4" fillId="0" borderId="51" xfId="8" applyNumberFormat="1" applyBorder="1" applyAlignment="1" applyProtection="1">
      <alignment vertical="center"/>
      <protection hidden="1"/>
    </xf>
    <xf numFmtId="49" fontId="4" fillId="0" borderId="52" xfId="8" applyNumberFormat="1" applyBorder="1" applyAlignment="1" applyProtection="1">
      <alignment horizontal="center" vertical="center" wrapText="1"/>
      <protection hidden="1"/>
    </xf>
    <xf numFmtId="49" fontId="4" fillId="0" borderId="53" xfId="8" applyNumberFormat="1" applyBorder="1" applyAlignment="1" applyProtection="1">
      <alignment horizontal="center" vertical="center"/>
      <protection hidden="1"/>
    </xf>
    <xf numFmtId="0" fontId="5" fillId="0" borderId="53" xfId="8" applyFont="1" applyBorder="1" applyAlignment="1" applyProtection="1">
      <alignment vertical="center" wrapText="1"/>
      <protection hidden="1"/>
    </xf>
    <xf numFmtId="0" fontId="4" fillId="0" borderId="53" xfId="8" applyBorder="1" applyAlignment="1" applyProtection="1">
      <alignment horizontal="center" vertical="center"/>
      <protection hidden="1"/>
    </xf>
    <xf numFmtId="1" fontId="4" fillId="0" borderId="53" xfId="8" applyNumberFormat="1" applyBorder="1" applyAlignment="1" applyProtection="1">
      <alignment horizontal="center" vertical="center"/>
      <protection hidden="1"/>
    </xf>
    <xf numFmtId="169" fontId="4" fillId="0" borderId="53" xfId="8" applyNumberFormat="1" applyBorder="1" applyAlignment="1" applyProtection="1">
      <alignment vertical="center"/>
      <protection hidden="1"/>
    </xf>
    <xf numFmtId="169" fontId="4" fillId="0" borderId="54" xfId="8" applyNumberFormat="1" applyBorder="1" applyAlignment="1" applyProtection="1">
      <alignment vertical="center"/>
      <protection hidden="1"/>
    </xf>
    <xf numFmtId="169" fontId="5" fillId="0" borderId="54" xfId="8" applyNumberFormat="1" applyFont="1" applyBorder="1" applyAlignment="1" applyProtection="1">
      <alignment vertical="center"/>
      <protection hidden="1"/>
    </xf>
    <xf numFmtId="170" fontId="4" fillId="0" borderId="0" xfId="8" applyNumberFormat="1" applyAlignment="1" applyProtection="1">
      <alignment vertical="center"/>
      <protection hidden="1"/>
    </xf>
    <xf numFmtId="171" fontId="4" fillId="0" borderId="0" xfId="8" applyNumberFormat="1" applyAlignment="1" applyProtection="1">
      <alignment vertical="center"/>
      <protection hidden="1"/>
    </xf>
    <xf numFmtId="43" fontId="9" fillId="0" borderId="0" xfId="1" applyFont="1" applyFill="1"/>
    <xf numFmtId="43" fontId="5" fillId="0" borderId="0" xfId="1" applyFont="1" applyFill="1"/>
    <xf numFmtId="0" fontId="5" fillId="6" borderId="9" xfId="0" applyFont="1" applyFill="1" applyBorder="1" applyAlignment="1">
      <alignment horizontal="center" vertical="center" wrapText="1"/>
    </xf>
    <xf numFmtId="0" fontId="4" fillId="6" borderId="9" xfId="0" applyFont="1" applyFill="1" applyBorder="1" applyAlignment="1">
      <alignment vertical="center" wrapText="1"/>
    </xf>
    <xf numFmtId="44" fontId="4" fillId="6" borderId="4" xfId="2" applyFont="1" applyFill="1" applyBorder="1" applyAlignment="1">
      <alignment horizontal="center" vertical="center"/>
    </xf>
    <xf numFmtId="0" fontId="5" fillId="6" borderId="7" xfId="0" applyFont="1" applyFill="1" applyBorder="1" applyAlignment="1">
      <alignment horizontal="center" vertical="center" wrapText="1"/>
    </xf>
    <xf numFmtId="0" fontId="11" fillId="6" borderId="13" xfId="0" applyFont="1" applyFill="1" applyBorder="1" applyAlignment="1">
      <alignment vertical="center" wrapText="1"/>
    </xf>
    <xf numFmtId="44" fontId="4" fillId="0" borderId="4" xfId="2" applyFont="1" applyFill="1" applyBorder="1" applyAlignment="1">
      <alignment horizontal="center" vertical="center"/>
    </xf>
    <xf numFmtId="0" fontId="4" fillId="0" borderId="4" xfId="7" applyFont="1" applyBorder="1" applyAlignment="1">
      <alignment vertical="center" wrapText="1"/>
    </xf>
    <xf numFmtId="44" fontId="4" fillId="0" borderId="11" xfId="2" applyFont="1" applyFill="1" applyBorder="1" applyAlignment="1">
      <alignment horizontal="center" vertical="center"/>
    </xf>
    <xf numFmtId="44" fontId="4" fillId="0" borderId="11" xfId="2" applyFont="1" applyFill="1" applyBorder="1" applyAlignment="1">
      <alignment vertical="center"/>
    </xf>
    <xf numFmtId="0" fontId="4" fillId="0" borderId="55" xfId="0" applyFont="1" applyBorder="1" applyAlignment="1">
      <alignment horizontal="center" vertical="center" wrapText="1"/>
    </xf>
    <xf numFmtId="0" fontId="4" fillId="0" borderId="56" xfId="0" applyFont="1" applyBorder="1" applyAlignment="1">
      <alignment horizontal="justify" vertical="center" wrapText="1"/>
    </xf>
    <xf numFmtId="44" fontId="5" fillId="0" borderId="3" xfId="2" applyFont="1" applyFill="1" applyBorder="1" applyAlignment="1">
      <alignment horizontal="center" vertical="center"/>
    </xf>
    <xf numFmtId="43" fontId="9" fillId="0" borderId="0" xfId="1" applyFont="1" applyFill="1" applyAlignment="1">
      <alignment vertical="center"/>
    </xf>
    <xf numFmtId="0" fontId="5" fillId="5" borderId="16" xfId="0" applyFont="1" applyFill="1" applyBorder="1" applyAlignment="1">
      <alignment horizontal="center" vertical="center" wrapText="1"/>
    </xf>
    <xf numFmtId="44" fontId="5" fillId="6" borderId="9" xfId="2" applyFont="1" applyFill="1" applyBorder="1" applyAlignment="1">
      <alignment horizontal="center" vertical="center"/>
    </xf>
    <xf numFmtId="44" fontId="5" fillId="6" borderId="7" xfId="2" applyFont="1" applyFill="1" applyBorder="1" applyAlignment="1">
      <alignment horizontal="center" vertical="center"/>
    </xf>
    <xf numFmtId="0" fontId="5" fillId="0" borderId="4" xfId="7" applyFont="1" applyBorder="1" applyAlignment="1">
      <alignment vertical="center" wrapText="1"/>
    </xf>
    <xf numFmtId="0" fontId="18" fillId="0" borderId="11" xfId="7" applyFont="1" applyBorder="1" applyAlignment="1">
      <alignment vertical="center" wrapText="1"/>
    </xf>
    <xf numFmtId="0" fontId="5" fillId="0" borderId="17" xfId="0" applyFont="1" applyBorder="1" applyAlignment="1">
      <alignment horizontal="center" vertical="center" wrapText="1"/>
    </xf>
    <xf numFmtId="0" fontId="5" fillId="0" borderId="17" xfId="0" applyFont="1" applyBorder="1" applyAlignment="1">
      <alignment horizontal="left" vertical="center" wrapText="1"/>
    </xf>
    <xf numFmtId="44" fontId="5" fillId="0" borderId="17" xfId="2" applyFont="1" applyFill="1" applyBorder="1" applyAlignment="1">
      <alignment horizontal="center" vertical="center"/>
    </xf>
    <xf numFmtId="43" fontId="13" fillId="0" borderId="0" xfId="1" applyFont="1" applyFill="1"/>
    <xf numFmtId="43" fontId="13" fillId="0" borderId="0" xfId="1" applyFont="1" applyFill="1" applyAlignment="1">
      <alignment vertical="center"/>
    </xf>
    <xf numFmtId="44" fontId="8" fillId="6" borderId="9" xfId="2" applyFont="1" applyFill="1" applyBorder="1" applyAlignment="1">
      <alignment horizontal="center" vertical="center"/>
    </xf>
    <xf numFmtId="44" fontId="8" fillId="6" borderId="7" xfId="2" applyFont="1" applyFill="1" applyBorder="1" applyAlignment="1">
      <alignment horizontal="center" vertical="center"/>
    </xf>
    <xf numFmtId="44" fontId="1" fillId="0" borderId="4" xfId="2" applyFont="1" applyFill="1" applyBorder="1" applyAlignment="1">
      <alignment horizontal="center" vertical="center"/>
    </xf>
    <xf numFmtId="0" fontId="19" fillId="0" borderId="0" xfId="0" applyFont="1"/>
    <xf numFmtId="0" fontId="5" fillId="0" borderId="3" xfId="0" applyFont="1" applyBorder="1" applyAlignment="1">
      <alignment horizontal="justify" vertical="center" wrapText="1"/>
    </xf>
    <xf numFmtId="43" fontId="1" fillId="0" borderId="3" xfId="1" applyFont="1" applyFill="1" applyBorder="1" applyAlignment="1">
      <alignment vertical="center"/>
    </xf>
    <xf numFmtId="0" fontId="5" fillId="0" borderId="6" xfId="0" applyFont="1" applyBorder="1" applyAlignment="1">
      <alignment horizontal="center" vertical="center" wrapText="1"/>
    </xf>
    <xf numFmtId="0" fontId="8" fillId="0" borderId="7" xfId="0" applyFont="1" applyBorder="1" applyAlignment="1">
      <alignment vertical="center" wrapText="1"/>
    </xf>
    <xf numFmtId="43" fontId="1" fillId="0" borderId="7" xfId="1" applyFont="1" applyFill="1" applyBorder="1" applyAlignment="1">
      <alignment vertical="center"/>
    </xf>
    <xf numFmtId="44" fontId="1" fillId="0" borderId="7" xfId="2" applyFont="1" applyFill="1" applyBorder="1" applyAlignment="1">
      <alignment vertical="center"/>
    </xf>
    <xf numFmtId="0" fontId="5" fillId="6" borderId="11" xfId="0" applyFont="1" applyFill="1" applyBorder="1" applyAlignment="1">
      <alignment horizontal="center" vertical="center" wrapText="1"/>
    </xf>
    <xf numFmtId="0" fontId="5" fillId="0" borderId="11" xfId="0" applyFont="1" applyBorder="1" applyAlignment="1">
      <alignment horizontal="center" vertical="center" wrapText="1"/>
    </xf>
    <xf numFmtId="0" fontId="1" fillId="0" borderId="4" xfId="0" applyFont="1" applyBorder="1" applyAlignment="1">
      <alignment vertical="center" wrapText="1"/>
    </xf>
    <xf numFmtId="0" fontId="4" fillId="4" borderId="7" xfId="0" applyFont="1" applyFill="1" applyBorder="1" applyAlignment="1">
      <alignment horizontal="center" vertical="center" wrapText="1"/>
    </xf>
    <xf numFmtId="44" fontId="1" fillId="6" borderId="4" xfId="2" applyFont="1" applyFill="1" applyBorder="1" applyAlignment="1">
      <alignment horizontal="center" vertical="center"/>
    </xf>
    <xf numFmtId="0" fontId="4" fillId="0" borderId="24" xfId="0" applyFont="1" applyBorder="1" applyAlignment="1">
      <alignment horizontal="justify" vertical="center" wrapText="1"/>
    </xf>
    <xf numFmtId="0" fontId="4" fillId="0" borderId="4" xfId="0" applyFont="1" applyBorder="1" applyAlignment="1">
      <alignment horizontal="left" vertical="center" wrapText="1"/>
    </xf>
    <xf numFmtId="9" fontId="4" fillId="0" borderId="4" xfId="3" applyFont="1" applyBorder="1" applyAlignment="1">
      <alignment horizontal="center" vertical="center" wrapText="1"/>
    </xf>
    <xf numFmtId="44" fontId="1" fillId="0" borderId="4" xfId="3" applyNumberFormat="1" applyFont="1" applyFill="1" applyBorder="1" applyAlignment="1">
      <alignment horizontal="center" vertical="center"/>
    </xf>
    <xf numFmtId="44" fontId="1" fillId="0" borderId="11" xfId="2" applyFont="1" applyFill="1" applyBorder="1" applyAlignment="1">
      <alignment vertical="center"/>
    </xf>
    <xf numFmtId="44" fontId="1" fillId="0" borderId="11" xfId="2" applyFont="1" applyFill="1" applyBorder="1" applyAlignment="1">
      <alignment horizontal="center" vertical="center"/>
    </xf>
    <xf numFmtId="44" fontId="8" fillId="0" borderId="17" xfId="2" applyFont="1" applyFill="1" applyBorder="1" applyAlignment="1">
      <alignment horizontal="center" vertical="center"/>
    </xf>
    <xf numFmtId="0" fontId="1" fillId="0" borderId="0" xfId="0" applyFont="1" applyAlignment="1">
      <alignment vertical="center"/>
    </xf>
    <xf numFmtId="0" fontId="14" fillId="0" borderId="0" xfId="0" applyFont="1"/>
    <xf numFmtId="0" fontId="14" fillId="8" borderId="22" xfId="0" applyFont="1" applyFill="1" applyBorder="1" applyAlignment="1">
      <alignment vertical="top" textRotation="90" wrapText="1"/>
    </xf>
    <xf numFmtId="0" fontId="14" fillId="6" borderId="22" xfId="0" applyFont="1" applyFill="1" applyBorder="1" applyAlignment="1">
      <alignment vertical="top" textRotation="90" wrapText="1"/>
    </xf>
    <xf numFmtId="0" fontId="0" fillId="0" borderId="22" xfId="0" applyBorder="1" applyAlignment="1">
      <alignment horizontal="center"/>
    </xf>
    <xf numFmtId="0" fontId="0" fillId="0" borderId="22" xfId="0" applyBorder="1"/>
    <xf numFmtId="0" fontId="6" fillId="0" borderId="22" xfId="0" applyFont="1" applyBorder="1" applyAlignment="1">
      <alignment vertical="center" wrapText="1"/>
    </xf>
    <xf numFmtId="8" fontId="20" fillId="0" borderId="22" xfId="0" applyNumberFormat="1" applyFont="1" applyBorder="1" applyAlignment="1">
      <alignment vertical="center" wrapText="1"/>
    </xf>
    <xf numFmtId="0" fontId="21" fillId="0" borderId="22" xfId="0" applyFont="1" applyBorder="1" applyAlignment="1">
      <alignment horizontal="center"/>
    </xf>
    <xf numFmtId="165" fontId="0" fillId="0" borderId="22" xfId="1" applyNumberFormat="1" applyFont="1" applyBorder="1"/>
    <xf numFmtId="9" fontId="0" fillId="0" borderId="22" xfId="1" applyNumberFormat="1" applyFont="1" applyBorder="1"/>
    <xf numFmtId="165" fontId="0" fillId="0" borderId="22" xfId="0" applyNumberFormat="1" applyBorder="1"/>
    <xf numFmtId="8" fontId="6" fillId="0" borderId="22" xfId="0" applyNumberFormat="1" applyFont="1" applyBorder="1" applyAlignment="1">
      <alignment vertical="center" wrapText="1"/>
    </xf>
    <xf numFmtId="9" fontId="0" fillId="0" borderId="22" xfId="0" applyNumberFormat="1" applyBorder="1"/>
    <xf numFmtId="43" fontId="0" fillId="0" borderId="0" xfId="0" applyNumberFormat="1"/>
    <xf numFmtId="165" fontId="0" fillId="0" borderId="0" xfId="0" applyNumberFormat="1"/>
    <xf numFmtId="0" fontId="0" fillId="0" borderId="15" xfId="0" applyBorder="1"/>
    <xf numFmtId="0" fontId="14" fillId="0" borderId="55" xfId="0" applyFont="1" applyBorder="1"/>
    <xf numFmtId="174" fontId="14" fillId="0" borderId="58" xfId="0" applyNumberFormat="1" applyFont="1" applyBorder="1"/>
    <xf numFmtId="165" fontId="14" fillId="0" borderId="19" xfId="0" applyNumberFormat="1" applyFont="1" applyBorder="1"/>
    <xf numFmtId="8" fontId="0" fillId="0" borderId="15" xfId="0" applyNumberFormat="1" applyBorder="1" applyAlignment="1">
      <alignment horizontal="center"/>
    </xf>
    <xf numFmtId="8" fontId="20" fillId="0" borderId="59" xfId="0" applyNumberFormat="1" applyFont="1" applyBorder="1" applyAlignment="1">
      <alignment horizontal="center" vertical="center" wrapText="1"/>
    </xf>
    <xf numFmtId="8" fontId="20" fillId="0" borderId="60" xfId="0" applyNumberFormat="1" applyFont="1" applyBorder="1" applyAlignment="1">
      <alignment horizontal="center" vertical="center" wrapText="1"/>
    </xf>
    <xf numFmtId="9" fontId="0" fillId="0" borderId="0" xfId="0" applyNumberFormat="1"/>
    <xf numFmtId="8" fontId="14" fillId="0" borderId="61" xfId="0" applyNumberFormat="1" applyFont="1" applyBorder="1" applyAlignment="1">
      <alignment horizontal="center"/>
    </xf>
    <xf numFmtId="0" fontId="0" fillId="0" borderId="15" xfId="0" applyBorder="1" applyAlignment="1">
      <alignment horizontal="center"/>
    </xf>
    <xf numFmtId="0" fontId="14" fillId="0" borderId="61" xfId="0" applyFont="1" applyBorder="1" applyAlignment="1">
      <alignment horizontal="center"/>
    </xf>
    <xf numFmtId="0" fontId="6" fillId="0" borderId="0" xfId="0" applyFont="1" applyAlignment="1">
      <alignment vertical="center" wrapText="1"/>
    </xf>
    <xf numFmtId="8" fontId="20" fillId="0" borderId="0" xfId="0" applyNumberFormat="1" applyFont="1" applyAlignment="1">
      <alignment horizontal="center" vertical="center" wrapText="1"/>
    </xf>
    <xf numFmtId="8" fontId="14" fillId="0" borderId="15" xfId="0" applyNumberFormat="1" applyFont="1" applyBorder="1" applyAlignment="1">
      <alignment horizontal="center"/>
    </xf>
    <xf numFmtId="0" fontId="14" fillId="0" borderId="15" xfId="0" applyFont="1" applyBorder="1" applyAlignment="1">
      <alignment horizontal="center"/>
    </xf>
    <xf numFmtId="8" fontId="6" fillId="0" borderId="0" xfId="0" applyNumberFormat="1" applyFont="1" applyAlignment="1">
      <alignment vertical="center" wrapText="1"/>
    </xf>
    <xf numFmtId="165" fontId="14" fillId="9" borderId="3" xfId="0" applyNumberFormat="1" applyFont="1" applyFill="1" applyBorder="1"/>
    <xf numFmtId="165" fontId="14" fillId="0" borderId="12" xfId="1" applyNumberFormat="1" applyFont="1" applyBorder="1"/>
    <xf numFmtId="0" fontId="0" fillId="0" borderId="0" xfId="0" applyAlignment="1">
      <alignment horizontal="left"/>
    </xf>
    <xf numFmtId="43" fontId="0" fillId="0" borderId="22" xfId="1" applyFont="1" applyBorder="1"/>
    <xf numFmtId="9" fontId="0" fillId="10" borderId="22" xfId="1" applyNumberFormat="1" applyFont="1" applyFill="1" applyBorder="1"/>
    <xf numFmtId="43" fontId="0" fillId="0" borderId="22" xfId="0" applyNumberFormat="1" applyBorder="1"/>
    <xf numFmtId="43" fontId="0" fillId="0" borderId="1" xfId="0" applyNumberFormat="1" applyBorder="1"/>
    <xf numFmtId="43" fontId="0" fillId="0" borderId="19" xfId="0" applyNumberFormat="1" applyBorder="1"/>
    <xf numFmtId="0" fontId="21" fillId="0" borderId="22" xfId="0" applyFont="1" applyBorder="1"/>
    <xf numFmtId="0" fontId="14" fillId="0" borderId="22" xfId="0" applyFont="1" applyBorder="1"/>
    <xf numFmtId="7" fontId="14" fillId="0" borderId="22" xfId="0" applyNumberFormat="1" applyFont="1" applyBorder="1"/>
    <xf numFmtId="0" fontId="22" fillId="0" borderId="11" xfId="0" applyFont="1" applyBorder="1" applyAlignment="1">
      <alignment horizontal="justify" vertical="center" wrapText="1"/>
    </xf>
    <xf numFmtId="175" fontId="14" fillId="9" borderId="22" xfId="0" applyNumberFormat="1" applyFont="1" applyFill="1" applyBorder="1"/>
    <xf numFmtId="165" fontId="14" fillId="0" borderId="22" xfId="0" applyNumberFormat="1" applyFont="1" applyBorder="1"/>
    <xf numFmtId="0" fontId="24" fillId="0" borderId="0" xfId="0" applyFont="1"/>
    <xf numFmtId="175" fontId="0" fillId="0" borderId="0" xfId="0" applyNumberFormat="1"/>
    <xf numFmtId="171" fontId="9" fillId="0" borderId="0" xfId="0" applyNumberFormat="1" applyFont="1"/>
    <xf numFmtId="0" fontId="5" fillId="0" borderId="0" xfId="0" applyFont="1" applyAlignment="1">
      <alignment horizontal="center" vertical="center"/>
    </xf>
    <xf numFmtId="0" fontId="5" fillId="0" borderId="0" xfId="0" applyFont="1" applyAlignment="1">
      <alignment horizontal="right" vertical="center"/>
    </xf>
    <xf numFmtId="0" fontId="5" fillId="0" borderId="0" xfId="0" applyFont="1" applyAlignment="1">
      <alignment horizontal="right"/>
    </xf>
    <xf numFmtId="0" fontId="5" fillId="6" borderId="62" xfId="0" applyFont="1" applyFill="1" applyBorder="1" applyAlignment="1">
      <alignment horizontal="center" vertical="center" wrapText="1"/>
    </xf>
    <xf numFmtId="171" fontId="5" fillId="6" borderId="66" xfId="0" applyNumberFormat="1" applyFont="1" applyFill="1" applyBorder="1" applyAlignment="1">
      <alignment horizontal="center" vertical="center" wrapText="1"/>
    </xf>
    <xf numFmtId="0" fontId="4" fillId="0" borderId="48" xfId="0" applyFont="1" applyBorder="1" applyAlignment="1">
      <alignment vertical="center"/>
    </xf>
    <xf numFmtId="0" fontId="4" fillId="0" borderId="20" xfId="0" applyFont="1" applyBorder="1" applyAlignment="1">
      <alignment vertical="center"/>
    </xf>
    <xf numFmtId="0" fontId="4" fillId="0" borderId="14" xfId="0" applyFont="1" applyBorder="1" applyAlignment="1">
      <alignment vertical="center"/>
    </xf>
    <xf numFmtId="44" fontId="5" fillId="0" borderId="67" xfId="2" applyFont="1" applyFill="1" applyBorder="1" applyAlignment="1">
      <alignment vertical="center"/>
    </xf>
    <xf numFmtId="0" fontId="4" fillId="0" borderId="48" xfId="0" applyFont="1" applyBorder="1" applyAlignment="1">
      <alignment horizontal="center" vertical="center"/>
    </xf>
    <xf numFmtId="0" fontId="5" fillId="0" borderId="14" xfId="0" applyFont="1" applyBorder="1" applyAlignment="1">
      <alignment vertical="center"/>
    </xf>
    <xf numFmtId="44" fontId="5" fillId="0" borderId="67" xfId="2" applyFont="1" applyFill="1" applyBorder="1" applyAlignment="1">
      <alignment horizontal="center" vertical="center"/>
    </xf>
    <xf numFmtId="0" fontId="4" fillId="0" borderId="33" xfId="0" applyFont="1" applyBorder="1" applyAlignment="1">
      <alignment vertical="center"/>
    </xf>
    <xf numFmtId="0" fontId="4" fillId="0" borderId="68" xfId="0" applyFont="1" applyBorder="1" applyAlignment="1">
      <alignment vertical="center"/>
    </xf>
    <xf numFmtId="0" fontId="5" fillId="0" borderId="69" xfId="0" applyFont="1" applyBorder="1" applyAlignment="1">
      <alignment vertical="center"/>
    </xf>
    <xf numFmtId="44" fontId="5" fillId="0" borderId="70" xfId="2" applyFont="1" applyFill="1" applyBorder="1" applyAlignment="1">
      <alignment vertical="center"/>
    </xf>
    <xf numFmtId="176" fontId="5" fillId="0" borderId="74" xfId="2" applyNumberFormat="1" applyFont="1" applyFill="1" applyBorder="1" applyAlignment="1">
      <alignment horizontal="right" vertical="center"/>
    </xf>
    <xf numFmtId="176" fontId="4" fillId="0" borderId="77" xfId="2" applyNumberFormat="1" applyFont="1" applyFill="1" applyBorder="1" applyAlignment="1">
      <alignment horizontal="right" vertical="center"/>
    </xf>
    <xf numFmtId="176" fontId="5" fillId="0" borderId="80" xfId="2" applyNumberFormat="1" applyFont="1" applyFill="1" applyBorder="1" applyAlignment="1">
      <alignment horizontal="right" vertical="center"/>
    </xf>
    <xf numFmtId="44" fontId="9" fillId="0" borderId="0" xfId="2" applyFont="1"/>
    <xf numFmtId="0" fontId="4" fillId="0" borderId="48" xfId="0" quotePrefix="1" applyFont="1" applyBorder="1" applyAlignment="1">
      <alignment horizontal="center" vertical="center"/>
    </xf>
    <xf numFmtId="0" fontId="23" fillId="3" borderId="3" xfId="0" quotePrefix="1" applyFont="1" applyFill="1" applyBorder="1" applyAlignment="1">
      <alignment horizontal="left" vertical="center" wrapText="1"/>
    </xf>
    <xf numFmtId="0" fontId="22" fillId="0" borderId="3" xfId="0" quotePrefix="1" applyFont="1" applyBorder="1" applyAlignment="1">
      <alignment horizontal="left" vertical="center" wrapText="1"/>
    </xf>
    <xf numFmtId="0" fontId="5" fillId="6" borderId="9" xfId="0" quotePrefix="1" applyFont="1" applyFill="1" applyBorder="1" applyAlignment="1">
      <alignment horizontal="left" vertical="center" wrapText="1"/>
    </xf>
    <xf numFmtId="0" fontId="5" fillId="6" borderId="7" xfId="0" quotePrefix="1" applyFont="1" applyFill="1" applyBorder="1" applyAlignment="1">
      <alignment horizontal="left" vertical="center" wrapText="1"/>
    </xf>
    <xf numFmtId="0" fontId="5" fillId="6" borderId="57" xfId="0" quotePrefix="1" applyFont="1" applyFill="1" applyBorder="1" applyAlignment="1">
      <alignment horizontal="left" vertical="center" wrapText="1"/>
    </xf>
    <xf numFmtId="0" fontId="4" fillId="0" borderId="24" xfId="0" quotePrefix="1" applyFont="1" applyBorder="1" applyAlignment="1">
      <alignment horizontal="left" vertical="center" wrapText="1"/>
    </xf>
    <xf numFmtId="0" fontId="4" fillId="0" borderId="4" xfId="0" quotePrefix="1" applyFont="1" applyBorder="1" applyAlignment="1">
      <alignment horizontal="left" vertical="center" wrapText="1"/>
    </xf>
    <xf numFmtId="0" fontId="4" fillId="3" borderId="3" xfId="0" quotePrefix="1" applyFont="1" applyFill="1" applyBorder="1" applyAlignment="1">
      <alignment horizontal="left" vertical="center" wrapText="1"/>
    </xf>
    <xf numFmtId="0" fontId="5" fillId="3" borderId="3" xfId="0" quotePrefix="1" applyFont="1" applyFill="1" applyBorder="1" applyAlignment="1">
      <alignment horizontal="left" vertical="center" wrapText="1"/>
    </xf>
    <xf numFmtId="0" fontId="5" fillId="0" borderId="3" xfId="0" quotePrefix="1" applyFont="1" applyBorder="1" applyAlignment="1">
      <alignment horizontal="left" vertical="center" wrapText="1"/>
    </xf>
    <xf numFmtId="0" fontId="5" fillId="0" borderId="0" xfId="0" applyFont="1" applyAlignment="1">
      <alignment horizontal="left" vertical="center" wrapText="1"/>
    </xf>
    <xf numFmtId="0" fontId="4" fillId="0" borderId="20" xfId="0" applyFont="1" applyBorder="1" applyAlignment="1">
      <alignment horizontal="left" vertical="center"/>
    </xf>
    <xf numFmtId="0" fontId="4" fillId="0" borderId="0" xfId="0" applyFont="1" applyAlignment="1">
      <alignment horizontal="left" vertical="center"/>
    </xf>
    <xf numFmtId="0" fontId="4" fillId="0" borderId="14" xfId="0" applyFont="1" applyBorder="1" applyAlignment="1">
      <alignment horizontal="left" vertical="center"/>
    </xf>
    <xf numFmtId="0" fontId="5" fillId="0" borderId="71" xfId="0" applyFont="1" applyBorder="1" applyAlignment="1">
      <alignment horizontal="left" vertical="center"/>
    </xf>
    <xf numFmtId="0" fontId="5" fillId="0" borderId="72" xfId="0" applyFont="1" applyBorder="1" applyAlignment="1">
      <alignment horizontal="left" vertical="center"/>
    </xf>
    <xf numFmtId="0" fontId="5" fillId="0" borderId="73" xfId="0" applyFont="1" applyBorder="1" applyAlignment="1">
      <alignment horizontal="left" vertical="center"/>
    </xf>
    <xf numFmtId="0" fontId="4" fillId="0" borderId="76" xfId="0" applyFont="1" applyBorder="1" applyAlignment="1">
      <alignment horizontal="left" vertical="center"/>
    </xf>
    <xf numFmtId="0" fontId="4" fillId="0" borderId="13" xfId="0" applyFont="1" applyBorder="1" applyAlignment="1">
      <alignment horizontal="left" vertical="center"/>
    </xf>
    <xf numFmtId="0" fontId="4" fillId="0" borderId="21" xfId="0" applyFont="1" applyBorder="1" applyAlignment="1">
      <alignment horizontal="left" vertical="center"/>
    </xf>
    <xf numFmtId="0" fontId="5" fillId="0" borderId="78" xfId="0" applyFont="1" applyBorder="1" applyAlignment="1">
      <alignment horizontal="left" vertical="center"/>
    </xf>
    <xf numFmtId="0" fontId="5" fillId="0" borderId="75" xfId="0" applyFont="1" applyBorder="1" applyAlignment="1">
      <alignment horizontal="left" vertical="center"/>
    </xf>
    <xf numFmtId="0" fontId="5" fillId="0" borderId="79" xfId="0" applyFont="1" applyBorder="1" applyAlignment="1">
      <alignment horizontal="left" vertical="center"/>
    </xf>
    <xf numFmtId="0" fontId="5" fillId="0" borderId="0" xfId="0" applyFont="1" applyAlignment="1">
      <alignment horizontal="left" vertical="top" wrapText="1"/>
    </xf>
    <xf numFmtId="0" fontId="19" fillId="0" borderId="0" xfId="0" applyFont="1" applyAlignment="1">
      <alignment horizontal="left" vertical="top" wrapText="1"/>
    </xf>
    <xf numFmtId="0" fontId="19" fillId="0" borderId="0" xfId="0" applyFont="1" applyAlignment="1">
      <alignment wrapText="1"/>
    </xf>
    <xf numFmtId="0" fontId="5" fillId="0" borderId="0" xfId="0" applyFont="1" applyAlignment="1">
      <alignment horizontal="left"/>
    </xf>
    <xf numFmtId="0" fontId="5" fillId="6" borderId="63" xfId="0" applyFont="1" applyFill="1" applyBorder="1" applyAlignment="1">
      <alignment horizontal="center" vertical="center" wrapText="1"/>
    </xf>
    <xf numFmtId="0" fontId="5" fillId="6" borderId="64" xfId="0" applyFont="1" applyFill="1" applyBorder="1" applyAlignment="1">
      <alignment horizontal="center" vertical="center" wrapText="1"/>
    </xf>
    <xf numFmtId="0" fontId="5" fillId="6" borderId="65" xfId="0" applyFont="1" applyFill="1" applyBorder="1" applyAlignment="1">
      <alignment horizontal="center" vertical="center" wrapText="1"/>
    </xf>
    <xf numFmtId="0" fontId="6" fillId="0" borderId="59" xfId="0" applyFont="1" applyBorder="1" applyAlignment="1">
      <alignment horizontal="center" vertical="center" wrapText="1"/>
    </xf>
    <xf numFmtId="0" fontId="6" fillId="0" borderId="60" xfId="0" applyFont="1" applyBorder="1" applyAlignment="1">
      <alignment horizontal="center" vertical="center" wrapText="1"/>
    </xf>
    <xf numFmtId="8" fontId="20" fillId="0" borderId="59" xfId="0" applyNumberFormat="1" applyFont="1" applyBorder="1" applyAlignment="1">
      <alignment horizontal="left" vertical="center" wrapText="1"/>
    </xf>
    <xf numFmtId="8" fontId="20" fillId="0" borderId="60" xfId="0" applyNumberFormat="1" applyFont="1" applyBorder="1" applyAlignment="1">
      <alignment horizontal="left" vertical="center" wrapText="1"/>
    </xf>
    <xf numFmtId="8" fontId="20" fillId="0" borderId="59" xfId="0" applyNumberFormat="1" applyFont="1" applyBorder="1" applyAlignment="1">
      <alignment horizontal="center" vertical="center" wrapText="1"/>
    </xf>
    <xf numFmtId="8" fontId="20" fillId="0" borderId="60" xfId="0" applyNumberFormat="1" applyFont="1" applyBorder="1" applyAlignment="1">
      <alignment horizontal="center" vertical="center" wrapText="1"/>
    </xf>
    <xf numFmtId="0" fontId="0" fillId="0" borderId="1" xfId="0" applyBorder="1" applyAlignment="1">
      <alignment horizontal="left"/>
    </xf>
    <xf numFmtId="0" fontId="0" fillId="0" borderId="2" xfId="0" applyBorder="1" applyAlignment="1">
      <alignment horizontal="left"/>
    </xf>
    <xf numFmtId="0" fontId="6" fillId="0" borderId="59" xfId="0" applyFont="1" applyBorder="1" applyAlignment="1">
      <alignment horizontal="left" vertical="center" wrapText="1"/>
    </xf>
    <xf numFmtId="0" fontId="6" fillId="0" borderId="60" xfId="0" applyFont="1" applyBorder="1" applyAlignment="1">
      <alignment horizontal="left" vertical="center" wrapText="1"/>
    </xf>
    <xf numFmtId="0" fontId="11" fillId="0" borderId="0" xfId="0" applyFont="1" applyAlignment="1">
      <alignment horizontal="center"/>
    </xf>
    <xf numFmtId="0" fontId="0" fillId="0" borderId="0" xfId="0" applyAlignment="1">
      <alignment horizontal="center"/>
    </xf>
    <xf numFmtId="0" fontId="12" fillId="0" borderId="0" xfId="0" applyFont="1" applyAlignment="1">
      <alignment horizontal="center"/>
    </xf>
    <xf numFmtId="2" fontId="5" fillId="0" borderId="28" xfId="8" applyNumberFormat="1" applyFont="1" applyBorder="1" applyAlignment="1" applyProtection="1">
      <alignment horizontal="center" vertical="center"/>
      <protection hidden="1"/>
    </xf>
    <xf numFmtId="2" fontId="5" fillId="0" borderId="29" xfId="8" applyNumberFormat="1" applyFont="1" applyBorder="1" applyAlignment="1" applyProtection="1">
      <alignment horizontal="center" vertical="center"/>
      <protection hidden="1"/>
    </xf>
    <xf numFmtId="49" fontId="5" fillId="0" borderId="25" xfId="8" applyNumberFormat="1" applyFont="1" applyBorder="1" applyAlignment="1" applyProtection="1">
      <alignment horizontal="center" vertical="center"/>
      <protection hidden="1"/>
    </xf>
    <xf numFmtId="49" fontId="5" fillId="0" borderId="31" xfId="8" applyNumberFormat="1" applyFont="1" applyBorder="1" applyAlignment="1" applyProtection="1">
      <alignment horizontal="center" vertical="center"/>
      <protection hidden="1"/>
    </xf>
    <xf numFmtId="49" fontId="5" fillId="0" borderId="26" xfId="8" applyNumberFormat="1" applyFont="1" applyBorder="1" applyAlignment="1" applyProtection="1">
      <alignment horizontal="center" vertical="center" wrapText="1"/>
      <protection hidden="1"/>
    </xf>
    <xf numFmtId="49" fontId="5" fillId="0" borderId="32" xfId="8" applyNumberFormat="1" applyFont="1" applyBorder="1" applyAlignment="1" applyProtection="1">
      <alignment horizontal="center" vertical="center" wrapText="1"/>
      <protection hidden="1"/>
    </xf>
    <xf numFmtId="0" fontId="5" fillId="0" borderId="26" xfId="8" applyFont="1" applyBorder="1" applyAlignment="1" applyProtection="1">
      <alignment horizontal="center" vertical="center"/>
      <protection hidden="1"/>
    </xf>
    <xf numFmtId="0" fontId="5" fillId="0" borderId="32" xfId="8" applyFont="1" applyBorder="1" applyAlignment="1" applyProtection="1">
      <alignment horizontal="center" vertical="center"/>
      <protection hidden="1"/>
    </xf>
    <xf numFmtId="0" fontId="5" fillId="0" borderId="27" xfId="8" applyFont="1" applyBorder="1" applyAlignment="1" applyProtection="1">
      <alignment horizontal="center" vertical="center" textRotation="90" wrapText="1"/>
      <protection hidden="1"/>
    </xf>
    <xf numFmtId="0" fontId="5" fillId="0" borderId="33" xfId="8" applyFont="1" applyBorder="1" applyAlignment="1" applyProtection="1">
      <alignment horizontal="center" vertical="center" textRotation="90" wrapText="1"/>
      <protection hidden="1"/>
    </xf>
    <xf numFmtId="0" fontId="5" fillId="0" borderId="0" xfId="0" applyFont="1" applyAlignment="1">
      <alignment horizontal="center"/>
    </xf>
    <xf numFmtId="0" fontId="7" fillId="0" borderId="0" xfId="0" applyFont="1" applyAlignment="1">
      <alignment horizontal="center"/>
    </xf>
  </cellXfs>
  <cellStyles count="10">
    <cellStyle name="Comma" xfId="1" builtinId="3"/>
    <cellStyle name="Comma 2" xfId="4" xr:uid="{00000000-0005-0000-0000-000031000000}"/>
    <cellStyle name="Comma 4" xfId="5" xr:uid="{00000000-0005-0000-0000-000032000000}"/>
    <cellStyle name="Currency" xfId="2" builtinId="4"/>
    <cellStyle name="Currency 5" xfId="6" xr:uid="{00000000-0005-0000-0000-000033000000}"/>
    <cellStyle name="Normal" xfId="0" builtinId="0"/>
    <cellStyle name="Normal 3" xfId="7" xr:uid="{00000000-0005-0000-0000-000034000000}"/>
    <cellStyle name="Normal 4" xfId="8" xr:uid="{00000000-0005-0000-0000-000035000000}"/>
    <cellStyle name="Normal 4 2" xfId="9" xr:uid="{00000000-0005-0000-0000-000036000000}"/>
    <cellStyle name="Per 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31"/>
  <sheetViews>
    <sheetView tabSelected="1" zoomScaleSheetLayoutView="115" workbookViewId="0">
      <selection activeCell="J25" sqref="J25"/>
    </sheetView>
  </sheetViews>
  <sheetFormatPr defaultColWidth="9.109375" defaultRowHeight="13.8" x14ac:dyDescent="0.25"/>
  <cols>
    <col min="1" max="1" width="2.88671875" style="76" customWidth="1"/>
    <col min="2" max="2" width="13.21875" style="76" customWidth="1"/>
    <col min="3" max="3" width="17.44140625" style="76" customWidth="1"/>
    <col min="4" max="4" width="28.33203125" style="76" customWidth="1"/>
    <col min="5" max="5" width="22.88671875" style="76" customWidth="1"/>
    <col min="6" max="6" width="22.77734375" style="302" customWidth="1"/>
    <col min="7" max="16384" width="9.109375" style="76"/>
  </cols>
  <sheetData>
    <row r="1" spans="2:6" ht="14.25" customHeight="1" x14ac:dyDescent="0.25"/>
    <row r="2" spans="2:6" x14ac:dyDescent="0.25">
      <c r="B2" s="6" t="s">
        <v>8</v>
      </c>
      <c r="C2" s="13"/>
      <c r="D2" s="6"/>
      <c r="E2" s="9"/>
      <c r="F2" s="9"/>
    </row>
    <row r="3" spans="2:6" x14ac:dyDescent="0.25">
      <c r="B3" s="6"/>
      <c r="C3" s="8"/>
      <c r="D3" s="8"/>
      <c r="E3" s="8"/>
      <c r="F3" s="13"/>
    </row>
    <row r="4" spans="2:6" x14ac:dyDescent="0.25">
      <c r="B4" s="123" t="s">
        <v>9</v>
      </c>
      <c r="C4" s="303"/>
      <c r="D4" s="123" t="s">
        <v>3433</v>
      </c>
      <c r="E4" s="304" t="s">
        <v>10</v>
      </c>
      <c r="F4" s="334" t="s">
        <v>11</v>
      </c>
    </row>
    <row r="5" spans="2:6" x14ac:dyDescent="0.25">
      <c r="B5" s="305"/>
      <c r="C5" s="6"/>
      <c r="D5" s="6"/>
      <c r="E5" s="6"/>
      <c r="F5" s="13"/>
    </row>
    <row r="6" spans="2:6" ht="28.95" customHeight="1" x14ac:dyDescent="0.25">
      <c r="B6" s="347" t="s">
        <v>125</v>
      </c>
      <c r="C6" s="348"/>
      <c r="D6" s="347" t="s">
        <v>126</v>
      </c>
      <c r="E6" s="349"/>
      <c r="F6" s="349"/>
    </row>
    <row r="7" spans="2:6" ht="14.4" thickBot="1" x14ac:dyDescent="0.3">
      <c r="B7" s="350"/>
      <c r="C7" s="350"/>
      <c r="D7" s="350"/>
      <c r="E7" s="350"/>
      <c r="F7" s="76"/>
    </row>
    <row r="8" spans="2:6" s="70" customFormat="1" ht="27" thickTop="1" x14ac:dyDescent="0.25">
      <c r="B8" s="306" t="s">
        <v>12</v>
      </c>
      <c r="C8" s="351" t="s">
        <v>13</v>
      </c>
      <c r="D8" s="352"/>
      <c r="E8" s="353"/>
      <c r="F8" s="307" t="s">
        <v>14</v>
      </c>
    </row>
    <row r="9" spans="2:6" s="75" customFormat="1" x14ac:dyDescent="0.25">
      <c r="B9" s="308"/>
      <c r="C9" s="309"/>
      <c r="D9" s="70"/>
      <c r="E9" s="310"/>
      <c r="F9" s="311"/>
    </row>
    <row r="10" spans="2:6" s="75" customFormat="1" ht="13.5" customHeight="1" x14ac:dyDescent="0.25">
      <c r="B10" s="323" t="s">
        <v>15</v>
      </c>
      <c r="C10" s="309" t="str">
        <f>F4</f>
        <v>BCM DM</v>
      </c>
      <c r="D10" s="70" t="s">
        <v>16</v>
      </c>
      <c r="E10" s="310"/>
      <c r="F10" s="311"/>
    </row>
    <row r="11" spans="2:6" s="75" customFormat="1" x14ac:dyDescent="0.25">
      <c r="B11" s="312"/>
      <c r="C11" s="309"/>
      <c r="D11" s="70"/>
      <c r="E11" s="310"/>
      <c r="F11" s="311"/>
    </row>
    <row r="12" spans="2:6" s="75" customFormat="1" x14ac:dyDescent="0.25">
      <c r="B12" s="323" t="s">
        <v>17</v>
      </c>
      <c r="C12" s="309" t="str">
        <f>F4</f>
        <v>BCM DM</v>
      </c>
      <c r="D12" s="70" t="s">
        <v>18</v>
      </c>
      <c r="E12" s="310"/>
      <c r="F12" s="311"/>
    </row>
    <row r="13" spans="2:6" s="75" customFormat="1" x14ac:dyDescent="0.25">
      <c r="B13" s="312"/>
      <c r="C13" s="309"/>
      <c r="D13" s="70"/>
      <c r="E13" s="310"/>
      <c r="F13" s="311"/>
    </row>
    <row r="14" spans="2:6" s="75" customFormat="1" x14ac:dyDescent="0.25">
      <c r="B14" s="323" t="s">
        <v>19</v>
      </c>
      <c r="C14" s="309" t="str">
        <f>F4</f>
        <v>BCM DM</v>
      </c>
      <c r="D14" s="70" t="s">
        <v>18</v>
      </c>
      <c r="E14" s="310"/>
      <c r="F14" s="311"/>
    </row>
    <row r="15" spans="2:6" s="75" customFormat="1" x14ac:dyDescent="0.25">
      <c r="B15" s="312"/>
      <c r="C15" s="309"/>
      <c r="D15" s="70"/>
      <c r="E15" s="310"/>
      <c r="F15" s="311"/>
    </row>
    <row r="16" spans="2:6" s="75" customFormat="1" x14ac:dyDescent="0.25">
      <c r="B16" s="323" t="s">
        <v>20</v>
      </c>
      <c r="C16" s="309" t="s">
        <v>21</v>
      </c>
      <c r="D16" s="70"/>
      <c r="E16" s="313"/>
      <c r="F16" s="311"/>
    </row>
    <row r="17" spans="2:6" s="75" customFormat="1" x14ac:dyDescent="0.25">
      <c r="B17" s="312"/>
      <c r="C17" s="309"/>
      <c r="D17" s="70"/>
      <c r="E17" s="313"/>
      <c r="F17" s="311"/>
    </row>
    <row r="18" spans="2:6" s="75" customFormat="1" x14ac:dyDescent="0.25">
      <c r="B18" s="323" t="s">
        <v>22</v>
      </c>
      <c r="C18" s="309" t="str">
        <f>F4</f>
        <v>BCM DM</v>
      </c>
      <c r="D18" s="70" t="s">
        <v>23</v>
      </c>
      <c r="E18" s="313"/>
      <c r="F18" s="314"/>
    </row>
    <row r="19" spans="2:6" s="75" customFormat="1" x14ac:dyDescent="0.25">
      <c r="B19" s="312"/>
      <c r="C19" s="309"/>
      <c r="D19" s="70"/>
      <c r="E19" s="313"/>
      <c r="F19" s="314"/>
    </row>
    <row r="20" spans="2:6" s="75" customFormat="1" x14ac:dyDescent="0.25">
      <c r="B20" s="323" t="s">
        <v>24</v>
      </c>
      <c r="C20" s="309" t="str">
        <f>F4</f>
        <v>BCM DM</v>
      </c>
      <c r="D20" s="70" t="s">
        <v>25</v>
      </c>
      <c r="E20" s="313"/>
      <c r="F20" s="314"/>
    </row>
    <row r="21" spans="2:6" s="75" customFormat="1" x14ac:dyDescent="0.25">
      <c r="B21" s="312"/>
      <c r="C21" s="309"/>
      <c r="D21" s="70"/>
      <c r="E21" s="313"/>
      <c r="F21" s="311"/>
    </row>
    <row r="22" spans="2:6" s="75" customFormat="1" x14ac:dyDescent="0.25">
      <c r="B22" s="312">
        <v>4</v>
      </c>
      <c r="C22" s="309" t="s">
        <v>26</v>
      </c>
      <c r="D22" s="70"/>
      <c r="E22" s="313"/>
      <c r="F22" s="314"/>
    </row>
    <row r="23" spans="2:6" s="75" customFormat="1" x14ac:dyDescent="0.25">
      <c r="B23" s="312"/>
      <c r="C23" s="335"/>
      <c r="D23" s="336"/>
      <c r="E23" s="337"/>
      <c r="F23" s="314"/>
    </row>
    <row r="24" spans="2:6" s="75" customFormat="1" ht="14.4" thickBot="1" x14ac:dyDescent="0.3">
      <c r="B24" s="312"/>
      <c r="C24" s="315"/>
      <c r="D24" s="316"/>
      <c r="E24" s="317"/>
      <c r="F24" s="318"/>
    </row>
    <row r="25" spans="2:6" s="75" customFormat="1" ht="14.4" thickTop="1" x14ac:dyDescent="0.25">
      <c r="B25" s="338" t="s">
        <v>27</v>
      </c>
      <c r="C25" s="339"/>
      <c r="D25" s="339"/>
      <c r="E25" s="340"/>
      <c r="F25" s="319"/>
    </row>
    <row r="26" spans="2:6" s="75" customFormat="1" x14ac:dyDescent="0.25">
      <c r="B26" s="341" t="s">
        <v>28</v>
      </c>
      <c r="C26" s="342"/>
      <c r="D26" s="342"/>
      <c r="E26" s="343"/>
      <c r="F26" s="320"/>
    </row>
    <row r="27" spans="2:6" s="75" customFormat="1" ht="14.4" thickBot="1" x14ac:dyDescent="0.3">
      <c r="B27" s="344" t="s">
        <v>29</v>
      </c>
      <c r="C27" s="345"/>
      <c r="D27" s="345"/>
      <c r="E27" s="346"/>
      <c r="F27" s="321"/>
    </row>
    <row r="30" spans="2:6" x14ac:dyDescent="0.25">
      <c r="F30" s="322"/>
    </row>
    <row r="31" spans="2:6" x14ac:dyDescent="0.25">
      <c r="F31" s="322"/>
    </row>
  </sheetData>
  <mergeCells count="8">
    <mergeCell ref="C23:E23"/>
    <mergeCell ref="B25:E25"/>
    <mergeCell ref="B26:E26"/>
    <mergeCell ref="B27:E27"/>
    <mergeCell ref="B6:C6"/>
    <mergeCell ref="D6:F6"/>
    <mergeCell ref="B7:E7"/>
    <mergeCell ref="C8:E8"/>
  </mergeCells>
  <pageMargins left="0.7" right="0.7" top="0.75" bottom="0.75" header="0.3" footer="0.3"/>
  <pageSetup paperSize="9" scale="74"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27"/>
  <sheetViews>
    <sheetView topLeftCell="A3" workbookViewId="0">
      <selection activeCell="C27" sqref="C27"/>
    </sheetView>
  </sheetViews>
  <sheetFormatPr defaultColWidth="9" defaultRowHeight="14.4" x14ac:dyDescent="0.25"/>
  <cols>
    <col min="1" max="1" width="39.44140625" customWidth="1"/>
    <col min="2" max="2" width="9.88671875" customWidth="1"/>
    <col min="3" max="3" width="14.77734375" customWidth="1"/>
    <col min="4" max="4" width="9.44140625" customWidth="1"/>
    <col min="5" max="5" width="10" customWidth="1"/>
    <col min="12" max="12" width="7.6640625" customWidth="1"/>
    <col min="13" max="13" width="11.44140625" customWidth="1"/>
    <col min="14" max="14" width="8.33203125" customWidth="1"/>
    <col min="15" max="15" width="14.6640625" customWidth="1"/>
    <col min="17" max="17" width="12.44140625" customWidth="1"/>
    <col min="29" max="29" width="14.6640625" customWidth="1"/>
    <col min="30" max="30" width="16.6640625" customWidth="1"/>
    <col min="31" max="31" width="13.6640625" customWidth="1"/>
  </cols>
  <sheetData>
    <row r="1" spans="1:32" x14ac:dyDescent="0.25">
      <c r="A1" s="255" t="s">
        <v>30</v>
      </c>
    </row>
    <row r="3" spans="1:32" ht="60" customHeight="1" x14ac:dyDescent="0.25">
      <c r="A3" s="288"/>
      <c r="E3" s="256" t="s">
        <v>31</v>
      </c>
      <c r="F3" s="256" t="s">
        <v>32</v>
      </c>
      <c r="G3" s="257" t="s">
        <v>33</v>
      </c>
      <c r="H3" s="257" t="s">
        <v>34</v>
      </c>
      <c r="I3" s="257" t="s">
        <v>35</v>
      </c>
      <c r="J3" s="257" t="s">
        <v>36</v>
      </c>
      <c r="K3" s="257" t="s">
        <v>37</v>
      </c>
      <c r="L3" s="257" t="s">
        <v>38</v>
      </c>
      <c r="M3" s="257" t="s">
        <v>39</v>
      </c>
      <c r="N3" s="257" t="s">
        <v>40</v>
      </c>
      <c r="O3" s="257" t="s">
        <v>41</v>
      </c>
      <c r="P3" s="257" t="s">
        <v>42</v>
      </c>
      <c r="Q3" s="257" t="s">
        <v>43</v>
      </c>
      <c r="R3" s="257" t="s">
        <v>44</v>
      </c>
      <c r="S3" s="257" t="s">
        <v>45</v>
      </c>
      <c r="T3" s="257" t="s">
        <v>46</v>
      </c>
      <c r="U3" s="257" t="s">
        <v>47</v>
      </c>
      <c r="V3" s="257" t="s">
        <v>48</v>
      </c>
      <c r="W3" s="257" t="s">
        <v>49</v>
      </c>
      <c r="X3" s="257" t="s">
        <v>50</v>
      </c>
      <c r="Y3" s="257" t="s">
        <v>51</v>
      </c>
      <c r="Z3" s="257" t="s">
        <v>52</v>
      </c>
      <c r="AA3" s="257" t="s">
        <v>53</v>
      </c>
    </row>
    <row r="5" spans="1:32" x14ac:dyDescent="0.25">
      <c r="A5" t="s">
        <v>54</v>
      </c>
      <c r="B5" t="s">
        <v>55</v>
      </c>
      <c r="C5" t="s">
        <v>56</v>
      </c>
    </row>
    <row r="6" spans="1:32" x14ac:dyDescent="0.25">
      <c r="A6" t="s">
        <v>57</v>
      </c>
      <c r="B6" t="s">
        <v>58</v>
      </c>
      <c r="C6">
        <v>50</v>
      </c>
      <c r="D6" t="s">
        <v>59</v>
      </c>
      <c r="G6" s="103" t="s">
        <v>60</v>
      </c>
      <c r="H6" s="103" t="s">
        <v>60</v>
      </c>
      <c r="I6" s="103" t="s">
        <v>60</v>
      </c>
      <c r="J6" s="103" t="s">
        <v>60</v>
      </c>
      <c r="K6" s="103" t="s">
        <v>60</v>
      </c>
      <c r="L6" s="103" t="s">
        <v>60</v>
      </c>
      <c r="M6" s="103" t="s">
        <v>60</v>
      </c>
      <c r="O6" s="103" t="s">
        <v>60</v>
      </c>
      <c r="P6" s="103" t="s">
        <v>60</v>
      </c>
      <c r="R6" s="103" t="s">
        <v>60</v>
      </c>
      <c r="S6" s="103" t="s">
        <v>60</v>
      </c>
      <c r="T6" s="103" t="s">
        <v>60</v>
      </c>
    </row>
    <row r="7" spans="1:32" x14ac:dyDescent="0.25">
      <c r="A7" s="255" t="s">
        <v>61</v>
      </c>
      <c r="B7" s="255" t="s">
        <v>62</v>
      </c>
      <c r="C7" s="255">
        <v>150</v>
      </c>
      <c r="D7" s="255" t="s">
        <v>59</v>
      </c>
      <c r="E7" s="103"/>
      <c r="F7" s="103" t="s">
        <v>60</v>
      </c>
      <c r="G7" s="103"/>
      <c r="H7" s="103"/>
      <c r="I7" s="103"/>
      <c r="J7" s="103"/>
      <c r="K7" s="103"/>
      <c r="N7" t="s">
        <v>60</v>
      </c>
      <c r="Q7" t="s">
        <v>60</v>
      </c>
    </row>
    <row r="8" spans="1:32" x14ac:dyDescent="0.25">
      <c r="A8" t="s">
        <v>63</v>
      </c>
      <c r="B8" t="s">
        <v>64</v>
      </c>
      <c r="C8">
        <v>300</v>
      </c>
      <c r="D8" t="s">
        <v>59</v>
      </c>
    </row>
    <row r="9" spans="1:32" x14ac:dyDescent="0.25">
      <c r="A9" t="s">
        <v>65</v>
      </c>
      <c r="B9" t="s">
        <v>66</v>
      </c>
      <c r="C9">
        <v>400</v>
      </c>
      <c r="D9" t="s">
        <v>59</v>
      </c>
    </row>
    <row r="10" spans="1:32" x14ac:dyDescent="0.25">
      <c r="A10" t="s">
        <v>67</v>
      </c>
      <c r="B10" t="s">
        <v>66</v>
      </c>
      <c r="C10">
        <v>400</v>
      </c>
      <c r="D10" t="s">
        <v>59</v>
      </c>
      <c r="E10" s="103" t="s">
        <v>60</v>
      </c>
      <c r="F10" s="103"/>
    </row>
    <row r="11" spans="1:32" x14ac:dyDescent="0.25">
      <c r="A11" t="s">
        <v>68</v>
      </c>
      <c r="B11">
        <v>1200</v>
      </c>
      <c r="C11">
        <v>1200</v>
      </c>
      <c r="D11" t="s">
        <v>59</v>
      </c>
    </row>
    <row r="12" spans="1:32" x14ac:dyDescent="0.25">
      <c r="A12" t="s">
        <v>69</v>
      </c>
      <c r="C12">
        <v>30</v>
      </c>
      <c r="D12" t="s">
        <v>59</v>
      </c>
    </row>
    <row r="13" spans="1:32" x14ac:dyDescent="0.25">
      <c r="A13" t="s">
        <v>70</v>
      </c>
      <c r="E13" t="s">
        <v>71</v>
      </c>
      <c r="G13" t="s">
        <v>71</v>
      </c>
      <c r="H13" t="s">
        <v>71</v>
      </c>
      <c r="I13" t="s">
        <v>71</v>
      </c>
      <c r="J13" t="s">
        <v>71</v>
      </c>
      <c r="K13" t="s">
        <v>71</v>
      </c>
      <c r="L13" t="s">
        <v>71</v>
      </c>
      <c r="M13" t="s">
        <v>71</v>
      </c>
      <c r="N13" t="s">
        <v>71</v>
      </c>
      <c r="O13" t="s">
        <v>71</v>
      </c>
      <c r="P13" t="s">
        <v>71</v>
      </c>
      <c r="Q13" t="s">
        <v>71</v>
      </c>
      <c r="R13" t="s">
        <v>71</v>
      </c>
      <c r="S13" t="s">
        <v>71</v>
      </c>
      <c r="T13" t="s">
        <v>71</v>
      </c>
    </row>
    <row r="14" spans="1:32" ht="36" x14ac:dyDescent="0.25">
      <c r="A14" s="260"/>
      <c r="B14" s="260" t="s">
        <v>72</v>
      </c>
      <c r="C14" s="260" t="s">
        <v>73</v>
      </c>
      <c r="D14" s="260" t="s">
        <v>74</v>
      </c>
      <c r="E14" s="260" t="s">
        <v>75</v>
      </c>
      <c r="F14" s="260" t="s">
        <v>75</v>
      </c>
      <c r="G14" s="260" t="s">
        <v>75</v>
      </c>
      <c r="H14" s="260" t="s">
        <v>75</v>
      </c>
      <c r="I14" s="260" t="s">
        <v>75</v>
      </c>
      <c r="J14" s="260" t="s">
        <v>75</v>
      </c>
      <c r="K14" s="260" t="s">
        <v>75</v>
      </c>
      <c r="L14" s="260" t="s">
        <v>75</v>
      </c>
      <c r="M14" s="260" t="s">
        <v>75</v>
      </c>
      <c r="N14" s="260" t="s">
        <v>75</v>
      </c>
      <c r="O14" s="260" t="s">
        <v>75</v>
      </c>
      <c r="P14" s="260" t="s">
        <v>75</v>
      </c>
      <c r="Q14" s="260" t="s">
        <v>75</v>
      </c>
      <c r="R14" s="260" t="s">
        <v>75</v>
      </c>
      <c r="S14" s="260" t="s">
        <v>75</v>
      </c>
      <c r="T14" s="260" t="s">
        <v>75</v>
      </c>
      <c r="U14" s="260" t="s">
        <v>75</v>
      </c>
      <c r="V14" s="260" t="s">
        <v>75</v>
      </c>
      <c r="W14" s="260" t="s">
        <v>75</v>
      </c>
      <c r="X14" s="260" t="s">
        <v>75</v>
      </c>
      <c r="Y14" s="260" t="s">
        <v>75</v>
      </c>
      <c r="Z14" s="260" t="s">
        <v>75</v>
      </c>
      <c r="AA14" s="260" t="s">
        <v>75</v>
      </c>
      <c r="AB14" s="260" t="s">
        <v>76</v>
      </c>
      <c r="AC14" s="260" t="s">
        <v>77</v>
      </c>
      <c r="AD14" s="260" t="s">
        <v>78</v>
      </c>
      <c r="AE14" s="260" t="s">
        <v>79</v>
      </c>
    </row>
    <row r="15" spans="1:32" x14ac:dyDescent="0.25">
      <c r="A15" s="260" t="s">
        <v>80</v>
      </c>
      <c r="B15" s="261">
        <f>((2850+1950)/2)*28</f>
        <v>67200</v>
      </c>
      <c r="C15" s="261" t="s">
        <v>81</v>
      </c>
      <c r="D15" s="260"/>
      <c r="E15" s="262">
        <v>297</v>
      </c>
      <c r="F15" s="262">
        <v>150</v>
      </c>
      <c r="G15" s="262">
        <v>35</v>
      </c>
      <c r="H15" s="262">
        <v>151</v>
      </c>
      <c r="I15" s="262">
        <v>20</v>
      </c>
      <c r="J15" s="262">
        <v>140</v>
      </c>
      <c r="K15" s="262">
        <v>83</v>
      </c>
      <c r="L15" s="262">
        <v>20</v>
      </c>
      <c r="M15" s="262">
        <v>30</v>
      </c>
      <c r="N15" s="262">
        <v>229</v>
      </c>
      <c r="O15" s="262">
        <v>25</v>
      </c>
      <c r="P15" s="262">
        <v>8</v>
      </c>
      <c r="Q15" s="262">
        <v>180</v>
      </c>
      <c r="R15" s="262">
        <v>100</v>
      </c>
      <c r="S15" s="262">
        <v>84</v>
      </c>
      <c r="T15" s="262">
        <v>45</v>
      </c>
      <c r="U15" s="258"/>
      <c r="V15" s="258"/>
      <c r="W15" s="258"/>
      <c r="X15" s="258"/>
      <c r="Y15" s="258"/>
      <c r="Z15" s="258"/>
      <c r="AA15" s="258"/>
      <c r="AB15" s="259">
        <f>SUM(E15:AA15)</f>
        <v>1597</v>
      </c>
      <c r="AC15" s="289">
        <f>AB15*B15</f>
        <v>107318400</v>
      </c>
      <c r="AD15" s="290">
        <v>0.06</v>
      </c>
      <c r="AE15" s="291">
        <f>AC15*AD15</f>
        <v>6439104</v>
      </c>
    </row>
    <row r="16" spans="1:32" x14ac:dyDescent="0.25">
      <c r="A16" s="260" t="s">
        <v>82</v>
      </c>
      <c r="B16" s="261">
        <f>C16*28</f>
        <v>37800</v>
      </c>
      <c r="C16" s="261">
        <v>1350</v>
      </c>
      <c r="D16" s="266"/>
      <c r="E16" s="258"/>
      <c r="F16" s="258"/>
      <c r="G16" s="258"/>
      <c r="H16" s="258"/>
      <c r="I16" s="258"/>
      <c r="J16" s="258"/>
      <c r="K16" s="258"/>
      <c r="L16" s="258"/>
      <c r="M16" s="258"/>
      <c r="N16" s="258"/>
      <c r="O16" s="258"/>
      <c r="P16" s="258"/>
      <c r="Q16" s="258"/>
      <c r="R16" s="258"/>
      <c r="S16" s="258"/>
      <c r="T16" s="258"/>
      <c r="U16" s="258">
        <f t="shared" ref="U16:AA16" si="0">$C$12</f>
        <v>30</v>
      </c>
      <c r="V16" s="258">
        <f t="shared" si="0"/>
        <v>30</v>
      </c>
      <c r="W16" s="258">
        <f t="shared" si="0"/>
        <v>30</v>
      </c>
      <c r="X16" s="258">
        <f t="shared" si="0"/>
        <v>30</v>
      </c>
      <c r="Y16" s="258">
        <f t="shared" si="0"/>
        <v>30</v>
      </c>
      <c r="Z16" s="258">
        <f t="shared" si="0"/>
        <v>30</v>
      </c>
      <c r="AA16" s="258">
        <f t="shared" si="0"/>
        <v>30</v>
      </c>
      <c r="AB16" s="259">
        <f>SUM(E16:AA16)</f>
        <v>210</v>
      </c>
      <c r="AC16" s="289">
        <f>AB16*B16</f>
        <v>7938000</v>
      </c>
      <c r="AD16" s="264">
        <v>0.05</v>
      </c>
      <c r="AE16" s="291">
        <f>AC16*AD16</f>
        <v>396900</v>
      </c>
    </row>
    <row r="17" spans="1:31" x14ac:dyDescent="0.25">
      <c r="A17" s="260"/>
      <c r="B17" s="260"/>
      <c r="C17" s="260"/>
      <c r="D17" s="266"/>
      <c r="E17" s="258"/>
      <c r="F17" s="259"/>
      <c r="G17" s="259"/>
      <c r="H17" s="259"/>
      <c r="I17" s="259"/>
      <c r="J17" s="259"/>
      <c r="K17" s="259"/>
      <c r="L17" s="259"/>
      <c r="M17" s="259"/>
      <c r="N17" s="259"/>
      <c r="O17" s="259"/>
      <c r="P17" s="259"/>
      <c r="Q17" s="259"/>
      <c r="R17" s="259"/>
      <c r="S17" s="259"/>
      <c r="T17" s="259"/>
      <c r="U17" s="259"/>
      <c r="V17" s="259"/>
      <c r="W17" s="259"/>
      <c r="X17" s="259"/>
      <c r="Y17" s="259"/>
      <c r="Z17" s="259"/>
      <c r="AA17" s="259"/>
      <c r="AB17" s="259"/>
      <c r="AC17" s="289"/>
      <c r="AD17" s="264"/>
      <c r="AE17" s="291"/>
    </row>
    <row r="18" spans="1:31" x14ac:dyDescent="0.25">
      <c r="A18" s="260"/>
      <c r="B18" s="266"/>
      <c r="C18" s="266"/>
      <c r="D18" s="259"/>
      <c r="E18" s="258"/>
      <c r="F18" s="259"/>
      <c r="G18" s="259"/>
      <c r="H18" s="259"/>
      <c r="I18" s="259"/>
      <c r="J18" s="259"/>
      <c r="K18" s="259"/>
      <c r="L18" s="259"/>
      <c r="M18" s="259"/>
      <c r="N18" s="259"/>
      <c r="O18" s="259"/>
      <c r="P18" s="259"/>
      <c r="Q18" s="259"/>
      <c r="R18" s="259"/>
      <c r="S18" s="259"/>
      <c r="T18" s="259"/>
      <c r="U18" s="259"/>
      <c r="V18" s="259"/>
      <c r="W18" s="259"/>
      <c r="X18" s="259"/>
      <c r="Y18" s="259"/>
      <c r="Z18" s="259"/>
      <c r="AA18" s="259"/>
      <c r="AB18" s="259"/>
      <c r="AC18" s="289"/>
      <c r="AD18" s="267"/>
      <c r="AE18" s="292"/>
    </row>
    <row r="19" spans="1:31" x14ac:dyDescent="0.25">
      <c r="A19" s="259"/>
      <c r="B19" s="259"/>
      <c r="C19" s="259"/>
      <c r="D19" s="259"/>
      <c r="E19" s="259"/>
      <c r="F19" s="259"/>
      <c r="G19" s="259"/>
      <c r="H19" s="259"/>
      <c r="I19" s="259"/>
      <c r="J19" s="259"/>
      <c r="K19" s="259"/>
      <c r="L19" s="259"/>
      <c r="M19" s="259"/>
      <c r="N19" s="259"/>
      <c r="O19" s="259"/>
      <c r="P19" s="259"/>
      <c r="Q19" s="259"/>
      <c r="R19" s="259"/>
      <c r="S19" s="259"/>
      <c r="T19" s="259"/>
      <c r="U19" s="259"/>
      <c r="V19" s="259"/>
      <c r="W19" s="259"/>
      <c r="X19" s="259"/>
      <c r="Y19" s="259"/>
      <c r="Z19" s="259"/>
      <c r="AA19" s="259"/>
      <c r="AB19" s="259"/>
      <c r="AC19" s="259"/>
      <c r="AD19" s="259"/>
      <c r="AE19" s="293">
        <f>SUM(AE15:AE18)</f>
        <v>6836004</v>
      </c>
    </row>
    <row r="20" spans="1:31" x14ac:dyDescent="0.25">
      <c r="A20" s="259" t="s">
        <v>83</v>
      </c>
      <c r="B20" s="259"/>
      <c r="C20" s="294">
        <v>1000</v>
      </c>
      <c r="D20" s="259">
        <v>200</v>
      </c>
      <c r="E20" s="259"/>
      <c r="F20" s="259"/>
      <c r="G20" s="259"/>
      <c r="H20" s="259"/>
      <c r="I20" s="259"/>
      <c r="J20" s="259"/>
      <c r="K20" s="259"/>
      <c r="L20" s="259"/>
      <c r="M20" s="259"/>
      <c r="N20" s="259"/>
      <c r="O20" s="259"/>
      <c r="P20" s="259"/>
      <c r="Q20" s="259"/>
      <c r="R20" s="259"/>
      <c r="S20" s="259"/>
      <c r="T20" s="259"/>
      <c r="U20" s="259"/>
      <c r="V20" s="259"/>
      <c r="W20" s="259"/>
      <c r="X20" s="259"/>
      <c r="Y20" s="259"/>
      <c r="Z20" s="259"/>
      <c r="AA20" s="259"/>
      <c r="AB20" s="295">
        <v>147</v>
      </c>
      <c r="AC20" s="289">
        <f>AB20*D20*C20</f>
        <v>29400000</v>
      </c>
      <c r="AD20" s="267">
        <v>0.05</v>
      </c>
      <c r="AE20" s="293">
        <f>AC20*AD20</f>
        <v>1470000</v>
      </c>
    </row>
    <row r="22" spans="1:31" x14ac:dyDescent="0.25">
      <c r="Z22" s="255" t="s">
        <v>84</v>
      </c>
      <c r="AD22" s="255" t="s">
        <v>85</v>
      </c>
      <c r="AE22" s="296">
        <f>AE19*3</f>
        <v>20508012</v>
      </c>
    </row>
    <row r="23" spans="1:31" x14ac:dyDescent="0.25">
      <c r="A23" s="297" t="s">
        <v>86</v>
      </c>
    </row>
    <row r="24" spans="1:31" ht="58.2" x14ac:dyDescent="0.25">
      <c r="A24" s="324" t="s">
        <v>87</v>
      </c>
      <c r="C24" s="298">
        <f>AE22</f>
        <v>20508012</v>
      </c>
      <c r="D24" t="s">
        <v>88</v>
      </c>
      <c r="AD24" s="255" t="s">
        <v>89</v>
      </c>
      <c r="AE24" s="299">
        <f>AE20*3</f>
        <v>4410000</v>
      </c>
    </row>
    <row r="25" spans="1:31" x14ac:dyDescent="0.25">
      <c r="A25" s="300"/>
      <c r="C25" s="301"/>
    </row>
    <row r="26" spans="1:31" x14ac:dyDescent="0.25">
      <c r="A26" s="325" t="s">
        <v>90</v>
      </c>
      <c r="C26" s="301"/>
    </row>
    <row r="27" spans="1:31" ht="58.2" x14ac:dyDescent="0.25">
      <c r="A27" s="324" t="s">
        <v>91</v>
      </c>
      <c r="C27" s="298">
        <f>AE24</f>
        <v>4410000</v>
      </c>
    </row>
  </sheetData>
  <pageMargins left="0.7" right="0.7" top="0.75" bottom="0.75" header="0.3" footer="0.3"/>
  <pageSetup scale="35" orientation="landscape"/>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63"/>
  <sheetViews>
    <sheetView topLeftCell="A43" workbookViewId="0">
      <selection activeCell="E34" sqref="E34"/>
    </sheetView>
  </sheetViews>
  <sheetFormatPr defaultColWidth="9" defaultRowHeight="14.4" x14ac:dyDescent="0.25"/>
  <cols>
    <col min="1" max="1" width="39.44140625" customWidth="1"/>
    <col min="3" max="3" width="13.21875" customWidth="1"/>
    <col min="4" max="4" width="10" customWidth="1"/>
    <col min="5" max="6" width="12.33203125" customWidth="1"/>
    <col min="7" max="7" width="15.88671875" customWidth="1"/>
    <col min="8" max="8" width="13.6640625" customWidth="1"/>
    <col min="9" max="11" width="11.21875" customWidth="1"/>
    <col min="12" max="12" width="13.109375" customWidth="1"/>
    <col min="13" max="13" width="12.44140625" customWidth="1"/>
    <col min="14" max="14" width="13.44140625" customWidth="1"/>
    <col min="15" max="15" width="13.21875" customWidth="1"/>
    <col min="16" max="16" width="9" customWidth="1"/>
    <col min="17" max="17" width="11.33203125" customWidth="1"/>
    <col min="18" max="18" width="12.109375" customWidth="1"/>
    <col min="19" max="19" width="11.77734375" customWidth="1"/>
    <col min="20" max="20" width="10.21875" customWidth="1"/>
    <col min="22" max="22" width="12.44140625" customWidth="1"/>
    <col min="24" max="24" width="11.21875" customWidth="1"/>
  </cols>
  <sheetData>
    <row r="1" spans="1:20" x14ac:dyDescent="0.25">
      <c r="A1" s="255" t="s">
        <v>92</v>
      </c>
    </row>
    <row r="3" spans="1:20" ht="60" customHeight="1" x14ac:dyDescent="0.25">
      <c r="A3" s="360" t="s">
        <v>93</v>
      </c>
      <c r="E3" s="256" t="s">
        <v>31</v>
      </c>
      <c r="F3" s="256" t="s">
        <v>32</v>
      </c>
      <c r="G3" s="257" t="s">
        <v>33</v>
      </c>
      <c r="H3" s="257" t="s">
        <v>34</v>
      </c>
      <c r="I3" s="257" t="s">
        <v>35</v>
      </c>
      <c r="J3" s="257" t="s">
        <v>36</v>
      </c>
      <c r="K3" s="257" t="s">
        <v>37</v>
      </c>
      <c r="L3" s="257" t="s">
        <v>38</v>
      </c>
      <c r="M3" s="257" t="s">
        <v>39</v>
      </c>
      <c r="N3" s="257" t="s">
        <v>40</v>
      </c>
      <c r="O3" s="257" t="s">
        <v>41</v>
      </c>
      <c r="P3" s="257" t="s">
        <v>42</v>
      </c>
      <c r="Q3" s="257" t="s">
        <v>43</v>
      </c>
      <c r="R3" s="257" t="s">
        <v>44</v>
      </c>
      <c r="S3" s="257" t="s">
        <v>45</v>
      </c>
      <c r="T3" s="257" t="s">
        <v>46</v>
      </c>
    </row>
    <row r="4" spans="1:20" x14ac:dyDescent="0.25">
      <c r="A4" s="361"/>
      <c r="E4" s="258" t="s">
        <v>94</v>
      </c>
      <c r="F4" s="258" t="s">
        <v>94</v>
      </c>
      <c r="G4" s="258" t="s">
        <v>94</v>
      </c>
      <c r="H4" s="258" t="s">
        <v>94</v>
      </c>
      <c r="I4" s="258" t="s">
        <v>94</v>
      </c>
      <c r="J4" s="258" t="s">
        <v>94</v>
      </c>
      <c r="K4" s="258" t="s">
        <v>94</v>
      </c>
      <c r="L4" s="258" t="s">
        <v>94</v>
      </c>
      <c r="M4" s="258" t="s">
        <v>94</v>
      </c>
      <c r="N4" s="258" t="s">
        <v>94</v>
      </c>
      <c r="O4" s="258" t="s">
        <v>94</v>
      </c>
      <c r="P4" s="258" t="s">
        <v>94</v>
      </c>
      <c r="Q4" s="258" t="s">
        <v>94</v>
      </c>
      <c r="R4" s="258" t="s">
        <v>94</v>
      </c>
      <c r="S4" s="258" t="s">
        <v>94</v>
      </c>
      <c r="T4" s="258" t="s">
        <v>94</v>
      </c>
    </row>
    <row r="6" spans="1:20" x14ac:dyDescent="0.25">
      <c r="A6" s="259" t="s">
        <v>95</v>
      </c>
      <c r="E6" s="258" t="s">
        <v>96</v>
      </c>
      <c r="F6" s="258" t="s">
        <v>96</v>
      </c>
      <c r="G6" s="258" t="s">
        <v>96</v>
      </c>
      <c r="H6" s="258" t="s">
        <v>96</v>
      </c>
      <c r="I6" s="258" t="s">
        <v>97</v>
      </c>
      <c r="J6" s="258" t="s">
        <v>96</v>
      </c>
      <c r="K6" s="258" t="s">
        <v>96</v>
      </c>
      <c r="L6" s="258" t="s">
        <v>96</v>
      </c>
      <c r="M6" s="258" t="s">
        <v>96</v>
      </c>
      <c r="N6" s="258" t="s">
        <v>97</v>
      </c>
      <c r="O6" s="258" t="s">
        <v>96</v>
      </c>
      <c r="P6" s="258" t="s">
        <v>97</v>
      </c>
      <c r="Q6" s="258" t="s">
        <v>97</v>
      </c>
      <c r="R6" s="258" t="s">
        <v>96</v>
      </c>
      <c r="S6" s="258" t="s">
        <v>96</v>
      </c>
      <c r="T6" s="258" t="s">
        <v>97</v>
      </c>
    </row>
    <row r="7" spans="1:20" x14ac:dyDescent="0.25">
      <c r="A7" s="259" t="s">
        <v>98</v>
      </c>
      <c r="D7" t="s">
        <v>99</v>
      </c>
      <c r="E7" s="258">
        <v>10</v>
      </c>
      <c r="F7" s="258">
        <v>4</v>
      </c>
      <c r="G7" s="258">
        <v>1</v>
      </c>
      <c r="H7" s="258">
        <v>2</v>
      </c>
      <c r="I7" s="258">
        <v>1</v>
      </c>
      <c r="J7" s="258">
        <v>2</v>
      </c>
      <c r="K7" s="258">
        <v>4</v>
      </c>
      <c r="L7" s="258">
        <v>2</v>
      </c>
      <c r="M7" s="258">
        <v>4</v>
      </c>
      <c r="N7" s="258">
        <v>0</v>
      </c>
      <c r="O7" s="258">
        <v>0</v>
      </c>
      <c r="P7" s="258">
        <v>0</v>
      </c>
      <c r="Q7" s="258">
        <v>6</v>
      </c>
      <c r="R7" s="258">
        <v>2</v>
      </c>
      <c r="S7" s="258">
        <v>2</v>
      </c>
      <c r="T7" s="258">
        <v>0</v>
      </c>
    </row>
    <row r="8" spans="1:20" x14ac:dyDescent="0.25">
      <c r="A8" s="259" t="s">
        <v>100</v>
      </c>
      <c r="E8" s="258" t="s">
        <v>96</v>
      </c>
      <c r="F8" s="258" t="s">
        <v>96</v>
      </c>
      <c r="G8" s="258" t="s">
        <v>97</v>
      </c>
      <c r="H8" s="258" t="s">
        <v>97</v>
      </c>
      <c r="I8" s="258" t="s">
        <v>97</v>
      </c>
      <c r="J8" s="258" t="s">
        <v>96</v>
      </c>
      <c r="K8" s="258" t="s">
        <v>96</v>
      </c>
      <c r="L8" s="258" t="s">
        <v>97</v>
      </c>
      <c r="M8" s="258" t="s">
        <v>97</v>
      </c>
      <c r="N8" s="258" t="s">
        <v>96</v>
      </c>
      <c r="O8" s="258" t="s">
        <v>96</v>
      </c>
      <c r="P8" s="258" t="s">
        <v>97</v>
      </c>
      <c r="Q8" s="258" t="s">
        <v>96</v>
      </c>
      <c r="R8" s="258" t="s">
        <v>97</v>
      </c>
      <c r="S8" s="258" t="s">
        <v>97</v>
      </c>
      <c r="T8" s="258" t="s">
        <v>97</v>
      </c>
    </row>
    <row r="9" spans="1:20" x14ac:dyDescent="0.25">
      <c r="A9" s="259" t="s">
        <v>101</v>
      </c>
      <c r="E9" s="258" t="s">
        <v>96</v>
      </c>
      <c r="F9" s="258" t="s">
        <v>97</v>
      </c>
      <c r="G9" s="258" t="s">
        <v>97</v>
      </c>
      <c r="H9" s="258" t="s">
        <v>97</v>
      </c>
      <c r="I9" s="258" t="s">
        <v>97</v>
      </c>
      <c r="J9" s="258" t="s">
        <v>97</v>
      </c>
      <c r="K9" s="258" t="s">
        <v>97</v>
      </c>
      <c r="L9" s="258" t="s">
        <v>97</v>
      </c>
      <c r="M9" s="258" t="s">
        <v>97</v>
      </c>
      <c r="N9" s="258" t="s">
        <v>97</v>
      </c>
      <c r="O9" s="258" t="s">
        <v>97</v>
      </c>
      <c r="P9" s="258" t="s">
        <v>97</v>
      </c>
      <c r="Q9" s="258" t="s">
        <v>97</v>
      </c>
      <c r="R9" s="258" t="s">
        <v>97</v>
      </c>
      <c r="S9" s="258" t="s">
        <v>97</v>
      </c>
      <c r="T9" s="258" t="s">
        <v>97</v>
      </c>
    </row>
    <row r="10" spans="1:20" x14ac:dyDescent="0.25">
      <c r="A10" s="259" t="s">
        <v>102</v>
      </c>
      <c r="E10" s="258" t="s">
        <v>97</v>
      </c>
      <c r="F10" s="258" t="s">
        <v>97</v>
      </c>
      <c r="G10" s="258" t="s">
        <v>97</v>
      </c>
      <c r="H10" s="258" t="s">
        <v>97</v>
      </c>
      <c r="I10" s="258" t="s">
        <v>97</v>
      </c>
      <c r="J10" s="258" t="s">
        <v>97</v>
      </c>
      <c r="K10" s="258" t="s">
        <v>97</v>
      </c>
      <c r="L10" s="258" t="s">
        <v>97</v>
      </c>
      <c r="M10" s="258" t="s">
        <v>97</v>
      </c>
      <c r="N10" s="258" t="s">
        <v>97</v>
      </c>
      <c r="O10" s="258" t="s">
        <v>97</v>
      </c>
      <c r="P10" s="258" t="s">
        <v>97</v>
      </c>
      <c r="Q10" s="258" t="s">
        <v>97</v>
      </c>
      <c r="R10" s="258" t="s">
        <v>97</v>
      </c>
      <c r="S10" s="258" t="s">
        <v>97</v>
      </c>
      <c r="T10" s="258" t="s">
        <v>97</v>
      </c>
    </row>
    <row r="11" spans="1:20" x14ac:dyDescent="0.25">
      <c r="A11" s="259" t="s">
        <v>103</v>
      </c>
      <c r="E11" s="258" t="s">
        <v>96</v>
      </c>
      <c r="F11" s="258" t="s">
        <v>97</v>
      </c>
      <c r="G11" s="258" t="s">
        <v>97</v>
      </c>
      <c r="H11" s="258" t="s">
        <v>97</v>
      </c>
      <c r="I11" s="258" t="s">
        <v>97</v>
      </c>
      <c r="J11" s="258" t="s">
        <v>96</v>
      </c>
      <c r="K11" s="258" t="s">
        <v>96</v>
      </c>
      <c r="L11" s="258" t="s">
        <v>97</v>
      </c>
      <c r="M11" s="258" t="s">
        <v>97</v>
      </c>
      <c r="N11" s="258" t="s">
        <v>97</v>
      </c>
      <c r="O11" s="258" t="s">
        <v>97</v>
      </c>
      <c r="P11" s="258" t="s">
        <v>97</v>
      </c>
      <c r="Q11" s="258" t="s">
        <v>97</v>
      </c>
      <c r="R11" s="258" t="s">
        <v>97</v>
      </c>
      <c r="S11" s="258" t="s">
        <v>97</v>
      </c>
      <c r="T11" s="258" t="s">
        <v>97</v>
      </c>
    </row>
    <row r="13" spans="1:20" x14ac:dyDescent="0.25">
      <c r="A13" t="s">
        <v>54</v>
      </c>
      <c r="B13" t="s">
        <v>55</v>
      </c>
      <c r="C13" t="s">
        <v>104</v>
      </c>
    </row>
    <row r="14" spans="1:20" x14ac:dyDescent="0.25">
      <c r="A14" t="s">
        <v>57</v>
      </c>
      <c r="B14" t="s">
        <v>58</v>
      </c>
      <c r="C14">
        <v>50</v>
      </c>
      <c r="D14" t="s">
        <v>59</v>
      </c>
      <c r="G14" s="103" t="s">
        <v>60</v>
      </c>
      <c r="H14" s="103" t="s">
        <v>60</v>
      </c>
      <c r="I14" s="103" t="s">
        <v>60</v>
      </c>
      <c r="J14" s="103" t="s">
        <v>60</v>
      </c>
      <c r="K14" s="103" t="s">
        <v>60</v>
      </c>
      <c r="L14" s="103" t="s">
        <v>60</v>
      </c>
      <c r="M14" s="103" t="s">
        <v>60</v>
      </c>
      <c r="O14" s="103" t="s">
        <v>60</v>
      </c>
      <c r="P14" s="103" t="s">
        <v>60</v>
      </c>
      <c r="R14" s="103" t="s">
        <v>60</v>
      </c>
      <c r="S14" s="103" t="s">
        <v>60</v>
      </c>
      <c r="T14" s="103" t="s">
        <v>60</v>
      </c>
    </row>
    <row r="15" spans="1:20" x14ac:dyDescent="0.25">
      <c r="A15" s="255" t="s">
        <v>61</v>
      </c>
      <c r="B15" s="255" t="s">
        <v>62</v>
      </c>
      <c r="C15" s="255">
        <v>150</v>
      </c>
      <c r="D15" s="255" t="s">
        <v>59</v>
      </c>
      <c r="E15" s="103"/>
      <c r="F15" s="103"/>
      <c r="G15" s="103"/>
      <c r="H15" s="103"/>
      <c r="I15" s="103"/>
      <c r="J15" s="103"/>
      <c r="K15" s="103"/>
      <c r="N15" t="s">
        <v>60</v>
      </c>
      <c r="Q15" t="s">
        <v>60</v>
      </c>
    </row>
    <row r="16" spans="1:20" x14ac:dyDescent="0.25">
      <c r="A16" t="s">
        <v>63</v>
      </c>
      <c r="B16" t="s">
        <v>64</v>
      </c>
      <c r="C16">
        <v>300</v>
      </c>
      <c r="D16" t="s">
        <v>59</v>
      </c>
    </row>
    <row r="17" spans="1:25" x14ac:dyDescent="0.25">
      <c r="A17" t="s">
        <v>105</v>
      </c>
      <c r="B17" t="s">
        <v>66</v>
      </c>
      <c r="C17">
        <v>400</v>
      </c>
      <c r="D17" t="s">
        <v>59</v>
      </c>
    </row>
    <row r="18" spans="1:25" x14ac:dyDescent="0.25">
      <c r="A18" t="s">
        <v>67</v>
      </c>
      <c r="B18" t="s">
        <v>66</v>
      </c>
      <c r="C18">
        <v>400</v>
      </c>
      <c r="D18" t="s">
        <v>59</v>
      </c>
      <c r="E18" s="103" t="s">
        <v>60</v>
      </c>
      <c r="F18" s="103" t="s">
        <v>60</v>
      </c>
    </row>
    <row r="19" spans="1:25" x14ac:dyDescent="0.25">
      <c r="A19" t="s">
        <v>68</v>
      </c>
      <c r="B19">
        <v>1200</v>
      </c>
      <c r="C19">
        <v>1200</v>
      </c>
      <c r="D19" t="s">
        <v>59</v>
      </c>
    </row>
    <row r="21" spans="1:25" x14ac:dyDescent="0.25">
      <c r="A21" s="255" t="s">
        <v>106</v>
      </c>
    </row>
    <row r="22" spans="1:25" ht="48" x14ac:dyDescent="0.25">
      <c r="A22" s="260"/>
      <c r="B22" s="260" t="s">
        <v>72</v>
      </c>
      <c r="C22" s="260" t="s">
        <v>73</v>
      </c>
      <c r="D22" s="260" t="s">
        <v>107</v>
      </c>
      <c r="E22" s="260" t="s">
        <v>75</v>
      </c>
      <c r="F22" s="260" t="s">
        <v>75</v>
      </c>
      <c r="G22" s="260" t="s">
        <v>75</v>
      </c>
      <c r="H22" s="260" t="s">
        <v>75</v>
      </c>
      <c r="I22" s="260" t="s">
        <v>75</v>
      </c>
      <c r="J22" s="260" t="s">
        <v>75</v>
      </c>
      <c r="K22" s="260" t="s">
        <v>75</v>
      </c>
      <c r="L22" s="260" t="s">
        <v>75</v>
      </c>
      <c r="M22" s="260" t="s">
        <v>75</v>
      </c>
      <c r="N22" s="260" t="s">
        <v>75</v>
      </c>
      <c r="O22" s="260" t="s">
        <v>75</v>
      </c>
      <c r="P22" s="260" t="s">
        <v>75</v>
      </c>
      <c r="Q22" s="260" t="s">
        <v>75</v>
      </c>
      <c r="R22" s="260" t="s">
        <v>75</v>
      </c>
      <c r="S22" s="260" t="s">
        <v>75</v>
      </c>
      <c r="T22" s="260" t="s">
        <v>75</v>
      </c>
      <c r="U22" s="260" t="s">
        <v>76</v>
      </c>
      <c r="V22" s="260" t="s">
        <v>77</v>
      </c>
      <c r="W22" s="260" t="s">
        <v>78</v>
      </c>
      <c r="X22" s="260" t="s">
        <v>108</v>
      </c>
    </row>
    <row r="23" spans="1:25" x14ac:dyDescent="0.25">
      <c r="A23" s="260" t="s">
        <v>109</v>
      </c>
      <c r="B23" s="261">
        <v>6500</v>
      </c>
      <c r="C23" s="261">
        <v>230</v>
      </c>
      <c r="D23" s="260"/>
      <c r="E23" s="262">
        <v>297</v>
      </c>
      <c r="F23" s="262">
        <v>150</v>
      </c>
      <c r="G23" s="262">
        <v>35</v>
      </c>
      <c r="H23" s="262">
        <v>151</v>
      </c>
      <c r="I23" s="258" t="s">
        <v>110</v>
      </c>
      <c r="J23" s="262">
        <v>140</v>
      </c>
      <c r="K23" s="262">
        <v>83</v>
      </c>
      <c r="L23" s="262">
        <v>20</v>
      </c>
      <c r="M23" s="262">
        <v>30</v>
      </c>
      <c r="N23" s="258" t="s">
        <v>110</v>
      </c>
      <c r="O23" s="262">
        <v>25</v>
      </c>
      <c r="P23" s="258" t="s">
        <v>110</v>
      </c>
      <c r="Q23" s="258" t="s">
        <v>110</v>
      </c>
      <c r="R23" s="262">
        <v>100</v>
      </c>
      <c r="S23" s="262">
        <v>84</v>
      </c>
      <c r="T23" s="258" t="s">
        <v>110</v>
      </c>
      <c r="U23" s="259">
        <f>SUM(E23:T23)</f>
        <v>1115</v>
      </c>
      <c r="V23" s="263">
        <f>U23*B23</f>
        <v>7247500</v>
      </c>
      <c r="W23" s="264">
        <v>0.05</v>
      </c>
      <c r="X23" s="265">
        <f>V23*W23</f>
        <v>362375</v>
      </c>
    </row>
    <row r="24" spans="1:25" x14ac:dyDescent="0.25">
      <c r="A24" s="260" t="s">
        <v>111</v>
      </c>
      <c r="B24" s="260"/>
      <c r="C24" s="260"/>
      <c r="D24" s="266">
        <v>15000</v>
      </c>
      <c r="E24" s="258">
        <f t="shared" ref="E24:T24" si="0">E7</f>
        <v>10</v>
      </c>
      <c r="F24" s="258">
        <f t="shared" si="0"/>
        <v>4</v>
      </c>
      <c r="G24" s="258">
        <f t="shared" si="0"/>
        <v>1</v>
      </c>
      <c r="H24" s="258">
        <f t="shared" si="0"/>
        <v>2</v>
      </c>
      <c r="I24" s="258">
        <f t="shared" si="0"/>
        <v>1</v>
      </c>
      <c r="J24" s="258">
        <f t="shared" si="0"/>
        <v>2</v>
      </c>
      <c r="K24" s="258">
        <f t="shared" si="0"/>
        <v>4</v>
      </c>
      <c r="L24" s="258">
        <f t="shared" si="0"/>
        <v>2</v>
      </c>
      <c r="M24" s="258">
        <f t="shared" si="0"/>
        <v>4</v>
      </c>
      <c r="N24" s="258">
        <f t="shared" si="0"/>
        <v>0</v>
      </c>
      <c r="O24" s="258">
        <f t="shared" si="0"/>
        <v>0</v>
      </c>
      <c r="P24" s="258">
        <f t="shared" si="0"/>
        <v>0</v>
      </c>
      <c r="Q24" s="258">
        <f t="shared" si="0"/>
        <v>6</v>
      </c>
      <c r="R24" s="258">
        <f t="shared" si="0"/>
        <v>2</v>
      </c>
      <c r="S24" s="258">
        <f t="shared" si="0"/>
        <v>2</v>
      </c>
      <c r="T24" s="258">
        <f t="shared" si="0"/>
        <v>0</v>
      </c>
      <c r="U24" s="259">
        <f>SUM(E24:K24)</f>
        <v>24</v>
      </c>
      <c r="V24" s="265">
        <f>U24*D24</f>
        <v>360000</v>
      </c>
      <c r="W24" s="267">
        <v>0.1</v>
      </c>
      <c r="X24" s="265">
        <f>V24*W24</f>
        <v>36000</v>
      </c>
    </row>
    <row r="25" spans="1:25" x14ac:dyDescent="0.25">
      <c r="A25" s="260" t="s">
        <v>100</v>
      </c>
      <c r="B25" s="261">
        <f>C25*28</f>
        <v>5040</v>
      </c>
      <c r="C25" s="261">
        <v>180</v>
      </c>
      <c r="D25" s="260"/>
      <c r="E25" s="258">
        <v>297</v>
      </c>
      <c r="F25" s="258">
        <f>C15</f>
        <v>150</v>
      </c>
      <c r="G25" s="258" t="s">
        <v>110</v>
      </c>
      <c r="H25" s="258" t="s">
        <v>110</v>
      </c>
      <c r="I25" s="258" t="s">
        <v>110</v>
      </c>
      <c r="J25" s="258">
        <v>140</v>
      </c>
      <c r="K25" s="258">
        <v>83</v>
      </c>
      <c r="L25" s="258" t="s">
        <v>110</v>
      </c>
      <c r="M25" s="258" t="s">
        <v>110</v>
      </c>
      <c r="N25" s="258">
        <v>229</v>
      </c>
      <c r="O25" s="258">
        <v>25</v>
      </c>
      <c r="P25" s="258" t="s">
        <v>110</v>
      </c>
      <c r="Q25" s="258">
        <v>180</v>
      </c>
      <c r="R25" s="258" t="s">
        <v>110</v>
      </c>
      <c r="S25" s="258" t="s">
        <v>110</v>
      </c>
      <c r="T25" s="258" t="s">
        <v>110</v>
      </c>
      <c r="U25" s="259">
        <f>SUM(E25:T25)</f>
        <v>1104</v>
      </c>
      <c r="V25" s="263">
        <f>U25*B25</f>
        <v>5564160</v>
      </c>
      <c r="W25" s="264">
        <v>0.05</v>
      </c>
      <c r="X25" s="265">
        <f>V25*W25</f>
        <v>278208</v>
      </c>
    </row>
    <row r="26" spans="1:25" x14ac:dyDescent="0.25">
      <c r="A26" s="260" t="s">
        <v>101</v>
      </c>
      <c r="B26" s="266">
        <f>C26*28</f>
        <v>7000</v>
      </c>
      <c r="C26" s="266">
        <v>250</v>
      </c>
      <c r="D26" s="260"/>
      <c r="E26" s="258">
        <v>297</v>
      </c>
      <c r="F26" s="258" t="s">
        <v>110</v>
      </c>
      <c r="G26" s="258" t="s">
        <v>110</v>
      </c>
      <c r="H26" s="258" t="s">
        <v>110</v>
      </c>
      <c r="I26" s="258" t="s">
        <v>110</v>
      </c>
      <c r="J26" s="258" t="s">
        <v>110</v>
      </c>
      <c r="K26" s="258" t="s">
        <v>110</v>
      </c>
      <c r="L26" s="258" t="s">
        <v>110</v>
      </c>
      <c r="M26" s="258" t="s">
        <v>110</v>
      </c>
      <c r="N26" s="258" t="s">
        <v>110</v>
      </c>
      <c r="O26" s="258" t="s">
        <v>110</v>
      </c>
      <c r="P26" s="258" t="s">
        <v>110</v>
      </c>
      <c r="Q26" s="258" t="s">
        <v>110</v>
      </c>
      <c r="R26" s="258" t="s">
        <v>110</v>
      </c>
      <c r="S26" s="258" t="s">
        <v>110</v>
      </c>
      <c r="T26" s="258" t="s">
        <v>110</v>
      </c>
      <c r="U26" s="259">
        <f>SUM(E26:T26)</f>
        <v>297</v>
      </c>
      <c r="V26" s="263">
        <f>U26*B26</f>
        <v>2079000</v>
      </c>
      <c r="W26" s="264">
        <v>0.05</v>
      </c>
      <c r="X26" s="265">
        <f t="shared" ref="X26:X28" si="1">V26*W26</f>
        <v>103950</v>
      </c>
    </row>
    <row r="27" spans="1:25" x14ac:dyDescent="0.25">
      <c r="A27" s="260" t="s">
        <v>112</v>
      </c>
      <c r="B27" s="260"/>
      <c r="C27" s="260"/>
      <c r="D27" s="266">
        <f>95000/5</f>
        <v>19000</v>
      </c>
      <c r="E27" s="258" t="s">
        <v>110</v>
      </c>
      <c r="F27" s="258" t="s">
        <v>110</v>
      </c>
      <c r="G27" s="258" t="s">
        <v>110</v>
      </c>
      <c r="H27" s="258" t="s">
        <v>110</v>
      </c>
      <c r="I27" s="258" t="s">
        <v>110</v>
      </c>
      <c r="J27" s="258" t="s">
        <v>110</v>
      </c>
      <c r="K27" s="258" t="s">
        <v>110</v>
      </c>
      <c r="L27" s="258" t="s">
        <v>110</v>
      </c>
      <c r="M27" s="258" t="s">
        <v>110</v>
      </c>
      <c r="N27" s="258" t="s">
        <v>110</v>
      </c>
      <c r="O27" s="258" t="s">
        <v>110</v>
      </c>
      <c r="P27" s="258" t="s">
        <v>110</v>
      </c>
      <c r="Q27" s="258" t="s">
        <v>110</v>
      </c>
      <c r="R27" s="258" t="s">
        <v>110</v>
      </c>
      <c r="S27" s="258" t="s">
        <v>110</v>
      </c>
      <c r="T27" s="258" t="s">
        <v>110</v>
      </c>
      <c r="U27" s="259">
        <f>SUM(E27:T27)</f>
        <v>0</v>
      </c>
      <c r="V27" s="263">
        <f>U27*D27</f>
        <v>0</v>
      </c>
      <c r="W27" s="264">
        <v>0.05</v>
      </c>
      <c r="X27" s="265">
        <f t="shared" si="1"/>
        <v>0</v>
      </c>
    </row>
    <row r="28" spans="1:25" x14ac:dyDescent="0.25">
      <c r="A28" s="260" t="s">
        <v>113</v>
      </c>
      <c r="B28" s="266">
        <f>C28*28</f>
        <v>1820</v>
      </c>
      <c r="C28" s="266">
        <v>65</v>
      </c>
      <c r="D28" s="259"/>
      <c r="E28" s="258">
        <v>297</v>
      </c>
      <c r="F28" s="258" t="s">
        <v>110</v>
      </c>
      <c r="G28" s="258" t="s">
        <v>110</v>
      </c>
      <c r="H28" s="258" t="s">
        <v>110</v>
      </c>
      <c r="I28" s="258" t="s">
        <v>110</v>
      </c>
      <c r="J28" s="258">
        <v>140</v>
      </c>
      <c r="K28" s="258">
        <v>83</v>
      </c>
      <c r="L28" s="258" t="s">
        <v>110</v>
      </c>
      <c r="M28" s="258" t="s">
        <v>110</v>
      </c>
      <c r="N28" s="258" t="s">
        <v>110</v>
      </c>
      <c r="O28" s="258" t="s">
        <v>110</v>
      </c>
      <c r="P28" s="258" t="s">
        <v>110</v>
      </c>
      <c r="Q28" s="258" t="s">
        <v>110</v>
      </c>
      <c r="R28" s="258" t="s">
        <v>110</v>
      </c>
      <c r="S28" s="258" t="s">
        <v>110</v>
      </c>
      <c r="T28" s="258" t="s">
        <v>110</v>
      </c>
      <c r="U28" s="259">
        <f>SUM(E28:T28)</f>
        <v>520</v>
      </c>
      <c r="V28" s="263">
        <f>U28*B28</f>
        <v>946400</v>
      </c>
      <c r="W28" s="267">
        <v>0.05</v>
      </c>
      <c r="X28" s="265">
        <f t="shared" si="1"/>
        <v>47320</v>
      </c>
    </row>
    <row r="29" spans="1:25" x14ac:dyDescent="0.25">
      <c r="O29" s="268"/>
      <c r="X29" s="269">
        <f>SUM(X23:X28)</f>
        <v>827853</v>
      </c>
    </row>
    <row r="30" spans="1:25" x14ac:dyDescent="0.25">
      <c r="A30" s="255" t="s">
        <v>114</v>
      </c>
    </row>
    <row r="31" spans="1:25" ht="36" x14ac:dyDescent="0.25">
      <c r="A31" s="260"/>
      <c r="B31" s="260" t="s">
        <v>72</v>
      </c>
      <c r="C31" s="260" t="s">
        <v>73</v>
      </c>
      <c r="E31" s="270"/>
      <c r="F31" s="270"/>
      <c r="G31" s="270"/>
      <c r="H31" s="270"/>
      <c r="I31" s="270"/>
      <c r="J31" s="270"/>
      <c r="K31" s="270"/>
      <c r="L31" s="270"/>
      <c r="M31" s="270"/>
      <c r="N31" s="270"/>
      <c r="O31" s="270"/>
      <c r="P31" s="270"/>
      <c r="Q31" s="270"/>
      <c r="R31" s="270"/>
      <c r="S31" s="270"/>
      <c r="T31" s="270"/>
      <c r="V31" s="271" t="s">
        <v>115</v>
      </c>
      <c r="W31" s="272">
        <v>16</v>
      </c>
      <c r="X31" s="273">
        <f>X29/16</f>
        <v>51740.8125</v>
      </c>
      <c r="Y31" t="s">
        <v>116</v>
      </c>
    </row>
    <row r="32" spans="1:25" x14ac:dyDescent="0.25">
      <c r="A32" s="260" t="s">
        <v>109</v>
      </c>
      <c r="B32" s="356" t="s">
        <v>117</v>
      </c>
      <c r="C32" s="357"/>
      <c r="E32" s="274">
        <f>E23*$B23</f>
        <v>1930500</v>
      </c>
      <c r="F32" s="274">
        <f>F23*$B23</f>
        <v>975000</v>
      </c>
      <c r="G32" s="274">
        <f>G23*$B23</f>
        <v>227500</v>
      </c>
      <c r="H32" s="274">
        <f>H23*$B23</f>
        <v>981500</v>
      </c>
      <c r="I32" s="274" t="s">
        <v>110</v>
      </c>
      <c r="J32" s="274">
        <f>J23*$B23</f>
        <v>910000</v>
      </c>
      <c r="K32" s="274">
        <f>K23*$B23</f>
        <v>539500</v>
      </c>
      <c r="L32" s="274">
        <f>L23*$B23</f>
        <v>130000</v>
      </c>
      <c r="M32" s="274">
        <f>M23*$B23</f>
        <v>195000</v>
      </c>
      <c r="N32" s="274" t="s">
        <v>110</v>
      </c>
      <c r="O32" s="274">
        <f>O23*$B23</f>
        <v>162500</v>
      </c>
      <c r="P32" s="274" t="s">
        <v>110</v>
      </c>
      <c r="Q32" s="274" t="s">
        <v>110</v>
      </c>
      <c r="R32" s="274">
        <f>R23*$B23</f>
        <v>650000</v>
      </c>
      <c r="S32" s="274">
        <f>S23*$B23</f>
        <v>546000</v>
      </c>
      <c r="T32" s="274" t="s">
        <v>110</v>
      </c>
    </row>
    <row r="33" spans="1:20" x14ac:dyDescent="0.25">
      <c r="A33" s="260"/>
      <c r="B33" s="358" t="s">
        <v>118</v>
      </c>
      <c r="C33" s="359"/>
      <c r="D33" s="277">
        <v>0.05</v>
      </c>
      <c r="E33" s="274">
        <f>E32*D33</f>
        <v>96525</v>
      </c>
      <c r="F33" s="274">
        <f>F32*D33</f>
        <v>48750</v>
      </c>
      <c r="G33" s="274">
        <f>G32*D33</f>
        <v>11375</v>
      </c>
      <c r="H33" s="274">
        <f>H32*D33</f>
        <v>49075</v>
      </c>
      <c r="I33" s="274"/>
      <c r="J33" s="274">
        <f>J32*D33</f>
        <v>45500</v>
      </c>
      <c r="K33" s="274">
        <f>K32*D33</f>
        <v>26975</v>
      </c>
      <c r="L33" s="274">
        <f>L32*D33</f>
        <v>6500</v>
      </c>
      <c r="M33" s="274">
        <f>M32*D33</f>
        <v>9750</v>
      </c>
      <c r="N33" s="274"/>
      <c r="O33" s="274">
        <f>O32*D33</f>
        <v>8125</v>
      </c>
      <c r="P33" s="274"/>
      <c r="Q33" s="274"/>
      <c r="R33" s="274">
        <f>R32*D33</f>
        <v>32500</v>
      </c>
      <c r="S33" s="274">
        <f>S32*D33</f>
        <v>27300</v>
      </c>
      <c r="T33" s="274"/>
    </row>
    <row r="34" spans="1:20" x14ac:dyDescent="0.25">
      <c r="A34" s="260"/>
      <c r="B34" s="358" t="s">
        <v>119</v>
      </c>
      <c r="C34" s="359"/>
      <c r="D34" s="277">
        <v>0.05</v>
      </c>
      <c r="E34" s="274">
        <f>E32*D34</f>
        <v>96525</v>
      </c>
      <c r="F34" s="274">
        <f>F32*D34</f>
        <v>48750</v>
      </c>
      <c r="G34" s="274">
        <f>G32*D34</f>
        <v>11375</v>
      </c>
      <c r="H34" s="274">
        <f>H32*D34</f>
        <v>49075</v>
      </c>
      <c r="I34" s="274"/>
      <c r="J34" s="274">
        <f>J32*D34</f>
        <v>45500</v>
      </c>
      <c r="K34" s="274">
        <f>K32*D34</f>
        <v>26975</v>
      </c>
      <c r="L34" s="274">
        <f>L32*D34</f>
        <v>6500</v>
      </c>
      <c r="M34" s="274">
        <f>M32*D34</f>
        <v>9750</v>
      </c>
      <c r="N34" s="274"/>
      <c r="O34" s="274">
        <f>O32*D34</f>
        <v>8125</v>
      </c>
      <c r="P34" s="274"/>
      <c r="Q34" s="274"/>
      <c r="R34" s="274">
        <f>R32*D34</f>
        <v>32500</v>
      </c>
      <c r="S34" s="274">
        <f>S32*D34</f>
        <v>27300</v>
      </c>
      <c r="T34" s="274"/>
    </row>
    <row r="35" spans="1:20" x14ac:dyDescent="0.25">
      <c r="A35" s="260"/>
      <c r="B35" s="358" t="s">
        <v>120</v>
      </c>
      <c r="C35" s="359"/>
      <c r="D35" s="277">
        <v>0.05</v>
      </c>
      <c r="E35" s="274">
        <f>E32*D35</f>
        <v>96525</v>
      </c>
      <c r="F35" s="274">
        <f>F32*D35</f>
        <v>48750</v>
      </c>
      <c r="G35" s="274">
        <f>G32*D35</f>
        <v>11375</v>
      </c>
      <c r="H35" s="274">
        <f>H32*D35</f>
        <v>49075</v>
      </c>
      <c r="I35" s="274"/>
      <c r="J35" s="274">
        <f>J32*D35</f>
        <v>45500</v>
      </c>
      <c r="K35" s="274">
        <f>K32*D35</f>
        <v>26975</v>
      </c>
      <c r="L35" s="274">
        <f>L32*D35</f>
        <v>6500</v>
      </c>
      <c r="M35" s="274">
        <f>M32*D35</f>
        <v>9750</v>
      </c>
      <c r="N35" s="274"/>
      <c r="O35" s="274">
        <f>O32*D35</f>
        <v>8125</v>
      </c>
      <c r="P35" s="274"/>
      <c r="Q35" s="274"/>
      <c r="R35" s="274">
        <f>R32*D35</f>
        <v>32500</v>
      </c>
      <c r="S35" s="274">
        <f>S32*D35</f>
        <v>27300</v>
      </c>
      <c r="T35" s="274"/>
    </row>
    <row r="36" spans="1:20" x14ac:dyDescent="0.25">
      <c r="A36" s="260"/>
      <c r="B36" s="358" t="s">
        <v>121</v>
      </c>
      <c r="C36" s="359"/>
      <c r="E36" s="278">
        <f>SUM(E33:E35)</f>
        <v>289575</v>
      </c>
      <c r="F36" s="278">
        <f>SUM(F33:F35)</f>
        <v>146250</v>
      </c>
      <c r="G36" s="278">
        <f>SUM(G33:G35)</f>
        <v>34125</v>
      </c>
      <c r="H36" s="278">
        <f>SUM(H33:H35)</f>
        <v>147225</v>
      </c>
      <c r="I36" s="274"/>
      <c r="J36" s="278">
        <f>SUM(J33:J35)</f>
        <v>136500</v>
      </c>
      <c r="K36" s="278">
        <f>SUM(K33:K35)</f>
        <v>80925</v>
      </c>
      <c r="L36" s="278">
        <f>SUM(L33:L35)</f>
        <v>19500</v>
      </c>
      <c r="M36" s="278">
        <f>SUM(M33:M35)</f>
        <v>29250</v>
      </c>
      <c r="N36" s="274"/>
      <c r="O36" s="278">
        <f>SUM(O33:O35)</f>
        <v>24375</v>
      </c>
      <c r="P36" s="274"/>
      <c r="Q36" s="274"/>
      <c r="R36" s="278">
        <f>SUM(R33:R35)</f>
        <v>97500</v>
      </c>
      <c r="S36" s="278">
        <f>SUM(S33:S35)</f>
        <v>81900</v>
      </c>
      <c r="T36" s="274"/>
    </row>
    <row r="37" spans="1:20" x14ac:dyDescent="0.25">
      <c r="A37" s="260"/>
      <c r="B37" s="275"/>
      <c r="C37" s="276"/>
      <c r="E37" s="274"/>
      <c r="F37" s="274"/>
      <c r="G37" s="274"/>
      <c r="H37" s="274"/>
      <c r="I37" s="274"/>
      <c r="J37" s="274"/>
      <c r="K37" s="274"/>
      <c r="L37" s="274"/>
      <c r="M37" s="274"/>
      <c r="N37" s="274"/>
      <c r="O37" s="274"/>
      <c r="P37" s="274"/>
      <c r="Q37" s="274"/>
      <c r="R37" s="274"/>
      <c r="S37" s="274"/>
      <c r="T37" s="274"/>
    </row>
    <row r="38" spans="1:20" ht="25.95" customHeight="1" x14ac:dyDescent="0.25">
      <c r="A38" s="260" t="s">
        <v>111</v>
      </c>
      <c r="B38" s="362" t="s">
        <v>122</v>
      </c>
      <c r="C38" s="363"/>
      <c r="E38" s="274">
        <f t="shared" ref="E38:T38" si="2">E24*$D24</f>
        <v>150000</v>
      </c>
      <c r="F38" s="274">
        <f t="shared" si="2"/>
        <v>60000</v>
      </c>
      <c r="G38" s="274">
        <f t="shared" si="2"/>
        <v>15000</v>
      </c>
      <c r="H38" s="274">
        <f t="shared" si="2"/>
        <v>30000</v>
      </c>
      <c r="I38" s="274">
        <f t="shared" si="2"/>
        <v>15000</v>
      </c>
      <c r="J38" s="274">
        <f t="shared" si="2"/>
        <v>30000</v>
      </c>
      <c r="K38" s="274">
        <f t="shared" si="2"/>
        <v>60000</v>
      </c>
      <c r="L38" s="274">
        <f t="shared" si="2"/>
        <v>30000</v>
      </c>
      <c r="M38" s="274">
        <f t="shared" si="2"/>
        <v>60000</v>
      </c>
      <c r="N38" s="274">
        <f t="shared" si="2"/>
        <v>0</v>
      </c>
      <c r="O38" s="274">
        <f t="shared" si="2"/>
        <v>0</v>
      </c>
      <c r="P38" s="274">
        <f t="shared" si="2"/>
        <v>0</v>
      </c>
      <c r="Q38" s="274">
        <f t="shared" si="2"/>
        <v>90000</v>
      </c>
      <c r="R38" s="274">
        <f t="shared" si="2"/>
        <v>30000</v>
      </c>
      <c r="S38" s="274">
        <f t="shared" si="2"/>
        <v>30000</v>
      </c>
      <c r="T38" s="274">
        <f t="shared" si="2"/>
        <v>0</v>
      </c>
    </row>
    <row r="39" spans="1:20" x14ac:dyDescent="0.25">
      <c r="A39" s="260"/>
      <c r="B39" s="354" t="s">
        <v>119</v>
      </c>
      <c r="C39" s="355"/>
      <c r="D39" s="277">
        <v>0.05</v>
      </c>
      <c r="E39" s="274">
        <f>E38*D39</f>
        <v>7500</v>
      </c>
      <c r="F39" s="274">
        <f>F38*D39</f>
        <v>3000</v>
      </c>
      <c r="G39" s="274">
        <f>G38*D39</f>
        <v>750</v>
      </c>
      <c r="H39" s="274">
        <f>H38*D39</f>
        <v>1500</v>
      </c>
      <c r="I39" s="274">
        <f>I38*D39</f>
        <v>750</v>
      </c>
      <c r="J39" s="274">
        <f>J38*D39</f>
        <v>1500</v>
      </c>
      <c r="K39" s="274">
        <f>K38*D39</f>
        <v>3000</v>
      </c>
      <c r="L39" s="274">
        <f>L38*D39</f>
        <v>1500</v>
      </c>
      <c r="M39" s="274">
        <f>M38*D39</f>
        <v>3000</v>
      </c>
      <c r="N39" s="274">
        <f>N38*D39</f>
        <v>0</v>
      </c>
      <c r="O39" s="274">
        <f>O38*D39</f>
        <v>0</v>
      </c>
      <c r="P39" s="274">
        <f>P38*D39</f>
        <v>0</v>
      </c>
      <c r="Q39" s="274">
        <f>Q38*D39</f>
        <v>4500</v>
      </c>
      <c r="R39" s="274">
        <f>R38*D39</f>
        <v>1500</v>
      </c>
      <c r="S39" s="274">
        <f>S38*D39</f>
        <v>1500</v>
      </c>
      <c r="T39" s="274">
        <f>T38*S39</f>
        <v>0</v>
      </c>
    </row>
    <row r="40" spans="1:20" x14ac:dyDescent="0.25">
      <c r="A40" s="260"/>
      <c r="B40" s="354" t="s">
        <v>120</v>
      </c>
      <c r="C40" s="355"/>
      <c r="D40" s="277">
        <v>0.05</v>
      </c>
      <c r="E40" s="274">
        <f>E38*D40</f>
        <v>7500</v>
      </c>
      <c r="F40" s="274">
        <f>F38*D40</f>
        <v>3000</v>
      </c>
      <c r="G40" s="274">
        <f>G38*D40</f>
        <v>750</v>
      </c>
      <c r="H40" s="274">
        <f>H38*D40</f>
        <v>1500</v>
      </c>
      <c r="I40" s="274">
        <f>I38*D40</f>
        <v>750</v>
      </c>
      <c r="J40" s="274">
        <f>J38*D40</f>
        <v>1500</v>
      </c>
      <c r="K40" s="274">
        <f>K38*D40</f>
        <v>3000</v>
      </c>
      <c r="L40" s="274">
        <f>L38*D40</f>
        <v>1500</v>
      </c>
      <c r="M40" s="274">
        <f>M38*D40</f>
        <v>3000</v>
      </c>
      <c r="N40" s="274">
        <f>N38*D40</f>
        <v>0</v>
      </c>
      <c r="O40" s="274">
        <f>O38*D40</f>
        <v>0</v>
      </c>
      <c r="P40" s="274">
        <f>P38*D40</f>
        <v>0</v>
      </c>
      <c r="Q40" s="274">
        <f>Q38*D40</f>
        <v>4500</v>
      </c>
      <c r="R40" s="274">
        <f>R38*D40</f>
        <v>1500</v>
      </c>
      <c r="S40" s="274">
        <f>S38*D40</f>
        <v>1500</v>
      </c>
      <c r="T40" s="274">
        <f>T38*S40</f>
        <v>0</v>
      </c>
    </row>
    <row r="41" spans="1:20" x14ac:dyDescent="0.25">
      <c r="A41" s="260"/>
      <c r="B41" s="354" t="s">
        <v>121</v>
      </c>
      <c r="C41" s="355"/>
      <c r="E41" s="278">
        <f t="shared" ref="E41:T41" si="3">SUM(E39:E40)</f>
        <v>15000</v>
      </c>
      <c r="F41" s="278">
        <f t="shared" si="3"/>
        <v>6000</v>
      </c>
      <c r="G41" s="278">
        <f t="shared" si="3"/>
        <v>1500</v>
      </c>
      <c r="H41" s="278">
        <f t="shared" si="3"/>
        <v>3000</v>
      </c>
      <c r="I41" s="278">
        <f t="shared" si="3"/>
        <v>1500</v>
      </c>
      <c r="J41" s="278">
        <f t="shared" si="3"/>
        <v>3000</v>
      </c>
      <c r="K41" s="278">
        <f t="shared" si="3"/>
        <v>6000</v>
      </c>
      <c r="L41" s="278">
        <f t="shared" si="3"/>
        <v>3000</v>
      </c>
      <c r="M41" s="278">
        <f t="shared" si="3"/>
        <v>6000</v>
      </c>
      <c r="N41" s="278">
        <f t="shared" si="3"/>
        <v>0</v>
      </c>
      <c r="O41" s="278">
        <f t="shared" si="3"/>
        <v>0</v>
      </c>
      <c r="P41" s="278">
        <f t="shared" si="3"/>
        <v>0</v>
      </c>
      <c r="Q41" s="278">
        <f t="shared" si="3"/>
        <v>9000</v>
      </c>
      <c r="R41" s="278">
        <f t="shared" si="3"/>
        <v>3000</v>
      </c>
      <c r="S41" s="278">
        <f t="shared" si="3"/>
        <v>3000</v>
      </c>
      <c r="T41" s="278">
        <f t="shared" si="3"/>
        <v>0</v>
      </c>
    </row>
    <row r="42" spans="1:20" x14ac:dyDescent="0.25">
      <c r="A42" s="260"/>
      <c r="B42" s="260"/>
      <c r="C42" s="260"/>
      <c r="E42" s="274"/>
      <c r="F42" s="274"/>
      <c r="G42" s="274"/>
      <c r="H42" s="274"/>
      <c r="I42" s="274"/>
      <c r="J42" s="274"/>
      <c r="K42" s="274"/>
      <c r="L42" s="274"/>
      <c r="M42" s="274"/>
      <c r="N42" s="274"/>
      <c r="O42" s="274"/>
      <c r="P42" s="274"/>
      <c r="Q42" s="274"/>
      <c r="R42" s="274"/>
      <c r="S42" s="274"/>
      <c r="T42" s="274"/>
    </row>
    <row r="43" spans="1:20" ht="14.4" customHeight="1" x14ac:dyDescent="0.25">
      <c r="A43" s="260" t="s">
        <v>100</v>
      </c>
      <c r="B43" s="356" t="s">
        <v>117</v>
      </c>
      <c r="C43" s="357"/>
      <c r="E43" s="274">
        <f>E25*B25</f>
        <v>1496880</v>
      </c>
      <c r="F43" s="274">
        <f>F25*B25</f>
        <v>756000</v>
      </c>
      <c r="G43" s="279" t="s">
        <v>110</v>
      </c>
      <c r="H43" s="279" t="s">
        <v>110</v>
      </c>
      <c r="I43" s="279" t="s">
        <v>110</v>
      </c>
      <c r="J43" s="274">
        <f>J25*B25</f>
        <v>705600</v>
      </c>
      <c r="K43" s="274">
        <f>K25*B25</f>
        <v>418320</v>
      </c>
      <c r="L43" s="279" t="s">
        <v>110</v>
      </c>
      <c r="M43" s="279" t="s">
        <v>110</v>
      </c>
      <c r="N43" s="274">
        <f>N25*B25</f>
        <v>1154160</v>
      </c>
      <c r="O43" s="274">
        <f>O25*B25</f>
        <v>126000</v>
      </c>
      <c r="P43" s="279" t="s">
        <v>110</v>
      </c>
      <c r="Q43" s="274">
        <f>Q25*B25</f>
        <v>907200</v>
      </c>
      <c r="R43" s="274" t="s">
        <v>110</v>
      </c>
      <c r="S43" s="279" t="s">
        <v>110</v>
      </c>
      <c r="T43" s="279" t="s">
        <v>110</v>
      </c>
    </row>
    <row r="44" spans="1:20" x14ac:dyDescent="0.25">
      <c r="A44" s="260"/>
      <c r="B44" s="358" t="s">
        <v>118</v>
      </c>
      <c r="C44" s="359"/>
      <c r="D44" s="277">
        <v>0.05</v>
      </c>
      <c r="E44" s="274">
        <f>E43*D44</f>
        <v>74844</v>
      </c>
      <c r="F44" s="274">
        <f>F43*D44</f>
        <v>37800</v>
      </c>
      <c r="G44" s="279"/>
      <c r="H44" s="279"/>
      <c r="I44" s="279"/>
      <c r="J44" s="274">
        <f>J43*D44</f>
        <v>35280</v>
      </c>
      <c r="K44" s="274">
        <f>K43*D44</f>
        <v>20916</v>
      </c>
      <c r="L44" s="279"/>
      <c r="M44" s="279"/>
      <c r="N44" s="274">
        <f>N43*D44</f>
        <v>57708</v>
      </c>
      <c r="O44" s="279"/>
      <c r="P44" s="279"/>
      <c r="Q44" s="274">
        <f>Q43*D44</f>
        <v>45360</v>
      </c>
      <c r="R44" s="274"/>
      <c r="S44" s="279"/>
      <c r="T44" s="279"/>
    </row>
    <row r="45" spans="1:20" x14ac:dyDescent="0.25">
      <c r="A45" s="260"/>
      <c r="B45" s="358" t="s">
        <v>119</v>
      </c>
      <c r="C45" s="359"/>
      <c r="D45" s="277">
        <v>0.05</v>
      </c>
      <c r="E45" s="274">
        <f>E43*D45</f>
        <v>74844</v>
      </c>
      <c r="F45" s="274">
        <f>F43*D45</f>
        <v>37800</v>
      </c>
      <c r="G45" s="279"/>
      <c r="H45" s="279"/>
      <c r="I45" s="279"/>
      <c r="J45" s="274">
        <f>J43*D45</f>
        <v>35280</v>
      </c>
      <c r="K45" s="274">
        <f>K43*D45</f>
        <v>20916</v>
      </c>
      <c r="L45" s="279"/>
      <c r="M45" s="279"/>
      <c r="N45" s="274">
        <f>N43*D45</f>
        <v>57708</v>
      </c>
      <c r="O45" s="279"/>
      <c r="P45" s="279"/>
      <c r="Q45" s="274">
        <f>Q43*D45</f>
        <v>45360</v>
      </c>
      <c r="R45" s="274"/>
      <c r="S45" s="279"/>
      <c r="T45" s="279"/>
    </row>
    <row r="46" spans="1:20" x14ac:dyDescent="0.25">
      <c r="A46" s="260"/>
      <c r="B46" s="358" t="s">
        <v>120</v>
      </c>
      <c r="C46" s="359"/>
      <c r="D46" s="277">
        <v>0.05</v>
      </c>
      <c r="E46" s="274">
        <f>E43*D46</f>
        <v>74844</v>
      </c>
      <c r="F46" s="274">
        <f>F43*D46</f>
        <v>37800</v>
      </c>
      <c r="G46" s="279"/>
      <c r="H46" s="279"/>
      <c r="I46" s="279"/>
      <c r="J46" s="274">
        <f>J43*D46</f>
        <v>35280</v>
      </c>
      <c r="K46" s="274">
        <f>K43*D46</f>
        <v>20916</v>
      </c>
      <c r="L46" s="279"/>
      <c r="M46" s="279"/>
      <c r="N46" s="274">
        <f>N43*D46</f>
        <v>57708</v>
      </c>
      <c r="O46" s="279"/>
      <c r="P46" s="279"/>
      <c r="Q46" s="274">
        <f>Q43*D46</f>
        <v>45360</v>
      </c>
      <c r="R46" s="274"/>
      <c r="S46" s="279"/>
      <c r="T46" s="279"/>
    </row>
    <row r="47" spans="1:20" ht="14.4" customHeight="1" x14ac:dyDescent="0.25">
      <c r="A47" s="260"/>
      <c r="B47" s="358" t="s">
        <v>121</v>
      </c>
      <c r="C47" s="359"/>
      <c r="E47" s="278">
        <f>SUM(E44:E46)</f>
        <v>224532</v>
      </c>
      <c r="F47" s="278">
        <f>SUM(F44:F46)</f>
        <v>113400</v>
      </c>
      <c r="G47" s="280"/>
      <c r="H47" s="280"/>
      <c r="I47" s="280"/>
      <c r="J47" s="278">
        <f>SUM(J44:J46)</f>
        <v>105840</v>
      </c>
      <c r="K47" s="278">
        <f>SUM(K44:K46)</f>
        <v>62748</v>
      </c>
      <c r="L47" s="280"/>
      <c r="M47" s="280"/>
      <c r="N47" s="278">
        <f>SUM(N44:N46)</f>
        <v>173124</v>
      </c>
      <c r="O47" s="278">
        <f>SUM(O43:O46)</f>
        <v>126000</v>
      </c>
      <c r="P47" s="280"/>
      <c r="Q47" s="278">
        <f>SUM(Q44:Q46)</f>
        <v>136080</v>
      </c>
      <c r="R47" s="278">
        <f>SUM(R44:R46)</f>
        <v>0</v>
      </c>
      <c r="S47" s="280"/>
      <c r="T47" s="280"/>
    </row>
    <row r="48" spans="1:20" ht="14.4" customHeight="1" x14ac:dyDescent="0.25">
      <c r="A48" s="260"/>
      <c r="B48" s="275"/>
      <c r="C48" s="276"/>
      <c r="E48" s="274"/>
      <c r="F48" s="274"/>
      <c r="G48" s="279"/>
      <c r="H48" s="279"/>
      <c r="I48" s="279"/>
      <c r="J48" s="274"/>
      <c r="K48" s="274"/>
      <c r="L48" s="279"/>
      <c r="M48" s="279"/>
      <c r="N48" s="274"/>
      <c r="O48" s="279"/>
      <c r="P48" s="279"/>
      <c r="Q48" s="274"/>
      <c r="R48" s="274"/>
      <c r="S48" s="279"/>
      <c r="T48" s="279"/>
    </row>
    <row r="49" spans="1:20" x14ac:dyDescent="0.25">
      <c r="A49" s="260" t="s">
        <v>101</v>
      </c>
      <c r="B49" s="356" t="s">
        <v>117</v>
      </c>
      <c r="C49" s="357"/>
      <c r="E49" s="274">
        <f>E26*$B26</f>
        <v>2079000</v>
      </c>
      <c r="F49" s="274" t="s">
        <v>110</v>
      </c>
      <c r="G49" s="274" t="s">
        <v>110</v>
      </c>
      <c r="H49" s="274" t="s">
        <v>110</v>
      </c>
      <c r="I49" s="274" t="s">
        <v>110</v>
      </c>
      <c r="J49" s="274" t="s">
        <v>110</v>
      </c>
      <c r="K49" s="274" t="s">
        <v>110</v>
      </c>
      <c r="L49" s="274" t="s">
        <v>110</v>
      </c>
      <c r="M49" s="274" t="s">
        <v>110</v>
      </c>
      <c r="N49" s="274" t="s">
        <v>110</v>
      </c>
      <c r="O49" s="274" t="s">
        <v>110</v>
      </c>
      <c r="P49" s="274" t="s">
        <v>110</v>
      </c>
      <c r="Q49" s="274" t="s">
        <v>110</v>
      </c>
      <c r="R49" s="274" t="s">
        <v>110</v>
      </c>
      <c r="S49" s="274" t="s">
        <v>110</v>
      </c>
      <c r="T49" s="274" t="s">
        <v>110</v>
      </c>
    </row>
    <row r="50" spans="1:20" x14ac:dyDescent="0.25">
      <c r="A50" s="260"/>
      <c r="B50" s="358" t="s">
        <v>118</v>
      </c>
      <c r="C50" s="359"/>
      <c r="D50" s="277">
        <v>0.05</v>
      </c>
      <c r="E50" s="274">
        <f>E49*D50</f>
        <v>103950</v>
      </c>
      <c r="F50" s="274"/>
      <c r="G50" s="274"/>
      <c r="H50" s="274"/>
      <c r="I50" s="274"/>
      <c r="J50" s="274"/>
      <c r="K50" s="274"/>
      <c r="L50" s="274"/>
      <c r="M50" s="274"/>
      <c r="N50" s="274"/>
      <c r="O50" s="274"/>
      <c r="P50" s="274"/>
      <c r="Q50" s="274"/>
      <c r="R50" s="274"/>
      <c r="S50" s="274"/>
      <c r="T50" s="274"/>
    </row>
    <row r="51" spans="1:20" x14ac:dyDescent="0.25">
      <c r="A51" s="260"/>
      <c r="B51" s="358" t="s">
        <v>119</v>
      </c>
      <c r="C51" s="359"/>
      <c r="D51" s="277">
        <v>0.05</v>
      </c>
      <c r="E51" s="274">
        <f>E49*D51</f>
        <v>103950</v>
      </c>
      <c r="F51" s="274"/>
      <c r="G51" s="274"/>
      <c r="H51" s="274"/>
      <c r="I51" s="274"/>
      <c r="J51" s="274"/>
      <c r="K51" s="274"/>
      <c r="L51" s="274"/>
      <c r="M51" s="274"/>
      <c r="N51" s="274"/>
      <c r="O51" s="274"/>
      <c r="P51" s="274"/>
      <c r="Q51" s="274"/>
      <c r="R51" s="274"/>
      <c r="S51" s="274"/>
      <c r="T51" s="274"/>
    </row>
    <row r="52" spans="1:20" x14ac:dyDescent="0.25">
      <c r="A52" s="260"/>
      <c r="B52" s="358" t="s">
        <v>120</v>
      </c>
      <c r="C52" s="359"/>
      <c r="D52" s="277">
        <v>0.05</v>
      </c>
      <c r="E52" s="274">
        <f>E49*D52</f>
        <v>103950</v>
      </c>
      <c r="F52" s="274"/>
      <c r="G52" s="274"/>
      <c r="H52" s="274"/>
      <c r="I52" s="274"/>
      <c r="J52" s="274"/>
      <c r="K52" s="274"/>
      <c r="L52" s="274"/>
      <c r="M52" s="274"/>
      <c r="N52" s="274"/>
      <c r="O52" s="274"/>
      <c r="P52" s="274"/>
      <c r="Q52" s="274"/>
      <c r="R52" s="274"/>
      <c r="S52" s="274"/>
      <c r="T52" s="274"/>
    </row>
    <row r="53" spans="1:20" x14ac:dyDescent="0.25">
      <c r="A53" s="260"/>
      <c r="B53" s="358" t="s">
        <v>121</v>
      </c>
      <c r="C53" s="359"/>
      <c r="E53" s="278">
        <f>SUM(E50:E52)</f>
        <v>311850</v>
      </c>
      <c r="F53" s="278"/>
      <c r="G53" s="278"/>
      <c r="H53" s="278"/>
      <c r="I53" s="278"/>
      <c r="J53" s="278"/>
      <c r="K53" s="278"/>
      <c r="L53" s="278"/>
      <c r="M53" s="278"/>
      <c r="N53" s="278"/>
      <c r="O53" s="278"/>
      <c r="P53" s="278"/>
      <c r="Q53" s="278"/>
      <c r="R53" s="278"/>
      <c r="S53" s="278"/>
      <c r="T53" s="278"/>
    </row>
    <row r="54" spans="1:20" x14ac:dyDescent="0.25">
      <c r="A54" s="260" t="s">
        <v>112</v>
      </c>
      <c r="B54" s="260"/>
      <c r="C54" s="260"/>
      <c r="E54" s="279" t="s">
        <v>110</v>
      </c>
      <c r="F54" s="279" t="s">
        <v>110</v>
      </c>
      <c r="G54" s="279" t="s">
        <v>110</v>
      </c>
      <c r="H54" s="279" t="s">
        <v>110</v>
      </c>
      <c r="I54" s="279" t="s">
        <v>110</v>
      </c>
      <c r="J54" s="279" t="s">
        <v>110</v>
      </c>
      <c r="K54" s="279" t="s">
        <v>110</v>
      </c>
      <c r="L54" s="279" t="s">
        <v>110</v>
      </c>
      <c r="M54" s="279" t="s">
        <v>110</v>
      </c>
      <c r="N54" s="279" t="s">
        <v>110</v>
      </c>
      <c r="O54" s="279" t="s">
        <v>110</v>
      </c>
      <c r="P54" s="279" t="s">
        <v>110</v>
      </c>
      <c r="Q54" s="279" t="s">
        <v>110</v>
      </c>
      <c r="R54" s="279" t="s">
        <v>110</v>
      </c>
      <c r="S54" s="279" t="s">
        <v>110</v>
      </c>
      <c r="T54" s="279" t="s">
        <v>110</v>
      </c>
    </row>
    <row r="55" spans="1:20" x14ac:dyDescent="0.25">
      <c r="A55" s="260" t="s">
        <v>113</v>
      </c>
      <c r="B55" s="356" t="s">
        <v>117</v>
      </c>
      <c r="C55" s="357"/>
      <c r="E55" s="274">
        <f>E28*$B28</f>
        <v>540540</v>
      </c>
      <c r="F55" s="274" t="s">
        <v>110</v>
      </c>
      <c r="G55" s="279" t="s">
        <v>110</v>
      </c>
      <c r="H55" s="274" t="s">
        <v>110</v>
      </c>
      <c r="I55" s="279" t="s">
        <v>110</v>
      </c>
      <c r="J55" s="274">
        <f>J28*$B28</f>
        <v>254800</v>
      </c>
      <c r="K55" s="274">
        <f>K28*$B28</f>
        <v>151060</v>
      </c>
      <c r="L55" s="279" t="s">
        <v>110</v>
      </c>
      <c r="M55" s="279" t="s">
        <v>110</v>
      </c>
      <c r="N55" s="279" t="s">
        <v>110</v>
      </c>
      <c r="O55" s="279" t="s">
        <v>110</v>
      </c>
      <c r="P55" s="279" t="s">
        <v>110</v>
      </c>
      <c r="Q55" s="279" t="s">
        <v>110</v>
      </c>
      <c r="R55" s="279" t="s">
        <v>110</v>
      </c>
      <c r="S55" s="279" t="s">
        <v>110</v>
      </c>
      <c r="T55" s="279" t="s">
        <v>110</v>
      </c>
    </row>
    <row r="56" spans="1:20" x14ac:dyDescent="0.25">
      <c r="A56" s="260"/>
      <c r="B56" s="358" t="s">
        <v>118</v>
      </c>
      <c r="C56" s="359"/>
      <c r="D56" s="277">
        <v>0.05</v>
      </c>
      <c r="E56" s="274">
        <f>E55*D56</f>
        <v>27027</v>
      </c>
      <c r="F56" s="274"/>
      <c r="G56" s="279"/>
      <c r="H56" s="274"/>
      <c r="I56" s="279"/>
      <c r="J56" s="274">
        <f>J55*D56</f>
        <v>12740</v>
      </c>
      <c r="K56" s="274">
        <f>K55*D56</f>
        <v>7553</v>
      </c>
      <c r="L56" s="279"/>
      <c r="M56" s="279"/>
      <c r="N56" s="279"/>
      <c r="O56" s="279"/>
      <c r="P56" s="279"/>
      <c r="Q56" s="279"/>
      <c r="R56" s="279"/>
      <c r="S56" s="279"/>
      <c r="T56" s="279"/>
    </row>
    <row r="57" spans="1:20" x14ac:dyDescent="0.25">
      <c r="A57" s="260"/>
      <c r="B57" s="358" t="s">
        <v>119</v>
      </c>
      <c r="C57" s="359"/>
      <c r="D57" s="277">
        <v>0.05</v>
      </c>
      <c r="E57" s="274">
        <f>E55*D57</f>
        <v>27027</v>
      </c>
      <c r="F57" s="274"/>
      <c r="G57" s="279"/>
      <c r="H57" s="274"/>
      <c r="I57" s="279"/>
      <c r="J57" s="274">
        <f>J55*D57</f>
        <v>12740</v>
      </c>
      <c r="K57" s="274">
        <f>K55*D57</f>
        <v>7553</v>
      </c>
      <c r="L57" s="279"/>
      <c r="M57" s="279"/>
      <c r="N57" s="279"/>
      <c r="O57" s="279"/>
      <c r="P57" s="279"/>
      <c r="Q57" s="279"/>
      <c r="R57" s="279"/>
      <c r="S57" s="279"/>
      <c r="T57" s="279"/>
    </row>
    <row r="58" spans="1:20" x14ac:dyDescent="0.25">
      <c r="A58" s="260"/>
      <c r="B58" s="358" t="s">
        <v>120</v>
      </c>
      <c r="C58" s="359"/>
      <c r="D58" s="277">
        <v>0.05</v>
      </c>
      <c r="E58" s="274">
        <f>E55*D58</f>
        <v>27027</v>
      </c>
      <c r="F58" s="274"/>
      <c r="G58" s="279"/>
      <c r="H58" s="274"/>
      <c r="I58" s="279"/>
      <c r="J58" s="274">
        <f>J55*D58</f>
        <v>12740</v>
      </c>
      <c r="K58" s="274">
        <f>K55*D58</f>
        <v>7553</v>
      </c>
      <c r="L58" s="279"/>
      <c r="M58" s="279"/>
      <c r="N58" s="279"/>
      <c r="O58" s="279"/>
      <c r="P58" s="279"/>
      <c r="Q58" s="279"/>
      <c r="R58" s="279"/>
      <c r="S58" s="279"/>
      <c r="T58" s="279"/>
    </row>
    <row r="59" spans="1:20" x14ac:dyDescent="0.25">
      <c r="A59" s="260"/>
      <c r="B59" s="358" t="s">
        <v>121</v>
      </c>
      <c r="C59" s="359"/>
      <c r="E59" s="278">
        <f>SUM(E56:E58)</f>
        <v>81081</v>
      </c>
      <c r="F59" s="278"/>
      <c r="G59" s="280"/>
      <c r="H59" s="278"/>
      <c r="I59" s="280"/>
      <c r="J59" s="278">
        <f>SUM(J56:J58)</f>
        <v>38220</v>
      </c>
      <c r="K59" s="278">
        <f>SUM(K56:K58)</f>
        <v>22659</v>
      </c>
      <c r="L59" s="280"/>
      <c r="M59" s="280"/>
      <c r="N59" s="280"/>
      <c r="O59" s="280"/>
      <c r="P59" s="280"/>
      <c r="Q59" s="280"/>
      <c r="R59" s="280"/>
      <c r="S59" s="280"/>
      <c r="T59" s="280"/>
    </row>
    <row r="60" spans="1:20" x14ac:dyDescent="0.25">
      <c r="A60" s="281"/>
      <c r="B60" s="282"/>
      <c r="C60" s="282"/>
      <c r="E60" s="283"/>
      <c r="F60" s="283"/>
      <c r="G60" s="284"/>
      <c r="H60" s="283"/>
      <c r="I60" s="284"/>
      <c r="J60" s="283"/>
      <c r="K60" s="283"/>
      <c r="L60" s="284"/>
      <c r="M60" s="284"/>
      <c r="N60" s="284"/>
      <c r="O60" s="284"/>
      <c r="P60" s="284"/>
      <c r="Q60" s="284"/>
      <c r="R60" s="284"/>
      <c r="S60" s="284"/>
      <c r="T60" s="284"/>
    </row>
    <row r="61" spans="1:20" x14ac:dyDescent="0.25">
      <c r="A61" s="325" t="s">
        <v>123</v>
      </c>
      <c r="B61" s="285"/>
      <c r="C61" s="285"/>
      <c r="E61" s="274"/>
      <c r="F61" s="274"/>
      <c r="G61" s="279"/>
      <c r="H61" s="274"/>
      <c r="I61" s="279"/>
      <c r="J61" s="274"/>
      <c r="K61" s="274"/>
      <c r="L61" s="279"/>
      <c r="M61" s="279"/>
      <c r="N61" s="279"/>
      <c r="O61" s="279"/>
      <c r="P61" s="279"/>
      <c r="Q61" s="279"/>
      <c r="R61" s="279"/>
      <c r="S61" s="279"/>
      <c r="T61" s="279"/>
    </row>
    <row r="62" spans="1:20" ht="78.599999999999994" customHeight="1" x14ac:dyDescent="0.25">
      <c r="A62" s="324" t="s">
        <v>124</v>
      </c>
      <c r="C62" s="286">
        <f>SUM(E62:T62)</f>
        <v>2542659</v>
      </c>
      <c r="E62" s="287">
        <f t="shared" ref="E62:T62" si="4">E36+E41+E47+E53+E59</f>
        <v>922038</v>
      </c>
      <c r="F62" s="287">
        <f t="shared" si="4"/>
        <v>265650</v>
      </c>
      <c r="G62" s="287">
        <f t="shared" si="4"/>
        <v>35625</v>
      </c>
      <c r="H62" s="287">
        <f t="shared" si="4"/>
        <v>150225</v>
      </c>
      <c r="I62" s="287">
        <f t="shared" si="4"/>
        <v>1500</v>
      </c>
      <c r="J62" s="287">
        <f t="shared" si="4"/>
        <v>283560</v>
      </c>
      <c r="K62" s="287">
        <f t="shared" si="4"/>
        <v>172332</v>
      </c>
      <c r="L62" s="287">
        <f t="shared" si="4"/>
        <v>22500</v>
      </c>
      <c r="M62" s="287">
        <f t="shared" si="4"/>
        <v>35250</v>
      </c>
      <c r="N62" s="287">
        <f t="shared" si="4"/>
        <v>173124</v>
      </c>
      <c r="O62" s="287">
        <f t="shared" si="4"/>
        <v>150375</v>
      </c>
      <c r="P62" s="287">
        <f t="shared" si="4"/>
        <v>0</v>
      </c>
      <c r="Q62" s="287">
        <f t="shared" si="4"/>
        <v>145080</v>
      </c>
      <c r="R62" s="287">
        <f t="shared" si="4"/>
        <v>100500</v>
      </c>
      <c r="S62" s="287">
        <f t="shared" si="4"/>
        <v>84900</v>
      </c>
      <c r="T62" s="287">
        <f t="shared" si="4"/>
        <v>0</v>
      </c>
    </row>
    <row r="63" spans="1:20" x14ac:dyDescent="0.25">
      <c r="E63" s="269"/>
    </row>
  </sheetData>
  <mergeCells count="25">
    <mergeCell ref="B56:C56"/>
    <mergeCell ref="B57:C57"/>
    <mergeCell ref="B58:C58"/>
    <mergeCell ref="B59:C59"/>
    <mergeCell ref="A3:A4"/>
    <mergeCell ref="B50:C50"/>
    <mergeCell ref="B51:C51"/>
    <mergeCell ref="B52:C52"/>
    <mergeCell ref="B53:C53"/>
    <mergeCell ref="B55:C55"/>
    <mergeCell ref="B44:C44"/>
    <mergeCell ref="B45:C45"/>
    <mergeCell ref="B46:C46"/>
    <mergeCell ref="B47:C47"/>
    <mergeCell ref="B49:C49"/>
    <mergeCell ref="B38:C38"/>
    <mergeCell ref="B39:C39"/>
    <mergeCell ref="B40:C40"/>
    <mergeCell ref="B41:C41"/>
    <mergeCell ref="B43:C43"/>
    <mergeCell ref="B32:C32"/>
    <mergeCell ref="B33:C33"/>
    <mergeCell ref="B34:C34"/>
    <mergeCell ref="B35:C35"/>
    <mergeCell ref="B36:C36"/>
  </mergeCells>
  <pageMargins left="0.7" right="0.7" top="0.75" bottom="0.75" header="0.3" footer="0.3"/>
  <pageSetup scale="39" orientation="landscape"/>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P172"/>
  <sheetViews>
    <sheetView workbookViewId="0">
      <selection activeCell="K119" sqref="K119"/>
    </sheetView>
  </sheetViews>
  <sheetFormatPr defaultColWidth="9.109375" defaultRowHeight="13.8" x14ac:dyDescent="0.25"/>
  <cols>
    <col min="1" max="1" width="1.109375" style="102" customWidth="1"/>
    <col min="2" max="2" width="9.77734375" style="102" customWidth="1"/>
    <col min="3" max="3" width="11.77734375" style="102" customWidth="1"/>
    <col min="4" max="4" width="44.109375" style="102" customWidth="1"/>
    <col min="5" max="5" width="8.88671875" style="102" customWidth="1"/>
    <col min="6" max="6" width="7.44140625" style="102" customWidth="1"/>
    <col min="7" max="7" width="16.77734375" style="102" customWidth="1"/>
    <col min="8" max="8" width="18.109375" style="102" customWidth="1"/>
    <col min="9" max="16" width="9.109375" style="230"/>
    <col min="17" max="16384" width="9.109375" style="102"/>
  </cols>
  <sheetData>
    <row r="1" spans="2:16" ht="17.399999999999999" x14ac:dyDescent="0.3">
      <c r="B1" s="6"/>
      <c r="C1" s="6"/>
      <c r="D1" s="77"/>
      <c r="E1" s="78"/>
      <c r="F1" s="78"/>
      <c r="G1" s="1"/>
    </row>
    <row r="2" spans="2:16" ht="18" customHeight="1" x14ac:dyDescent="0.3">
      <c r="B2" s="6" t="s">
        <v>3434</v>
      </c>
      <c r="D2" s="6"/>
      <c r="E2" s="79"/>
      <c r="F2" s="79"/>
      <c r="G2" s="1"/>
    </row>
    <row r="3" spans="2:16" ht="15" customHeight="1" x14ac:dyDescent="0.25">
      <c r="B3" s="6" t="s">
        <v>9</v>
      </c>
      <c r="D3" s="123" t="s">
        <v>3433</v>
      </c>
      <c r="E3" s="364" t="s">
        <v>10</v>
      </c>
      <c r="F3" s="365"/>
      <c r="G3" s="11" t="s">
        <v>11</v>
      </c>
    </row>
    <row r="4" spans="2:16" ht="15" customHeight="1" x14ac:dyDescent="0.25">
      <c r="B4" s="6" t="s">
        <v>125</v>
      </c>
      <c r="D4" s="6" t="s">
        <v>126</v>
      </c>
      <c r="E4" s="6"/>
      <c r="F4" s="6"/>
      <c r="G4" s="1"/>
    </row>
    <row r="5" spans="2:16" x14ac:dyDescent="0.25">
      <c r="B5" s="6"/>
      <c r="C5" s="6"/>
      <c r="D5" s="6"/>
      <c r="E5" s="6"/>
      <c r="F5" s="6"/>
      <c r="G5" s="1"/>
    </row>
    <row r="6" spans="2:16" s="74" customFormat="1" ht="15" customHeight="1" x14ac:dyDescent="0.25">
      <c r="B6" s="74" t="s">
        <v>127</v>
      </c>
      <c r="D6" s="74" t="s">
        <v>16</v>
      </c>
      <c r="I6" s="208"/>
      <c r="J6" s="208"/>
      <c r="K6" s="208"/>
      <c r="L6" s="208"/>
      <c r="M6" s="208"/>
      <c r="N6" s="208"/>
      <c r="O6" s="208"/>
      <c r="P6" s="208"/>
    </row>
    <row r="7" spans="2:16" ht="6" customHeight="1" x14ac:dyDescent="0.25">
      <c r="B7" s="13"/>
      <c r="C7" s="13"/>
      <c r="D7" s="13"/>
      <c r="E7" s="13"/>
      <c r="F7" s="13"/>
      <c r="G7" s="1"/>
    </row>
    <row r="8" spans="2:16" s="101" customFormat="1" ht="39" customHeight="1" x14ac:dyDescent="0.25">
      <c r="B8" s="80" t="s">
        <v>128</v>
      </c>
      <c r="C8" s="80" t="s">
        <v>129</v>
      </c>
      <c r="D8" s="80" t="s">
        <v>13</v>
      </c>
      <c r="E8" s="80" t="s">
        <v>130</v>
      </c>
      <c r="F8" s="80" t="s">
        <v>131</v>
      </c>
      <c r="G8" s="80" t="s">
        <v>132</v>
      </c>
      <c r="H8" s="80" t="s">
        <v>133</v>
      </c>
      <c r="I8" s="231"/>
      <c r="J8" s="231"/>
      <c r="K8" s="231"/>
      <c r="L8" s="231"/>
      <c r="M8" s="231"/>
      <c r="N8" s="231"/>
      <c r="O8" s="231"/>
      <c r="P8" s="231"/>
    </row>
    <row r="9" spans="2:16" s="101" customFormat="1" ht="53.25" customHeight="1" x14ac:dyDescent="0.25">
      <c r="B9" s="209" t="s">
        <v>15</v>
      </c>
      <c r="C9" s="209"/>
      <c r="D9" s="326" t="s">
        <v>136</v>
      </c>
      <c r="E9" s="209"/>
      <c r="F9" s="209"/>
      <c r="G9" s="232"/>
      <c r="H9" s="232"/>
      <c r="I9" s="231"/>
      <c r="J9" s="231"/>
      <c r="K9" s="231"/>
      <c r="L9" s="231"/>
      <c r="M9" s="231"/>
      <c r="N9" s="231"/>
      <c r="O9" s="231"/>
      <c r="P9" s="231"/>
    </row>
    <row r="10" spans="2:16" s="101" customFormat="1" ht="63.75" customHeight="1" x14ac:dyDescent="0.25">
      <c r="B10" s="212"/>
      <c r="C10" s="209"/>
      <c r="D10" s="326" t="s">
        <v>138</v>
      </c>
      <c r="E10" s="212"/>
      <c r="F10" s="212"/>
      <c r="G10" s="233"/>
      <c r="H10" s="233"/>
      <c r="I10" s="231"/>
      <c r="J10" s="231"/>
      <c r="K10" s="231"/>
      <c r="L10" s="231"/>
      <c r="M10" s="231"/>
      <c r="N10" s="231"/>
      <c r="O10" s="231"/>
      <c r="P10" s="231"/>
    </row>
    <row r="11" spans="2:16" s="101" customFormat="1" ht="53.25" customHeight="1" x14ac:dyDescent="0.25">
      <c r="B11" s="212"/>
      <c r="C11" s="212"/>
      <c r="D11" s="327" t="s">
        <v>140</v>
      </c>
      <c r="E11" s="212"/>
      <c r="F11" s="212"/>
      <c r="G11" s="233"/>
      <c r="H11" s="233"/>
      <c r="I11" s="231"/>
      <c r="J11" s="231"/>
      <c r="K11" s="231"/>
      <c r="L11" s="231"/>
      <c r="M11" s="231"/>
      <c r="N11" s="231"/>
      <c r="O11" s="231"/>
      <c r="P11" s="231"/>
    </row>
    <row r="12" spans="2:16" s="101" customFormat="1" ht="20.25" customHeight="1" x14ac:dyDescent="0.25">
      <c r="B12" s="20" t="s">
        <v>141</v>
      </c>
      <c r="C12" s="20"/>
      <c r="D12" s="22" t="s">
        <v>0</v>
      </c>
      <c r="E12" s="20" t="s">
        <v>142</v>
      </c>
      <c r="F12" s="20">
        <v>1</v>
      </c>
      <c r="G12" s="111"/>
      <c r="H12" s="234"/>
      <c r="I12" s="231"/>
      <c r="J12" s="231"/>
      <c r="K12" s="231"/>
      <c r="L12" s="231"/>
      <c r="M12" s="231"/>
      <c r="N12" s="231"/>
      <c r="O12" s="231"/>
      <c r="P12" s="231"/>
    </row>
    <row r="13" spans="2:16" s="101" customFormat="1" ht="20.25" customHeight="1" x14ac:dyDescent="0.25">
      <c r="B13" s="20" t="s">
        <v>143</v>
      </c>
      <c r="C13" s="20"/>
      <c r="D13" s="22" t="s">
        <v>144</v>
      </c>
      <c r="E13" s="20" t="s">
        <v>142</v>
      </c>
      <c r="F13" s="20">
        <v>1</v>
      </c>
      <c r="G13" s="111"/>
      <c r="H13" s="234"/>
      <c r="I13" s="231"/>
      <c r="J13" s="231"/>
      <c r="K13" s="231"/>
      <c r="L13" s="231"/>
      <c r="M13" s="231"/>
      <c r="N13" s="231"/>
      <c r="O13" s="231"/>
      <c r="P13" s="231"/>
    </row>
    <row r="14" spans="2:16" s="101" customFormat="1" ht="20.25" customHeight="1" x14ac:dyDescent="0.25">
      <c r="B14" s="20" t="s">
        <v>145</v>
      </c>
      <c r="C14" s="20"/>
      <c r="D14" s="22" t="s">
        <v>1</v>
      </c>
      <c r="E14" s="20" t="s">
        <v>142</v>
      </c>
      <c r="F14" s="20">
        <v>1</v>
      </c>
      <c r="G14" s="111"/>
      <c r="H14" s="234"/>
      <c r="I14" s="231"/>
      <c r="J14" s="231"/>
      <c r="K14" s="231"/>
      <c r="L14" s="231"/>
      <c r="M14" s="231"/>
      <c r="N14" s="231"/>
      <c r="O14" s="231"/>
      <c r="P14" s="231"/>
    </row>
    <row r="15" spans="2:16" s="101" customFormat="1" ht="20.25" customHeight="1" x14ac:dyDescent="0.25">
      <c r="B15" s="20" t="s">
        <v>146</v>
      </c>
      <c r="C15" s="20"/>
      <c r="D15" s="22" t="s">
        <v>2</v>
      </c>
      <c r="E15" s="20" t="s">
        <v>142</v>
      </c>
      <c r="F15" s="20">
        <v>1</v>
      </c>
      <c r="G15" s="111"/>
      <c r="H15" s="234"/>
      <c r="I15" s="231"/>
      <c r="J15" s="231"/>
      <c r="K15" s="231"/>
      <c r="L15" s="231"/>
      <c r="M15" s="231"/>
      <c r="N15" s="231"/>
      <c r="O15" s="231"/>
      <c r="P15" s="231"/>
    </row>
    <row r="16" spans="2:16" s="101" customFormat="1" ht="20.25" customHeight="1" x14ac:dyDescent="0.25">
      <c r="B16" s="20" t="s">
        <v>147</v>
      </c>
      <c r="C16" s="20"/>
      <c r="D16" s="22" t="s">
        <v>148</v>
      </c>
      <c r="E16" s="20" t="s">
        <v>142</v>
      </c>
      <c r="F16" s="20">
        <v>1</v>
      </c>
      <c r="G16" s="111"/>
      <c r="H16" s="234"/>
      <c r="I16" s="231"/>
      <c r="J16" s="231"/>
      <c r="K16" s="231"/>
      <c r="L16" s="231"/>
      <c r="M16" s="231"/>
      <c r="N16" s="231"/>
      <c r="O16" s="231"/>
      <c r="P16" s="231"/>
    </row>
    <row r="17" spans="2:16" s="101" customFormat="1" ht="20.25" customHeight="1" x14ac:dyDescent="0.25">
      <c r="B17" s="20" t="s">
        <v>149</v>
      </c>
      <c r="C17" s="20"/>
      <c r="D17" s="22" t="s">
        <v>150</v>
      </c>
      <c r="E17" s="20" t="s">
        <v>142</v>
      </c>
      <c r="F17" s="20">
        <v>1</v>
      </c>
      <c r="G17" s="111"/>
      <c r="H17" s="234"/>
      <c r="I17" s="231"/>
      <c r="J17" s="231"/>
      <c r="K17" s="231"/>
      <c r="L17" s="231"/>
      <c r="M17" s="231"/>
      <c r="N17" s="231"/>
      <c r="O17" s="231"/>
      <c r="P17" s="231"/>
    </row>
    <row r="18" spans="2:16" s="101" customFormat="1" ht="20.25" customHeight="1" x14ac:dyDescent="0.15">
      <c r="B18" s="20"/>
      <c r="C18" s="20"/>
      <c r="D18" s="235"/>
      <c r="E18" s="20"/>
      <c r="F18" s="20"/>
      <c r="G18" s="111"/>
      <c r="H18" s="234"/>
      <c r="I18" s="231"/>
      <c r="J18" s="231"/>
      <c r="K18" s="231"/>
      <c r="L18" s="231"/>
      <c r="M18" s="231"/>
      <c r="N18" s="231"/>
      <c r="O18" s="231"/>
      <c r="P18" s="231"/>
    </row>
    <row r="19" spans="2:16" s="101" customFormat="1" ht="20.25" customHeight="1" x14ac:dyDescent="0.25">
      <c r="B19" s="20"/>
      <c r="C19" s="20"/>
      <c r="D19" s="225" t="s">
        <v>151</v>
      </c>
      <c r="E19" s="20"/>
      <c r="F19" s="20"/>
      <c r="G19" s="111"/>
      <c r="H19" s="234"/>
      <c r="I19" s="231"/>
      <c r="J19" s="231"/>
      <c r="K19" s="231"/>
      <c r="L19" s="231"/>
      <c r="M19" s="231"/>
      <c r="N19" s="231"/>
      <c r="O19" s="231"/>
      <c r="P19" s="231"/>
    </row>
    <row r="20" spans="2:16" s="101" customFormat="1" ht="20.25" customHeight="1" x14ac:dyDescent="0.25">
      <c r="B20" s="20" t="s">
        <v>152</v>
      </c>
      <c r="C20" s="20"/>
      <c r="D20" s="22" t="s">
        <v>3</v>
      </c>
      <c r="E20" s="20" t="s">
        <v>142</v>
      </c>
      <c r="F20" s="20">
        <v>1</v>
      </c>
      <c r="G20" s="111"/>
      <c r="H20" s="234"/>
      <c r="I20" s="231"/>
      <c r="J20" s="231"/>
      <c r="K20" s="231"/>
      <c r="L20" s="231"/>
      <c r="M20" s="231"/>
      <c r="N20" s="231"/>
      <c r="O20" s="231"/>
      <c r="P20" s="231"/>
    </row>
    <row r="21" spans="2:16" s="101" customFormat="1" ht="20.25" customHeight="1" x14ac:dyDescent="0.25">
      <c r="B21" s="20" t="s">
        <v>153</v>
      </c>
      <c r="C21" s="20"/>
      <c r="D21" s="22" t="s">
        <v>4</v>
      </c>
      <c r="E21" s="20" t="s">
        <v>142</v>
      </c>
      <c r="F21" s="20">
        <v>1</v>
      </c>
      <c r="G21" s="111"/>
      <c r="H21" s="234"/>
      <c r="I21" s="231"/>
      <c r="J21" s="231"/>
      <c r="K21" s="231"/>
      <c r="L21" s="231"/>
      <c r="M21" s="231"/>
      <c r="N21" s="231"/>
      <c r="O21" s="231"/>
      <c r="P21" s="231"/>
    </row>
    <row r="22" spans="2:16" s="101" customFormat="1" ht="20.25" customHeight="1" x14ac:dyDescent="0.25">
      <c r="B22" s="20" t="s">
        <v>154</v>
      </c>
      <c r="C22" s="20"/>
      <c r="D22" s="22" t="s">
        <v>5</v>
      </c>
      <c r="E22" s="20" t="s">
        <v>142</v>
      </c>
      <c r="F22" s="20">
        <v>1</v>
      </c>
      <c r="G22" s="111"/>
      <c r="H22" s="234"/>
      <c r="I22" s="231"/>
      <c r="J22" s="231"/>
      <c r="K22" s="231"/>
      <c r="L22" s="231"/>
      <c r="M22" s="231"/>
      <c r="N22" s="231"/>
      <c r="O22" s="231"/>
      <c r="P22" s="231"/>
    </row>
    <row r="23" spans="2:16" s="101" customFormat="1" ht="20.25" customHeight="1" x14ac:dyDescent="0.25">
      <c r="B23" s="20" t="s">
        <v>155</v>
      </c>
      <c r="C23" s="20"/>
      <c r="D23" s="22" t="s">
        <v>6</v>
      </c>
      <c r="E23" s="20" t="s">
        <v>142</v>
      </c>
      <c r="F23" s="20">
        <v>1</v>
      </c>
      <c r="G23" s="111"/>
      <c r="H23" s="234"/>
      <c r="I23" s="231"/>
      <c r="J23" s="231"/>
      <c r="K23" s="231"/>
      <c r="L23" s="231"/>
      <c r="M23" s="231"/>
      <c r="N23" s="231"/>
      <c r="O23" s="231"/>
      <c r="P23" s="231"/>
    </row>
    <row r="24" spans="2:16" s="101" customFormat="1" ht="20.25" customHeight="1" x14ac:dyDescent="0.25">
      <c r="B24" s="20" t="s">
        <v>156</v>
      </c>
      <c r="C24" s="20"/>
      <c r="D24" s="22" t="s">
        <v>7</v>
      </c>
      <c r="E24" s="20" t="s">
        <v>142</v>
      </c>
      <c r="F24" s="20">
        <v>1</v>
      </c>
      <c r="G24" s="111"/>
      <c r="H24" s="234"/>
      <c r="I24" s="231"/>
      <c r="J24" s="231"/>
      <c r="K24" s="231"/>
      <c r="L24" s="231"/>
      <c r="M24" s="231"/>
      <c r="N24" s="231"/>
      <c r="O24" s="231"/>
      <c r="P24" s="231"/>
    </row>
    <row r="25" spans="2:16" s="101" customFormat="1" ht="20.25" customHeight="1" x14ac:dyDescent="0.15">
      <c r="B25" s="20"/>
      <c r="C25" s="20"/>
      <c r="D25" s="235"/>
      <c r="E25" s="20"/>
      <c r="F25" s="20"/>
      <c r="G25" s="111"/>
      <c r="H25" s="234"/>
      <c r="I25" s="231"/>
      <c r="J25" s="231"/>
      <c r="K25" s="231"/>
      <c r="L25" s="231"/>
      <c r="M25" s="231"/>
      <c r="N25" s="231"/>
      <c r="O25" s="231"/>
      <c r="P25" s="231"/>
    </row>
    <row r="26" spans="2:16" s="101" customFormat="1" ht="20.25" customHeight="1" x14ac:dyDescent="0.25">
      <c r="B26" s="20"/>
      <c r="C26" s="20"/>
      <c r="D26" s="225" t="s">
        <v>157</v>
      </c>
      <c r="E26" s="20"/>
      <c r="F26" s="20"/>
      <c r="G26" s="111"/>
      <c r="H26" s="234"/>
      <c r="I26" s="231"/>
      <c r="J26" s="231"/>
      <c r="K26" s="231"/>
      <c r="L26" s="231"/>
      <c r="M26" s="231"/>
      <c r="N26" s="231"/>
      <c r="O26" s="231"/>
      <c r="P26" s="231"/>
    </row>
    <row r="27" spans="2:16" s="101" customFormat="1" ht="20.25" customHeight="1" x14ac:dyDescent="0.25">
      <c r="B27" s="20" t="s">
        <v>158</v>
      </c>
      <c r="C27" s="20"/>
      <c r="D27" s="22" t="s">
        <v>159</v>
      </c>
      <c r="E27" s="20" t="s">
        <v>142</v>
      </c>
      <c r="F27" s="20">
        <v>1</v>
      </c>
      <c r="G27" s="111"/>
      <c r="H27" s="234"/>
      <c r="I27" s="231"/>
      <c r="J27" s="231"/>
      <c r="K27" s="231"/>
      <c r="L27" s="231"/>
      <c r="M27" s="231"/>
      <c r="N27" s="231"/>
      <c r="O27" s="231"/>
      <c r="P27" s="231"/>
    </row>
    <row r="28" spans="2:16" s="101" customFormat="1" ht="20.25" customHeight="1" x14ac:dyDescent="0.25">
      <c r="B28" s="20" t="s">
        <v>160</v>
      </c>
      <c r="C28" s="20"/>
      <c r="D28" s="22" t="s">
        <v>161</v>
      </c>
      <c r="E28" s="20" t="s">
        <v>142</v>
      </c>
      <c r="F28" s="20">
        <v>1</v>
      </c>
      <c r="G28" s="111"/>
      <c r="H28" s="234"/>
      <c r="I28" s="231"/>
      <c r="J28" s="231"/>
      <c r="K28" s="231"/>
      <c r="L28" s="231"/>
      <c r="M28" s="231"/>
      <c r="N28" s="231"/>
      <c r="O28" s="231"/>
      <c r="P28" s="231"/>
    </row>
    <row r="29" spans="2:16" s="101" customFormat="1" ht="20.25" customHeight="1" x14ac:dyDescent="0.25">
      <c r="B29" s="20"/>
      <c r="C29" s="20"/>
      <c r="D29" s="22"/>
      <c r="E29" s="20"/>
      <c r="F29" s="20"/>
      <c r="G29" s="111"/>
      <c r="H29" s="234"/>
      <c r="I29" s="231"/>
      <c r="J29" s="231"/>
      <c r="K29" s="231"/>
      <c r="L29" s="231"/>
      <c r="M29" s="231"/>
      <c r="N29" s="231"/>
      <c r="O29" s="231"/>
      <c r="P29" s="231"/>
    </row>
    <row r="30" spans="2:16" s="101" customFormat="1" ht="20.25" customHeight="1" x14ac:dyDescent="0.25">
      <c r="B30" s="20"/>
      <c r="C30" s="20"/>
      <c r="D30" s="94" t="s">
        <v>90</v>
      </c>
      <c r="E30" s="20"/>
      <c r="F30" s="20"/>
      <c r="G30" s="111"/>
      <c r="H30" s="234"/>
      <c r="I30" s="231"/>
      <c r="J30" s="231"/>
      <c r="K30" s="231"/>
      <c r="L30" s="231"/>
      <c r="M30" s="231"/>
      <c r="N30" s="231"/>
      <c r="O30" s="231"/>
      <c r="P30" s="231"/>
    </row>
    <row r="31" spans="2:16" s="101" customFormat="1" ht="20.25" customHeight="1" x14ac:dyDescent="0.25">
      <c r="B31" s="20" t="s">
        <v>162</v>
      </c>
      <c r="C31" s="20"/>
      <c r="D31" s="22" t="s">
        <v>163</v>
      </c>
      <c r="E31" s="20" t="s">
        <v>142</v>
      </c>
      <c r="F31" s="20">
        <v>1</v>
      </c>
      <c r="G31" s="111"/>
      <c r="H31" s="234"/>
      <c r="I31" s="231"/>
      <c r="J31" s="231"/>
      <c r="K31" s="231"/>
      <c r="L31" s="231"/>
      <c r="M31" s="231"/>
      <c r="N31" s="231"/>
      <c r="O31" s="231"/>
      <c r="P31" s="231"/>
    </row>
    <row r="32" spans="2:16" s="101" customFormat="1" ht="20.25" customHeight="1" x14ac:dyDescent="0.25">
      <c r="B32" s="20" t="s">
        <v>164</v>
      </c>
      <c r="C32" s="20"/>
      <c r="D32" s="22" t="s">
        <v>165</v>
      </c>
      <c r="E32" s="20" t="s">
        <v>142</v>
      </c>
      <c r="F32" s="20">
        <v>1</v>
      </c>
      <c r="G32" s="111"/>
      <c r="H32" s="234"/>
      <c r="I32" s="231"/>
      <c r="J32" s="231"/>
      <c r="K32" s="231"/>
      <c r="L32" s="231"/>
      <c r="M32" s="231"/>
      <c r="N32" s="231"/>
      <c r="O32" s="231"/>
      <c r="P32" s="231"/>
    </row>
    <row r="33" spans="2:16" s="101" customFormat="1" ht="20.25" customHeight="1" x14ac:dyDescent="0.25">
      <c r="B33" s="20" t="s">
        <v>166</v>
      </c>
      <c r="C33" s="20"/>
      <c r="D33" s="22" t="s">
        <v>167</v>
      </c>
      <c r="E33" s="20" t="s">
        <v>142</v>
      </c>
      <c r="F33" s="20">
        <v>1</v>
      </c>
      <c r="G33" s="111"/>
      <c r="H33" s="234"/>
      <c r="I33" s="231"/>
      <c r="J33" s="231"/>
      <c r="K33" s="231"/>
      <c r="L33" s="231"/>
      <c r="M33" s="231"/>
      <c r="N33" s="231"/>
      <c r="O33" s="231"/>
      <c r="P33" s="231"/>
    </row>
    <row r="34" spans="2:16" s="101" customFormat="1" ht="20.25" customHeight="1" x14ac:dyDescent="0.25">
      <c r="B34" s="20" t="s">
        <v>168</v>
      </c>
      <c r="C34" s="20"/>
      <c r="D34" s="22" t="s">
        <v>169</v>
      </c>
      <c r="E34" s="20" t="s">
        <v>142</v>
      </c>
      <c r="F34" s="20">
        <v>1</v>
      </c>
      <c r="G34" s="111"/>
      <c r="H34" s="234"/>
      <c r="I34" s="231"/>
      <c r="J34" s="231"/>
      <c r="K34" s="231"/>
      <c r="L34" s="231"/>
      <c r="M34" s="231"/>
      <c r="N34" s="231"/>
      <c r="O34" s="231"/>
      <c r="P34" s="231"/>
    </row>
    <row r="35" spans="2:16" s="101" customFormat="1" ht="20.25" customHeight="1" x14ac:dyDescent="0.25">
      <c r="B35" s="20" t="s">
        <v>170</v>
      </c>
      <c r="C35" s="20"/>
      <c r="D35" s="22" t="s">
        <v>171</v>
      </c>
      <c r="E35" s="20" t="s">
        <v>142</v>
      </c>
      <c r="F35" s="20">
        <v>1</v>
      </c>
      <c r="G35" s="111"/>
      <c r="H35" s="234"/>
      <c r="I35" s="231"/>
      <c r="J35" s="231"/>
      <c r="K35" s="231"/>
      <c r="L35" s="231"/>
      <c r="M35" s="231"/>
      <c r="N35" s="231"/>
      <c r="O35" s="231"/>
      <c r="P35" s="231"/>
    </row>
    <row r="36" spans="2:16" s="101" customFormat="1" ht="20.25" customHeight="1" x14ac:dyDescent="0.25">
      <c r="B36" s="20" t="s">
        <v>172</v>
      </c>
      <c r="C36" s="20"/>
      <c r="D36" s="22" t="s">
        <v>173</v>
      </c>
      <c r="E36" s="20" t="s">
        <v>142</v>
      </c>
      <c r="F36" s="20">
        <v>1</v>
      </c>
      <c r="G36" s="111"/>
      <c r="H36" s="234"/>
      <c r="I36" s="231"/>
      <c r="J36" s="231"/>
      <c r="K36" s="231"/>
      <c r="L36" s="231"/>
      <c r="M36" s="231"/>
      <c r="N36" s="231"/>
      <c r="O36" s="231"/>
      <c r="P36" s="231"/>
    </row>
    <row r="37" spans="2:16" s="101" customFormat="1" ht="20.25" customHeight="1" x14ac:dyDescent="0.25">
      <c r="B37" s="20" t="s">
        <v>174</v>
      </c>
      <c r="C37" s="20"/>
      <c r="D37" s="22" t="s">
        <v>175</v>
      </c>
      <c r="E37" s="20" t="s">
        <v>142</v>
      </c>
      <c r="F37" s="20">
        <v>1</v>
      </c>
      <c r="G37" s="111"/>
      <c r="H37" s="234"/>
      <c r="I37" s="231"/>
      <c r="J37" s="231"/>
      <c r="K37" s="231"/>
      <c r="L37" s="231"/>
      <c r="M37" s="231"/>
      <c r="N37" s="231"/>
      <c r="O37" s="231"/>
      <c r="P37" s="231"/>
    </row>
    <row r="38" spans="2:16" s="101" customFormat="1" ht="20.25" customHeight="1" x14ac:dyDescent="0.25">
      <c r="B38" s="20" t="s">
        <v>176</v>
      </c>
      <c r="C38" s="20"/>
      <c r="D38" s="22" t="s">
        <v>177</v>
      </c>
      <c r="E38" s="20" t="s">
        <v>142</v>
      </c>
      <c r="F38" s="20">
        <v>1</v>
      </c>
      <c r="G38" s="111"/>
      <c r="H38" s="234"/>
      <c r="I38" s="231"/>
      <c r="J38" s="231"/>
      <c r="K38" s="231"/>
      <c r="L38" s="231"/>
      <c r="M38" s="231"/>
      <c r="N38" s="231"/>
      <c r="O38" s="231"/>
      <c r="P38" s="231"/>
    </row>
    <row r="39" spans="2:16" s="101" customFormat="1" ht="20.25" customHeight="1" x14ac:dyDescent="0.25">
      <c r="B39" s="20" t="s">
        <v>178</v>
      </c>
      <c r="C39" s="20"/>
      <c r="D39" s="22" t="s">
        <v>179</v>
      </c>
      <c r="E39" s="20" t="s">
        <v>142</v>
      </c>
      <c r="F39" s="20">
        <v>1</v>
      </c>
      <c r="G39" s="111"/>
      <c r="H39" s="234"/>
      <c r="I39" s="231"/>
      <c r="J39" s="231"/>
      <c r="K39" s="231"/>
      <c r="L39" s="231"/>
      <c r="M39" s="231"/>
      <c r="N39" s="231"/>
      <c r="O39" s="231"/>
      <c r="P39" s="231"/>
    </row>
    <row r="40" spans="2:16" s="101" customFormat="1" ht="20.25" customHeight="1" x14ac:dyDescent="0.25">
      <c r="B40" s="20" t="s">
        <v>180</v>
      </c>
      <c r="C40" s="20"/>
      <c r="D40" s="22" t="s">
        <v>181</v>
      </c>
      <c r="E40" s="20" t="s">
        <v>142</v>
      </c>
      <c r="F40" s="20">
        <v>1</v>
      </c>
      <c r="G40" s="111"/>
      <c r="H40" s="234"/>
      <c r="I40" s="231"/>
      <c r="J40" s="231"/>
      <c r="K40" s="231"/>
      <c r="L40" s="231"/>
      <c r="M40" s="231"/>
      <c r="N40" s="231"/>
      <c r="O40" s="231"/>
      <c r="P40" s="231"/>
    </row>
    <row r="41" spans="2:16" s="101" customFormat="1" ht="20.25" customHeight="1" x14ac:dyDescent="0.25">
      <c r="B41" s="20" t="s">
        <v>182</v>
      </c>
      <c r="C41" s="20"/>
      <c r="D41" s="22" t="s">
        <v>183</v>
      </c>
      <c r="E41" s="20" t="s">
        <v>142</v>
      </c>
      <c r="F41" s="20">
        <v>1</v>
      </c>
      <c r="G41" s="111"/>
      <c r="H41" s="234"/>
      <c r="I41" s="231"/>
      <c r="J41" s="231"/>
      <c r="K41" s="231"/>
      <c r="L41" s="231"/>
      <c r="M41" s="231"/>
      <c r="N41" s="231"/>
      <c r="O41" s="231"/>
      <c r="P41" s="231"/>
    </row>
    <row r="42" spans="2:16" s="101" customFormat="1" ht="20.25" customHeight="1" x14ac:dyDescent="0.25">
      <c r="B42" s="20" t="s">
        <v>184</v>
      </c>
      <c r="C42" s="20"/>
      <c r="D42" s="22" t="s">
        <v>185</v>
      </c>
      <c r="E42" s="20" t="s">
        <v>142</v>
      </c>
      <c r="F42" s="20">
        <v>1</v>
      </c>
      <c r="G42" s="111"/>
      <c r="H42" s="234"/>
      <c r="I42" s="231"/>
      <c r="J42" s="231"/>
      <c r="K42" s="231"/>
      <c r="L42" s="231"/>
      <c r="M42" s="231"/>
      <c r="N42" s="231"/>
      <c r="O42" s="231"/>
      <c r="P42" s="231"/>
    </row>
    <row r="43" spans="2:16" s="101" customFormat="1" ht="20.25" customHeight="1" x14ac:dyDescent="0.25">
      <c r="B43" s="20" t="s">
        <v>186</v>
      </c>
      <c r="C43" s="20"/>
      <c r="D43" s="22" t="s">
        <v>187</v>
      </c>
      <c r="E43" s="20" t="s">
        <v>142</v>
      </c>
      <c r="F43" s="20">
        <v>1</v>
      </c>
      <c r="G43" s="111"/>
      <c r="H43" s="234"/>
      <c r="I43" s="231"/>
      <c r="J43" s="231"/>
      <c r="K43" s="231"/>
      <c r="L43" s="231"/>
      <c r="M43" s="231"/>
      <c r="N43" s="231"/>
      <c r="O43" s="231"/>
      <c r="P43" s="231"/>
    </row>
    <row r="44" spans="2:16" s="101" customFormat="1" ht="20.25" customHeight="1" x14ac:dyDescent="0.25">
      <c r="B44" s="20" t="s">
        <v>188</v>
      </c>
      <c r="C44" s="20"/>
      <c r="D44" s="22" t="s">
        <v>189</v>
      </c>
      <c r="E44" s="20" t="s">
        <v>142</v>
      </c>
      <c r="F44" s="20">
        <v>1</v>
      </c>
      <c r="G44" s="111"/>
      <c r="H44" s="234"/>
      <c r="I44" s="231"/>
      <c r="J44" s="231"/>
      <c r="K44" s="231"/>
      <c r="L44" s="231"/>
      <c r="M44" s="231"/>
      <c r="N44" s="231"/>
      <c r="O44" s="231"/>
      <c r="P44" s="231"/>
    </row>
    <row r="45" spans="2:16" s="101" customFormat="1" ht="20.25" customHeight="1" x14ac:dyDescent="0.25">
      <c r="B45" s="20" t="s">
        <v>190</v>
      </c>
      <c r="C45" s="20"/>
      <c r="D45" s="22" t="s">
        <v>191</v>
      </c>
      <c r="E45" s="20" t="s">
        <v>142</v>
      </c>
      <c r="F45" s="20">
        <v>1</v>
      </c>
      <c r="G45" s="111"/>
      <c r="H45" s="234"/>
      <c r="I45" s="231"/>
      <c r="J45" s="231"/>
      <c r="K45" s="231"/>
      <c r="L45" s="231"/>
      <c r="M45" s="231"/>
      <c r="N45" s="231"/>
      <c r="O45" s="231"/>
      <c r="P45" s="231"/>
    </row>
    <row r="46" spans="2:16" s="101" customFormat="1" ht="20.25" customHeight="1" x14ac:dyDescent="0.25">
      <c r="B46" s="20" t="s">
        <v>192</v>
      </c>
      <c r="C46" s="20"/>
      <c r="D46" s="22" t="s">
        <v>193</v>
      </c>
      <c r="E46" s="20" t="s">
        <v>142</v>
      </c>
      <c r="F46" s="20">
        <v>1</v>
      </c>
      <c r="G46" s="111"/>
      <c r="H46" s="234"/>
      <c r="I46" s="231"/>
      <c r="J46" s="231"/>
      <c r="K46" s="231"/>
      <c r="L46" s="231"/>
      <c r="M46" s="231"/>
      <c r="N46" s="231"/>
      <c r="O46" s="231"/>
      <c r="P46" s="231"/>
    </row>
    <row r="47" spans="2:16" s="101" customFormat="1" ht="20.25" customHeight="1" x14ac:dyDescent="0.25">
      <c r="B47" s="20" t="s">
        <v>194</v>
      </c>
      <c r="C47" s="20"/>
      <c r="D47" s="22" t="s">
        <v>195</v>
      </c>
      <c r="E47" s="20" t="s">
        <v>142</v>
      </c>
      <c r="F47" s="20">
        <v>1</v>
      </c>
      <c r="G47" s="111"/>
      <c r="H47" s="234"/>
      <c r="I47" s="231"/>
      <c r="J47" s="231"/>
      <c r="K47" s="231"/>
      <c r="L47" s="231"/>
      <c r="M47" s="231"/>
      <c r="N47" s="231"/>
      <c r="O47" s="231"/>
      <c r="P47" s="231"/>
    </row>
    <row r="48" spans="2:16" s="101" customFormat="1" ht="20.25" customHeight="1" x14ac:dyDescent="0.25">
      <c r="B48" s="20" t="s">
        <v>196</v>
      </c>
      <c r="C48" s="20"/>
      <c r="D48" s="22" t="s">
        <v>197</v>
      </c>
      <c r="E48" s="20" t="s">
        <v>142</v>
      </c>
      <c r="F48" s="20">
        <v>1</v>
      </c>
      <c r="G48" s="111"/>
      <c r="H48" s="234"/>
      <c r="I48" s="231"/>
      <c r="J48" s="231"/>
      <c r="K48" s="231"/>
      <c r="L48" s="231"/>
      <c r="M48" s="231"/>
      <c r="N48" s="231"/>
      <c r="O48" s="231"/>
      <c r="P48" s="231"/>
    </row>
    <row r="49" spans="2:16" s="101" customFormat="1" ht="20.25" customHeight="1" x14ac:dyDescent="0.25">
      <c r="B49" s="20" t="s">
        <v>198</v>
      </c>
      <c r="C49" s="20"/>
      <c r="D49" s="22" t="s">
        <v>199</v>
      </c>
      <c r="E49" s="20" t="s">
        <v>142</v>
      </c>
      <c r="F49" s="20">
        <v>1</v>
      </c>
      <c r="G49" s="111"/>
      <c r="H49" s="234"/>
      <c r="I49" s="231"/>
      <c r="J49" s="231"/>
      <c r="K49" s="231"/>
      <c r="L49" s="231"/>
      <c r="M49" s="231"/>
      <c r="N49" s="231"/>
      <c r="O49" s="231"/>
      <c r="P49" s="231"/>
    </row>
    <row r="50" spans="2:16" s="101" customFormat="1" ht="20.25" customHeight="1" x14ac:dyDescent="0.25">
      <c r="B50" s="20" t="s">
        <v>200</v>
      </c>
      <c r="C50" s="20"/>
      <c r="D50" s="22" t="s">
        <v>201</v>
      </c>
      <c r="E50" s="20" t="s">
        <v>142</v>
      </c>
      <c r="F50" s="20">
        <v>1</v>
      </c>
      <c r="G50" s="111"/>
      <c r="H50" s="234"/>
      <c r="I50" s="231"/>
      <c r="J50" s="231"/>
      <c r="K50" s="231"/>
      <c r="L50" s="231"/>
      <c r="M50" s="231"/>
      <c r="N50" s="231"/>
      <c r="O50" s="231"/>
      <c r="P50" s="231"/>
    </row>
    <row r="51" spans="2:16" s="101" customFormat="1" ht="20.25" customHeight="1" x14ac:dyDescent="0.25">
      <c r="B51" s="20" t="s">
        <v>202</v>
      </c>
      <c r="C51" s="20"/>
      <c r="D51" s="22" t="s">
        <v>203</v>
      </c>
      <c r="E51" s="20" t="s">
        <v>142</v>
      </c>
      <c r="F51" s="20">
        <v>1</v>
      </c>
      <c r="G51" s="111"/>
      <c r="H51" s="234"/>
      <c r="I51" s="231"/>
      <c r="J51" s="231"/>
      <c r="K51" s="231"/>
      <c r="L51" s="231"/>
      <c r="M51" s="231"/>
      <c r="N51" s="231"/>
      <c r="O51" s="231"/>
      <c r="P51" s="231"/>
    </row>
    <row r="52" spans="2:16" s="101" customFormat="1" ht="20.25" customHeight="1" x14ac:dyDescent="0.25">
      <c r="B52" s="20" t="s">
        <v>204</v>
      </c>
      <c r="C52" s="20"/>
      <c r="D52" s="22" t="s">
        <v>205</v>
      </c>
      <c r="E52" s="20" t="s">
        <v>142</v>
      </c>
      <c r="F52" s="20">
        <v>1</v>
      </c>
      <c r="G52" s="111"/>
      <c r="H52" s="234"/>
      <c r="I52" s="231"/>
      <c r="J52" s="231"/>
      <c r="K52" s="231"/>
      <c r="L52" s="231"/>
      <c r="M52" s="231"/>
      <c r="N52" s="231"/>
      <c r="O52" s="231"/>
      <c r="P52" s="231"/>
    </row>
    <row r="53" spans="2:16" s="101" customFormat="1" ht="20.25" customHeight="1" x14ac:dyDescent="0.25">
      <c r="B53" s="20" t="s">
        <v>206</v>
      </c>
      <c r="C53" s="20"/>
      <c r="D53" s="22" t="s">
        <v>207</v>
      </c>
      <c r="E53" s="20" t="s">
        <v>142</v>
      </c>
      <c r="F53" s="20">
        <v>1</v>
      </c>
      <c r="G53" s="111"/>
      <c r="H53" s="234"/>
      <c r="I53" s="231"/>
      <c r="J53" s="231"/>
      <c r="K53" s="231"/>
      <c r="L53" s="231"/>
      <c r="M53" s="231"/>
      <c r="N53" s="231"/>
      <c r="O53" s="231"/>
      <c r="P53" s="231"/>
    </row>
    <row r="54" spans="2:16" s="101" customFormat="1" ht="20.25" customHeight="1" x14ac:dyDescent="0.25">
      <c r="B54" s="20" t="s">
        <v>208</v>
      </c>
      <c r="C54" s="20"/>
      <c r="D54" s="22" t="s">
        <v>209</v>
      </c>
      <c r="E54" s="20" t="s">
        <v>142</v>
      </c>
      <c r="F54" s="20">
        <v>1</v>
      </c>
      <c r="G54" s="111"/>
      <c r="H54" s="234"/>
      <c r="I54" s="231"/>
      <c r="J54" s="231"/>
      <c r="K54" s="231"/>
      <c r="L54" s="231"/>
      <c r="M54" s="231"/>
      <c r="N54" s="231"/>
      <c r="O54" s="231"/>
      <c r="P54" s="231"/>
    </row>
    <row r="55" spans="2:16" s="101" customFormat="1" ht="20.25" customHeight="1" x14ac:dyDescent="0.25">
      <c r="B55" s="20" t="s">
        <v>210</v>
      </c>
      <c r="C55" s="20"/>
      <c r="D55" s="22" t="s">
        <v>211</v>
      </c>
      <c r="E55" s="20" t="s">
        <v>142</v>
      </c>
      <c r="F55" s="20">
        <v>1</v>
      </c>
      <c r="G55" s="111"/>
      <c r="H55" s="234"/>
      <c r="I55" s="231"/>
      <c r="J55" s="231"/>
      <c r="K55" s="231"/>
      <c r="L55" s="231"/>
      <c r="M55" s="231"/>
      <c r="N55" s="231"/>
      <c r="O55" s="231"/>
      <c r="P55" s="231"/>
    </row>
    <row r="56" spans="2:16" s="101" customFormat="1" ht="20.25" customHeight="1" x14ac:dyDescent="0.25">
      <c r="B56" s="20" t="s">
        <v>212</v>
      </c>
      <c r="C56" s="20"/>
      <c r="D56" s="22" t="s">
        <v>213</v>
      </c>
      <c r="E56" s="20" t="s">
        <v>142</v>
      </c>
      <c r="F56" s="20">
        <v>1</v>
      </c>
      <c r="G56" s="111"/>
      <c r="H56" s="234"/>
      <c r="I56" s="231"/>
      <c r="J56" s="231"/>
      <c r="K56" s="231"/>
      <c r="L56" s="231"/>
      <c r="M56" s="231"/>
      <c r="N56" s="231"/>
      <c r="O56" s="231"/>
      <c r="P56" s="231"/>
    </row>
    <row r="57" spans="2:16" s="101" customFormat="1" ht="20.25" customHeight="1" x14ac:dyDescent="0.25">
      <c r="B57" s="20" t="s">
        <v>214</v>
      </c>
      <c r="C57" s="20"/>
      <c r="D57" s="22" t="s">
        <v>215</v>
      </c>
      <c r="E57" s="20" t="s">
        <v>142</v>
      </c>
      <c r="F57" s="20">
        <v>1</v>
      </c>
      <c r="G57" s="111"/>
      <c r="H57" s="234"/>
      <c r="I57" s="231"/>
      <c r="J57" s="231"/>
      <c r="K57" s="231"/>
      <c r="L57" s="231"/>
      <c r="M57" s="231"/>
      <c r="N57" s="231"/>
      <c r="O57" s="231"/>
      <c r="P57" s="231"/>
    </row>
    <row r="58" spans="2:16" s="101" customFormat="1" ht="20.25" customHeight="1" x14ac:dyDescent="0.25">
      <c r="B58" s="20" t="s">
        <v>216</v>
      </c>
      <c r="C58" s="20"/>
      <c r="D58" s="22" t="s">
        <v>217</v>
      </c>
      <c r="E58" s="20" t="s">
        <v>142</v>
      </c>
      <c r="F58" s="20">
        <v>1</v>
      </c>
      <c r="G58" s="111"/>
      <c r="H58" s="234"/>
      <c r="I58" s="231"/>
      <c r="J58" s="231"/>
      <c r="K58" s="231"/>
      <c r="L58" s="231"/>
      <c r="M58" s="231"/>
      <c r="N58" s="231"/>
      <c r="O58" s="231"/>
      <c r="P58" s="231"/>
    </row>
    <row r="59" spans="2:16" s="101" customFormat="1" ht="20.25" customHeight="1" x14ac:dyDescent="0.25">
      <c r="B59" s="20" t="s">
        <v>218</v>
      </c>
      <c r="C59" s="20"/>
      <c r="D59" s="22" t="s">
        <v>219</v>
      </c>
      <c r="E59" s="20" t="s">
        <v>142</v>
      </c>
      <c r="F59" s="20">
        <v>1</v>
      </c>
      <c r="G59" s="111"/>
      <c r="H59" s="234"/>
      <c r="I59" s="231"/>
      <c r="J59" s="231"/>
      <c r="K59" s="231"/>
      <c r="L59" s="231"/>
      <c r="M59" s="231"/>
      <c r="N59" s="231"/>
      <c r="O59" s="231"/>
      <c r="P59" s="231"/>
    </row>
    <row r="60" spans="2:16" s="101" customFormat="1" ht="20.25" customHeight="1" x14ac:dyDescent="0.25">
      <c r="B60" s="20" t="s">
        <v>220</v>
      </c>
      <c r="C60" s="20"/>
      <c r="D60" s="22" t="s">
        <v>221</v>
      </c>
      <c r="E60" s="20" t="s">
        <v>142</v>
      </c>
      <c r="F60" s="20">
        <v>1</v>
      </c>
      <c r="G60" s="111"/>
      <c r="H60" s="234"/>
      <c r="I60" s="231"/>
      <c r="J60" s="231"/>
      <c r="K60" s="231"/>
      <c r="L60" s="231"/>
      <c r="M60" s="231"/>
      <c r="N60" s="231"/>
      <c r="O60" s="231"/>
      <c r="P60" s="231"/>
    </row>
    <row r="61" spans="2:16" s="101" customFormat="1" ht="20.25" customHeight="1" x14ac:dyDescent="0.25">
      <c r="B61" s="20" t="s">
        <v>222</v>
      </c>
      <c r="C61" s="20"/>
      <c r="D61" s="22" t="s">
        <v>223</v>
      </c>
      <c r="E61" s="20" t="s">
        <v>142</v>
      </c>
      <c r="F61" s="20">
        <v>1</v>
      </c>
      <c r="G61" s="111"/>
      <c r="H61" s="234"/>
      <c r="I61" s="231"/>
      <c r="J61" s="231"/>
      <c r="K61" s="231"/>
      <c r="L61" s="231"/>
      <c r="M61" s="231"/>
      <c r="N61" s="231"/>
      <c r="O61" s="231"/>
      <c r="P61" s="231"/>
    </row>
    <row r="62" spans="2:16" s="101" customFormat="1" ht="20.25" customHeight="1" x14ac:dyDescent="0.25">
      <c r="B62" s="20" t="s">
        <v>224</v>
      </c>
      <c r="C62" s="20"/>
      <c r="D62" s="22" t="s">
        <v>225</v>
      </c>
      <c r="E62" s="20" t="s">
        <v>142</v>
      </c>
      <c r="F62" s="20">
        <v>1</v>
      </c>
      <c r="G62" s="111"/>
      <c r="H62" s="234"/>
      <c r="I62" s="231"/>
      <c r="J62" s="231"/>
      <c r="K62" s="231"/>
      <c r="L62" s="231"/>
      <c r="M62" s="231"/>
      <c r="N62" s="231"/>
      <c r="O62" s="231"/>
      <c r="P62" s="231"/>
    </row>
    <row r="63" spans="2:16" s="101" customFormat="1" ht="20.25" customHeight="1" x14ac:dyDescent="0.25">
      <c r="B63" s="20" t="s">
        <v>226</v>
      </c>
      <c r="C63" s="20"/>
      <c r="D63" s="22" t="s">
        <v>227</v>
      </c>
      <c r="E63" s="20" t="s">
        <v>142</v>
      </c>
      <c r="F63" s="20">
        <v>1</v>
      </c>
      <c r="G63" s="111"/>
      <c r="H63" s="234"/>
      <c r="I63" s="231"/>
      <c r="J63" s="231"/>
      <c r="K63" s="231"/>
      <c r="L63" s="231"/>
      <c r="M63" s="231"/>
      <c r="N63" s="231"/>
      <c r="O63" s="231"/>
      <c r="P63" s="231"/>
    </row>
    <row r="64" spans="2:16" s="101" customFormat="1" ht="20.25" customHeight="1" x14ac:dyDescent="0.25">
      <c r="B64" s="20" t="s">
        <v>228</v>
      </c>
      <c r="C64" s="20"/>
      <c r="D64" s="22" t="s">
        <v>229</v>
      </c>
      <c r="E64" s="20" t="s">
        <v>142</v>
      </c>
      <c r="F64" s="20">
        <v>1</v>
      </c>
      <c r="G64" s="111"/>
      <c r="H64" s="234"/>
      <c r="I64" s="231"/>
      <c r="J64" s="231"/>
      <c r="K64" s="231"/>
      <c r="L64" s="231"/>
      <c r="M64" s="231"/>
      <c r="N64" s="231"/>
      <c r="O64" s="231"/>
      <c r="P64" s="231"/>
    </row>
    <row r="65" spans="2:16" s="101" customFormat="1" ht="20.25" customHeight="1" x14ac:dyDescent="0.25">
      <c r="B65" s="20" t="s">
        <v>230</v>
      </c>
      <c r="C65" s="20"/>
      <c r="D65" s="22" t="s">
        <v>231</v>
      </c>
      <c r="E65" s="20" t="s">
        <v>142</v>
      </c>
      <c r="F65" s="20">
        <v>1</v>
      </c>
      <c r="G65" s="111"/>
      <c r="H65" s="234"/>
      <c r="I65" s="231"/>
      <c r="J65" s="231"/>
      <c r="K65" s="231"/>
      <c r="L65" s="231"/>
      <c r="M65" s="231"/>
      <c r="N65" s="231"/>
      <c r="O65" s="231"/>
      <c r="P65" s="231"/>
    </row>
    <row r="66" spans="2:16" s="101" customFormat="1" ht="20.25" customHeight="1" x14ac:dyDescent="0.25">
      <c r="B66" s="20" t="s">
        <v>232</v>
      </c>
      <c r="C66" s="20"/>
      <c r="D66" s="22" t="s">
        <v>233</v>
      </c>
      <c r="E66" s="20" t="s">
        <v>142</v>
      </c>
      <c r="F66" s="20">
        <v>1</v>
      </c>
      <c r="G66" s="111"/>
      <c r="H66" s="234"/>
      <c r="I66" s="231"/>
      <c r="J66" s="231"/>
      <c r="K66" s="231"/>
      <c r="L66" s="231"/>
      <c r="M66" s="231"/>
      <c r="N66" s="231"/>
      <c r="O66" s="231"/>
      <c r="P66" s="231"/>
    </row>
    <row r="67" spans="2:16" s="101" customFormat="1" ht="20.25" customHeight="1" x14ac:dyDescent="0.25">
      <c r="B67" s="20" t="s">
        <v>234</v>
      </c>
      <c r="C67" s="20"/>
      <c r="D67" s="22" t="s">
        <v>235</v>
      </c>
      <c r="E67" s="20" t="s">
        <v>142</v>
      </c>
      <c r="F67" s="20">
        <v>1</v>
      </c>
      <c r="G67" s="111"/>
      <c r="H67" s="234"/>
      <c r="I67" s="231"/>
      <c r="J67" s="231"/>
      <c r="K67" s="231"/>
      <c r="L67" s="231"/>
      <c r="M67" s="231"/>
      <c r="N67" s="231"/>
      <c r="O67" s="231"/>
      <c r="P67" s="231"/>
    </row>
    <row r="68" spans="2:16" s="101" customFormat="1" ht="20.25" customHeight="1" x14ac:dyDescent="0.25">
      <c r="B68" s="20" t="s">
        <v>236</v>
      </c>
      <c r="C68" s="20"/>
      <c r="D68" s="22" t="s">
        <v>237</v>
      </c>
      <c r="E68" s="20" t="s">
        <v>142</v>
      </c>
      <c r="F68" s="20">
        <v>1</v>
      </c>
      <c r="G68" s="111"/>
      <c r="H68" s="234"/>
      <c r="I68" s="231"/>
      <c r="J68" s="231"/>
      <c r="K68" s="231"/>
      <c r="L68" s="231"/>
      <c r="M68" s="231"/>
      <c r="N68" s="231"/>
      <c r="O68" s="231"/>
      <c r="P68" s="231"/>
    </row>
    <row r="69" spans="2:16" s="101" customFormat="1" ht="20.25" customHeight="1" x14ac:dyDescent="0.25">
      <c r="B69" s="20" t="s">
        <v>238</v>
      </c>
      <c r="C69" s="20"/>
      <c r="D69" s="22" t="s">
        <v>239</v>
      </c>
      <c r="E69" s="20" t="s">
        <v>142</v>
      </c>
      <c r="F69" s="20">
        <v>1</v>
      </c>
      <c r="G69" s="111"/>
      <c r="H69" s="234"/>
      <c r="I69" s="231"/>
      <c r="J69" s="231"/>
      <c r="K69" s="231"/>
      <c r="L69" s="231"/>
      <c r="M69" s="231"/>
      <c r="N69" s="231"/>
      <c r="O69" s="231"/>
      <c r="P69" s="231"/>
    </row>
    <row r="70" spans="2:16" s="101" customFormat="1" ht="20.25" customHeight="1" x14ac:dyDescent="0.25">
      <c r="B70" s="20" t="s">
        <v>240</v>
      </c>
      <c r="C70" s="20"/>
      <c r="D70" s="22" t="s">
        <v>241</v>
      </c>
      <c r="E70" s="20" t="s">
        <v>142</v>
      </c>
      <c r="F70" s="20">
        <v>1</v>
      </c>
      <c r="G70" s="111"/>
      <c r="H70" s="234"/>
      <c r="I70" s="231"/>
      <c r="J70" s="231"/>
      <c r="K70" s="231"/>
      <c r="L70" s="231"/>
      <c r="M70" s="231"/>
      <c r="N70" s="231"/>
      <c r="O70" s="231"/>
      <c r="P70" s="231"/>
    </row>
    <row r="71" spans="2:16" s="101" customFormat="1" ht="20.25" customHeight="1" x14ac:dyDescent="0.25">
      <c r="B71" s="20" t="s">
        <v>242</v>
      </c>
      <c r="C71" s="20"/>
      <c r="D71" s="22" t="s">
        <v>243</v>
      </c>
      <c r="E71" s="20" t="s">
        <v>142</v>
      </c>
      <c r="F71" s="20">
        <v>1</v>
      </c>
      <c r="G71" s="111"/>
      <c r="H71" s="234"/>
      <c r="I71" s="231"/>
      <c r="J71" s="231"/>
      <c r="K71" s="231"/>
      <c r="L71" s="231"/>
      <c r="M71" s="231"/>
      <c r="N71" s="231"/>
      <c r="O71" s="231"/>
      <c r="P71" s="231"/>
    </row>
    <row r="72" spans="2:16" s="101" customFormat="1" ht="20.25" customHeight="1" x14ac:dyDescent="0.25">
      <c r="B72" s="20" t="s">
        <v>244</v>
      </c>
      <c r="C72" s="20"/>
      <c r="D72" s="22" t="s">
        <v>245</v>
      </c>
      <c r="E72" s="20" t="s">
        <v>142</v>
      </c>
      <c r="F72" s="20">
        <v>1</v>
      </c>
      <c r="G72" s="111"/>
      <c r="H72" s="234"/>
      <c r="I72" s="231"/>
      <c r="J72" s="231"/>
      <c r="K72" s="231"/>
      <c r="L72" s="231"/>
      <c r="M72" s="231"/>
      <c r="N72" s="231"/>
      <c r="O72" s="231"/>
      <c r="P72" s="231"/>
    </row>
    <row r="73" spans="2:16" s="101" customFormat="1" ht="20.25" customHeight="1" x14ac:dyDescent="0.25">
      <c r="B73" s="20" t="s">
        <v>246</v>
      </c>
      <c r="C73" s="20"/>
      <c r="D73" s="22" t="s">
        <v>247</v>
      </c>
      <c r="E73" s="20" t="s">
        <v>142</v>
      </c>
      <c r="F73" s="20">
        <v>1</v>
      </c>
      <c r="G73" s="111"/>
      <c r="H73" s="234"/>
      <c r="I73" s="231"/>
      <c r="J73" s="231"/>
      <c r="K73" s="231"/>
      <c r="L73" s="231"/>
      <c r="M73" s="231"/>
      <c r="N73" s="231"/>
      <c r="O73" s="231"/>
      <c r="P73" s="231"/>
    </row>
    <row r="74" spans="2:16" s="101" customFormat="1" ht="20.25" customHeight="1" x14ac:dyDescent="0.25">
      <c r="B74" s="20" t="s">
        <v>248</v>
      </c>
      <c r="C74" s="20"/>
      <c r="D74" s="22" t="s">
        <v>249</v>
      </c>
      <c r="E74" s="20" t="s">
        <v>142</v>
      </c>
      <c r="F74" s="20">
        <v>1</v>
      </c>
      <c r="G74" s="111"/>
      <c r="H74" s="234"/>
      <c r="I74" s="231"/>
      <c r="J74" s="231"/>
      <c r="K74" s="231"/>
      <c r="L74" s="231"/>
      <c r="M74" s="231"/>
      <c r="N74" s="231"/>
      <c r="O74" s="231"/>
      <c r="P74" s="231"/>
    </row>
    <row r="75" spans="2:16" s="101" customFormat="1" ht="20.25" customHeight="1" x14ac:dyDescent="0.25">
      <c r="B75" s="20" t="s">
        <v>250</v>
      </c>
      <c r="C75" s="20"/>
      <c r="D75" s="22" t="s">
        <v>251</v>
      </c>
      <c r="E75" s="20" t="s">
        <v>142</v>
      </c>
      <c r="F75" s="20">
        <v>1</v>
      </c>
      <c r="G75" s="111"/>
      <c r="H75" s="234"/>
      <c r="I75" s="231"/>
      <c r="J75" s="231"/>
      <c r="K75" s="231"/>
      <c r="L75" s="231"/>
      <c r="M75" s="231"/>
      <c r="N75" s="231"/>
      <c r="O75" s="231"/>
      <c r="P75" s="231"/>
    </row>
    <row r="76" spans="2:16" s="101" customFormat="1" ht="20.25" customHeight="1" x14ac:dyDescent="0.25">
      <c r="B76" s="20" t="s">
        <v>252</v>
      </c>
      <c r="C76" s="20"/>
      <c r="D76" s="22" t="s">
        <v>253</v>
      </c>
      <c r="E76" s="20" t="s">
        <v>142</v>
      </c>
      <c r="F76" s="20">
        <v>1</v>
      </c>
      <c r="G76" s="111"/>
      <c r="H76" s="234"/>
      <c r="I76" s="231"/>
      <c r="J76" s="231"/>
      <c r="K76" s="231"/>
      <c r="L76" s="231"/>
      <c r="M76" s="231"/>
      <c r="N76" s="231"/>
      <c r="O76" s="231"/>
      <c r="P76" s="231"/>
    </row>
    <row r="77" spans="2:16" s="101" customFormat="1" ht="20.25" customHeight="1" x14ac:dyDescent="0.25">
      <c r="B77" s="20" t="s">
        <v>254</v>
      </c>
      <c r="C77" s="20"/>
      <c r="D77" s="22" t="s">
        <v>255</v>
      </c>
      <c r="E77" s="20" t="s">
        <v>142</v>
      </c>
      <c r="F77" s="20">
        <v>1</v>
      </c>
      <c r="G77" s="111"/>
      <c r="H77" s="234"/>
      <c r="I77" s="231"/>
      <c r="J77" s="231"/>
      <c r="K77" s="231"/>
      <c r="L77" s="231"/>
      <c r="M77" s="231"/>
      <c r="N77" s="231"/>
      <c r="O77" s="231"/>
      <c r="P77" s="231"/>
    </row>
    <row r="78" spans="2:16" s="101" customFormat="1" ht="20.25" customHeight="1" x14ac:dyDescent="0.25">
      <c r="B78" s="20" t="s">
        <v>256</v>
      </c>
      <c r="C78" s="20"/>
      <c r="D78" s="22" t="s">
        <v>257</v>
      </c>
      <c r="E78" s="20" t="s">
        <v>142</v>
      </c>
      <c r="F78" s="20">
        <v>1</v>
      </c>
      <c r="G78" s="111"/>
      <c r="H78" s="234"/>
      <c r="I78" s="231"/>
      <c r="J78" s="231"/>
      <c r="K78" s="231"/>
      <c r="L78" s="231"/>
      <c r="M78" s="231"/>
      <c r="N78" s="231"/>
      <c r="O78" s="231"/>
      <c r="P78" s="231"/>
    </row>
    <row r="79" spans="2:16" s="101" customFormat="1" ht="20.25" customHeight="1" x14ac:dyDescent="0.25">
      <c r="B79" s="20" t="s">
        <v>258</v>
      </c>
      <c r="C79" s="20"/>
      <c r="D79" s="22" t="s">
        <v>259</v>
      </c>
      <c r="E79" s="20" t="s">
        <v>142</v>
      </c>
      <c r="F79" s="20">
        <v>1</v>
      </c>
      <c r="G79" s="111"/>
      <c r="H79" s="234"/>
      <c r="I79" s="231"/>
      <c r="J79" s="231"/>
      <c r="K79" s="231"/>
      <c r="L79" s="231"/>
      <c r="M79" s="231"/>
      <c r="N79" s="231"/>
      <c r="O79" s="231"/>
      <c r="P79" s="231"/>
    </row>
    <row r="80" spans="2:16" s="101" customFormat="1" ht="20.25" customHeight="1" x14ac:dyDescent="0.25">
      <c r="B80" s="20" t="s">
        <v>260</v>
      </c>
      <c r="C80" s="20"/>
      <c r="D80" s="22" t="s">
        <v>261</v>
      </c>
      <c r="E80" s="20" t="s">
        <v>142</v>
      </c>
      <c r="F80" s="20">
        <v>1</v>
      </c>
      <c r="G80" s="111"/>
      <c r="H80" s="234"/>
      <c r="I80" s="231"/>
      <c r="J80" s="231"/>
      <c r="K80" s="231"/>
      <c r="L80" s="231"/>
      <c r="M80" s="231"/>
      <c r="N80" s="231"/>
      <c r="O80" s="231"/>
      <c r="P80" s="231"/>
    </row>
    <row r="81" spans="2:16" s="101" customFormat="1" ht="20.25" customHeight="1" x14ac:dyDescent="0.25">
      <c r="B81" s="20" t="s">
        <v>262</v>
      </c>
      <c r="C81" s="20"/>
      <c r="D81" s="22" t="s">
        <v>263</v>
      </c>
      <c r="E81" s="20" t="s">
        <v>142</v>
      </c>
      <c r="F81" s="20">
        <v>1</v>
      </c>
      <c r="G81" s="111"/>
      <c r="H81" s="234"/>
      <c r="I81" s="231"/>
      <c r="J81" s="231"/>
      <c r="K81" s="231"/>
      <c r="L81" s="231"/>
      <c r="M81" s="231"/>
      <c r="N81" s="231"/>
      <c r="O81" s="231"/>
      <c r="P81" s="231"/>
    </row>
    <row r="82" spans="2:16" s="101" customFormat="1" ht="20.25" customHeight="1" x14ac:dyDescent="0.25">
      <c r="B82" s="20" t="s">
        <v>264</v>
      </c>
      <c r="C82" s="20"/>
      <c r="D82" s="22" t="s">
        <v>265</v>
      </c>
      <c r="E82" s="20" t="s">
        <v>142</v>
      </c>
      <c r="F82" s="20">
        <v>1</v>
      </c>
      <c r="G82" s="111"/>
      <c r="H82" s="234"/>
      <c r="I82" s="231"/>
      <c r="J82" s="231"/>
      <c r="K82" s="231"/>
      <c r="L82" s="231"/>
      <c r="M82" s="231"/>
      <c r="N82" s="231"/>
      <c r="O82" s="231"/>
      <c r="P82" s="231"/>
    </row>
    <row r="83" spans="2:16" s="101" customFormat="1" ht="20.25" customHeight="1" x14ac:dyDescent="0.25">
      <c r="B83" s="20" t="s">
        <v>266</v>
      </c>
      <c r="C83" s="20"/>
      <c r="D83" s="22" t="s">
        <v>267</v>
      </c>
      <c r="E83" s="20" t="s">
        <v>142</v>
      </c>
      <c r="F83" s="20">
        <v>1</v>
      </c>
      <c r="G83" s="111"/>
      <c r="H83" s="234"/>
      <c r="I83" s="231"/>
      <c r="J83" s="231"/>
      <c r="K83" s="231"/>
      <c r="L83" s="231"/>
      <c r="M83" s="231"/>
      <c r="N83" s="231"/>
      <c r="O83" s="231"/>
      <c r="P83" s="231"/>
    </row>
    <row r="84" spans="2:16" s="101" customFormat="1" ht="20.25" customHeight="1" x14ac:dyDescent="0.25">
      <c r="B84" s="20" t="s">
        <v>268</v>
      </c>
      <c r="C84" s="20"/>
      <c r="D84" s="22" t="s">
        <v>269</v>
      </c>
      <c r="E84" s="20" t="s">
        <v>142</v>
      </c>
      <c r="F84" s="20">
        <v>1</v>
      </c>
      <c r="G84" s="111"/>
      <c r="H84" s="234"/>
      <c r="I84" s="231"/>
      <c r="J84" s="231"/>
      <c r="K84" s="231"/>
      <c r="L84" s="231"/>
      <c r="M84" s="231"/>
      <c r="N84" s="231"/>
      <c r="O84" s="231"/>
      <c r="P84" s="231"/>
    </row>
    <row r="85" spans="2:16" s="101" customFormat="1" ht="20.25" customHeight="1" x14ac:dyDescent="0.25">
      <c r="B85" s="20" t="s">
        <v>270</v>
      </c>
      <c r="C85" s="20"/>
      <c r="D85" s="22" t="s">
        <v>271</v>
      </c>
      <c r="E85" s="20" t="s">
        <v>142</v>
      </c>
      <c r="F85" s="20">
        <v>1</v>
      </c>
      <c r="G85" s="111"/>
      <c r="H85" s="234"/>
      <c r="I85" s="231"/>
      <c r="J85" s="231"/>
      <c r="K85" s="231"/>
      <c r="L85" s="231"/>
      <c r="M85" s="231"/>
      <c r="N85" s="231"/>
      <c r="O85" s="231"/>
      <c r="P85" s="231"/>
    </row>
    <row r="86" spans="2:16" s="101" customFormat="1" ht="20.25" customHeight="1" x14ac:dyDescent="0.25">
      <c r="B86" s="20" t="s">
        <v>272</v>
      </c>
      <c r="C86" s="20"/>
      <c r="D86" s="22" t="s">
        <v>273</v>
      </c>
      <c r="E86" s="20" t="s">
        <v>142</v>
      </c>
      <c r="F86" s="20">
        <v>1</v>
      </c>
      <c r="G86" s="111"/>
      <c r="H86" s="234"/>
      <c r="I86" s="231"/>
      <c r="J86" s="231"/>
      <c r="K86" s="231"/>
      <c r="L86" s="231"/>
      <c r="M86" s="231"/>
      <c r="N86" s="231"/>
      <c r="O86" s="231"/>
      <c r="P86" s="231"/>
    </row>
    <row r="87" spans="2:16" s="101" customFormat="1" ht="20.25" customHeight="1" x14ac:dyDescent="0.25">
      <c r="B87" s="20" t="s">
        <v>274</v>
      </c>
      <c r="C87" s="20"/>
      <c r="D87" s="22" t="s">
        <v>275</v>
      </c>
      <c r="E87" s="20" t="s">
        <v>142</v>
      </c>
      <c r="F87" s="20">
        <v>1</v>
      </c>
      <c r="G87" s="111"/>
      <c r="H87" s="234"/>
      <c r="I87" s="231"/>
      <c r="J87" s="231"/>
      <c r="K87" s="231"/>
      <c r="L87" s="231"/>
      <c r="M87" s="231"/>
      <c r="N87" s="231"/>
      <c r="O87" s="231"/>
      <c r="P87" s="231"/>
    </row>
    <row r="88" spans="2:16" s="101" customFormat="1" ht="20.25" customHeight="1" x14ac:dyDescent="0.25">
      <c r="B88" s="20" t="s">
        <v>276</v>
      </c>
      <c r="C88" s="20"/>
      <c r="D88" s="22" t="s">
        <v>277</v>
      </c>
      <c r="E88" s="20" t="s">
        <v>142</v>
      </c>
      <c r="F88" s="20">
        <v>1</v>
      </c>
      <c r="G88" s="111"/>
      <c r="H88" s="234"/>
      <c r="I88" s="231"/>
      <c r="J88" s="231"/>
      <c r="K88" s="231"/>
      <c r="L88" s="231"/>
      <c r="M88" s="231"/>
      <c r="N88" s="231"/>
      <c r="O88" s="231"/>
      <c r="P88" s="231"/>
    </row>
    <row r="89" spans="2:16" s="101" customFormat="1" ht="20.25" customHeight="1" x14ac:dyDescent="0.25">
      <c r="B89" s="20" t="s">
        <v>278</v>
      </c>
      <c r="C89" s="20"/>
      <c r="D89" s="22" t="s">
        <v>279</v>
      </c>
      <c r="E89" s="20" t="s">
        <v>142</v>
      </c>
      <c r="F89" s="20">
        <v>1</v>
      </c>
      <c r="G89" s="111"/>
      <c r="H89" s="234"/>
      <c r="I89" s="231"/>
      <c r="J89" s="231"/>
      <c r="K89" s="231"/>
      <c r="L89" s="231"/>
      <c r="M89" s="231"/>
      <c r="N89" s="231"/>
      <c r="O89" s="231"/>
      <c r="P89" s="231"/>
    </row>
    <row r="90" spans="2:16" s="101" customFormat="1" ht="20.25" customHeight="1" x14ac:dyDescent="0.25">
      <c r="B90" s="20" t="s">
        <v>280</v>
      </c>
      <c r="C90" s="20"/>
      <c r="D90" s="22" t="s">
        <v>281</v>
      </c>
      <c r="E90" s="20" t="s">
        <v>142</v>
      </c>
      <c r="F90" s="20">
        <v>1</v>
      </c>
      <c r="G90" s="111"/>
      <c r="H90" s="234"/>
      <c r="I90" s="231"/>
      <c r="J90" s="231"/>
      <c r="K90" s="231"/>
      <c r="L90" s="231"/>
      <c r="M90" s="231"/>
      <c r="N90" s="231"/>
      <c r="O90" s="231"/>
      <c r="P90" s="231"/>
    </row>
    <row r="91" spans="2:16" s="101" customFormat="1" ht="20.25" customHeight="1" x14ac:dyDescent="0.25">
      <c r="B91" s="20" t="s">
        <v>282</v>
      </c>
      <c r="C91" s="20"/>
      <c r="D91" s="22" t="s">
        <v>283</v>
      </c>
      <c r="E91" s="20" t="s">
        <v>142</v>
      </c>
      <c r="F91" s="20">
        <v>1</v>
      </c>
      <c r="G91" s="111"/>
      <c r="H91" s="234"/>
      <c r="I91" s="231"/>
      <c r="J91" s="231"/>
      <c r="K91" s="231"/>
      <c r="L91" s="231"/>
      <c r="M91" s="231"/>
      <c r="N91" s="231"/>
      <c r="O91" s="231"/>
      <c r="P91" s="231"/>
    </row>
    <row r="92" spans="2:16" s="101" customFormat="1" ht="20.25" customHeight="1" x14ac:dyDescent="0.25">
      <c r="B92" s="20" t="s">
        <v>284</v>
      </c>
      <c r="C92" s="20"/>
      <c r="D92" s="22" t="s">
        <v>285</v>
      </c>
      <c r="E92" s="20" t="s">
        <v>142</v>
      </c>
      <c r="F92" s="20">
        <v>1</v>
      </c>
      <c r="G92" s="111"/>
      <c r="H92" s="234"/>
      <c r="I92" s="231"/>
      <c r="J92" s="231"/>
      <c r="K92" s="231"/>
      <c r="L92" s="231"/>
      <c r="M92" s="231"/>
      <c r="N92" s="231"/>
      <c r="O92" s="231"/>
      <c r="P92" s="231"/>
    </row>
    <row r="93" spans="2:16" s="101" customFormat="1" ht="20.25" customHeight="1" x14ac:dyDescent="0.25">
      <c r="B93" s="20" t="s">
        <v>286</v>
      </c>
      <c r="C93" s="20"/>
      <c r="D93" s="22" t="s">
        <v>287</v>
      </c>
      <c r="E93" s="20" t="s">
        <v>142</v>
      </c>
      <c r="F93" s="20">
        <v>1</v>
      </c>
      <c r="G93" s="111"/>
      <c r="H93" s="234"/>
      <c r="I93" s="231"/>
      <c r="J93" s="231"/>
      <c r="K93" s="231"/>
      <c r="L93" s="231"/>
      <c r="M93" s="231"/>
      <c r="N93" s="231"/>
      <c r="O93" s="231"/>
      <c r="P93" s="231"/>
    </row>
    <row r="94" spans="2:16" s="101" customFormat="1" ht="20.25" customHeight="1" x14ac:dyDescent="0.25">
      <c r="B94" s="20" t="s">
        <v>288</v>
      </c>
      <c r="C94" s="20"/>
      <c r="D94" s="22" t="s">
        <v>289</v>
      </c>
      <c r="E94" s="20" t="s">
        <v>142</v>
      </c>
      <c r="F94" s="20">
        <v>1</v>
      </c>
      <c r="G94" s="111"/>
      <c r="H94" s="234"/>
      <c r="I94" s="231"/>
      <c r="J94" s="231"/>
      <c r="K94" s="231"/>
      <c r="L94" s="231"/>
      <c r="M94" s="231"/>
      <c r="N94" s="231"/>
      <c r="O94" s="231"/>
      <c r="P94" s="231"/>
    </row>
    <row r="95" spans="2:16" s="101" customFormat="1" ht="20.25" customHeight="1" x14ac:dyDescent="0.25">
      <c r="B95" s="20" t="s">
        <v>290</v>
      </c>
      <c r="C95" s="20"/>
      <c r="D95" s="22" t="s">
        <v>291</v>
      </c>
      <c r="E95" s="20" t="s">
        <v>142</v>
      </c>
      <c r="F95" s="20">
        <v>1</v>
      </c>
      <c r="G95" s="111"/>
      <c r="H95" s="234"/>
      <c r="I95" s="231"/>
      <c r="J95" s="231"/>
      <c r="K95" s="231"/>
      <c r="L95" s="231"/>
      <c r="M95" s="231"/>
      <c r="N95" s="231"/>
      <c r="O95" s="231"/>
      <c r="P95" s="231"/>
    </row>
    <row r="96" spans="2:16" s="101" customFormat="1" ht="20.25" customHeight="1" x14ac:dyDescent="0.25">
      <c r="B96" s="20" t="s">
        <v>292</v>
      </c>
      <c r="C96" s="20"/>
      <c r="D96" s="22" t="s">
        <v>293</v>
      </c>
      <c r="E96" s="20" t="s">
        <v>142</v>
      </c>
      <c r="F96" s="20">
        <v>1</v>
      </c>
      <c r="G96" s="111"/>
      <c r="H96" s="234"/>
      <c r="I96" s="231"/>
      <c r="J96" s="231"/>
      <c r="K96" s="231"/>
      <c r="L96" s="231"/>
      <c r="M96" s="231"/>
      <c r="N96" s="231"/>
      <c r="O96" s="231"/>
      <c r="P96" s="231"/>
    </row>
    <row r="97" spans="2:16" s="101" customFormat="1" ht="20.25" customHeight="1" x14ac:dyDescent="0.25">
      <c r="B97" s="20" t="s">
        <v>294</v>
      </c>
      <c r="C97" s="20"/>
      <c r="D97" s="22" t="s">
        <v>295</v>
      </c>
      <c r="E97" s="20" t="s">
        <v>142</v>
      </c>
      <c r="F97" s="20">
        <v>1</v>
      </c>
      <c r="G97" s="111"/>
      <c r="H97" s="234"/>
      <c r="I97" s="231"/>
      <c r="J97" s="231"/>
      <c r="K97" s="231"/>
      <c r="L97" s="231"/>
      <c r="M97" s="231"/>
      <c r="N97" s="231"/>
      <c r="O97" s="231"/>
      <c r="P97" s="231"/>
    </row>
    <row r="98" spans="2:16" s="101" customFormat="1" ht="20.25" customHeight="1" x14ac:dyDescent="0.25">
      <c r="B98" s="20" t="s">
        <v>296</v>
      </c>
      <c r="C98" s="20"/>
      <c r="D98" s="22" t="s">
        <v>297</v>
      </c>
      <c r="E98" s="20" t="s">
        <v>142</v>
      </c>
      <c r="F98" s="20">
        <v>1</v>
      </c>
      <c r="G98" s="111"/>
      <c r="H98" s="234"/>
      <c r="I98" s="231"/>
      <c r="J98" s="231"/>
      <c r="K98" s="231"/>
      <c r="L98" s="231"/>
      <c r="M98" s="231"/>
      <c r="N98" s="231"/>
      <c r="O98" s="231"/>
      <c r="P98" s="231"/>
    </row>
    <row r="99" spans="2:16" s="101" customFormat="1" ht="20.25" customHeight="1" x14ac:dyDescent="0.25">
      <c r="B99" s="20" t="s">
        <v>298</v>
      </c>
      <c r="C99" s="20"/>
      <c r="D99" s="22" t="s">
        <v>299</v>
      </c>
      <c r="E99" s="20" t="s">
        <v>142</v>
      </c>
      <c r="F99" s="20">
        <v>1</v>
      </c>
      <c r="G99" s="111"/>
      <c r="H99" s="234"/>
      <c r="I99" s="231"/>
      <c r="J99" s="231"/>
      <c r="K99" s="231"/>
      <c r="L99" s="231"/>
      <c r="M99" s="231"/>
      <c r="N99" s="231"/>
      <c r="O99" s="231"/>
      <c r="P99" s="231"/>
    </row>
    <row r="100" spans="2:16" s="101" customFormat="1" ht="20.25" customHeight="1" x14ac:dyDescent="0.25">
      <c r="B100" s="20" t="s">
        <v>300</v>
      </c>
      <c r="C100" s="20"/>
      <c r="D100" s="22" t="s">
        <v>301</v>
      </c>
      <c r="E100" s="20" t="s">
        <v>142</v>
      </c>
      <c r="F100" s="20">
        <v>1</v>
      </c>
      <c r="G100" s="111"/>
      <c r="H100" s="234"/>
      <c r="I100" s="231"/>
      <c r="J100" s="231"/>
      <c r="K100" s="231"/>
      <c r="L100" s="231"/>
      <c r="M100" s="231"/>
      <c r="N100" s="231"/>
      <c r="O100" s="231"/>
      <c r="P100" s="231"/>
    </row>
    <row r="101" spans="2:16" s="101" customFormat="1" ht="20.25" customHeight="1" x14ac:dyDescent="0.25">
      <c r="B101" s="20" t="s">
        <v>302</v>
      </c>
      <c r="C101" s="20"/>
      <c r="D101" s="22" t="s">
        <v>303</v>
      </c>
      <c r="E101" s="20" t="s">
        <v>142</v>
      </c>
      <c r="F101" s="20">
        <v>1</v>
      </c>
      <c r="G101" s="111"/>
      <c r="H101" s="234"/>
      <c r="I101" s="231"/>
      <c r="J101" s="231"/>
      <c r="K101" s="231"/>
      <c r="L101" s="231"/>
      <c r="M101" s="231"/>
      <c r="N101" s="231"/>
      <c r="O101" s="231"/>
      <c r="P101" s="231"/>
    </row>
    <row r="102" spans="2:16" s="101" customFormat="1" ht="20.25" customHeight="1" x14ac:dyDescent="0.25">
      <c r="B102" s="20" t="s">
        <v>304</v>
      </c>
      <c r="C102" s="20"/>
      <c r="D102" s="22" t="s">
        <v>305</v>
      </c>
      <c r="E102" s="20" t="s">
        <v>142</v>
      </c>
      <c r="F102" s="20">
        <v>1</v>
      </c>
      <c r="G102" s="111"/>
      <c r="H102" s="234"/>
      <c r="I102" s="231"/>
      <c r="J102" s="231"/>
      <c r="K102" s="231"/>
      <c r="L102" s="231"/>
      <c r="M102" s="231"/>
      <c r="N102" s="231"/>
      <c r="O102" s="231"/>
      <c r="P102" s="231"/>
    </row>
    <row r="103" spans="2:16" s="101" customFormat="1" ht="20.25" customHeight="1" x14ac:dyDescent="0.25">
      <c r="B103" s="20"/>
      <c r="C103" s="20"/>
      <c r="D103" s="22"/>
      <c r="E103" s="20"/>
      <c r="F103" s="20"/>
      <c r="G103" s="111"/>
      <c r="H103" s="234"/>
      <c r="I103" s="231"/>
      <c r="J103" s="231"/>
      <c r="K103" s="231"/>
      <c r="L103" s="231"/>
      <c r="M103" s="231"/>
      <c r="N103" s="231"/>
      <c r="O103" s="231"/>
      <c r="P103" s="231"/>
    </row>
    <row r="104" spans="2:16" s="101" customFormat="1" ht="20.25" customHeight="1" x14ac:dyDescent="0.25">
      <c r="B104" s="20"/>
      <c r="C104" s="20"/>
      <c r="D104" s="22"/>
      <c r="E104" s="20"/>
      <c r="F104" s="20"/>
      <c r="G104" s="111"/>
      <c r="H104" s="234"/>
      <c r="I104" s="231"/>
      <c r="J104" s="231"/>
      <c r="K104" s="231"/>
      <c r="L104" s="231"/>
      <c r="M104" s="231"/>
      <c r="N104" s="231"/>
      <c r="O104" s="231"/>
      <c r="P104" s="231"/>
    </row>
    <row r="105" spans="2:16" s="101" customFormat="1" ht="20.25" customHeight="1" x14ac:dyDescent="0.25">
      <c r="B105" s="20"/>
      <c r="C105" s="20"/>
      <c r="D105" s="215"/>
      <c r="E105" s="20"/>
      <c r="F105" s="20"/>
      <c r="G105" s="111"/>
      <c r="H105" s="234"/>
      <c r="I105" s="231"/>
      <c r="J105" s="231"/>
      <c r="K105" s="231"/>
      <c r="L105" s="231"/>
      <c r="M105" s="231"/>
      <c r="N105" s="231"/>
      <c r="O105" s="231"/>
      <c r="P105" s="231"/>
    </row>
    <row r="106" spans="2:16" s="101" customFormat="1" ht="66" x14ac:dyDescent="0.25">
      <c r="B106" s="81" t="s">
        <v>306</v>
      </c>
      <c r="C106" s="65"/>
      <c r="D106" s="236" t="s">
        <v>307</v>
      </c>
      <c r="E106" s="58" t="s">
        <v>308</v>
      </c>
      <c r="F106" s="58">
        <v>36</v>
      </c>
      <c r="G106" s="237"/>
      <c r="H106" s="112"/>
      <c r="I106" s="231"/>
      <c r="J106" s="231"/>
      <c r="K106" s="231"/>
      <c r="L106" s="231"/>
      <c r="M106" s="231"/>
      <c r="N106" s="231"/>
      <c r="O106" s="231"/>
      <c r="P106" s="231"/>
    </row>
    <row r="107" spans="2:16" s="101" customFormat="1" ht="26.4" x14ac:dyDescent="0.25">
      <c r="B107" s="81" t="s">
        <v>309</v>
      </c>
      <c r="C107" s="238"/>
      <c r="D107" s="239" t="s">
        <v>310</v>
      </c>
      <c r="E107" s="238"/>
      <c r="F107" s="238"/>
      <c r="G107" s="240"/>
      <c r="H107" s="241"/>
      <c r="I107" s="231"/>
      <c r="J107" s="231"/>
      <c r="K107" s="231"/>
      <c r="L107" s="231"/>
      <c r="M107" s="231"/>
      <c r="N107" s="231"/>
      <c r="O107" s="231"/>
      <c r="P107" s="231"/>
    </row>
    <row r="108" spans="2:16" s="101" customFormat="1" ht="52.8" x14ac:dyDescent="0.25">
      <c r="B108" s="51" t="s">
        <v>311</v>
      </c>
      <c r="C108" s="51"/>
      <c r="D108" s="22" t="s">
        <v>312</v>
      </c>
      <c r="E108" s="51" t="s">
        <v>308</v>
      </c>
      <c r="F108" s="51">
        <v>36</v>
      </c>
      <c r="G108" s="240"/>
      <c r="H108" s="241"/>
      <c r="I108" s="231"/>
      <c r="J108" s="231"/>
      <c r="K108" s="231"/>
      <c r="L108" s="231"/>
      <c r="M108" s="231"/>
      <c r="N108" s="231"/>
      <c r="O108" s="231"/>
      <c r="P108" s="231"/>
    </row>
    <row r="109" spans="2:16" s="101" customFormat="1" ht="66" x14ac:dyDescent="0.25">
      <c r="B109" s="242" t="s">
        <v>313</v>
      </c>
      <c r="C109" s="51"/>
      <c r="D109" s="22" t="s">
        <v>314</v>
      </c>
      <c r="E109" s="51" t="s">
        <v>308</v>
      </c>
      <c r="F109" s="51">
        <v>36</v>
      </c>
      <c r="G109" s="240"/>
      <c r="H109" s="241"/>
      <c r="I109" s="231"/>
      <c r="J109" s="231"/>
      <c r="K109" s="231"/>
      <c r="L109" s="231"/>
      <c r="M109" s="231"/>
      <c r="N109" s="231"/>
      <c r="O109" s="231"/>
      <c r="P109" s="231"/>
    </row>
    <row r="110" spans="2:16" s="101" customFormat="1" ht="66" x14ac:dyDescent="0.25">
      <c r="B110" s="51" t="s">
        <v>315</v>
      </c>
      <c r="C110" s="51"/>
      <c r="D110" s="22" t="s">
        <v>316</v>
      </c>
      <c r="E110" s="51" t="s">
        <v>308</v>
      </c>
      <c r="F110" s="51">
        <v>36</v>
      </c>
      <c r="G110" s="240"/>
      <c r="H110" s="241"/>
      <c r="I110" s="231"/>
      <c r="J110" s="231"/>
      <c r="K110" s="231"/>
      <c r="L110" s="231"/>
      <c r="M110" s="231"/>
      <c r="N110" s="231"/>
      <c r="O110" s="231"/>
      <c r="P110" s="231"/>
    </row>
    <row r="111" spans="2:16" s="101" customFormat="1" ht="26.4" x14ac:dyDescent="0.25">
      <c r="B111" s="242" t="s">
        <v>317</v>
      </c>
      <c r="C111" s="243"/>
      <c r="D111" s="244" t="s">
        <v>318</v>
      </c>
      <c r="E111" s="51"/>
      <c r="F111" s="51"/>
      <c r="G111" s="240"/>
      <c r="H111" s="241"/>
      <c r="I111" s="231"/>
      <c r="J111" s="231"/>
      <c r="K111" s="231"/>
      <c r="L111" s="231"/>
      <c r="M111" s="231"/>
      <c r="N111" s="231"/>
      <c r="O111" s="231"/>
      <c r="P111" s="231"/>
    </row>
    <row r="112" spans="2:16" s="101" customFormat="1" ht="26.4" x14ac:dyDescent="0.25">
      <c r="B112" s="27" t="s">
        <v>319</v>
      </c>
      <c r="C112" s="20"/>
      <c r="D112" s="22" t="s">
        <v>320</v>
      </c>
      <c r="E112" s="20" t="s">
        <v>308</v>
      </c>
      <c r="F112" s="20">
        <v>36</v>
      </c>
      <c r="G112" s="240"/>
      <c r="H112" s="241"/>
      <c r="I112" s="231"/>
      <c r="J112" s="231"/>
      <c r="K112" s="231"/>
      <c r="L112" s="231"/>
      <c r="M112" s="231"/>
      <c r="N112" s="231"/>
      <c r="O112" s="231"/>
      <c r="P112" s="231"/>
    </row>
    <row r="113" spans="2:16" s="101" customFormat="1" ht="20.25" customHeight="1" x14ac:dyDescent="0.25">
      <c r="B113" s="20"/>
      <c r="C113" s="20"/>
      <c r="D113" s="215"/>
      <c r="E113" s="20"/>
      <c r="F113" s="20"/>
      <c r="G113" s="111"/>
      <c r="H113" s="234"/>
      <c r="I113" s="231"/>
      <c r="J113" s="231"/>
      <c r="K113" s="231"/>
      <c r="L113" s="231"/>
      <c r="M113" s="231"/>
      <c r="N113" s="231"/>
      <c r="O113" s="231"/>
      <c r="P113" s="231"/>
    </row>
    <row r="114" spans="2:16" s="101" customFormat="1" ht="52.8" x14ac:dyDescent="0.25">
      <c r="B114" s="108" t="s">
        <v>321</v>
      </c>
      <c r="C114" s="88"/>
      <c r="D114" s="328" t="s">
        <v>322</v>
      </c>
      <c r="E114" s="245"/>
      <c r="F114" s="90"/>
      <c r="G114" s="246"/>
      <c r="H114" s="246"/>
      <c r="I114" s="231"/>
      <c r="J114" s="231"/>
      <c r="K114" s="231"/>
      <c r="L114" s="231"/>
      <c r="M114" s="231"/>
      <c r="N114" s="231"/>
      <c r="O114" s="231"/>
      <c r="P114" s="231"/>
    </row>
    <row r="115" spans="2:16" s="101" customFormat="1" x14ac:dyDescent="0.25">
      <c r="B115" s="20" t="s">
        <v>323</v>
      </c>
      <c r="C115" s="20"/>
      <c r="D115" s="329" t="s">
        <v>324</v>
      </c>
      <c r="E115" s="30" t="s">
        <v>325</v>
      </c>
      <c r="F115" s="20">
        <v>36</v>
      </c>
      <c r="G115" s="234">
        <v>5000</v>
      </c>
      <c r="H115" s="234">
        <f>F115*G115</f>
        <v>180000</v>
      </c>
      <c r="I115" s="231"/>
      <c r="J115" s="231"/>
      <c r="K115" s="231"/>
      <c r="L115" s="231"/>
      <c r="M115" s="231"/>
      <c r="N115" s="231"/>
      <c r="O115" s="231"/>
      <c r="P115" s="231"/>
    </row>
    <row r="116" spans="2:16" s="101" customFormat="1" x14ac:dyDescent="0.25">
      <c r="B116" s="20" t="s">
        <v>326</v>
      </c>
      <c r="C116" s="20"/>
      <c r="D116" s="247" t="s">
        <v>327</v>
      </c>
      <c r="E116" s="20" t="s">
        <v>325</v>
      </c>
      <c r="F116" s="20">
        <v>36</v>
      </c>
      <c r="G116" s="234">
        <v>7000</v>
      </c>
      <c r="H116" s="234">
        <f>F116*G116</f>
        <v>252000</v>
      </c>
      <c r="I116" s="231"/>
      <c r="J116" s="231"/>
      <c r="K116" s="231"/>
      <c r="L116" s="231"/>
      <c r="M116" s="231"/>
      <c r="N116" s="231"/>
      <c r="O116" s="231"/>
      <c r="P116" s="231"/>
    </row>
    <row r="117" spans="2:16" s="101" customFormat="1" ht="26.4" x14ac:dyDescent="0.25">
      <c r="B117" s="20" t="s">
        <v>328</v>
      </c>
      <c r="C117" s="20"/>
      <c r="D117" s="330" t="s">
        <v>329</v>
      </c>
      <c r="E117" s="20" t="s">
        <v>330</v>
      </c>
      <c r="F117" s="249"/>
      <c r="G117" s="250"/>
      <c r="H117" s="234"/>
      <c r="I117" s="231"/>
      <c r="J117" s="231"/>
      <c r="K117" s="231"/>
      <c r="L117" s="231"/>
      <c r="M117" s="231"/>
      <c r="N117" s="231"/>
      <c r="O117" s="231"/>
      <c r="P117" s="231"/>
    </row>
    <row r="118" spans="2:16" s="101" customFormat="1" ht="52.8" x14ac:dyDescent="0.25">
      <c r="B118" s="108" t="s">
        <v>331</v>
      </c>
      <c r="C118" s="88"/>
      <c r="D118" s="327" t="s">
        <v>332</v>
      </c>
      <c r="E118" s="30" t="s">
        <v>333</v>
      </c>
      <c r="F118" s="20">
        <v>1</v>
      </c>
      <c r="G118" s="234">
        <v>345000</v>
      </c>
      <c r="H118" s="234">
        <f>F118*G118</f>
        <v>345000</v>
      </c>
      <c r="I118" s="231"/>
      <c r="J118" s="231"/>
      <c r="K118" s="231"/>
      <c r="L118" s="231"/>
      <c r="M118" s="231"/>
      <c r="N118" s="231"/>
      <c r="O118" s="231"/>
      <c r="P118" s="231"/>
    </row>
    <row r="119" spans="2:16" s="101" customFormat="1" ht="26.4" x14ac:dyDescent="0.25">
      <c r="B119" s="20" t="s">
        <v>334</v>
      </c>
      <c r="C119" s="20"/>
      <c r="D119" s="330" t="s">
        <v>335</v>
      </c>
      <c r="E119" s="20" t="s">
        <v>330</v>
      </c>
      <c r="F119" s="249"/>
      <c r="G119" s="250"/>
      <c r="H119" s="234"/>
      <c r="I119" s="231"/>
      <c r="J119" s="231"/>
      <c r="K119" s="231"/>
      <c r="L119" s="231"/>
      <c r="M119" s="231"/>
      <c r="N119" s="231"/>
      <c r="O119" s="231"/>
      <c r="P119" s="231"/>
    </row>
    <row r="120" spans="2:16" s="101" customFormat="1" x14ac:dyDescent="0.25">
      <c r="B120" s="20"/>
      <c r="C120" s="20"/>
      <c r="D120" s="248"/>
      <c r="E120" s="20"/>
      <c r="F120" s="20"/>
      <c r="G120" s="250"/>
      <c r="H120" s="234"/>
      <c r="I120" s="231"/>
      <c r="J120" s="231"/>
      <c r="K120" s="231"/>
      <c r="L120" s="231"/>
      <c r="M120" s="231"/>
      <c r="N120" s="231"/>
      <c r="O120" s="231"/>
      <c r="P120" s="231"/>
    </row>
    <row r="121" spans="2:16" s="101" customFormat="1" x14ac:dyDescent="0.25">
      <c r="B121" s="20"/>
      <c r="C121" s="20"/>
      <c r="D121" s="248"/>
      <c r="E121" s="20"/>
      <c r="F121" s="20"/>
      <c r="G121" s="250"/>
      <c r="H121" s="234"/>
      <c r="I121" s="231"/>
      <c r="J121" s="231"/>
      <c r="K121" s="231"/>
      <c r="L121" s="231"/>
      <c r="M121" s="231"/>
      <c r="N121" s="231"/>
      <c r="O121" s="231"/>
      <c r="P121" s="231"/>
    </row>
    <row r="122" spans="2:16" s="101" customFormat="1" x14ac:dyDescent="0.25">
      <c r="B122" s="20"/>
      <c r="C122" s="20"/>
      <c r="D122" s="248"/>
      <c r="E122" s="20"/>
      <c r="F122" s="20"/>
      <c r="G122" s="250"/>
      <c r="H122" s="234"/>
      <c r="I122" s="231"/>
      <c r="J122" s="231"/>
      <c r="K122" s="231"/>
      <c r="L122" s="231"/>
      <c r="M122" s="231"/>
      <c r="N122" s="231"/>
      <c r="O122" s="231"/>
      <c r="P122" s="231"/>
    </row>
    <row r="123" spans="2:16" s="101" customFormat="1" x14ac:dyDescent="0.25">
      <c r="B123" s="20"/>
      <c r="C123" s="20"/>
      <c r="D123" s="248"/>
      <c r="E123" s="20"/>
      <c r="F123" s="20"/>
      <c r="G123" s="250"/>
      <c r="H123" s="234"/>
      <c r="I123" s="231"/>
      <c r="J123" s="231"/>
      <c r="K123" s="231"/>
      <c r="L123" s="231"/>
      <c r="M123" s="231"/>
      <c r="N123" s="231"/>
      <c r="O123" s="231"/>
      <c r="P123" s="231"/>
    </row>
    <row r="124" spans="2:16" s="101" customFormat="1" x14ac:dyDescent="0.25">
      <c r="B124" s="20"/>
      <c r="C124" s="20"/>
      <c r="D124" s="248"/>
      <c r="E124" s="20"/>
      <c r="F124" s="20"/>
      <c r="G124" s="250"/>
      <c r="H124" s="234"/>
      <c r="I124" s="231"/>
      <c r="J124" s="231"/>
      <c r="K124" s="231"/>
      <c r="L124" s="231"/>
      <c r="M124" s="231"/>
      <c r="N124" s="231"/>
      <c r="O124" s="231"/>
      <c r="P124" s="231"/>
    </row>
    <row r="125" spans="2:16" s="101" customFormat="1" ht="20.25" customHeight="1" x14ac:dyDescent="0.25">
      <c r="B125" s="20"/>
      <c r="C125" s="20"/>
      <c r="D125" s="22"/>
      <c r="E125" s="20"/>
      <c r="F125" s="20"/>
      <c r="G125" s="111"/>
      <c r="H125" s="234"/>
      <c r="I125" s="231"/>
      <c r="J125" s="231"/>
      <c r="K125" s="231"/>
      <c r="L125" s="231"/>
      <c r="M125" s="231"/>
      <c r="N125" s="231"/>
      <c r="O125" s="231"/>
      <c r="P125" s="231"/>
    </row>
    <row r="126" spans="2:16" s="101" customFormat="1" ht="20.25" customHeight="1" x14ac:dyDescent="0.25">
      <c r="B126" s="51"/>
      <c r="C126" s="51"/>
      <c r="D126" s="226"/>
      <c r="E126" s="51"/>
      <c r="F126" s="51"/>
      <c r="G126" s="251"/>
      <c r="H126" s="252"/>
      <c r="I126" s="231"/>
      <c r="J126" s="231"/>
      <c r="K126" s="231"/>
      <c r="L126" s="231"/>
      <c r="M126" s="231"/>
      <c r="N126" s="231"/>
      <c r="O126" s="231"/>
      <c r="P126" s="231"/>
    </row>
    <row r="127" spans="2:16" s="101" customFormat="1" ht="20.25" customHeight="1" x14ac:dyDescent="0.25">
      <c r="B127" s="51"/>
      <c r="C127" s="51"/>
      <c r="D127" s="226"/>
      <c r="E127" s="51"/>
      <c r="F127" s="51"/>
      <c r="G127" s="251"/>
      <c r="H127" s="252"/>
      <c r="I127" s="231"/>
      <c r="J127" s="231"/>
      <c r="K127" s="231"/>
      <c r="L127" s="231"/>
      <c r="M127" s="231"/>
      <c r="N127" s="231"/>
      <c r="O127" s="231"/>
      <c r="P127" s="231"/>
    </row>
    <row r="128" spans="2:16" s="101" customFormat="1" ht="20.25" customHeight="1" x14ac:dyDescent="0.25">
      <c r="B128" s="51"/>
      <c r="C128" s="51"/>
      <c r="D128" s="226"/>
      <c r="E128" s="51"/>
      <c r="F128" s="51"/>
      <c r="G128" s="251"/>
      <c r="H128" s="252"/>
      <c r="I128" s="231"/>
      <c r="J128" s="231"/>
      <c r="K128" s="231"/>
      <c r="L128" s="231"/>
      <c r="M128" s="231"/>
      <c r="N128" s="231"/>
      <c r="O128" s="231"/>
      <c r="P128" s="231"/>
    </row>
    <row r="129" spans="2:16" s="101" customFormat="1" ht="8.25" customHeight="1" x14ac:dyDescent="0.25">
      <c r="B129" s="227"/>
      <c r="C129" s="227"/>
      <c r="D129" s="228"/>
      <c r="E129" s="227"/>
      <c r="F129" s="227"/>
      <c r="G129" s="253"/>
      <c r="H129" s="253"/>
      <c r="I129" s="231"/>
      <c r="J129" s="231"/>
      <c r="K129" s="231"/>
      <c r="L129" s="231"/>
      <c r="M129" s="231"/>
      <c r="N129" s="231"/>
      <c r="O129" s="231"/>
      <c r="P129" s="231"/>
    </row>
    <row r="130" spans="2:16" s="101" customFormat="1" ht="20.25" customHeight="1" x14ac:dyDescent="0.25">
      <c r="B130" s="67" t="s">
        <v>336</v>
      </c>
      <c r="C130" s="67"/>
      <c r="D130" s="67"/>
      <c r="E130" s="67"/>
      <c r="F130" s="67"/>
      <c r="G130" s="112"/>
      <c r="H130" s="113"/>
      <c r="I130" s="231"/>
      <c r="J130" s="231"/>
      <c r="K130" s="231"/>
      <c r="L130" s="231"/>
      <c r="M130" s="231"/>
      <c r="N130" s="231"/>
      <c r="O130" s="231"/>
      <c r="P130" s="231"/>
    </row>
    <row r="131" spans="2:16" s="101" customFormat="1" x14ac:dyDescent="0.25">
      <c r="B131" s="70"/>
      <c r="C131" s="70"/>
      <c r="D131" s="70"/>
      <c r="E131" s="70"/>
      <c r="F131" s="70"/>
      <c r="G131" s="254"/>
      <c r="H131" s="254"/>
      <c r="I131" s="231"/>
      <c r="J131" s="231"/>
      <c r="K131" s="231"/>
      <c r="L131" s="231"/>
      <c r="M131" s="231"/>
      <c r="N131" s="231"/>
      <c r="O131" s="231"/>
      <c r="P131" s="231"/>
    </row>
    <row r="132" spans="2:16" s="101" customFormat="1" x14ac:dyDescent="0.25">
      <c r="B132" s="70"/>
      <c r="C132" s="70"/>
      <c r="D132" s="70"/>
      <c r="E132" s="70"/>
      <c r="F132" s="70"/>
      <c r="G132" s="254"/>
      <c r="H132" s="254"/>
      <c r="I132" s="231"/>
      <c r="J132" s="231"/>
      <c r="K132" s="231"/>
      <c r="L132" s="231"/>
      <c r="M132" s="231"/>
      <c r="N132" s="231"/>
      <c r="O132" s="231"/>
      <c r="P132" s="231"/>
    </row>
    <row r="133" spans="2:16" s="101" customFormat="1" x14ac:dyDescent="0.25">
      <c r="B133" s="70"/>
      <c r="C133" s="70"/>
      <c r="D133" s="70"/>
      <c r="E133" s="70"/>
      <c r="F133" s="70"/>
      <c r="G133" s="254"/>
      <c r="H133" s="254"/>
      <c r="I133" s="231"/>
      <c r="J133" s="231"/>
      <c r="K133" s="231"/>
      <c r="L133" s="231"/>
      <c r="M133" s="231"/>
      <c r="N133" s="231"/>
      <c r="O133" s="231"/>
      <c r="P133" s="231"/>
    </row>
    <row r="134" spans="2:16" s="101" customFormat="1" x14ac:dyDescent="0.25">
      <c r="B134" s="70"/>
      <c r="C134" s="70"/>
      <c r="D134" s="70"/>
      <c r="E134" s="70"/>
      <c r="F134" s="70"/>
      <c r="G134" s="254"/>
      <c r="H134" s="254"/>
      <c r="I134" s="231"/>
      <c r="J134" s="231"/>
      <c r="K134" s="231"/>
      <c r="L134" s="231"/>
      <c r="M134" s="231"/>
      <c r="N134" s="231"/>
      <c r="O134" s="231"/>
      <c r="P134" s="231"/>
    </row>
    <row r="135" spans="2:16" s="101" customFormat="1" x14ac:dyDescent="0.25">
      <c r="B135" s="70"/>
      <c r="C135" s="70"/>
      <c r="D135" s="70"/>
      <c r="E135" s="70"/>
      <c r="F135" s="70"/>
      <c r="G135" s="254"/>
      <c r="H135" s="254"/>
      <c r="I135" s="231"/>
      <c r="J135" s="231"/>
      <c r="K135" s="231"/>
      <c r="L135" s="231"/>
      <c r="M135" s="231"/>
      <c r="N135" s="231"/>
      <c r="O135" s="231"/>
      <c r="P135" s="231"/>
    </row>
    <row r="136" spans="2:16" s="101" customFormat="1" x14ac:dyDescent="0.25">
      <c r="B136" s="70"/>
      <c r="C136" s="70"/>
      <c r="D136" s="70"/>
      <c r="E136" s="70"/>
      <c r="F136" s="70"/>
      <c r="G136" s="254"/>
      <c r="H136" s="254"/>
      <c r="I136" s="231"/>
      <c r="J136" s="231"/>
      <c r="K136" s="231"/>
      <c r="L136" s="231"/>
      <c r="M136" s="231"/>
      <c r="N136" s="231"/>
      <c r="O136" s="231"/>
      <c r="P136" s="231"/>
    </row>
    <row r="137" spans="2:16" s="101" customFormat="1" x14ac:dyDescent="0.25">
      <c r="B137" s="70"/>
      <c r="C137" s="70"/>
      <c r="D137" s="70"/>
      <c r="E137" s="70"/>
      <c r="F137" s="70"/>
      <c r="G137" s="254"/>
      <c r="H137" s="254"/>
      <c r="I137" s="231"/>
      <c r="J137" s="231"/>
      <c r="K137" s="231"/>
      <c r="L137" s="231"/>
      <c r="M137" s="231"/>
      <c r="N137" s="231"/>
      <c r="O137" s="231"/>
      <c r="P137" s="231"/>
    </row>
    <row r="138" spans="2:16" s="101" customFormat="1" x14ac:dyDescent="0.25">
      <c r="B138" s="70"/>
      <c r="C138" s="70"/>
      <c r="D138" s="70"/>
      <c r="E138" s="70"/>
      <c r="F138" s="70"/>
      <c r="G138" s="254"/>
      <c r="H138" s="254"/>
      <c r="I138" s="231"/>
      <c r="J138" s="231"/>
      <c r="K138" s="231"/>
      <c r="L138" s="231"/>
      <c r="M138" s="231"/>
      <c r="N138" s="231"/>
      <c r="O138" s="231"/>
      <c r="P138" s="231"/>
    </row>
    <row r="139" spans="2:16" s="101" customFormat="1" x14ac:dyDescent="0.25">
      <c r="B139" s="70"/>
      <c r="C139" s="70"/>
      <c r="D139" s="70"/>
      <c r="E139" s="70"/>
      <c r="F139" s="70"/>
      <c r="G139" s="254"/>
      <c r="H139" s="254"/>
      <c r="I139" s="231"/>
      <c r="J139" s="231"/>
      <c r="K139" s="231"/>
      <c r="L139" s="231"/>
      <c r="M139" s="231"/>
      <c r="N139" s="231"/>
      <c r="O139" s="231"/>
      <c r="P139" s="231"/>
    </row>
    <row r="140" spans="2:16" s="101" customFormat="1" x14ac:dyDescent="0.25">
      <c r="B140" s="70"/>
      <c r="C140" s="70"/>
      <c r="D140" s="70"/>
      <c r="E140" s="70"/>
      <c r="F140" s="70"/>
      <c r="G140" s="254"/>
      <c r="H140" s="254"/>
      <c r="I140" s="231"/>
      <c r="J140" s="231"/>
      <c r="K140" s="231"/>
      <c r="L140" s="231"/>
      <c r="M140" s="231"/>
      <c r="N140" s="231"/>
      <c r="O140" s="231"/>
      <c r="P140" s="231"/>
    </row>
    <row r="141" spans="2:16" s="101" customFormat="1" x14ac:dyDescent="0.25">
      <c r="B141" s="70"/>
      <c r="C141" s="70"/>
      <c r="D141" s="70"/>
      <c r="E141" s="70"/>
      <c r="F141" s="70"/>
      <c r="G141" s="254"/>
      <c r="H141" s="254"/>
      <c r="I141" s="231"/>
      <c r="J141" s="231"/>
      <c r="K141" s="231"/>
      <c r="L141" s="231"/>
      <c r="M141" s="231"/>
      <c r="N141" s="231"/>
      <c r="O141" s="231"/>
      <c r="P141" s="231"/>
    </row>
    <row r="142" spans="2:16" s="101" customFormat="1" x14ac:dyDescent="0.25">
      <c r="B142" s="70"/>
      <c r="C142" s="70"/>
      <c r="D142" s="70"/>
      <c r="E142" s="70"/>
      <c r="F142" s="70"/>
      <c r="G142" s="254"/>
      <c r="H142" s="254"/>
      <c r="I142" s="231"/>
      <c r="J142" s="231"/>
      <c r="K142" s="231"/>
      <c r="L142" s="231"/>
      <c r="M142" s="231"/>
      <c r="N142" s="231"/>
      <c r="O142" s="231"/>
      <c r="P142" s="231"/>
    </row>
    <row r="143" spans="2:16" s="101" customFormat="1" x14ac:dyDescent="0.25">
      <c r="B143" s="70"/>
      <c r="C143" s="70"/>
      <c r="D143" s="70"/>
      <c r="E143" s="70"/>
      <c r="F143" s="70"/>
      <c r="G143" s="254"/>
      <c r="H143" s="254"/>
      <c r="I143" s="231"/>
      <c r="J143" s="231"/>
      <c r="K143" s="231"/>
      <c r="L143" s="231"/>
      <c r="M143" s="231"/>
      <c r="N143" s="231"/>
      <c r="O143" s="231"/>
      <c r="P143" s="231"/>
    </row>
    <row r="144" spans="2:16" s="101" customFormat="1" x14ac:dyDescent="0.25">
      <c r="B144" s="70"/>
      <c r="C144" s="70"/>
      <c r="D144" s="70"/>
      <c r="E144" s="70"/>
      <c r="F144" s="70"/>
      <c r="G144" s="254"/>
      <c r="H144" s="254"/>
      <c r="I144" s="231"/>
      <c r="J144" s="231"/>
      <c r="K144" s="231"/>
      <c r="L144" s="231"/>
      <c r="M144" s="231"/>
      <c r="N144" s="231"/>
      <c r="O144" s="231"/>
      <c r="P144" s="231"/>
    </row>
    <row r="145" spans="2:16" s="101" customFormat="1" x14ac:dyDescent="0.25">
      <c r="B145" s="70"/>
      <c r="C145" s="70"/>
      <c r="D145" s="70"/>
      <c r="E145" s="70"/>
      <c r="F145" s="70"/>
      <c r="G145" s="254"/>
      <c r="H145" s="254"/>
      <c r="I145" s="231"/>
      <c r="J145" s="231"/>
      <c r="K145" s="231"/>
      <c r="L145" s="231"/>
      <c r="M145" s="231"/>
      <c r="N145" s="231"/>
      <c r="O145" s="231"/>
      <c r="P145" s="231"/>
    </row>
    <row r="146" spans="2:16" s="101" customFormat="1" x14ac:dyDescent="0.25">
      <c r="B146" s="70"/>
      <c r="C146" s="70"/>
      <c r="D146" s="70"/>
      <c r="E146" s="70"/>
      <c r="F146" s="70"/>
      <c r="G146" s="254"/>
      <c r="H146" s="254"/>
      <c r="I146" s="231"/>
      <c r="J146" s="231"/>
      <c r="K146" s="231"/>
      <c r="L146" s="231"/>
      <c r="M146" s="231"/>
      <c r="N146" s="231"/>
      <c r="O146" s="231"/>
      <c r="P146" s="231"/>
    </row>
    <row r="147" spans="2:16" s="101" customFormat="1" x14ac:dyDescent="0.25">
      <c r="B147" s="70"/>
      <c r="C147" s="70"/>
      <c r="D147" s="70"/>
      <c r="E147" s="70"/>
      <c r="F147" s="70"/>
      <c r="G147" s="254"/>
      <c r="H147" s="254"/>
      <c r="I147" s="231"/>
      <c r="J147" s="231"/>
      <c r="K147" s="231"/>
      <c r="L147" s="231"/>
      <c r="M147" s="231"/>
      <c r="N147" s="231"/>
      <c r="O147" s="231"/>
      <c r="P147" s="231"/>
    </row>
    <row r="148" spans="2:16" s="101" customFormat="1" x14ac:dyDescent="0.25">
      <c r="B148" s="70"/>
      <c r="C148" s="70"/>
      <c r="D148" s="70"/>
      <c r="E148" s="70"/>
      <c r="F148" s="70"/>
      <c r="G148" s="254"/>
      <c r="H148" s="254"/>
      <c r="I148" s="231"/>
      <c r="J148" s="231"/>
      <c r="K148" s="231"/>
      <c r="L148" s="231"/>
      <c r="M148" s="231"/>
      <c r="N148" s="231"/>
      <c r="O148" s="231"/>
      <c r="P148" s="231"/>
    </row>
    <row r="149" spans="2:16" s="101" customFormat="1" x14ac:dyDescent="0.25">
      <c r="B149" s="70"/>
      <c r="C149" s="70"/>
      <c r="D149" s="70"/>
      <c r="E149" s="70"/>
      <c r="F149" s="70"/>
      <c r="G149" s="254"/>
      <c r="H149" s="254"/>
      <c r="I149" s="231"/>
      <c r="J149" s="231"/>
      <c r="K149" s="231"/>
      <c r="L149" s="231"/>
      <c r="M149" s="231"/>
      <c r="N149" s="231"/>
      <c r="O149" s="231"/>
      <c r="P149" s="231"/>
    </row>
    <row r="150" spans="2:16" s="101" customFormat="1" x14ac:dyDescent="0.25">
      <c r="B150" s="70"/>
      <c r="C150" s="70"/>
      <c r="D150" s="70"/>
      <c r="E150" s="70"/>
      <c r="F150" s="70"/>
      <c r="G150" s="254"/>
      <c r="H150" s="254"/>
      <c r="I150" s="231"/>
      <c r="J150" s="231"/>
      <c r="K150" s="231"/>
      <c r="L150" s="231"/>
      <c r="M150" s="231"/>
      <c r="N150" s="231"/>
      <c r="O150" s="231"/>
      <c r="P150" s="231"/>
    </row>
    <row r="151" spans="2:16" s="101" customFormat="1" x14ac:dyDescent="0.25">
      <c r="B151" s="70"/>
      <c r="C151" s="70"/>
      <c r="D151" s="70"/>
      <c r="E151" s="70"/>
      <c r="F151" s="70"/>
      <c r="G151" s="254"/>
      <c r="H151" s="254"/>
      <c r="I151" s="231"/>
      <c r="J151" s="231"/>
      <c r="K151" s="231"/>
      <c r="L151" s="231"/>
      <c r="M151" s="231"/>
      <c r="N151" s="231"/>
      <c r="O151" s="231"/>
      <c r="P151" s="231"/>
    </row>
    <row r="152" spans="2:16" x14ac:dyDescent="0.25">
      <c r="B152" s="13"/>
      <c r="C152" s="13"/>
      <c r="D152" s="13"/>
      <c r="E152" s="13"/>
      <c r="F152" s="13"/>
      <c r="G152" s="1"/>
      <c r="H152" s="1"/>
    </row>
    <row r="153" spans="2:16" x14ac:dyDescent="0.25">
      <c r="B153" s="13"/>
      <c r="C153" s="13"/>
      <c r="D153" s="13"/>
      <c r="E153" s="13"/>
      <c r="F153" s="13"/>
      <c r="G153" s="1"/>
      <c r="H153" s="1"/>
    </row>
    <row r="154" spans="2:16" x14ac:dyDescent="0.25">
      <c r="B154" s="13"/>
      <c r="C154" s="13"/>
      <c r="D154" s="13"/>
      <c r="E154" s="13"/>
      <c r="F154" s="13"/>
      <c r="G154" s="1"/>
      <c r="H154" s="1"/>
    </row>
    <row r="155" spans="2:16" x14ac:dyDescent="0.25">
      <c r="B155" s="13"/>
      <c r="C155" s="13"/>
      <c r="D155" s="13"/>
      <c r="E155" s="13"/>
      <c r="F155" s="13"/>
      <c r="G155" s="1"/>
      <c r="H155" s="1"/>
    </row>
    <row r="156" spans="2:16" x14ac:dyDescent="0.25">
      <c r="B156" s="13"/>
      <c r="C156" s="13"/>
      <c r="D156" s="13"/>
      <c r="E156" s="13"/>
      <c r="F156" s="13"/>
      <c r="G156" s="1"/>
      <c r="H156" s="1"/>
    </row>
    <row r="157" spans="2:16" x14ac:dyDescent="0.25">
      <c r="B157" s="13"/>
      <c r="C157" s="13"/>
      <c r="D157" s="13"/>
      <c r="E157" s="13"/>
      <c r="F157" s="13"/>
      <c r="G157" s="1"/>
      <c r="H157" s="1"/>
    </row>
    <row r="158" spans="2:16" x14ac:dyDescent="0.25">
      <c r="B158" s="13"/>
      <c r="C158" s="13"/>
      <c r="D158" s="13"/>
      <c r="E158" s="13"/>
      <c r="F158" s="13"/>
      <c r="G158" s="1"/>
      <c r="H158" s="1"/>
    </row>
    <row r="159" spans="2:16" x14ac:dyDescent="0.25">
      <c r="B159" s="13"/>
      <c r="C159" s="13"/>
      <c r="D159" s="13"/>
      <c r="E159" s="13"/>
      <c r="F159" s="13"/>
      <c r="G159" s="1"/>
      <c r="H159" s="1"/>
    </row>
    <row r="160" spans="2:16" x14ac:dyDescent="0.25">
      <c r="B160" s="13"/>
      <c r="C160" s="13"/>
      <c r="D160" s="13"/>
      <c r="E160" s="13"/>
      <c r="F160" s="13"/>
      <c r="G160" s="1"/>
      <c r="H160" s="1"/>
    </row>
    <row r="161" spans="2:8" x14ac:dyDescent="0.25">
      <c r="B161" s="13"/>
      <c r="C161" s="13"/>
      <c r="D161" s="13"/>
      <c r="E161" s="13"/>
      <c r="F161" s="13"/>
      <c r="G161" s="1"/>
      <c r="H161" s="1"/>
    </row>
    <row r="162" spans="2:8" x14ac:dyDescent="0.25">
      <c r="B162" s="13"/>
      <c r="C162" s="13"/>
      <c r="D162" s="13"/>
      <c r="E162" s="13"/>
      <c r="F162" s="13"/>
      <c r="G162" s="1"/>
      <c r="H162" s="1"/>
    </row>
    <row r="163" spans="2:8" x14ac:dyDescent="0.25">
      <c r="B163" s="13"/>
      <c r="C163" s="13"/>
      <c r="D163" s="13"/>
      <c r="E163" s="13"/>
      <c r="F163" s="13"/>
      <c r="G163" s="1"/>
      <c r="H163" s="1"/>
    </row>
    <row r="164" spans="2:8" x14ac:dyDescent="0.25">
      <c r="B164" s="13"/>
      <c r="C164" s="13"/>
      <c r="D164" s="13"/>
      <c r="E164" s="13"/>
      <c r="F164" s="13"/>
      <c r="G164" s="1"/>
      <c r="H164" s="1"/>
    </row>
    <row r="165" spans="2:8" x14ac:dyDescent="0.25">
      <c r="B165" s="13"/>
      <c r="C165" s="13"/>
      <c r="D165" s="13"/>
      <c r="E165" s="13"/>
      <c r="F165" s="13"/>
      <c r="G165" s="1"/>
      <c r="H165" s="1"/>
    </row>
    <row r="166" spans="2:8" x14ac:dyDescent="0.25">
      <c r="B166" s="13"/>
      <c r="C166" s="13"/>
      <c r="D166" s="13"/>
      <c r="E166" s="13"/>
      <c r="F166" s="13"/>
      <c r="G166" s="1"/>
      <c r="H166" s="1"/>
    </row>
    <row r="167" spans="2:8" x14ac:dyDescent="0.25">
      <c r="B167" s="13"/>
      <c r="C167" s="13"/>
      <c r="D167" s="13"/>
      <c r="E167" s="13"/>
      <c r="F167" s="13"/>
      <c r="G167" s="1"/>
      <c r="H167" s="1"/>
    </row>
    <row r="168" spans="2:8" x14ac:dyDescent="0.25">
      <c r="B168" s="13"/>
      <c r="C168" s="13"/>
      <c r="D168" s="13"/>
      <c r="E168" s="13"/>
      <c r="F168" s="13"/>
      <c r="G168" s="1"/>
      <c r="H168" s="1"/>
    </row>
    <row r="169" spans="2:8" x14ac:dyDescent="0.25">
      <c r="B169" s="13"/>
      <c r="C169" s="13"/>
      <c r="D169" s="13"/>
      <c r="E169" s="13"/>
      <c r="F169" s="13"/>
      <c r="G169" s="1"/>
      <c r="H169" s="1"/>
    </row>
    <row r="170" spans="2:8" x14ac:dyDescent="0.25">
      <c r="B170" s="13"/>
      <c r="C170" s="13"/>
      <c r="D170" s="13"/>
      <c r="E170" s="13"/>
      <c r="F170" s="13"/>
      <c r="G170" s="1"/>
      <c r="H170" s="1"/>
    </row>
    <row r="171" spans="2:8" x14ac:dyDescent="0.25">
      <c r="B171" s="13"/>
      <c r="C171" s="13"/>
      <c r="D171" s="13"/>
      <c r="E171" s="13"/>
      <c r="F171" s="13"/>
      <c r="G171" s="1"/>
      <c r="H171" s="1"/>
    </row>
    <row r="172" spans="2:8" x14ac:dyDescent="0.25">
      <c r="B172" s="13"/>
      <c r="C172" s="13"/>
      <c r="D172" s="13"/>
      <c r="E172" s="13"/>
      <c r="F172" s="13"/>
    </row>
  </sheetData>
  <mergeCells count="1">
    <mergeCell ref="E3:F3"/>
  </mergeCells>
  <pageMargins left="0.7" right="0.7" top="0.75" bottom="0.75" header="0.3" footer="0.3"/>
  <pageSetup paperSize="9" orientation="landscape"/>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L104"/>
  <sheetViews>
    <sheetView zoomScale="85" zoomScaleNormal="85" workbookViewId="0">
      <selection activeCell="D15" sqref="D15"/>
    </sheetView>
  </sheetViews>
  <sheetFormatPr defaultColWidth="9.109375" defaultRowHeight="13.8" x14ac:dyDescent="0.25"/>
  <cols>
    <col min="1" max="1" width="1.109375" style="76" customWidth="1"/>
    <col min="2" max="2" width="9.77734375" style="76" customWidth="1"/>
    <col min="3" max="3" width="11.77734375" style="76" customWidth="1"/>
    <col min="4" max="4" width="53.88671875" style="76" customWidth="1"/>
    <col min="5" max="5" width="8.88671875" style="76" customWidth="1"/>
    <col min="6" max="6" width="7.44140625" style="76" customWidth="1"/>
    <col min="7" max="7" width="16.77734375" style="76" customWidth="1"/>
    <col min="8" max="8" width="18.109375" style="76" customWidth="1"/>
    <col min="9" max="12" width="9.109375" style="207"/>
    <col min="13" max="16384" width="9.109375" style="76"/>
  </cols>
  <sheetData>
    <row r="1" spans="2:12" ht="17.399999999999999" x14ac:dyDescent="0.3">
      <c r="B1" s="6"/>
      <c r="C1" s="6"/>
      <c r="D1" s="77"/>
      <c r="E1" s="78"/>
      <c r="F1" s="78"/>
      <c r="G1" s="13"/>
    </row>
    <row r="2" spans="2:12" ht="18" customHeight="1" x14ac:dyDescent="0.3">
      <c r="B2" s="6" t="s">
        <v>3434</v>
      </c>
      <c r="D2" s="6"/>
      <c r="E2" s="79"/>
      <c r="F2" s="79"/>
      <c r="G2" s="13"/>
    </row>
    <row r="3" spans="2:12" ht="15" customHeight="1" x14ac:dyDescent="0.25">
      <c r="B3" s="6" t="s">
        <v>9</v>
      </c>
      <c r="D3" s="123" t="s">
        <v>3433</v>
      </c>
      <c r="E3" s="364" t="s">
        <v>10</v>
      </c>
      <c r="F3" s="366"/>
      <c r="G3" s="74" t="s">
        <v>11</v>
      </c>
    </row>
    <row r="4" spans="2:12" ht="15" customHeight="1" x14ac:dyDescent="0.25">
      <c r="B4" s="6" t="s">
        <v>125</v>
      </c>
      <c r="D4" s="6" t="s">
        <v>126</v>
      </c>
      <c r="E4" s="6"/>
      <c r="F4" s="6"/>
      <c r="G4" s="13"/>
    </row>
    <row r="5" spans="2:12" x14ac:dyDescent="0.25">
      <c r="B5" s="6"/>
      <c r="C5" s="6"/>
      <c r="D5" s="6"/>
      <c r="E5" s="6"/>
      <c r="F5" s="6"/>
      <c r="G5" s="13"/>
    </row>
    <row r="6" spans="2:12" s="74" customFormat="1" ht="15" customHeight="1" x14ac:dyDescent="0.25">
      <c r="B6" s="74" t="s">
        <v>337</v>
      </c>
      <c r="D6" s="74" t="s">
        <v>338</v>
      </c>
      <c r="I6" s="208"/>
      <c r="J6" s="208"/>
      <c r="K6" s="208"/>
      <c r="L6" s="208"/>
    </row>
    <row r="7" spans="2:12" ht="6" customHeight="1" thickBot="1" x14ac:dyDescent="0.3">
      <c r="B7" s="13"/>
      <c r="C7" s="13"/>
      <c r="D7" s="13"/>
      <c r="E7" s="13"/>
      <c r="F7" s="13"/>
      <c r="G7" s="13"/>
    </row>
    <row r="8" spans="2:12" s="75" customFormat="1" ht="54.6" customHeight="1" thickBot="1" x14ac:dyDescent="0.3">
      <c r="B8" s="80" t="s">
        <v>128</v>
      </c>
      <c r="C8" s="80" t="s">
        <v>129</v>
      </c>
      <c r="D8" s="222" t="s">
        <v>13</v>
      </c>
      <c r="E8" s="80" t="s">
        <v>130</v>
      </c>
      <c r="F8" s="80" t="s">
        <v>131</v>
      </c>
      <c r="G8" s="80" t="s">
        <v>132</v>
      </c>
      <c r="H8" s="80" t="s">
        <v>133</v>
      </c>
      <c r="I8" s="221"/>
      <c r="J8" s="221"/>
      <c r="K8" s="221"/>
      <c r="L8" s="221"/>
    </row>
    <row r="9" spans="2:12" s="75" customFormat="1" ht="53.25" customHeight="1" x14ac:dyDescent="0.25">
      <c r="B9" s="209"/>
      <c r="C9" s="209"/>
      <c r="D9" s="326" t="s">
        <v>339</v>
      </c>
      <c r="E9" s="209"/>
      <c r="F9" s="209"/>
      <c r="G9" s="223"/>
      <c r="H9" s="223"/>
      <c r="I9" s="221"/>
      <c r="J9" s="221"/>
      <c r="K9" s="221"/>
      <c r="L9" s="221"/>
    </row>
    <row r="10" spans="2:12" s="75" customFormat="1" ht="53.25" customHeight="1" x14ac:dyDescent="0.25">
      <c r="B10" s="212"/>
      <c r="C10" s="212"/>
      <c r="D10" s="327" t="s">
        <v>340</v>
      </c>
      <c r="E10" s="212"/>
      <c r="F10" s="212"/>
      <c r="G10" s="224"/>
      <c r="H10" s="224"/>
      <c r="I10" s="221"/>
      <c r="J10" s="221"/>
      <c r="K10" s="221"/>
      <c r="L10" s="221"/>
    </row>
    <row r="11" spans="2:12" s="75" customFormat="1" ht="53.25" customHeight="1" x14ac:dyDescent="0.25">
      <c r="B11" s="212"/>
      <c r="C11" s="212"/>
      <c r="D11" s="327" t="s">
        <v>140</v>
      </c>
      <c r="E11" s="212"/>
      <c r="F11" s="212"/>
      <c r="G11" s="224"/>
      <c r="H11" s="224"/>
      <c r="I11" s="221"/>
      <c r="J11" s="221"/>
      <c r="K11" s="221"/>
      <c r="L11" s="221"/>
    </row>
    <row r="12" spans="2:12" s="75" customFormat="1" ht="25.2" customHeight="1" x14ac:dyDescent="0.25">
      <c r="B12" s="20" t="s">
        <v>341</v>
      </c>
      <c r="C12" s="20"/>
      <c r="D12" s="94" t="s">
        <v>95</v>
      </c>
      <c r="E12" s="20"/>
      <c r="F12" s="20"/>
      <c r="G12" s="92"/>
      <c r="H12" s="214"/>
      <c r="I12" s="221"/>
      <c r="J12" s="221"/>
      <c r="K12" s="221"/>
      <c r="L12" s="221"/>
    </row>
    <row r="13" spans="2:12" s="75" customFormat="1" ht="25.2" customHeight="1" x14ac:dyDescent="0.25">
      <c r="B13" s="20" t="s">
        <v>342</v>
      </c>
      <c r="C13" s="20"/>
      <c r="D13" s="22" t="s">
        <v>0</v>
      </c>
      <c r="E13" s="20" t="s">
        <v>343</v>
      </c>
      <c r="F13" s="20">
        <v>1</v>
      </c>
      <c r="G13" s="92"/>
      <c r="H13" s="214"/>
      <c r="I13" s="221"/>
      <c r="J13" s="221"/>
      <c r="K13" s="221"/>
      <c r="L13" s="221"/>
    </row>
    <row r="14" spans="2:12" s="75" customFormat="1" ht="25.2" customHeight="1" x14ac:dyDescent="0.25">
      <c r="B14" s="20" t="s">
        <v>344</v>
      </c>
      <c r="C14" s="20"/>
      <c r="D14" s="22" t="s">
        <v>144</v>
      </c>
      <c r="E14" s="20" t="s">
        <v>343</v>
      </c>
      <c r="F14" s="20">
        <v>1</v>
      </c>
      <c r="G14" s="92"/>
      <c r="H14" s="214"/>
      <c r="I14" s="221"/>
      <c r="J14" s="221"/>
      <c r="K14" s="221"/>
      <c r="L14" s="221"/>
    </row>
    <row r="15" spans="2:12" s="75" customFormat="1" ht="25.2" customHeight="1" x14ac:dyDescent="0.25">
      <c r="B15" s="20" t="s">
        <v>345</v>
      </c>
      <c r="C15" s="20"/>
      <c r="D15" s="22" t="s">
        <v>1</v>
      </c>
      <c r="E15" s="20" t="s">
        <v>343</v>
      </c>
      <c r="F15" s="20">
        <v>1</v>
      </c>
      <c r="G15" s="92"/>
      <c r="H15" s="214"/>
      <c r="I15" s="221"/>
      <c r="J15" s="221"/>
      <c r="K15" s="221"/>
      <c r="L15" s="221"/>
    </row>
    <row r="16" spans="2:12" s="75" customFormat="1" ht="25.2" customHeight="1" x14ac:dyDescent="0.25">
      <c r="B16" s="20" t="s">
        <v>346</v>
      </c>
      <c r="C16" s="20"/>
      <c r="D16" s="22" t="s">
        <v>2</v>
      </c>
      <c r="E16" s="20" t="s">
        <v>343</v>
      </c>
      <c r="F16" s="20">
        <v>1</v>
      </c>
      <c r="G16" s="92"/>
      <c r="H16" s="214"/>
      <c r="I16" s="221"/>
      <c r="J16" s="221"/>
      <c r="K16" s="221"/>
      <c r="L16" s="221"/>
    </row>
    <row r="17" spans="2:12" s="75" customFormat="1" ht="25.2" customHeight="1" x14ac:dyDescent="0.25">
      <c r="B17" s="20" t="s">
        <v>347</v>
      </c>
      <c r="C17" s="20"/>
      <c r="D17" s="22" t="s">
        <v>148</v>
      </c>
      <c r="E17" s="20" t="s">
        <v>343</v>
      </c>
      <c r="F17" s="20">
        <v>1</v>
      </c>
      <c r="G17" s="92"/>
      <c r="H17" s="214"/>
      <c r="I17" s="221"/>
      <c r="J17" s="221"/>
      <c r="K17" s="221"/>
      <c r="L17" s="221"/>
    </row>
    <row r="18" spans="2:12" s="75" customFormat="1" ht="25.2" customHeight="1" x14ac:dyDescent="0.25">
      <c r="B18" s="20" t="s">
        <v>348</v>
      </c>
      <c r="C18" s="20"/>
      <c r="D18" s="22" t="s">
        <v>150</v>
      </c>
      <c r="E18" s="20" t="s">
        <v>343</v>
      </c>
      <c r="F18" s="20">
        <v>1</v>
      </c>
      <c r="G18" s="92"/>
      <c r="H18" s="214"/>
      <c r="I18" s="221"/>
      <c r="J18" s="221"/>
      <c r="K18" s="221"/>
      <c r="L18" s="221"/>
    </row>
    <row r="19" spans="2:12" s="75" customFormat="1" ht="25.2" customHeight="1" x14ac:dyDescent="0.25">
      <c r="B19" s="20" t="s">
        <v>306</v>
      </c>
      <c r="C19" s="20"/>
      <c r="D19" s="94" t="s">
        <v>98</v>
      </c>
      <c r="E19" s="20"/>
      <c r="F19" s="20"/>
      <c r="G19" s="92"/>
      <c r="H19" s="214"/>
      <c r="I19" s="221"/>
      <c r="J19" s="221"/>
      <c r="K19" s="221"/>
      <c r="L19" s="221"/>
    </row>
    <row r="20" spans="2:12" s="75" customFormat="1" ht="25.2" customHeight="1" x14ac:dyDescent="0.25">
      <c r="B20" s="20" t="s">
        <v>349</v>
      </c>
      <c r="C20" s="20"/>
      <c r="D20" s="22" t="s">
        <v>0</v>
      </c>
      <c r="E20" s="20" t="s">
        <v>343</v>
      </c>
      <c r="F20" s="20">
        <v>1</v>
      </c>
      <c r="G20" s="92"/>
      <c r="H20" s="214"/>
      <c r="I20" s="221"/>
      <c r="J20" s="221"/>
      <c r="K20" s="221"/>
      <c r="L20" s="221"/>
    </row>
    <row r="21" spans="2:12" s="75" customFormat="1" ht="25.2" customHeight="1" x14ac:dyDescent="0.25">
      <c r="B21" s="20" t="s">
        <v>350</v>
      </c>
      <c r="C21" s="20"/>
      <c r="D21" s="22" t="s">
        <v>144</v>
      </c>
      <c r="E21" s="20" t="s">
        <v>343</v>
      </c>
      <c r="F21" s="20">
        <v>1</v>
      </c>
      <c r="G21" s="92"/>
      <c r="H21" s="214"/>
      <c r="I21" s="221"/>
      <c r="J21" s="221"/>
      <c r="K21" s="221"/>
      <c r="L21" s="221"/>
    </row>
    <row r="22" spans="2:12" s="75" customFormat="1" ht="25.2" customHeight="1" x14ac:dyDescent="0.25">
      <c r="B22" s="20" t="s">
        <v>351</v>
      </c>
      <c r="C22" s="20"/>
      <c r="D22" s="22" t="s">
        <v>1</v>
      </c>
      <c r="E22" s="20" t="s">
        <v>343</v>
      </c>
      <c r="F22" s="20">
        <v>1</v>
      </c>
      <c r="G22" s="92"/>
      <c r="H22" s="214"/>
      <c r="I22" s="221"/>
      <c r="J22" s="221"/>
      <c r="K22" s="221"/>
      <c r="L22" s="221"/>
    </row>
    <row r="23" spans="2:12" s="75" customFormat="1" ht="25.2" customHeight="1" x14ac:dyDescent="0.25">
      <c r="B23" s="20" t="s">
        <v>352</v>
      </c>
      <c r="C23" s="20"/>
      <c r="D23" s="22" t="s">
        <v>2</v>
      </c>
      <c r="E23" s="20" t="s">
        <v>343</v>
      </c>
      <c r="F23" s="20">
        <v>1</v>
      </c>
      <c r="G23" s="92"/>
      <c r="H23" s="214"/>
      <c r="I23" s="221"/>
      <c r="J23" s="221"/>
      <c r="K23" s="221"/>
      <c r="L23" s="221"/>
    </row>
    <row r="24" spans="2:12" s="75" customFormat="1" ht="25.2" customHeight="1" x14ac:dyDescent="0.25">
      <c r="B24" s="20" t="s">
        <v>353</v>
      </c>
      <c r="C24" s="20"/>
      <c r="D24" s="22" t="s">
        <v>148</v>
      </c>
      <c r="E24" s="20" t="s">
        <v>343</v>
      </c>
      <c r="F24" s="20">
        <v>1</v>
      </c>
      <c r="G24" s="92"/>
      <c r="H24" s="214"/>
      <c r="I24" s="221"/>
      <c r="J24" s="221"/>
      <c r="K24" s="221"/>
      <c r="L24" s="221"/>
    </row>
    <row r="25" spans="2:12" s="75" customFormat="1" ht="25.2" customHeight="1" x14ac:dyDescent="0.25">
      <c r="B25" s="20" t="s">
        <v>354</v>
      </c>
      <c r="C25" s="20"/>
      <c r="D25" s="22" t="s">
        <v>150</v>
      </c>
      <c r="E25" s="20" t="s">
        <v>343</v>
      </c>
      <c r="F25" s="20">
        <v>0</v>
      </c>
      <c r="G25" s="92"/>
      <c r="H25" s="214"/>
      <c r="I25" s="221"/>
      <c r="J25" s="221"/>
      <c r="K25" s="221"/>
      <c r="L25" s="221"/>
    </row>
    <row r="26" spans="2:12" s="75" customFormat="1" ht="25.2" customHeight="1" x14ac:dyDescent="0.25">
      <c r="B26" s="20" t="s">
        <v>309</v>
      </c>
      <c r="C26" s="20"/>
      <c r="D26" s="94" t="s">
        <v>100</v>
      </c>
      <c r="E26" s="20"/>
      <c r="F26" s="20"/>
      <c r="G26" s="92"/>
      <c r="H26" s="214"/>
      <c r="I26" s="221"/>
      <c r="J26" s="221"/>
      <c r="K26" s="221"/>
      <c r="L26" s="221"/>
    </row>
    <row r="27" spans="2:12" s="75" customFormat="1" ht="25.2" customHeight="1" x14ac:dyDescent="0.25">
      <c r="B27" s="20" t="s">
        <v>311</v>
      </c>
      <c r="C27" s="20"/>
      <c r="D27" s="22" t="s">
        <v>0</v>
      </c>
      <c r="E27" s="20" t="s">
        <v>343</v>
      </c>
      <c r="F27" s="20">
        <v>0</v>
      </c>
      <c r="G27" s="92"/>
      <c r="H27" s="214"/>
      <c r="I27" s="221"/>
      <c r="J27" s="221"/>
      <c r="K27" s="221"/>
      <c r="L27" s="221"/>
    </row>
    <row r="28" spans="2:12" s="75" customFormat="1" ht="25.2" customHeight="1" x14ac:dyDescent="0.25">
      <c r="B28" s="20" t="s">
        <v>355</v>
      </c>
      <c r="C28" s="20"/>
      <c r="D28" s="22" t="s">
        <v>144</v>
      </c>
      <c r="E28" s="20" t="s">
        <v>343</v>
      </c>
      <c r="F28" s="20">
        <v>1</v>
      </c>
      <c r="G28" s="92"/>
      <c r="H28" s="214"/>
      <c r="I28" s="221"/>
      <c r="J28" s="221"/>
      <c r="K28" s="221"/>
      <c r="L28" s="221"/>
    </row>
    <row r="29" spans="2:12" s="75" customFormat="1" ht="25.2" customHeight="1" x14ac:dyDescent="0.25">
      <c r="B29" s="20" t="s">
        <v>356</v>
      </c>
      <c r="C29" s="20"/>
      <c r="D29" s="22" t="s">
        <v>1</v>
      </c>
      <c r="E29" s="20" t="s">
        <v>343</v>
      </c>
      <c r="F29" s="20">
        <v>1</v>
      </c>
      <c r="G29" s="92"/>
      <c r="H29" s="214"/>
      <c r="I29" s="221"/>
      <c r="J29" s="221"/>
      <c r="K29" s="221"/>
      <c r="L29" s="221"/>
    </row>
    <row r="30" spans="2:12" s="75" customFormat="1" ht="25.2" customHeight="1" x14ac:dyDescent="0.25">
      <c r="B30" s="20" t="s">
        <v>357</v>
      </c>
      <c r="C30" s="20"/>
      <c r="D30" s="22" t="s">
        <v>2</v>
      </c>
      <c r="E30" s="20" t="s">
        <v>343</v>
      </c>
      <c r="F30" s="20">
        <v>1</v>
      </c>
      <c r="G30" s="92"/>
      <c r="H30" s="214"/>
      <c r="I30" s="221"/>
      <c r="J30" s="221"/>
      <c r="K30" s="221"/>
      <c r="L30" s="221"/>
    </row>
    <row r="31" spans="2:12" s="75" customFormat="1" ht="25.2" customHeight="1" x14ac:dyDescent="0.25">
      <c r="B31" s="20" t="s">
        <v>358</v>
      </c>
      <c r="C31" s="20"/>
      <c r="D31" s="22" t="s">
        <v>148</v>
      </c>
      <c r="E31" s="20" t="s">
        <v>343</v>
      </c>
      <c r="F31" s="20">
        <v>1</v>
      </c>
      <c r="G31" s="92"/>
      <c r="H31" s="214"/>
      <c r="I31" s="221"/>
      <c r="J31" s="221"/>
      <c r="K31" s="221"/>
      <c r="L31" s="221"/>
    </row>
    <row r="32" spans="2:12" s="75" customFormat="1" ht="25.2" customHeight="1" x14ac:dyDescent="0.25">
      <c r="B32" s="20" t="s">
        <v>359</v>
      </c>
      <c r="C32" s="20"/>
      <c r="D32" s="22" t="s">
        <v>150</v>
      </c>
      <c r="E32" s="20" t="s">
        <v>343</v>
      </c>
      <c r="F32" s="20">
        <v>0</v>
      </c>
      <c r="G32" s="92"/>
      <c r="H32" s="214"/>
      <c r="I32" s="221"/>
      <c r="J32" s="221"/>
      <c r="K32" s="221"/>
      <c r="L32" s="221"/>
    </row>
    <row r="33" spans="2:12" s="75" customFormat="1" ht="25.2" customHeight="1" x14ac:dyDescent="0.25">
      <c r="B33" s="20" t="s">
        <v>360</v>
      </c>
      <c r="C33" s="20"/>
      <c r="D33" s="225" t="s">
        <v>101</v>
      </c>
      <c r="E33" s="20"/>
      <c r="F33" s="20"/>
      <c r="G33" s="92"/>
      <c r="H33" s="214"/>
      <c r="I33" s="221"/>
      <c r="J33" s="221"/>
      <c r="K33" s="221"/>
      <c r="L33" s="221"/>
    </row>
    <row r="34" spans="2:12" s="75" customFormat="1" ht="25.2" customHeight="1" x14ac:dyDescent="0.25">
      <c r="B34" s="20" t="s">
        <v>315</v>
      </c>
      <c r="C34" s="20"/>
      <c r="D34" s="22" t="s">
        <v>0</v>
      </c>
      <c r="E34" s="20" t="s">
        <v>343</v>
      </c>
      <c r="F34" s="20">
        <v>1</v>
      </c>
      <c r="G34" s="92"/>
      <c r="H34" s="214"/>
      <c r="I34" s="221"/>
      <c r="J34" s="221"/>
      <c r="K34" s="221"/>
      <c r="L34" s="221"/>
    </row>
    <row r="35" spans="2:12" s="75" customFormat="1" ht="25.2" customHeight="1" x14ac:dyDescent="0.25">
      <c r="B35" s="20" t="s">
        <v>361</v>
      </c>
      <c r="C35" s="20"/>
      <c r="D35" s="22" t="s">
        <v>144</v>
      </c>
      <c r="E35" s="20" t="s">
        <v>343</v>
      </c>
      <c r="F35" s="20">
        <v>1</v>
      </c>
      <c r="G35" s="92"/>
      <c r="H35" s="214"/>
      <c r="I35" s="221"/>
      <c r="J35" s="221"/>
      <c r="K35" s="221"/>
      <c r="L35" s="221"/>
    </row>
    <row r="36" spans="2:12" s="75" customFormat="1" ht="25.2" customHeight="1" x14ac:dyDescent="0.25">
      <c r="B36" s="20" t="s">
        <v>362</v>
      </c>
      <c r="C36" s="20"/>
      <c r="D36" s="22" t="s">
        <v>1</v>
      </c>
      <c r="E36" s="20" t="s">
        <v>343</v>
      </c>
      <c r="F36" s="20">
        <v>1</v>
      </c>
      <c r="G36" s="92"/>
      <c r="H36" s="214"/>
      <c r="I36" s="221"/>
      <c r="J36" s="221"/>
      <c r="K36" s="221"/>
      <c r="L36" s="221"/>
    </row>
    <row r="37" spans="2:12" s="75" customFormat="1" ht="25.2" customHeight="1" x14ac:dyDescent="0.25">
      <c r="B37" s="20" t="s">
        <v>363</v>
      </c>
      <c r="C37" s="20"/>
      <c r="D37" s="22" t="s">
        <v>2</v>
      </c>
      <c r="E37" s="20" t="s">
        <v>343</v>
      </c>
      <c r="F37" s="20">
        <v>1</v>
      </c>
      <c r="G37" s="92"/>
      <c r="H37" s="214"/>
      <c r="I37" s="221"/>
      <c r="J37" s="221"/>
      <c r="K37" s="221"/>
      <c r="L37" s="221"/>
    </row>
    <row r="38" spans="2:12" s="75" customFormat="1" ht="25.2" customHeight="1" x14ac:dyDescent="0.25">
      <c r="B38" s="20" t="s">
        <v>364</v>
      </c>
      <c r="C38" s="20"/>
      <c r="D38" s="22" t="s">
        <v>148</v>
      </c>
      <c r="E38" s="20" t="s">
        <v>343</v>
      </c>
      <c r="F38" s="20">
        <v>1</v>
      </c>
      <c r="G38" s="92"/>
      <c r="H38" s="214"/>
      <c r="I38" s="221"/>
      <c r="J38" s="221"/>
      <c r="K38" s="221"/>
      <c r="L38" s="221"/>
    </row>
    <row r="39" spans="2:12" s="75" customFormat="1" ht="25.2" customHeight="1" x14ac:dyDescent="0.25">
      <c r="B39" s="20" t="s">
        <v>365</v>
      </c>
      <c r="C39" s="20"/>
      <c r="D39" s="22" t="s">
        <v>150</v>
      </c>
      <c r="E39" s="20" t="s">
        <v>343</v>
      </c>
      <c r="F39" s="20">
        <v>0</v>
      </c>
      <c r="G39" s="92"/>
      <c r="H39" s="214"/>
      <c r="I39" s="221"/>
      <c r="J39" s="221"/>
      <c r="K39" s="221"/>
      <c r="L39" s="221"/>
    </row>
    <row r="40" spans="2:12" s="75" customFormat="1" ht="25.2" customHeight="1" x14ac:dyDescent="0.25">
      <c r="B40" s="20" t="s">
        <v>317</v>
      </c>
      <c r="C40" s="51"/>
      <c r="D40" s="94" t="s">
        <v>102</v>
      </c>
      <c r="E40" s="20"/>
      <c r="F40" s="20"/>
      <c r="G40" s="92"/>
      <c r="H40" s="214"/>
      <c r="I40" s="221"/>
      <c r="J40" s="221"/>
      <c r="K40" s="221"/>
      <c r="L40" s="221"/>
    </row>
    <row r="41" spans="2:12" s="75" customFormat="1" ht="25.2" customHeight="1" x14ac:dyDescent="0.25">
      <c r="B41" s="20" t="s">
        <v>319</v>
      </c>
      <c r="C41" s="51"/>
      <c r="D41" s="22" t="s">
        <v>0</v>
      </c>
      <c r="E41" s="20" t="s">
        <v>343</v>
      </c>
      <c r="F41" s="20">
        <v>0</v>
      </c>
      <c r="G41" s="92"/>
      <c r="H41" s="214"/>
      <c r="I41" s="221"/>
      <c r="J41" s="221"/>
      <c r="K41" s="221"/>
      <c r="L41" s="221"/>
    </row>
    <row r="42" spans="2:12" s="75" customFormat="1" ht="25.2" customHeight="1" x14ac:dyDescent="0.25">
      <c r="B42" s="20" t="s">
        <v>366</v>
      </c>
      <c r="C42" s="51"/>
      <c r="D42" s="22" t="s">
        <v>144</v>
      </c>
      <c r="E42" s="20" t="s">
        <v>343</v>
      </c>
      <c r="F42" s="20">
        <v>1</v>
      </c>
      <c r="G42" s="92"/>
      <c r="H42" s="214"/>
      <c r="I42" s="221"/>
      <c r="J42" s="221"/>
      <c r="K42" s="221"/>
      <c r="L42" s="221"/>
    </row>
    <row r="43" spans="2:12" s="75" customFormat="1" ht="25.2" customHeight="1" x14ac:dyDescent="0.25">
      <c r="B43" s="20" t="s">
        <v>367</v>
      </c>
      <c r="C43" s="51"/>
      <c r="D43" s="22" t="s">
        <v>1</v>
      </c>
      <c r="E43" s="20" t="s">
        <v>343</v>
      </c>
      <c r="F43" s="20">
        <v>0</v>
      </c>
      <c r="G43" s="92"/>
      <c r="H43" s="214"/>
      <c r="I43" s="221"/>
      <c r="J43" s="221"/>
      <c r="K43" s="221"/>
      <c r="L43" s="221"/>
    </row>
    <row r="44" spans="2:12" s="75" customFormat="1" ht="25.2" customHeight="1" x14ac:dyDescent="0.25">
      <c r="B44" s="20" t="s">
        <v>368</v>
      </c>
      <c r="C44" s="51"/>
      <c r="D44" s="22" t="s">
        <v>2</v>
      </c>
      <c r="E44" s="20" t="s">
        <v>343</v>
      </c>
      <c r="F44" s="20">
        <v>0</v>
      </c>
      <c r="G44" s="92"/>
      <c r="H44" s="214"/>
      <c r="I44" s="221"/>
      <c r="J44" s="221"/>
      <c r="K44" s="221"/>
      <c r="L44" s="221"/>
    </row>
    <row r="45" spans="2:12" s="75" customFormat="1" ht="25.2" customHeight="1" x14ac:dyDescent="0.25">
      <c r="B45" s="20" t="s">
        <v>369</v>
      </c>
      <c r="C45" s="51"/>
      <c r="D45" s="22" t="s">
        <v>148</v>
      </c>
      <c r="E45" s="20" t="s">
        <v>343</v>
      </c>
      <c r="F45" s="20">
        <v>0</v>
      </c>
      <c r="G45" s="92"/>
      <c r="H45" s="214"/>
      <c r="I45" s="221"/>
      <c r="J45" s="221"/>
      <c r="K45" s="221"/>
      <c r="L45" s="221"/>
    </row>
    <row r="46" spans="2:12" s="75" customFormat="1" ht="25.2" customHeight="1" x14ac:dyDescent="0.25">
      <c r="B46" s="20" t="s">
        <v>370</v>
      </c>
      <c r="C46" s="51"/>
      <c r="D46" s="22" t="s">
        <v>150</v>
      </c>
      <c r="E46" s="20" t="s">
        <v>343</v>
      </c>
      <c r="F46" s="20">
        <v>0</v>
      </c>
      <c r="G46" s="92"/>
      <c r="H46" s="214"/>
      <c r="I46" s="221"/>
      <c r="J46" s="221"/>
      <c r="K46" s="221"/>
      <c r="L46" s="221"/>
    </row>
    <row r="47" spans="2:12" s="75" customFormat="1" ht="25.2" customHeight="1" x14ac:dyDescent="0.25">
      <c r="B47" s="20" t="s">
        <v>321</v>
      </c>
      <c r="C47" s="51"/>
      <c r="D47" s="94" t="s">
        <v>103</v>
      </c>
      <c r="E47" s="20"/>
      <c r="F47" s="20"/>
      <c r="G47" s="92"/>
      <c r="H47" s="214"/>
      <c r="I47" s="221"/>
      <c r="J47" s="221"/>
      <c r="K47" s="221"/>
      <c r="L47" s="221"/>
    </row>
    <row r="48" spans="2:12" s="75" customFormat="1" ht="25.2" customHeight="1" x14ac:dyDescent="0.25">
      <c r="B48" s="20" t="s">
        <v>323</v>
      </c>
      <c r="C48" s="51"/>
      <c r="D48" s="22" t="s">
        <v>0</v>
      </c>
      <c r="E48" s="20" t="s">
        <v>343</v>
      </c>
      <c r="F48" s="20">
        <v>0</v>
      </c>
      <c r="G48" s="92"/>
      <c r="H48" s="214"/>
      <c r="I48" s="221"/>
      <c r="J48" s="221"/>
      <c r="K48" s="221"/>
      <c r="L48" s="221"/>
    </row>
    <row r="49" spans="2:12" s="75" customFormat="1" ht="25.2" customHeight="1" x14ac:dyDescent="0.25">
      <c r="B49" s="20" t="s">
        <v>326</v>
      </c>
      <c r="C49" s="51"/>
      <c r="D49" s="22" t="s">
        <v>144</v>
      </c>
      <c r="E49" s="20" t="s">
        <v>343</v>
      </c>
      <c r="F49" s="20">
        <v>1</v>
      </c>
      <c r="G49" s="92"/>
      <c r="H49" s="214"/>
      <c r="I49" s="221"/>
      <c r="J49" s="221"/>
      <c r="K49" s="221"/>
      <c r="L49" s="221"/>
    </row>
    <row r="50" spans="2:12" s="75" customFormat="1" ht="25.2" customHeight="1" x14ac:dyDescent="0.25">
      <c r="B50" s="20" t="s">
        <v>328</v>
      </c>
      <c r="C50" s="51"/>
      <c r="D50" s="22" t="s">
        <v>1</v>
      </c>
      <c r="E50" s="20" t="s">
        <v>343</v>
      </c>
      <c r="F50" s="20">
        <v>1</v>
      </c>
      <c r="G50" s="92"/>
      <c r="H50" s="214"/>
      <c r="I50" s="221"/>
      <c r="J50" s="221"/>
      <c r="K50" s="221"/>
      <c r="L50" s="221"/>
    </row>
    <row r="51" spans="2:12" s="75" customFormat="1" ht="25.2" customHeight="1" x14ac:dyDescent="0.25">
      <c r="B51" s="20" t="s">
        <v>371</v>
      </c>
      <c r="C51" s="51"/>
      <c r="D51" s="22" t="s">
        <v>2</v>
      </c>
      <c r="E51" s="20" t="s">
        <v>343</v>
      </c>
      <c r="F51" s="20">
        <v>1</v>
      </c>
      <c r="G51" s="92"/>
      <c r="H51" s="214"/>
      <c r="I51" s="221"/>
      <c r="J51" s="221"/>
      <c r="K51" s="221"/>
      <c r="L51" s="221"/>
    </row>
    <row r="52" spans="2:12" s="75" customFormat="1" ht="25.2" customHeight="1" x14ac:dyDescent="0.25">
      <c r="B52" s="20" t="s">
        <v>372</v>
      </c>
      <c r="C52" s="51"/>
      <c r="D52" s="22" t="s">
        <v>148</v>
      </c>
      <c r="E52" s="20" t="s">
        <v>343</v>
      </c>
      <c r="F52" s="20">
        <v>1</v>
      </c>
      <c r="G52" s="92"/>
      <c r="H52" s="214"/>
      <c r="I52" s="221"/>
      <c r="J52" s="221"/>
      <c r="K52" s="221"/>
      <c r="L52" s="221"/>
    </row>
    <row r="53" spans="2:12" s="75" customFormat="1" ht="25.2" customHeight="1" x14ac:dyDescent="0.25">
      <c r="B53" s="20" t="s">
        <v>373</v>
      </c>
      <c r="C53" s="51"/>
      <c r="D53" s="22" t="s">
        <v>150</v>
      </c>
      <c r="E53" s="20" t="s">
        <v>343</v>
      </c>
      <c r="F53" s="20">
        <v>1</v>
      </c>
      <c r="G53" s="92"/>
      <c r="H53" s="214"/>
      <c r="I53" s="221"/>
      <c r="J53" s="221"/>
      <c r="K53" s="221"/>
      <c r="L53" s="221"/>
    </row>
    <row r="54" spans="2:12" s="75" customFormat="1" ht="25.2" customHeight="1" x14ac:dyDescent="0.25">
      <c r="B54" s="51"/>
      <c r="C54" s="51"/>
      <c r="D54" s="53"/>
      <c r="E54" s="51"/>
      <c r="F54" s="51"/>
      <c r="G54" s="217"/>
      <c r="H54" s="216"/>
      <c r="I54" s="221"/>
      <c r="J54" s="221"/>
      <c r="K54" s="221"/>
      <c r="L54" s="221"/>
    </row>
    <row r="55" spans="2:12" s="75" customFormat="1" ht="25.2" customHeight="1" x14ac:dyDescent="0.25">
      <c r="B55" s="51"/>
      <c r="C55" s="51"/>
      <c r="D55" s="53"/>
      <c r="E55" s="51"/>
      <c r="F55" s="51"/>
      <c r="G55" s="217"/>
      <c r="H55" s="216"/>
      <c r="I55" s="221"/>
      <c r="J55" s="221"/>
      <c r="K55" s="221"/>
      <c r="L55" s="221"/>
    </row>
    <row r="56" spans="2:12" s="75" customFormat="1" ht="25.2" customHeight="1" x14ac:dyDescent="0.25">
      <c r="B56" s="51"/>
      <c r="C56" s="51"/>
      <c r="D56" s="53"/>
      <c r="E56" s="51"/>
      <c r="F56" s="51"/>
      <c r="G56" s="217"/>
      <c r="H56" s="216"/>
      <c r="I56" s="221"/>
      <c r="J56" s="221"/>
      <c r="K56" s="221"/>
      <c r="L56" s="221"/>
    </row>
    <row r="57" spans="2:12" s="75" customFormat="1" ht="25.2" customHeight="1" x14ac:dyDescent="0.25">
      <c r="B57" s="51"/>
      <c r="C57" s="51"/>
      <c r="D57" s="53"/>
      <c r="E57" s="51"/>
      <c r="F57" s="51"/>
      <c r="G57" s="217"/>
      <c r="H57" s="216"/>
      <c r="I57" s="221"/>
      <c r="J57" s="221"/>
      <c r="K57" s="221"/>
      <c r="L57" s="221"/>
    </row>
    <row r="58" spans="2:12" s="75" customFormat="1" ht="25.2" customHeight="1" x14ac:dyDescent="0.25">
      <c r="B58" s="51"/>
      <c r="C58" s="51"/>
      <c r="D58" s="53"/>
      <c r="E58" s="51"/>
      <c r="F58" s="51"/>
      <c r="G58" s="217"/>
      <c r="H58" s="216"/>
      <c r="I58" s="221"/>
      <c r="J58" s="221"/>
      <c r="K58" s="221"/>
      <c r="L58" s="221"/>
    </row>
    <row r="59" spans="2:12" s="75" customFormat="1" ht="20.25" customHeight="1" x14ac:dyDescent="0.25">
      <c r="B59" s="51"/>
      <c r="C59" s="51"/>
      <c r="D59" s="226"/>
      <c r="E59" s="51"/>
      <c r="F59" s="51"/>
      <c r="G59" s="217"/>
      <c r="H59" s="216"/>
      <c r="I59" s="221"/>
      <c r="J59" s="221"/>
      <c r="K59" s="221"/>
      <c r="L59" s="221"/>
    </row>
    <row r="60" spans="2:12" s="75" customFormat="1" ht="20.25" customHeight="1" x14ac:dyDescent="0.25">
      <c r="B60" s="51"/>
      <c r="C60" s="51"/>
      <c r="D60" s="226"/>
      <c r="E60" s="51"/>
      <c r="F60" s="51"/>
      <c r="G60" s="217"/>
      <c r="H60" s="216"/>
      <c r="I60" s="221"/>
      <c r="J60" s="221"/>
      <c r="K60" s="221"/>
      <c r="L60" s="221"/>
    </row>
    <row r="61" spans="2:12" s="75" customFormat="1" ht="8.25" customHeight="1" thickBot="1" x14ac:dyDescent="0.3">
      <c r="B61" s="227"/>
      <c r="C61" s="227"/>
      <c r="D61" s="228"/>
      <c r="E61" s="227"/>
      <c r="F61" s="227"/>
      <c r="G61" s="229"/>
      <c r="H61" s="229"/>
      <c r="I61" s="221"/>
      <c r="J61" s="221"/>
      <c r="K61" s="221"/>
      <c r="L61" s="221"/>
    </row>
    <row r="62" spans="2:12" s="75" customFormat="1" ht="20.25" customHeight="1" thickBot="1" x14ac:dyDescent="0.3">
      <c r="B62" s="67" t="s">
        <v>336</v>
      </c>
      <c r="C62" s="67"/>
      <c r="D62" s="67"/>
      <c r="E62" s="67"/>
      <c r="F62" s="67"/>
      <c r="G62" s="99"/>
      <c r="H62" s="100"/>
      <c r="I62" s="221"/>
      <c r="J62" s="221"/>
      <c r="K62" s="221"/>
      <c r="L62" s="221"/>
    </row>
    <row r="63" spans="2:12" s="75" customFormat="1" x14ac:dyDescent="0.25">
      <c r="B63" s="70"/>
      <c r="C63" s="70"/>
      <c r="D63" s="70"/>
      <c r="E63" s="70"/>
      <c r="F63" s="70"/>
      <c r="G63" s="70"/>
      <c r="H63" s="70"/>
      <c r="I63" s="221"/>
      <c r="J63" s="221"/>
      <c r="K63" s="221"/>
      <c r="L63" s="221"/>
    </row>
    <row r="64" spans="2:12" s="75" customFormat="1" x14ac:dyDescent="0.25">
      <c r="B64" s="70"/>
      <c r="C64" s="70"/>
      <c r="D64" s="70"/>
      <c r="E64" s="70"/>
      <c r="F64" s="70"/>
      <c r="G64" s="70"/>
      <c r="H64" s="70"/>
      <c r="I64" s="221"/>
      <c r="J64" s="221"/>
      <c r="K64" s="221"/>
      <c r="L64" s="221"/>
    </row>
    <row r="65" spans="2:12" s="75" customFormat="1" x14ac:dyDescent="0.25">
      <c r="B65" s="70"/>
      <c r="C65" s="70"/>
      <c r="D65" s="70"/>
      <c r="E65" s="70"/>
      <c r="F65" s="70"/>
      <c r="G65" s="70"/>
      <c r="H65" s="70"/>
      <c r="I65" s="221"/>
      <c r="J65" s="221"/>
      <c r="K65" s="221"/>
      <c r="L65" s="221"/>
    </row>
    <row r="66" spans="2:12" s="75" customFormat="1" x14ac:dyDescent="0.25">
      <c r="B66" s="70"/>
      <c r="C66" s="70"/>
      <c r="D66" s="70"/>
      <c r="E66" s="70"/>
      <c r="F66" s="70"/>
      <c r="G66" s="70"/>
      <c r="H66" s="70"/>
      <c r="I66" s="221"/>
      <c r="J66" s="221"/>
      <c r="K66" s="221"/>
      <c r="L66" s="221"/>
    </row>
    <row r="67" spans="2:12" s="75" customFormat="1" x14ac:dyDescent="0.25">
      <c r="B67" s="70"/>
      <c r="C67" s="70"/>
      <c r="D67" s="70"/>
      <c r="E67" s="70"/>
      <c r="F67" s="70"/>
      <c r="G67" s="70"/>
      <c r="H67" s="70"/>
      <c r="I67" s="221"/>
      <c r="J67" s="221"/>
      <c r="K67" s="221"/>
      <c r="L67" s="221"/>
    </row>
    <row r="68" spans="2:12" s="75" customFormat="1" x14ac:dyDescent="0.25">
      <c r="B68" s="70"/>
      <c r="C68" s="70"/>
      <c r="D68" s="70"/>
      <c r="E68" s="70"/>
      <c r="F68" s="70"/>
      <c r="G68" s="70"/>
      <c r="H68" s="70"/>
      <c r="I68" s="221"/>
      <c r="J68" s="221"/>
      <c r="K68" s="221"/>
      <c r="L68" s="221"/>
    </row>
    <row r="69" spans="2:12" s="75" customFormat="1" x14ac:dyDescent="0.25">
      <c r="B69" s="70"/>
      <c r="C69" s="70"/>
      <c r="D69" s="70"/>
      <c r="E69" s="70"/>
      <c r="F69" s="70"/>
      <c r="G69" s="70"/>
      <c r="H69" s="70"/>
      <c r="I69" s="221"/>
      <c r="J69" s="221"/>
      <c r="K69" s="221"/>
      <c r="L69" s="221"/>
    </row>
    <row r="70" spans="2:12" s="75" customFormat="1" x14ac:dyDescent="0.25">
      <c r="B70" s="70"/>
      <c r="C70" s="70"/>
      <c r="D70" s="70"/>
      <c r="E70" s="70"/>
      <c r="F70" s="70"/>
      <c r="G70" s="70"/>
      <c r="H70" s="70"/>
      <c r="I70" s="221"/>
      <c r="J70" s="221"/>
      <c r="K70" s="221"/>
      <c r="L70" s="221"/>
    </row>
    <row r="71" spans="2:12" s="75" customFormat="1" x14ac:dyDescent="0.25">
      <c r="B71" s="70"/>
      <c r="C71" s="70"/>
      <c r="D71" s="70"/>
      <c r="E71" s="70"/>
      <c r="F71" s="70"/>
      <c r="G71" s="70"/>
      <c r="H71" s="70"/>
      <c r="I71" s="221"/>
      <c r="J71" s="221"/>
      <c r="K71" s="221"/>
      <c r="L71" s="221"/>
    </row>
    <row r="72" spans="2:12" s="75" customFormat="1" x14ac:dyDescent="0.25">
      <c r="B72" s="70"/>
      <c r="C72" s="70"/>
      <c r="D72" s="70"/>
      <c r="E72" s="70"/>
      <c r="F72" s="70"/>
      <c r="G72" s="70"/>
      <c r="H72" s="70"/>
      <c r="I72" s="221"/>
      <c r="J72" s="221"/>
      <c r="K72" s="221"/>
      <c r="L72" s="221"/>
    </row>
    <row r="73" spans="2:12" s="75" customFormat="1" x14ac:dyDescent="0.25">
      <c r="B73" s="70"/>
      <c r="C73" s="70"/>
      <c r="D73" s="70"/>
      <c r="E73" s="70"/>
      <c r="F73" s="70"/>
      <c r="G73" s="70"/>
      <c r="H73" s="70"/>
      <c r="I73" s="221"/>
      <c r="J73" s="221"/>
      <c r="K73" s="221"/>
      <c r="L73" s="221"/>
    </row>
    <row r="74" spans="2:12" s="75" customFormat="1" x14ac:dyDescent="0.25">
      <c r="B74" s="70"/>
      <c r="C74" s="70"/>
      <c r="D74" s="70"/>
      <c r="E74" s="70"/>
      <c r="F74" s="70"/>
      <c r="G74" s="70"/>
      <c r="H74" s="70"/>
      <c r="I74" s="221"/>
      <c r="J74" s="221"/>
      <c r="K74" s="221"/>
      <c r="L74" s="221"/>
    </row>
    <row r="75" spans="2:12" s="75" customFormat="1" x14ac:dyDescent="0.25">
      <c r="B75" s="70"/>
      <c r="C75" s="70"/>
      <c r="D75" s="70"/>
      <c r="E75" s="70"/>
      <c r="F75" s="70"/>
      <c r="G75" s="70"/>
      <c r="H75" s="70"/>
      <c r="I75" s="221"/>
      <c r="J75" s="221"/>
      <c r="K75" s="221"/>
      <c r="L75" s="221"/>
    </row>
    <row r="76" spans="2:12" s="75" customFormat="1" x14ac:dyDescent="0.25">
      <c r="B76" s="70"/>
      <c r="C76" s="70"/>
      <c r="D76" s="70"/>
      <c r="E76" s="70"/>
      <c r="F76" s="70"/>
      <c r="G76" s="70"/>
      <c r="H76" s="70"/>
      <c r="I76" s="221"/>
      <c r="J76" s="221"/>
      <c r="K76" s="221"/>
      <c r="L76" s="221"/>
    </row>
    <row r="77" spans="2:12" s="75" customFormat="1" x14ac:dyDescent="0.25">
      <c r="B77" s="70"/>
      <c r="C77" s="70"/>
      <c r="D77" s="70"/>
      <c r="E77" s="70"/>
      <c r="F77" s="70"/>
      <c r="G77" s="70"/>
      <c r="H77" s="70"/>
      <c r="I77" s="221"/>
      <c r="J77" s="221"/>
      <c r="K77" s="221"/>
      <c r="L77" s="221"/>
    </row>
    <row r="78" spans="2:12" s="75" customFormat="1" x14ac:dyDescent="0.25">
      <c r="B78" s="70"/>
      <c r="C78" s="70"/>
      <c r="D78" s="70"/>
      <c r="E78" s="70"/>
      <c r="F78" s="70"/>
      <c r="G78" s="70"/>
      <c r="H78" s="70"/>
      <c r="I78" s="221"/>
      <c r="J78" s="221"/>
      <c r="K78" s="221"/>
      <c r="L78" s="221"/>
    </row>
    <row r="79" spans="2:12" s="75" customFormat="1" x14ac:dyDescent="0.25">
      <c r="B79" s="70"/>
      <c r="C79" s="70"/>
      <c r="D79" s="70"/>
      <c r="E79" s="70"/>
      <c r="F79" s="70"/>
      <c r="G79" s="70"/>
      <c r="H79" s="70"/>
      <c r="I79" s="221"/>
      <c r="J79" s="221"/>
      <c r="K79" s="221"/>
      <c r="L79" s="221"/>
    </row>
    <row r="80" spans="2:12" s="75" customFormat="1" x14ac:dyDescent="0.25">
      <c r="B80" s="70"/>
      <c r="C80" s="70"/>
      <c r="D80" s="70"/>
      <c r="E80" s="70"/>
      <c r="F80" s="70"/>
      <c r="G80" s="70"/>
      <c r="H80" s="70"/>
      <c r="I80" s="221"/>
      <c r="J80" s="221"/>
      <c r="K80" s="221"/>
      <c r="L80" s="221"/>
    </row>
    <row r="81" spans="2:12" s="75" customFormat="1" x14ac:dyDescent="0.25">
      <c r="B81" s="70"/>
      <c r="C81" s="70"/>
      <c r="D81" s="70"/>
      <c r="E81" s="70"/>
      <c r="F81" s="70"/>
      <c r="G81" s="70"/>
      <c r="H81" s="70"/>
      <c r="I81" s="221"/>
      <c r="J81" s="221"/>
      <c r="K81" s="221"/>
      <c r="L81" s="221"/>
    </row>
    <row r="82" spans="2:12" s="75" customFormat="1" x14ac:dyDescent="0.25">
      <c r="B82" s="70"/>
      <c r="C82" s="70"/>
      <c r="D82" s="70"/>
      <c r="E82" s="70"/>
      <c r="F82" s="70"/>
      <c r="G82" s="70"/>
      <c r="H82" s="70"/>
      <c r="I82" s="221"/>
      <c r="J82" s="221"/>
      <c r="K82" s="221"/>
      <c r="L82" s="221"/>
    </row>
    <row r="83" spans="2:12" s="75" customFormat="1" x14ac:dyDescent="0.25">
      <c r="B83" s="70"/>
      <c r="C83" s="70"/>
      <c r="D83" s="70"/>
      <c r="E83" s="70"/>
      <c r="F83" s="70"/>
      <c r="G83" s="70"/>
      <c r="H83" s="70"/>
      <c r="I83" s="221"/>
      <c r="J83" s="221"/>
      <c r="K83" s="221"/>
      <c r="L83" s="221"/>
    </row>
    <row r="84" spans="2:12" x14ac:dyDescent="0.25">
      <c r="B84" s="13"/>
      <c r="C84" s="13"/>
      <c r="D84" s="13"/>
      <c r="E84" s="13"/>
      <c r="F84" s="13"/>
      <c r="G84" s="13"/>
      <c r="H84" s="13"/>
    </row>
    <row r="85" spans="2:12" x14ac:dyDescent="0.25">
      <c r="B85" s="13"/>
      <c r="C85" s="13"/>
      <c r="D85" s="13"/>
      <c r="E85" s="13"/>
      <c r="F85" s="13"/>
      <c r="G85" s="13"/>
      <c r="H85" s="13"/>
    </row>
    <row r="86" spans="2:12" x14ac:dyDescent="0.25">
      <c r="B86" s="13"/>
      <c r="C86" s="13"/>
      <c r="D86" s="13"/>
      <c r="E86" s="13"/>
      <c r="F86" s="13"/>
      <c r="G86" s="13"/>
      <c r="H86" s="13"/>
    </row>
    <row r="87" spans="2:12" x14ac:dyDescent="0.25">
      <c r="B87" s="13"/>
      <c r="C87" s="13"/>
      <c r="D87" s="13"/>
      <c r="E87" s="13"/>
      <c r="F87" s="13"/>
      <c r="G87" s="13"/>
      <c r="H87" s="13"/>
    </row>
    <row r="88" spans="2:12" x14ac:dyDescent="0.25">
      <c r="B88" s="13"/>
      <c r="C88" s="13"/>
      <c r="D88" s="13"/>
      <c r="E88" s="13"/>
      <c r="F88" s="13"/>
      <c r="G88" s="13"/>
      <c r="H88" s="13"/>
    </row>
    <row r="89" spans="2:12" x14ac:dyDescent="0.25">
      <c r="B89" s="13"/>
      <c r="C89" s="13"/>
      <c r="D89" s="13"/>
      <c r="E89" s="13"/>
      <c r="F89" s="13"/>
      <c r="G89" s="13"/>
      <c r="H89" s="13"/>
    </row>
    <row r="90" spans="2:12" x14ac:dyDescent="0.25">
      <c r="B90" s="13"/>
      <c r="C90" s="13"/>
      <c r="D90" s="13"/>
      <c r="E90" s="13"/>
      <c r="F90" s="13"/>
      <c r="G90" s="13"/>
      <c r="H90" s="13"/>
    </row>
    <row r="91" spans="2:12" x14ac:dyDescent="0.25">
      <c r="B91" s="13"/>
      <c r="C91" s="13"/>
      <c r="D91" s="13"/>
      <c r="E91" s="13"/>
      <c r="F91" s="13"/>
      <c r="G91" s="13"/>
      <c r="H91" s="13"/>
    </row>
    <row r="92" spans="2:12" x14ac:dyDescent="0.25">
      <c r="B92" s="13"/>
      <c r="C92" s="13"/>
      <c r="D92" s="13"/>
      <c r="E92" s="13"/>
      <c r="F92" s="13"/>
      <c r="G92" s="13"/>
      <c r="H92" s="13"/>
    </row>
    <row r="93" spans="2:12" x14ac:dyDescent="0.25">
      <c r="B93" s="13"/>
      <c r="C93" s="13"/>
      <c r="D93" s="13"/>
      <c r="E93" s="13"/>
      <c r="F93" s="13"/>
      <c r="G93" s="13"/>
      <c r="H93" s="13"/>
    </row>
    <row r="94" spans="2:12" x14ac:dyDescent="0.25">
      <c r="B94" s="13"/>
      <c r="C94" s="13"/>
      <c r="D94" s="13"/>
      <c r="E94" s="13"/>
      <c r="F94" s="13"/>
      <c r="G94" s="13"/>
      <c r="H94" s="13"/>
    </row>
    <row r="95" spans="2:12" x14ac:dyDescent="0.25">
      <c r="B95" s="13"/>
      <c r="C95" s="13"/>
      <c r="D95" s="13"/>
      <c r="E95" s="13"/>
      <c r="F95" s="13"/>
      <c r="G95" s="13"/>
      <c r="H95" s="13"/>
    </row>
    <row r="96" spans="2:12" x14ac:dyDescent="0.25">
      <c r="B96" s="13"/>
      <c r="C96" s="13"/>
      <c r="D96" s="13"/>
      <c r="E96" s="13"/>
      <c r="F96" s="13"/>
      <c r="G96" s="13"/>
      <c r="H96" s="13"/>
    </row>
    <row r="97" spans="2:8" x14ac:dyDescent="0.25">
      <c r="B97" s="13"/>
      <c r="C97" s="13"/>
      <c r="D97" s="13"/>
      <c r="E97" s="13"/>
      <c r="F97" s="13"/>
      <c r="G97" s="13"/>
      <c r="H97" s="13"/>
    </row>
    <row r="98" spans="2:8" x14ac:dyDescent="0.25">
      <c r="B98" s="13"/>
      <c r="C98" s="13"/>
      <c r="D98" s="13"/>
      <c r="E98" s="13"/>
      <c r="F98" s="13"/>
      <c r="G98" s="13"/>
      <c r="H98" s="13"/>
    </row>
    <row r="99" spans="2:8" s="207" customFormat="1" x14ac:dyDescent="0.25">
      <c r="B99" s="13"/>
      <c r="C99" s="13"/>
      <c r="D99" s="13"/>
      <c r="E99" s="13"/>
      <c r="F99" s="13"/>
      <c r="G99" s="13"/>
      <c r="H99" s="13"/>
    </row>
    <row r="100" spans="2:8" s="207" customFormat="1" x14ac:dyDescent="0.25">
      <c r="B100" s="13"/>
      <c r="C100" s="13"/>
      <c r="D100" s="13"/>
      <c r="E100" s="13"/>
      <c r="F100" s="13"/>
      <c r="G100" s="13"/>
      <c r="H100" s="13"/>
    </row>
    <row r="101" spans="2:8" s="207" customFormat="1" x14ac:dyDescent="0.25">
      <c r="B101" s="13"/>
      <c r="C101" s="13"/>
      <c r="D101" s="13"/>
      <c r="E101" s="13"/>
      <c r="F101" s="13"/>
      <c r="G101" s="13"/>
      <c r="H101" s="13"/>
    </row>
    <row r="102" spans="2:8" s="207" customFormat="1" x14ac:dyDescent="0.25">
      <c r="B102" s="13"/>
      <c r="C102" s="13"/>
      <c r="D102" s="13"/>
      <c r="E102" s="13"/>
      <c r="F102" s="13"/>
      <c r="G102" s="13"/>
      <c r="H102" s="13"/>
    </row>
    <row r="103" spans="2:8" s="207" customFormat="1" x14ac:dyDescent="0.25">
      <c r="B103" s="13"/>
      <c r="C103" s="13"/>
      <c r="D103" s="13"/>
      <c r="E103" s="13"/>
      <c r="F103" s="13"/>
      <c r="G103" s="13"/>
      <c r="H103" s="13"/>
    </row>
    <row r="104" spans="2:8" s="207" customFormat="1" x14ac:dyDescent="0.25">
      <c r="B104" s="13"/>
      <c r="C104" s="13"/>
      <c r="D104" s="13"/>
      <c r="E104" s="13"/>
      <c r="F104" s="13"/>
      <c r="G104" s="76"/>
      <c r="H104" s="76"/>
    </row>
  </sheetData>
  <mergeCells count="1">
    <mergeCell ref="E3:F3"/>
  </mergeCells>
  <pageMargins left="0.7" right="0.7" top="0.75" bottom="0.75" header="0.3" footer="0.3"/>
  <pageSetup paperSize="9" scale="67" fitToHeight="0" orientation="landscape"/>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111"/>
  <sheetViews>
    <sheetView workbookViewId="0">
      <selection activeCell="D21" sqref="D21"/>
    </sheetView>
  </sheetViews>
  <sheetFormatPr defaultColWidth="9.109375" defaultRowHeight="13.8" x14ac:dyDescent="0.25"/>
  <cols>
    <col min="1" max="1" width="1.109375" style="76" customWidth="1"/>
    <col min="2" max="2" width="9.77734375" style="76" customWidth="1"/>
    <col min="3" max="3" width="11.77734375" style="76" customWidth="1"/>
    <col min="4" max="4" width="53.88671875" style="76" customWidth="1"/>
    <col min="5" max="5" width="8.88671875" style="76" customWidth="1"/>
    <col min="6" max="6" width="7.44140625" style="76" customWidth="1"/>
    <col min="7" max="7" width="12.77734375" style="76" customWidth="1"/>
    <col min="8" max="8" width="18.109375" style="76" customWidth="1"/>
    <col min="9" max="16384" width="9.109375" style="76"/>
  </cols>
  <sheetData>
    <row r="1" spans="2:8" ht="17.399999999999999" x14ac:dyDescent="0.3">
      <c r="B1" s="6"/>
      <c r="C1" s="6"/>
      <c r="D1" s="77"/>
      <c r="E1" s="78"/>
      <c r="F1" s="78"/>
      <c r="G1" s="13"/>
    </row>
    <row r="2" spans="2:8" ht="18" customHeight="1" x14ac:dyDescent="0.3">
      <c r="B2" s="6" t="s">
        <v>3435</v>
      </c>
      <c r="D2" s="6"/>
      <c r="E2" s="79"/>
      <c r="F2" s="79"/>
      <c r="G2" s="13"/>
    </row>
    <row r="3" spans="2:8" ht="15" customHeight="1" x14ac:dyDescent="0.25">
      <c r="B3" s="6" t="s">
        <v>9</v>
      </c>
      <c r="D3" s="123" t="s">
        <v>3433</v>
      </c>
      <c r="E3" s="364" t="s">
        <v>10</v>
      </c>
      <c r="F3" s="366"/>
      <c r="G3" s="74" t="s">
        <v>11</v>
      </c>
    </row>
    <row r="4" spans="2:8" ht="15" customHeight="1" x14ac:dyDescent="0.25">
      <c r="B4" s="6" t="s">
        <v>125</v>
      </c>
      <c r="D4" s="6" t="s">
        <v>126</v>
      </c>
      <c r="E4" s="6"/>
      <c r="F4" s="6"/>
      <c r="G4" s="13"/>
    </row>
    <row r="5" spans="2:8" x14ac:dyDescent="0.25">
      <c r="B5" s="6"/>
      <c r="C5" s="6"/>
      <c r="E5" s="6"/>
      <c r="F5" s="6"/>
      <c r="G5" s="13"/>
    </row>
    <row r="6" spans="2:8" s="74" customFormat="1" ht="15" customHeight="1" x14ac:dyDescent="0.25">
      <c r="B6" s="74" t="s">
        <v>374</v>
      </c>
      <c r="D6" s="74" t="s">
        <v>338</v>
      </c>
    </row>
    <row r="7" spans="2:8" ht="6" customHeight="1" x14ac:dyDescent="0.25">
      <c r="B7" s="13"/>
      <c r="C7" s="13"/>
      <c r="D7" s="13"/>
      <c r="E7" s="13"/>
      <c r="F7" s="13"/>
      <c r="G7" s="13"/>
    </row>
    <row r="8" spans="2:8" s="75" customFormat="1" ht="39" customHeight="1" x14ac:dyDescent="0.25">
      <c r="B8" s="80" t="s">
        <v>128</v>
      </c>
      <c r="C8" s="80" t="s">
        <v>129</v>
      </c>
      <c r="D8" s="80" t="s">
        <v>13</v>
      </c>
      <c r="E8" s="80" t="s">
        <v>130</v>
      </c>
      <c r="F8" s="80" t="s">
        <v>131</v>
      </c>
      <c r="G8" s="80" t="s">
        <v>132</v>
      </c>
      <c r="H8" s="80" t="s">
        <v>133</v>
      </c>
    </row>
    <row r="9" spans="2:8" s="75" customFormat="1" ht="32.25" customHeight="1" x14ac:dyDescent="0.25">
      <c r="B9" s="108" t="s">
        <v>19</v>
      </c>
      <c r="C9" s="209"/>
      <c r="D9" s="210" t="s">
        <v>375</v>
      </c>
      <c r="E9" s="90"/>
      <c r="F9" s="90"/>
      <c r="G9" s="91"/>
      <c r="H9" s="211"/>
    </row>
    <row r="10" spans="2:8" s="75" customFormat="1" ht="82.8" x14ac:dyDescent="0.25">
      <c r="B10" s="108"/>
      <c r="C10" s="212"/>
      <c r="D10" s="213" t="s">
        <v>376</v>
      </c>
      <c r="E10" s="90"/>
      <c r="F10" s="90"/>
      <c r="G10" s="91"/>
      <c r="H10" s="211"/>
    </row>
    <row r="11" spans="2:8" s="75" customFormat="1" ht="39.6" x14ac:dyDescent="0.25">
      <c r="B11" s="108"/>
      <c r="C11" s="212"/>
      <c r="D11" s="327" t="s">
        <v>140</v>
      </c>
      <c r="E11" s="90"/>
      <c r="F11" s="90"/>
      <c r="G11" s="91"/>
      <c r="H11" s="211"/>
    </row>
    <row r="12" spans="2:8" s="75" customFormat="1" ht="20.100000000000001" customHeight="1" x14ac:dyDescent="0.25">
      <c r="B12" s="20" t="s">
        <v>377</v>
      </c>
      <c r="C12" s="30"/>
      <c r="D12" s="94" t="s">
        <v>95</v>
      </c>
      <c r="E12" s="20"/>
      <c r="F12" s="20"/>
      <c r="G12" s="92"/>
      <c r="H12" s="214"/>
    </row>
    <row r="13" spans="2:8" s="75" customFormat="1" ht="20.100000000000001" customHeight="1" x14ac:dyDescent="0.25">
      <c r="B13" s="20" t="s">
        <v>378</v>
      </c>
      <c r="C13" s="30"/>
      <c r="D13" s="22" t="s">
        <v>0</v>
      </c>
      <c r="E13" s="20" t="s">
        <v>142</v>
      </c>
      <c r="F13" s="20">
        <v>1</v>
      </c>
      <c r="G13" s="92"/>
      <c r="H13" s="214"/>
    </row>
    <row r="14" spans="2:8" s="75" customFormat="1" ht="20.100000000000001" customHeight="1" x14ac:dyDescent="0.25">
      <c r="B14" s="20" t="s">
        <v>379</v>
      </c>
      <c r="C14" s="30"/>
      <c r="D14" s="22" t="s">
        <v>144</v>
      </c>
      <c r="E14" s="20" t="s">
        <v>142</v>
      </c>
      <c r="F14" s="20">
        <v>1</v>
      </c>
      <c r="G14" s="92"/>
      <c r="H14" s="214"/>
    </row>
    <row r="15" spans="2:8" s="75" customFormat="1" ht="20.100000000000001" customHeight="1" x14ac:dyDescent="0.25">
      <c r="B15" s="20" t="s">
        <v>380</v>
      </c>
      <c r="C15" s="30"/>
      <c r="D15" s="22" t="s">
        <v>1</v>
      </c>
      <c r="E15" s="20" t="s">
        <v>142</v>
      </c>
      <c r="F15" s="20">
        <v>1</v>
      </c>
      <c r="G15" s="92"/>
      <c r="H15" s="214"/>
    </row>
    <row r="16" spans="2:8" s="75" customFormat="1" ht="20.100000000000001" customHeight="1" x14ac:dyDescent="0.25">
      <c r="B16" s="20" t="s">
        <v>381</v>
      </c>
      <c r="C16" s="30"/>
      <c r="D16" s="22" t="s">
        <v>2</v>
      </c>
      <c r="E16" s="20" t="s">
        <v>142</v>
      </c>
      <c r="F16" s="20">
        <v>1</v>
      </c>
      <c r="G16" s="92"/>
      <c r="H16" s="214"/>
    </row>
    <row r="17" spans="2:8" s="75" customFormat="1" ht="20.100000000000001" customHeight="1" x14ac:dyDescent="0.25">
      <c r="B17" s="20" t="s">
        <v>382</v>
      </c>
      <c r="C17" s="30"/>
      <c r="D17" s="22" t="s">
        <v>148</v>
      </c>
      <c r="E17" s="20" t="s">
        <v>142</v>
      </c>
      <c r="F17" s="20">
        <v>1</v>
      </c>
      <c r="G17" s="92"/>
      <c r="H17" s="214"/>
    </row>
    <row r="18" spans="2:8" s="75" customFormat="1" ht="20.100000000000001" customHeight="1" x14ac:dyDescent="0.25">
      <c r="B18" s="20" t="s">
        <v>383</v>
      </c>
      <c r="C18" s="30"/>
      <c r="D18" s="22" t="s">
        <v>150</v>
      </c>
      <c r="E18" s="20" t="s">
        <v>142</v>
      </c>
      <c r="F18" s="20">
        <v>1</v>
      </c>
      <c r="G18" s="92"/>
      <c r="H18" s="214"/>
    </row>
    <row r="19" spans="2:8" s="75" customFormat="1" ht="20.100000000000001" customHeight="1" x14ac:dyDescent="0.25">
      <c r="B19" s="20" t="s">
        <v>384</v>
      </c>
      <c r="C19" s="30"/>
      <c r="D19" s="94" t="s">
        <v>98</v>
      </c>
      <c r="E19" s="20"/>
      <c r="F19" s="20"/>
      <c r="G19" s="92"/>
      <c r="H19" s="214"/>
    </row>
    <row r="20" spans="2:8" s="75" customFormat="1" ht="20.100000000000001" customHeight="1" x14ac:dyDescent="0.25">
      <c r="B20" s="20" t="s">
        <v>385</v>
      </c>
      <c r="C20" s="30"/>
      <c r="D20" s="22" t="s">
        <v>0</v>
      </c>
      <c r="E20" s="20" t="s">
        <v>142</v>
      </c>
      <c r="F20" s="20">
        <v>1</v>
      </c>
      <c r="G20" s="92"/>
      <c r="H20" s="214"/>
    </row>
    <row r="21" spans="2:8" s="75" customFormat="1" ht="20.100000000000001" customHeight="1" x14ac:dyDescent="0.25">
      <c r="B21" s="20" t="s">
        <v>386</v>
      </c>
      <c r="C21" s="30"/>
      <c r="D21" s="22" t="s">
        <v>144</v>
      </c>
      <c r="E21" s="20" t="s">
        <v>142</v>
      </c>
      <c r="F21" s="20">
        <v>1</v>
      </c>
      <c r="G21" s="92"/>
      <c r="H21" s="214"/>
    </row>
    <row r="22" spans="2:8" s="75" customFormat="1" ht="20.100000000000001" customHeight="1" x14ac:dyDescent="0.25">
      <c r="B22" s="20" t="s">
        <v>387</v>
      </c>
      <c r="C22" s="30"/>
      <c r="D22" s="22" t="s">
        <v>1</v>
      </c>
      <c r="E22" s="20" t="s">
        <v>142</v>
      </c>
      <c r="F22" s="20">
        <v>1</v>
      </c>
      <c r="G22" s="92"/>
      <c r="H22" s="214"/>
    </row>
    <row r="23" spans="2:8" s="75" customFormat="1" ht="20.100000000000001" customHeight="1" x14ac:dyDescent="0.25">
      <c r="B23" s="20" t="s">
        <v>388</v>
      </c>
      <c r="C23" s="30"/>
      <c r="D23" s="22" t="s">
        <v>2</v>
      </c>
      <c r="E23" s="20" t="s">
        <v>142</v>
      </c>
      <c r="F23" s="20">
        <v>1</v>
      </c>
      <c r="G23" s="92"/>
      <c r="H23" s="214"/>
    </row>
    <row r="24" spans="2:8" s="75" customFormat="1" ht="20.100000000000001" customHeight="1" x14ac:dyDescent="0.25">
      <c r="B24" s="20" t="s">
        <v>389</v>
      </c>
      <c r="C24" s="30"/>
      <c r="D24" s="22" t="s">
        <v>148</v>
      </c>
      <c r="E24" s="20" t="s">
        <v>142</v>
      </c>
      <c r="F24" s="20">
        <v>1</v>
      </c>
      <c r="G24" s="92"/>
      <c r="H24" s="214"/>
    </row>
    <row r="25" spans="2:8" s="75" customFormat="1" ht="20.100000000000001" customHeight="1" x14ac:dyDescent="0.25">
      <c r="B25" s="20" t="s">
        <v>390</v>
      </c>
      <c r="C25" s="30"/>
      <c r="D25" s="22" t="s">
        <v>150</v>
      </c>
      <c r="E25" s="20" t="s">
        <v>142</v>
      </c>
      <c r="F25" s="20">
        <v>0</v>
      </c>
      <c r="G25" s="92"/>
      <c r="H25" s="214"/>
    </row>
    <row r="26" spans="2:8" s="75" customFormat="1" ht="20.100000000000001" customHeight="1" x14ac:dyDescent="0.25">
      <c r="B26" s="20" t="s">
        <v>391</v>
      </c>
      <c r="C26" s="30"/>
      <c r="D26" s="94" t="s">
        <v>100</v>
      </c>
      <c r="E26" s="20"/>
      <c r="F26" s="20"/>
      <c r="G26" s="92"/>
      <c r="H26" s="214"/>
    </row>
    <row r="27" spans="2:8" s="75" customFormat="1" ht="20.100000000000001" customHeight="1" x14ac:dyDescent="0.25">
      <c r="B27" s="20" t="s">
        <v>392</v>
      </c>
      <c r="C27" s="30"/>
      <c r="D27" s="22" t="s">
        <v>0</v>
      </c>
      <c r="E27" s="20" t="s">
        <v>142</v>
      </c>
      <c r="F27" s="20">
        <v>0</v>
      </c>
      <c r="G27" s="92"/>
      <c r="H27" s="214"/>
    </row>
    <row r="28" spans="2:8" s="75" customFormat="1" ht="20.100000000000001" customHeight="1" x14ac:dyDescent="0.25">
      <c r="B28" s="20" t="s">
        <v>393</v>
      </c>
      <c r="C28" s="30"/>
      <c r="D28" s="22" t="s">
        <v>144</v>
      </c>
      <c r="E28" s="20" t="s">
        <v>142</v>
      </c>
      <c r="F28" s="20">
        <v>1</v>
      </c>
      <c r="G28" s="92"/>
      <c r="H28" s="214"/>
    </row>
    <row r="29" spans="2:8" s="75" customFormat="1" ht="20.100000000000001" customHeight="1" x14ac:dyDescent="0.25">
      <c r="B29" s="20" t="s">
        <v>394</v>
      </c>
      <c r="C29" s="30"/>
      <c r="D29" s="22" t="s">
        <v>1</v>
      </c>
      <c r="E29" s="20" t="s">
        <v>142</v>
      </c>
      <c r="F29" s="20">
        <v>1</v>
      </c>
      <c r="G29" s="92"/>
      <c r="H29" s="214"/>
    </row>
    <row r="30" spans="2:8" s="75" customFormat="1" ht="20.100000000000001" customHeight="1" x14ac:dyDescent="0.25">
      <c r="B30" s="20" t="s">
        <v>395</v>
      </c>
      <c r="C30" s="30"/>
      <c r="D30" s="22" t="s">
        <v>2</v>
      </c>
      <c r="E30" s="20" t="s">
        <v>142</v>
      </c>
      <c r="F30" s="20">
        <v>1</v>
      </c>
      <c r="G30" s="92"/>
      <c r="H30" s="214"/>
    </row>
    <row r="31" spans="2:8" s="75" customFormat="1" ht="20.100000000000001" customHeight="1" x14ac:dyDescent="0.25">
      <c r="B31" s="20" t="s">
        <v>396</v>
      </c>
      <c r="C31" s="30"/>
      <c r="D31" s="22" t="s">
        <v>148</v>
      </c>
      <c r="E31" s="20" t="s">
        <v>142</v>
      </c>
      <c r="F31" s="20">
        <v>1</v>
      </c>
      <c r="G31" s="92"/>
      <c r="H31" s="214"/>
    </row>
    <row r="32" spans="2:8" s="75" customFormat="1" ht="20.100000000000001" customHeight="1" x14ac:dyDescent="0.25">
      <c r="B32" s="20" t="s">
        <v>397</v>
      </c>
      <c r="C32" s="30"/>
      <c r="D32" s="22" t="s">
        <v>150</v>
      </c>
      <c r="E32" s="20" t="s">
        <v>142</v>
      </c>
      <c r="F32" s="20">
        <v>0</v>
      </c>
      <c r="G32" s="92"/>
      <c r="H32" s="214"/>
    </row>
    <row r="33" spans="2:8" s="75" customFormat="1" ht="20.100000000000001" customHeight="1" x14ac:dyDescent="0.25">
      <c r="B33" s="20" t="s">
        <v>398</v>
      </c>
      <c r="C33" s="30"/>
      <c r="D33" s="94" t="s">
        <v>101</v>
      </c>
      <c r="E33" s="20"/>
      <c r="F33" s="20"/>
      <c r="G33" s="92"/>
      <c r="H33" s="214"/>
    </row>
    <row r="34" spans="2:8" s="75" customFormat="1" ht="20.100000000000001" customHeight="1" x14ac:dyDescent="0.25">
      <c r="B34" s="20" t="s">
        <v>399</v>
      </c>
      <c r="C34" s="30"/>
      <c r="D34" s="22" t="s">
        <v>0</v>
      </c>
      <c r="E34" s="20" t="s">
        <v>142</v>
      </c>
      <c r="F34" s="20">
        <v>1</v>
      </c>
      <c r="G34" s="92"/>
      <c r="H34" s="214"/>
    </row>
    <row r="35" spans="2:8" s="75" customFormat="1" ht="20.100000000000001" customHeight="1" x14ac:dyDescent="0.25">
      <c r="B35" s="20" t="s">
        <v>400</v>
      </c>
      <c r="C35" s="30"/>
      <c r="D35" s="22" t="s">
        <v>144</v>
      </c>
      <c r="E35" s="20" t="s">
        <v>142</v>
      </c>
      <c r="F35" s="20">
        <v>1</v>
      </c>
      <c r="G35" s="92"/>
      <c r="H35" s="214"/>
    </row>
    <row r="36" spans="2:8" s="75" customFormat="1" ht="20.100000000000001" customHeight="1" x14ac:dyDescent="0.25">
      <c r="B36" s="20" t="s">
        <v>401</v>
      </c>
      <c r="C36" s="30"/>
      <c r="D36" s="22" t="s">
        <v>1</v>
      </c>
      <c r="E36" s="20" t="s">
        <v>142</v>
      </c>
      <c r="F36" s="20">
        <v>1</v>
      </c>
      <c r="G36" s="92"/>
      <c r="H36" s="214"/>
    </row>
    <row r="37" spans="2:8" s="75" customFormat="1" ht="20.100000000000001" customHeight="1" x14ac:dyDescent="0.25">
      <c r="B37" s="20" t="s">
        <v>402</v>
      </c>
      <c r="C37" s="30"/>
      <c r="D37" s="22" t="s">
        <v>2</v>
      </c>
      <c r="E37" s="20" t="s">
        <v>142</v>
      </c>
      <c r="F37" s="20">
        <v>1</v>
      </c>
      <c r="G37" s="92"/>
      <c r="H37" s="214"/>
    </row>
    <row r="38" spans="2:8" s="75" customFormat="1" ht="20.100000000000001" customHeight="1" x14ac:dyDescent="0.25">
      <c r="B38" s="20" t="s">
        <v>403</v>
      </c>
      <c r="C38" s="30"/>
      <c r="D38" s="22" t="s">
        <v>148</v>
      </c>
      <c r="E38" s="20" t="s">
        <v>142</v>
      </c>
      <c r="F38" s="20">
        <v>1</v>
      </c>
      <c r="G38" s="92"/>
      <c r="H38" s="214"/>
    </row>
    <row r="39" spans="2:8" s="75" customFormat="1" ht="20.100000000000001" customHeight="1" x14ac:dyDescent="0.25">
      <c r="B39" s="20" t="s">
        <v>404</v>
      </c>
      <c r="C39" s="30"/>
      <c r="D39" s="22" t="s">
        <v>150</v>
      </c>
      <c r="E39" s="20" t="s">
        <v>142</v>
      </c>
      <c r="F39" s="20">
        <v>0</v>
      </c>
      <c r="G39" s="92"/>
      <c r="H39" s="214"/>
    </row>
    <row r="40" spans="2:8" s="75" customFormat="1" ht="20.100000000000001" customHeight="1" x14ac:dyDescent="0.25">
      <c r="B40" s="20" t="s">
        <v>405</v>
      </c>
      <c r="C40" s="30"/>
      <c r="D40" s="94" t="s">
        <v>102</v>
      </c>
      <c r="E40" s="20"/>
      <c r="F40" s="20"/>
      <c r="G40" s="92"/>
      <c r="H40" s="214"/>
    </row>
    <row r="41" spans="2:8" s="75" customFormat="1" ht="20.100000000000001" customHeight="1" x14ac:dyDescent="0.25">
      <c r="B41" s="20" t="s">
        <v>406</v>
      </c>
      <c r="C41" s="30"/>
      <c r="D41" s="22" t="s">
        <v>0</v>
      </c>
      <c r="E41" s="20" t="s">
        <v>142</v>
      </c>
      <c r="F41" s="20">
        <v>0</v>
      </c>
      <c r="G41" s="92"/>
      <c r="H41" s="214"/>
    </row>
    <row r="42" spans="2:8" s="75" customFormat="1" ht="20.100000000000001" customHeight="1" x14ac:dyDescent="0.25">
      <c r="B42" s="20" t="s">
        <v>407</v>
      </c>
      <c r="C42" s="30"/>
      <c r="D42" s="22" t="s">
        <v>144</v>
      </c>
      <c r="E42" s="20" t="s">
        <v>142</v>
      </c>
      <c r="F42" s="20">
        <v>1</v>
      </c>
      <c r="G42" s="92"/>
      <c r="H42" s="214"/>
    </row>
    <row r="43" spans="2:8" s="75" customFormat="1" ht="20.100000000000001" customHeight="1" x14ac:dyDescent="0.25">
      <c r="B43" s="20" t="s">
        <v>408</v>
      </c>
      <c r="C43" s="30"/>
      <c r="D43" s="22" t="s">
        <v>1</v>
      </c>
      <c r="E43" s="20" t="s">
        <v>142</v>
      </c>
      <c r="F43" s="20">
        <v>0</v>
      </c>
      <c r="G43" s="92"/>
      <c r="H43" s="214"/>
    </row>
    <row r="44" spans="2:8" s="75" customFormat="1" ht="20.100000000000001" customHeight="1" x14ac:dyDescent="0.25">
      <c r="B44" s="20" t="s">
        <v>409</v>
      </c>
      <c r="C44" s="30"/>
      <c r="D44" s="22" t="s">
        <v>2</v>
      </c>
      <c r="E44" s="20" t="s">
        <v>142</v>
      </c>
      <c r="F44" s="20">
        <v>0</v>
      </c>
      <c r="G44" s="92"/>
      <c r="H44" s="214"/>
    </row>
    <row r="45" spans="2:8" s="75" customFormat="1" ht="20.100000000000001" customHeight="1" x14ac:dyDescent="0.25">
      <c r="B45" s="20" t="s">
        <v>410</v>
      </c>
      <c r="C45" s="30"/>
      <c r="D45" s="22" t="s">
        <v>148</v>
      </c>
      <c r="E45" s="20" t="s">
        <v>142</v>
      </c>
      <c r="F45" s="20">
        <v>0</v>
      </c>
      <c r="G45" s="92"/>
      <c r="H45" s="214"/>
    </row>
    <row r="46" spans="2:8" s="75" customFormat="1" ht="20.100000000000001" customHeight="1" x14ac:dyDescent="0.25">
      <c r="B46" s="20" t="s">
        <v>411</v>
      </c>
      <c r="C46" s="30"/>
      <c r="D46" s="22" t="s">
        <v>150</v>
      </c>
      <c r="E46" s="20" t="s">
        <v>142</v>
      </c>
      <c r="F46" s="20">
        <v>0</v>
      </c>
      <c r="G46" s="92"/>
      <c r="H46" s="214"/>
    </row>
    <row r="47" spans="2:8" s="75" customFormat="1" ht="20.100000000000001" customHeight="1" x14ac:dyDescent="0.25">
      <c r="B47" s="20" t="s">
        <v>412</v>
      </c>
      <c r="C47" s="20"/>
      <c r="D47" s="94" t="s">
        <v>103</v>
      </c>
      <c r="E47" s="20"/>
      <c r="F47" s="20"/>
      <c r="G47" s="92"/>
      <c r="H47" s="214"/>
    </row>
    <row r="48" spans="2:8" s="75" customFormat="1" ht="20.100000000000001" customHeight="1" x14ac:dyDescent="0.25">
      <c r="B48" s="20" t="s">
        <v>413</v>
      </c>
      <c r="C48" s="30"/>
      <c r="D48" s="22" t="s">
        <v>0</v>
      </c>
      <c r="E48" s="20" t="s">
        <v>142</v>
      </c>
      <c r="F48" s="20">
        <v>0</v>
      </c>
      <c r="G48" s="92"/>
      <c r="H48" s="214"/>
    </row>
    <row r="49" spans="2:8" s="75" customFormat="1" ht="20.100000000000001" customHeight="1" x14ac:dyDescent="0.25">
      <c r="B49" s="20" t="s">
        <v>414</v>
      </c>
      <c r="C49" s="30"/>
      <c r="D49" s="22" t="s">
        <v>144</v>
      </c>
      <c r="E49" s="20" t="s">
        <v>142</v>
      </c>
      <c r="F49" s="20">
        <v>1</v>
      </c>
      <c r="G49" s="92"/>
      <c r="H49" s="214"/>
    </row>
    <row r="50" spans="2:8" s="75" customFormat="1" ht="20.100000000000001" customHeight="1" x14ac:dyDescent="0.25">
      <c r="B50" s="20" t="s">
        <v>415</v>
      </c>
      <c r="C50" s="30"/>
      <c r="D50" s="22" t="s">
        <v>1</v>
      </c>
      <c r="E50" s="20" t="s">
        <v>142</v>
      </c>
      <c r="F50" s="20">
        <v>1</v>
      </c>
      <c r="G50" s="92"/>
      <c r="H50" s="214"/>
    </row>
    <row r="51" spans="2:8" s="75" customFormat="1" ht="20.100000000000001" customHeight="1" x14ac:dyDescent="0.25">
      <c r="B51" s="20" t="s">
        <v>416</v>
      </c>
      <c r="C51" s="30"/>
      <c r="D51" s="22" t="s">
        <v>2</v>
      </c>
      <c r="E51" s="20" t="s">
        <v>142</v>
      </c>
      <c r="F51" s="20">
        <v>1</v>
      </c>
      <c r="G51" s="92"/>
      <c r="H51" s="214"/>
    </row>
    <row r="52" spans="2:8" s="75" customFormat="1" ht="20.100000000000001" customHeight="1" x14ac:dyDescent="0.25">
      <c r="B52" s="20" t="s">
        <v>417</v>
      </c>
      <c r="C52" s="30"/>
      <c r="D52" s="22" t="s">
        <v>148</v>
      </c>
      <c r="E52" s="20" t="s">
        <v>142</v>
      </c>
      <c r="F52" s="20">
        <v>1</v>
      </c>
      <c r="G52" s="92"/>
      <c r="H52" s="214"/>
    </row>
    <row r="53" spans="2:8" s="75" customFormat="1" ht="20.100000000000001" customHeight="1" x14ac:dyDescent="0.25">
      <c r="B53" s="20" t="s">
        <v>418</v>
      </c>
      <c r="C53" s="30"/>
      <c r="D53" s="22" t="s">
        <v>150</v>
      </c>
      <c r="E53" s="20" t="s">
        <v>142</v>
      </c>
      <c r="F53" s="20">
        <v>1</v>
      </c>
      <c r="G53" s="92"/>
      <c r="H53" s="214"/>
    </row>
    <row r="54" spans="2:8" s="75" customFormat="1" ht="20.100000000000001" customHeight="1" x14ac:dyDescent="0.25">
      <c r="B54" s="20"/>
      <c r="C54" s="20"/>
      <c r="D54" s="215"/>
      <c r="E54" s="20"/>
      <c r="F54" s="20"/>
      <c r="G54" s="92"/>
      <c r="H54" s="214"/>
    </row>
    <row r="55" spans="2:8" s="75" customFormat="1" ht="20.100000000000001" customHeight="1" x14ac:dyDescent="0.25">
      <c r="B55" s="20"/>
      <c r="C55" s="20"/>
      <c r="D55" s="22"/>
      <c r="E55" s="20"/>
      <c r="F55" s="20"/>
      <c r="G55" s="92"/>
      <c r="H55" s="216"/>
    </row>
    <row r="56" spans="2:8" s="75" customFormat="1" ht="20.100000000000001" customHeight="1" x14ac:dyDescent="0.25">
      <c r="B56" s="20"/>
      <c r="C56" s="20"/>
      <c r="D56" s="22"/>
      <c r="E56" s="20"/>
      <c r="F56" s="20"/>
      <c r="G56" s="92"/>
      <c r="H56" s="216"/>
    </row>
    <row r="57" spans="2:8" s="75" customFormat="1" ht="20.100000000000001" customHeight="1" x14ac:dyDescent="0.25">
      <c r="B57" s="20"/>
      <c r="C57" s="20"/>
      <c r="D57" s="22"/>
      <c r="E57" s="20"/>
      <c r="F57" s="20"/>
      <c r="G57" s="92"/>
      <c r="H57" s="216"/>
    </row>
    <row r="58" spans="2:8" s="75" customFormat="1" ht="20.100000000000001" customHeight="1" x14ac:dyDescent="0.25">
      <c r="B58" s="20"/>
      <c r="C58" s="20"/>
      <c r="D58" s="22"/>
      <c r="E58" s="20"/>
      <c r="F58" s="20"/>
      <c r="G58" s="92"/>
      <c r="H58" s="216"/>
    </row>
    <row r="59" spans="2:8" s="75" customFormat="1" ht="20.100000000000001" customHeight="1" x14ac:dyDescent="0.25">
      <c r="B59" s="20"/>
      <c r="C59" s="20"/>
      <c r="D59" s="22"/>
      <c r="E59" s="20"/>
      <c r="F59" s="20"/>
      <c r="G59" s="92"/>
      <c r="H59" s="216"/>
    </row>
    <row r="60" spans="2:8" s="75" customFormat="1" ht="20.100000000000001" customHeight="1" x14ac:dyDescent="0.25">
      <c r="B60" s="20"/>
      <c r="C60" s="20"/>
      <c r="D60" s="22"/>
      <c r="E60" s="20"/>
      <c r="F60" s="20"/>
      <c r="G60" s="92"/>
      <c r="H60" s="216"/>
    </row>
    <row r="61" spans="2:8" s="75" customFormat="1" ht="20.100000000000001" customHeight="1" x14ac:dyDescent="0.25">
      <c r="B61" s="20"/>
      <c r="C61" s="20"/>
      <c r="D61" s="22"/>
      <c r="E61" s="20"/>
      <c r="F61" s="20"/>
      <c r="G61" s="92"/>
      <c r="H61" s="216"/>
    </row>
    <row r="62" spans="2:8" s="75" customFormat="1" ht="20.100000000000001" customHeight="1" x14ac:dyDescent="0.25">
      <c r="B62" s="20"/>
      <c r="C62" s="20"/>
      <c r="D62" s="22"/>
      <c r="E62" s="20"/>
      <c r="F62" s="20"/>
      <c r="G62" s="92"/>
      <c r="H62" s="216"/>
    </row>
    <row r="63" spans="2:8" s="75" customFormat="1" ht="20.100000000000001" customHeight="1" x14ac:dyDescent="0.25">
      <c r="B63" s="20"/>
      <c r="C63" s="20"/>
      <c r="D63" s="22"/>
      <c r="E63" s="20"/>
      <c r="F63" s="20"/>
      <c r="G63" s="92"/>
      <c r="H63" s="216"/>
    </row>
    <row r="64" spans="2:8" s="75" customFormat="1" ht="20.100000000000001" customHeight="1" x14ac:dyDescent="0.25">
      <c r="B64" s="20"/>
      <c r="C64" s="20"/>
      <c r="D64" s="22"/>
      <c r="E64" s="20"/>
      <c r="F64" s="20"/>
      <c r="G64" s="92"/>
      <c r="H64" s="216"/>
    </row>
    <row r="65" spans="1:8" s="75" customFormat="1" ht="20.100000000000001" customHeight="1" x14ac:dyDescent="0.25">
      <c r="B65" s="51"/>
      <c r="C65" s="51"/>
      <c r="D65" s="53"/>
      <c r="E65" s="51"/>
      <c r="F65" s="51"/>
      <c r="G65" s="217"/>
      <c r="H65" s="216"/>
    </row>
    <row r="66" spans="1:8" s="75" customFormat="1" ht="20.100000000000001" customHeight="1" x14ac:dyDescent="0.25">
      <c r="B66" s="67" t="s">
        <v>336</v>
      </c>
      <c r="C66" s="218"/>
      <c r="D66" s="219"/>
      <c r="E66" s="58"/>
      <c r="F66" s="58"/>
      <c r="G66" s="99"/>
      <c r="H66" s="220"/>
    </row>
    <row r="67" spans="1:8" s="207" customFormat="1" x14ac:dyDescent="0.25">
      <c r="A67" s="76"/>
      <c r="B67" s="13"/>
      <c r="C67" s="13"/>
      <c r="D67" s="13"/>
      <c r="E67" s="13"/>
      <c r="F67" s="13"/>
      <c r="G67" s="13"/>
      <c r="H67" s="13"/>
    </row>
    <row r="68" spans="1:8" s="207" customFormat="1" x14ac:dyDescent="0.25">
      <c r="A68" s="76"/>
      <c r="B68" s="13"/>
      <c r="C68" s="13"/>
      <c r="D68" s="13"/>
      <c r="E68" s="13"/>
      <c r="F68" s="13"/>
      <c r="G68" s="13"/>
      <c r="H68" s="13"/>
    </row>
    <row r="69" spans="1:8" s="207" customFormat="1" x14ac:dyDescent="0.25">
      <c r="A69" s="76"/>
      <c r="B69" s="13"/>
      <c r="C69" s="13"/>
      <c r="D69" s="13"/>
      <c r="E69" s="13"/>
      <c r="F69" s="13"/>
      <c r="G69" s="13"/>
      <c r="H69" s="13"/>
    </row>
    <row r="70" spans="1:8" s="207" customFormat="1" x14ac:dyDescent="0.25">
      <c r="A70" s="76"/>
      <c r="B70" s="13"/>
      <c r="C70" s="13"/>
      <c r="D70" s="13"/>
      <c r="E70" s="13"/>
      <c r="F70" s="13"/>
      <c r="G70" s="13"/>
      <c r="H70" s="13"/>
    </row>
    <row r="71" spans="1:8" s="207" customFormat="1" x14ac:dyDescent="0.25">
      <c r="A71" s="76"/>
      <c r="B71" s="13"/>
      <c r="C71" s="13"/>
      <c r="D71" s="13"/>
      <c r="E71" s="13"/>
      <c r="F71" s="13"/>
      <c r="G71" s="13"/>
      <c r="H71" s="13"/>
    </row>
    <row r="72" spans="1:8" s="207" customFormat="1" x14ac:dyDescent="0.25">
      <c r="A72" s="76"/>
      <c r="B72" s="13"/>
      <c r="C72" s="13"/>
      <c r="D72" s="13"/>
      <c r="E72" s="13"/>
      <c r="F72" s="13"/>
      <c r="G72" s="13"/>
      <c r="H72" s="13"/>
    </row>
    <row r="73" spans="1:8" s="207" customFormat="1" x14ac:dyDescent="0.25">
      <c r="A73" s="76"/>
      <c r="B73" s="13"/>
      <c r="C73" s="13"/>
      <c r="D73" s="13"/>
      <c r="E73" s="13"/>
      <c r="F73" s="13"/>
      <c r="G73" s="13"/>
      <c r="H73" s="13"/>
    </row>
    <row r="74" spans="1:8" s="207" customFormat="1" x14ac:dyDescent="0.25">
      <c r="A74" s="76"/>
      <c r="B74" s="13"/>
      <c r="C74" s="13"/>
      <c r="D74" s="13"/>
      <c r="E74" s="13"/>
      <c r="F74" s="13"/>
      <c r="G74" s="13"/>
      <c r="H74" s="13"/>
    </row>
    <row r="75" spans="1:8" s="207" customFormat="1" x14ac:dyDescent="0.25">
      <c r="A75" s="76"/>
      <c r="B75" s="13"/>
      <c r="C75" s="13"/>
      <c r="D75" s="13"/>
      <c r="E75" s="13"/>
      <c r="F75" s="13"/>
      <c r="G75" s="13"/>
      <c r="H75" s="13"/>
    </row>
    <row r="76" spans="1:8" s="207" customFormat="1" x14ac:dyDescent="0.25">
      <c r="A76" s="76"/>
      <c r="B76" s="13"/>
      <c r="C76" s="13"/>
      <c r="D76" s="13"/>
      <c r="E76" s="13"/>
      <c r="F76" s="13"/>
      <c r="G76" s="13"/>
      <c r="H76" s="13"/>
    </row>
    <row r="77" spans="1:8" s="207" customFormat="1" x14ac:dyDescent="0.25">
      <c r="A77" s="76"/>
      <c r="B77" s="13"/>
      <c r="C77" s="13"/>
      <c r="D77" s="13"/>
      <c r="E77" s="13"/>
      <c r="F77" s="13"/>
      <c r="G77" s="13"/>
      <c r="H77" s="13"/>
    </row>
    <row r="78" spans="1:8" s="207" customFormat="1" x14ac:dyDescent="0.25">
      <c r="A78" s="76"/>
      <c r="B78" s="13"/>
      <c r="C78" s="13"/>
      <c r="D78" s="13"/>
      <c r="E78" s="13"/>
      <c r="F78" s="13"/>
      <c r="G78" s="13"/>
      <c r="H78" s="13"/>
    </row>
    <row r="79" spans="1:8" s="207" customFormat="1" x14ac:dyDescent="0.25">
      <c r="A79" s="76"/>
      <c r="B79" s="13"/>
      <c r="C79" s="13"/>
      <c r="D79" s="13"/>
      <c r="E79" s="13"/>
      <c r="F79" s="13"/>
      <c r="G79" s="13"/>
      <c r="H79" s="13"/>
    </row>
    <row r="80" spans="1:8" s="207" customFormat="1" x14ac:dyDescent="0.25">
      <c r="A80" s="76"/>
      <c r="B80" s="13"/>
      <c r="C80" s="13"/>
      <c r="D80" s="13"/>
      <c r="E80" s="13"/>
      <c r="F80" s="13"/>
      <c r="G80" s="13"/>
      <c r="H80" s="13"/>
    </row>
    <row r="81" spans="1:8" s="207" customFormat="1" x14ac:dyDescent="0.25">
      <c r="A81" s="76"/>
      <c r="B81" s="13"/>
      <c r="C81" s="13"/>
      <c r="D81" s="13"/>
      <c r="E81" s="13"/>
      <c r="F81" s="13"/>
      <c r="G81" s="13"/>
      <c r="H81" s="13"/>
    </row>
    <row r="82" spans="1:8" s="207" customFormat="1" x14ac:dyDescent="0.25">
      <c r="A82" s="76"/>
      <c r="B82" s="13"/>
      <c r="C82" s="13"/>
      <c r="D82" s="13"/>
      <c r="E82" s="13"/>
      <c r="F82" s="13"/>
      <c r="G82" s="13"/>
      <c r="H82" s="13"/>
    </row>
    <row r="83" spans="1:8" s="207" customFormat="1" x14ac:dyDescent="0.25">
      <c r="A83" s="76"/>
      <c r="B83" s="13"/>
      <c r="C83" s="13"/>
      <c r="D83" s="13"/>
      <c r="E83" s="13"/>
      <c r="F83" s="13"/>
      <c r="G83" s="13"/>
      <c r="H83" s="13"/>
    </row>
    <row r="84" spans="1:8" s="207" customFormat="1" x14ac:dyDescent="0.25">
      <c r="A84" s="76"/>
      <c r="B84" s="13"/>
      <c r="C84" s="13"/>
      <c r="D84" s="13"/>
      <c r="E84" s="13"/>
      <c r="F84" s="13"/>
      <c r="G84" s="13"/>
      <c r="H84" s="13"/>
    </row>
    <row r="85" spans="1:8" s="207" customFormat="1" x14ac:dyDescent="0.25">
      <c r="A85" s="76"/>
      <c r="B85" s="13"/>
      <c r="C85" s="13"/>
      <c r="D85" s="13"/>
      <c r="E85" s="13"/>
      <c r="F85" s="13"/>
      <c r="G85" s="13"/>
      <c r="H85" s="13"/>
    </row>
    <row r="86" spans="1:8" s="207" customFormat="1" x14ac:dyDescent="0.25">
      <c r="A86" s="76"/>
      <c r="B86" s="13"/>
      <c r="C86" s="13"/>
      <c r="D86" s="13"/>
      <c r="E86" s="13"/>
      <c r="F86" s="13"/>
      <c r="G86" s="13"/>
      <c r="H86" s="13"/>
    </row>
    <row r="87" spans="1:8" s="207" customFormat="1" x14ac:dyDescent="0.25">
      <c r="A87" s="76"/>
      <c r="B87" s="13"/>
      <c r="C87" s="13"/>
      <c r="D87" s="13"/>
      <c r="E87" s="13"/>
      <c r="F87" s="13"/>
      <c r="G87" s="13"/>
      <c r="H87" s="13"/>
    </row>
    <row r="88" spans="1:8" s="207" customFormat="1" x14ac:dyDescent="0.25">
      <c r="A88" s="76"/>
      <c r="B88" s="13"/>
      <c r="C88" s="13"/>
      <c r="D88" s="13"/>
      <c r="E88" s="13"/>
      <c r="F88" s="13"/>
      <c r="G88" s="13"/>
      <c r="H88" s="13"/>
    </row>
    <row r="89" spans="1:8" s="207" customFormat="1" x14ac:dyDescent="0.25">
      <c r="A89" s="76"/>
      <c r="B89" s="13"/>
      <c r="C89" s="13"/>
      <c r="D89" s="13"/>
      <c r="E89" s="13"/>
      <c r="F89" s="13"/>
      <c r="G89" s="13"/>
      <c r="H89" s="13"/>
    </row>
    <row r="90" spans="1:8" s="207" customFormat="1" x14ac:dyDescent="0.25">
      <c r="A90" s="76"/>
      <c r="B90" s="13"/>
      <c r="C90" s="13"/>
      <c r="D90" s="13"/>
      <c r="E90" s="13"/>
      <c r="F90" s="13"/>
      <c r="G90" s="13"/>
      <c r="H90" s="13"/>
    </row>
    <row r="91" spans="1:8" s="207" customFormat="1" x14ac:dyDescent="0.25">
      <c r="A91" s="76"/>
      <c r="B91" s="13"/>
      <c r="C91" s="13"/>
      <c r="D91" s="13"/>
      <c r="E91" s="13"/>
      <c r="F91" s="13"/>
      <c r="G91" s="13"/>
      <c r="H91" s="13"/>
    </row>
    <row r="92" spans="1:8" s="207" customFormat="1" x14ac:dyDescent="0.25">
      <c r="A92" s="76"/>
      <c r="B92" s="13"/>
      <c r="C92" s="13"/>
      <c r="D92" s="13"/>
      <c r="E92" s="13"/>
      <c r="F92" s="13"/>
      <c r="G92" s="13"/>
      <c r="H92" s="13"/>
    </row>
    <row r="93" spans="1:8" s="207" customFormat="1" x14ac:dyDescent="0.25">
      <c r="A93" s="76"/>
      <c r="B93" s="13"/>
      <c r="C93" s="13"/>
      <c r="D93" s="13"/>
      <c r="E93" s="13"/>
      <c r="F93" s="13"/>
      <c r="G93" s="13"/>
      <c r="H93" s="13"/>
    </row>
    <row r="94" spans="1:8" s="207" customFormat="1" x14ac:dyDescent="0.25">
      <c r="A94" s="76"/>
      <c r="B94" s="13"/>
      <c r="C94" s="13"/>
      <c r="D94" s="13"/>
      <c r="E94" s="13"/>
      <c r="F94" s="13"/>
      <c r="G94" s="13"/>
      <c r="H94" s="13"/>
    </row>
    <row r="95" spans="1:8" s="207" customFormat="1" x14ac:dyDescent="0.25">
      <c r="A95" s="76"/>
      <c r="B95" s="13"/>
      <c r="C95" s="13"/>
      <c r="D95" s="13"/>
      <c r="E95" s="13"/>
      <c r="F95" s="13"/>
      <c r="G95" s="13"/>
      <c r="H95" s="13"/>
    </row>
    <row r="96" spans="1:8" s="207" customFormat="1" x14ac:dyDescent="0.25">
      <c r="A96" s="76"/>
      <c r="B96" s="13"/>
      <c r="C96" s="13"/>
      <c r="D96" s="13"/>
      <c r="E96" s="13"/>
      <c r="F96" s="13"/>
      <c r="G96" s="76"/>
      <c r="H96" s="76"/>
    </row>
    <row r="97" spans="1:8" s="207" customFormat="1" x14ac:dyDescent="0.25">
      <c r="A97" s="76"/>
      <c r="B97" s="13"/>
      <c r="C97" s="13"/>
      <c r="D97" s="13"/>
      <c r="E97" s="13"/>
      <c r="F97" s="13"/>
      <c r="G97" s="76"/>
      <c r="H97" s="76"/>
    </row>
    <row r="98" spans="1:8" x14ac:dyDescent="0.25">
      <c r="B98" s="13"/>
      <c r="C98" s="13"/>
      <c r="D98" s="13"/>
      <c r="E98" s="13"/>
      <c r="F98" s="13"/>
    </row>
    <row r="99" spans="1:8" x14ac:dyDescent="0.25">
      <c r="B99" s="13"/>
      <c r="C99" s="13"/>
      <c r="D99" s="13"/>
      <c r="E99" s="13"/>
      <c r="F99" s="13"/>
    </row>
    <row r="100" spans="1:8" x14ac:dyDescent="0.25">
      <c r="B100" s="13"/>
      <c r="C100" s="13"/>
      <c r="D100" s="13"/>
      <c r="E100" s="13"/>
      <c r="F100" s="13"/>
    </row>
    <row r="101" spans="1:8" x14ac:dyDescent="0.25">
      <c r="B101" s="13"/>
      <c r="C101" s="13"/>
      <c r="D101" s="13"/>
      <c r="E101" s="13"/>
      <c r="F101" s="13"/>
    </row>
    <row r="102" spans="1:8" x14ac:dyDescent="0.25">
      <c r="B102" s="13"/>
      <c r="C102" s="13"/>
      <c r="D102" s="13"/>
      <c r="E102" s="13"/>
      <c r="F102" s="13"/>
    </row>
    <row r="103" spans="1:8" x14ac:dyDescent="0.25">
      <c r="B103" s="13"/>
      <c r="C103" s="13"/>
      <c r="D103" s="13"/>
      <c r="E103" s="13"/>
      <c r="F103" s="13"/>
    </row>
    <row r="104" spans="1:8" x14ac:dyDescent="0.25">
      <c r="B104" s="13"/>
      <c r="C104" s="13"/>
      <c r="D104" s="13"/>
      <c r="E104" s="13"/>
      <c r="F104" s="13"/>
    </row>
    <row r="105" spans="1:8" x14ac:dyDescent="0.25">
      <c r="B105" s="13"/>
      <c r="C105" s="13"/>
      <c r="D105" s="13"/>
      <c r="E105" s="13"/>
      <c r="F105" s="13"/>
    </row>
    <row r="106" spans="1:8" x14ac:dyDescent="0.25">
      <c r="B106" s="13"/>
      <c r="C106" s="13"/>
      <c r="D106" s="13"/>
      <c r="E106" s="13"/>
      <c r="F106" s="13"/>
    </row>
    <row r="107" spans="1:8" x14ac:dyDescent="0.25">
      <c r="B107" s="13"/>
      <c r="C107" s="13"/>
      <c r="D107" s="13"/>
      <c r="E107" s="13"/>
      <c r="F107" s="13"/>
    </row>
    <row r="108" spans="1:8" x14ac:dyDescent="0.25">
      <c r="B108" s="13"/>
      <c r="C108" s="13"/>
      <c r="D108" s="13"/>
      <c r="E108" s="13"/>
      <c r="F108" s="13"/>
    </row>
    <row r="109" spans="1:8" x14ac:dyDescent="0.25">
      <c r="B109" s="13"/>
      <c r="C109" s="13"/>
      <c r="D109" s="13"/>
      <c r="E109" s="13"/>
      <c r="F109" s="13"/>
    </row>
    <row r="110" spans="1:8" x14ac:dyDescent="0.25">
      <c r="B110" s="13"/>
      <c r="C110" s="13"/>
      <c r="D110" s="13"/>
      <c r="E110" s="13"/>
      <c r="F110" s="13"/>
    </row>
    <row r="111" spans="1:8" x14ac:dyDescent="0.25">
      <c r="B111" s="13"/>
      <c r="C111" s="13"/>
      <c r="D111" s="13"/>
      <c r="E111" s="13"/>
      <c r="F111" s="13"/>
    </row>
  </sheetData>
  <mergeCells count="1">
    <mergeCell ref="E3:F3"/>
  </mergeCells>
  <pageMargins left="0.7" right="0.7" top="0.75" bottom="0.75" header="0.3" footer="0.3"/>
  <pageSetup paperSize="9" scale="66" fitToHeight="0" orientation="landscape"/>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TV1188"/>
  <sheetViews>
    <sheetView workbookViewId="0">
      <selection activeCell="D17" sqref="D17"/>
    </sheetView>
  </sheetViews>
  <sheetFormatPr defaultColWidth="9.109375" defaultRowHeight="14.4" x14ac:dyDescent="0.25"/>
  <cols>
    <col min="1" max="1" width="4.44140625" style="114" customWidth="1"/>
    <col min="2" max="2" width="14.109375" style="115" customWidth="1"/>
    <col min="3" max="3" width="7.88671875" style="116" customWidth="1"/>
    <col min="4" max="4" width="41.109375" style="116" customWidth="1"/>
    <col min="5" max="5" width="6.109375" style="117" customWidth="1"/>
    <col min="6" max="6" width="9.21875" style="115" customWidth="1"/>
    <col min="7" max="7" width="13.88671875" style="117" customWidth="1"/>
    <col min="8" max="9" width="16.44140625" style="117" customWidth="1"/>
    <col min="10" max="10" width="7.109375" style="118" customWidth="1"/>
    <col min="11" max="215" width="9.109375" style="117"/>
    <col min="216" max="216" width="4.44140625" style="117" customWidth="1"/>
    <col min="217" max="217" width="6.77734375" style="117" customWidth="1"/>
    <col min="218" max="218" width="9.109375" style="117" hidden="1" customWidth="1"/>
    <col min="219" max="219" width="42.44140625" style="117" customWidth="1"/>
    <col min="220" max="220" width="6.109375" style="117" customWidth="1"/>
    <col min="221" max="221" width="8" style="117" customWidth="1"/>
    <col min="222" max="222" width="8.88671875" style="117" customWidth="1"/>
    <col min="223" max="223" width="7.21875" style="117" customWidth="1"/>
    <col min="224" max="224" width="9.44140625" style="117" customWidth="1"/>
    <col min="225" max="225" width="9" style="117" customWidth="1"/>
    <col min="226" max="226" width="7" style="117" customWidth="1"/>
    <col min="227" max="227" width="6.109375" style="117" customWidth="1"/>
    <col min="228" max="228" width="5.44140625" style="117" customWidth="1"/>
    <col min="229" max="230" width="6.109375" style="117" customWidth="1"/>
    <col min="231" max="231" width="6" style="117" customWidth="1"/>
    <col min="232" max="232" width="6.44140625" style="117" customWidth="1"/>
    <col min="233" max="233" width="6.109375" style="117" customWidth="1"/>
    <col min="234" max="234" width="6.44140625" style="117" customWidth="1"/>
    <col min="235" max="235" width="7" style="117" customWidth="1"/>
    <col min="236" max="237" width="9.21875" style="117" customWidth="1"/>
    <col min="238" max="238" width="13.88671875" style="117" customWidth="1"/>
    <col min="239" max="240" width="16.44140625" style="117" customWidth="1"/>
    <col min="241" max="241" width="13.77734375" style="117" customWidth="1"/>
    <col min="242" max="242" width="14.44140625" style="117" customWidth="1"/>
    <col min="243" max="471" width="9.109375" style="117"/>
    <col min="472" max="472" width="4.44140625" style="117" customWidth="1"/>
    <col min="473" max="473" width="6.77734375" style="117" customWidth="1"/>
    <col min="474" max="474" width="9.109375" style="117" hidden="1" customWidth="1"/>
    <col min="475" max="475" width="42.44140625" style="117" customWidth="1"/>
    <col min="476" max="476" width="6.109375" style="117" customWidth="1"/>
    <col min="477" max="477" width="8" style="117" customWidth="1"/>
    <col min="478" max="478" width="8.88671875" style="117" customWidth="1"/>
    <col min="479" max="479" width="7.21875" style="117" customWidth="1"/>
    <col min="480" max="480" width="9.44140625" style="117" customWidth="1"/>
    <col min="481" max="481" width="9" style="117" customWidth="1"/>
    <col min="482" max="482" width="7" style="117" customWidth="1"/>
    <col min="483" max="483" width="6.109375" style="117" customWidth="1"/>
    <col min="484" max="484" width="5.44140625" style="117" customWidth="1"/>
    <col min="485" max="486" width="6.109375" style="117" customWidth="1"/>
    <col min="487" max="487" width="6" style="117" customWidth="1"/>
    <col min="488" max="488" width="6.44140625" style="117" customWidth="1"/>
    <col min="489" max="489" width="6.109375" style="117" customWidth="1"/>
    <col min="490" max="490" width="6.44140625" style="117" customWidth="1"/>
    <col min="491" max="491" width="7" style="117" customWidth="1"/>
    <col min="492" max="493" width="9.21875" style="117" customWidth="1"/>
    <col min="494" max="494" width="13.88671875" style="117" customWidth="1"/>
    <col min="495" max="496" width="16.44140625" style="117" customWidth="1"/>
    <col min="497" max="497" width="13.77734375" style="117" customWidth="1"/>
    <col min="498" max="498" width="14.44140625" style="117" customWidth="1"/>
    <col min="499" max="727" width="9.109375" style="117"/>
    <col min="728" max="728" width="4.44140625" style="117" customWidth="1"/>
    <col min="729" max="729" width="6.77734375" style="117" customWidth="1"/>
    <col min="730" max="730" width="9.109375" style="117" hidden="1" customWidth="1"/>
    <col min="731" max="731" width="42.44140625" style="117" customWidth="1"/>
    <col min="732" max="732" width="6.109375" style="117" customWidth="1"/>
    <col min="733" max="733" width="8" style="117" customWidth="1"/>
    <col min="734" max="734" width="8.88671875" style="117" customWidth="1"/>
    <col min="735" max="735" width="7.21875" style="117" customWidth="1"/>
    <col min="736" max="736" width="9.44140625" style="117" customWidth="1"/>
    <col min="737" max="737" width="9" style="117" customWidth="1"/>
    <col min="738" max="738" width="7" style="117" customWidth="1"/>
    <col min="739" max="739" width="6.109375" style="117" customWidth="1"/>
    <col min="740" max="740" width="5.44140625" style="117" customWidth="1"/>
    <col min="741" max="742" width="6.109375" style="117" customWidth="1"/>
    <col min="743" max="743" width="6" style="117" customWidth="1"/>
    <col min="744" max="744" width="6.44140625" style="117" customWidth="1"/>
    <col min="745" max="745" width="6.109375" style="117" customWidth="1"/>
    <col min="746" max="746" width="6.44140625" style="117" customWidth="1"/>
    <col min="747" max="747" width="7" style="117" customWidth="1"/>
    <col min="748" max="749" width="9.21875" style="117" customWidth="1"/>
    <col min="750" max="750" width="13.88671875" style="117" customWidth="1"/>
    <col min="751" max="752" width="16.44140625" style="117" customWidth="1"/>
    <col min="753" max="753" width="13.77734375" style="117" customWidth="1"/>
    <col min="754" max="754" width="14.44140625" style="117" customWidth="1"/>
    <col min="755" max="983" width="9.109375" style="117"/>
    <col min="984" max="984" width="4.44140625" style="117" customWidth="1"/>
    <col min="985" max="985" width="6.77734375" style="117" customWidth="1"/>
    <col min="986" max="986" width="9.109375" style="117" hidden="1" customWidth="1"/>
    <col min="987" max="987" width="42.44140625" style="117" customWidth="1"/>
    <col min="988" max="988" width="6.109375" style="117" customWidth="1"/>
    <col min="989" max="989" width="8" style="117" customWidth="1"/>
    <col min="990" max="990" width="8.88671875" style="117" customWidth="1"/>
    <col min="991" max="991" width="7.21875" style="117" customWidth="1"/>
    <col min="992" max="992" width="9.44140625" style="117" customWidth="1"/>
    <col min="993" max="993" width="9" style="117" customWidth="1"/>
    <col min="994" max="994" width="7" style="117" customWidth="1"/>
    <col min="995" max="995" width="6.109375" style="117" customWidth="1"/>
    <col min="996" max="996" width="5.44140625" style="117" customWidth="1"/>
    <col min="997" max="998" width="6.109375" style="117" customWidth="1"/>
    <col min="999" max="999" width="6" style="117" customWidth="1"/>
    <col min="1000" max="1000" width="6.44140625" style="117" customWidth="1"/>
    <col min="1001" max="1001" width="6.109375" style="117" customWidth="1"/>
    <col min="1002" max="1002" width="6.44140625" style="117" customWidth="1"/>
    <col min="1003" max="1003" width="7" style="117" customWidth="1"/>
    <col min="1004" max="1005" width="9.21875" style="117" customWidth="1"/>
    <col min="1006" max="1006" width="13.88671875" style="117" customWidth="1"/>
    <col min="1007" max="1008" width="16.44140625" style="117" customWidth="1"/>
    <col min="1009" max="1009" width="13.77734375" style="117" customWidth="1"/>
    <col min="1010" max="1010" width="14.44140625" style="117" customWidth="1"/>
    <col min="1011" max="1239" width="9.109375" style="117"/>
    <col min="1240" max="1240" width="4.44140625" style="117" customWidth="1"/>
    <col min="1241" max="1241" width="6.77734375" style="117" customWidth="1"/>
    <col min="1242" max="1242" width="9.109375" style="117" hidden="1" customWidth="1"/>
    <col min="1243" max="1243" width="42.44140625" style="117" customWidth="1"/>
    <col min="1244" max="1244" width="6.109375" style="117" customWidth="1"/>
    <col min="1245" max="1245" width="8" style="117" customWidth="1"/>
    <col min="1246" max="1246" width="8.88671875" style="117" customWidth="1"/>
    <col min="1247" max="1247" width="7.21875" style="117" customWidth="1"/>
    <col min="1248" max="1248" width="9.44140625" style="117" customWidth="1"/>
    <col min="1249" max="1249" width="9" style="117" customWidth="1"/>
    <col min="1250" max="1250" width="7" style="117" customWidth="1"/>
    <col min="1251" max="1251" width="6.109375" style="117" customWidth="1"/>
    <col min="1252" max="1252" width="5.44140625" style="117" customWidth="1"/>
    <col min="1253" max="1254" width="6.109375" style="117" customWidth="1"/>
    <col min="1255" max="1255" width="6" style="117" customWidth="1"/>
    <col min="1256" max="1256" width="6.44140625" style="117" customWidth="1"/>
    <col min="1257" max="1257" width="6.109375" style="117" customWidth="1"/>
    <col min="1258" max="1258" width="6.44140625" style="117" customWidth="1"/>
    <col min="1259" max="1259" width="7" style="117" customWidth="1"/>
    <col min="1260" max="1261" width="9.21875" style="117" customWidth="1"/>
    <col min="1262" max="1262" width="13.88671875" style="117" customWidth="1"/>
    <col min="1263" max="1264" width="16.44140625" style="117" customWidth="1"/>
    <col min="1265" max="1265" width="13.77734375" style="117" customWidth="1"/>
    <col min="1266" max="1266" width="14.44140625" style="117" customWidth="1"/>
    <col min="1267" max="1495" width="9.109375" style="117"/>
    <col min="1496" max="1496" width="4.44140625" style="117" customWidth="1"/>
    <col min="1497" max="1497" width="6.77734375" style="117" customWidth="1"/>
    <col min="1498" max="1498" width="9.109375" style="117" hidden="1" customWidth="1"/>
    <col min="1499" max="1499" width="42.44140625" style="117" customWidth="1"/>
    <col min="1500" max="1500" width="6.109375" style="117" customWidth="1"/>
    <col min="1501" max="1501" width="8" style="117" customWidth="1"/>
    <col min="1502" max="1502" width="8.88671875" style="117" customWidth="1"/>
    <col min="1503" max="1503" width="7.21875" style="117" customWidth="1"/>
    <col min="1504" max="1504" width="9.44140625" style="117" customWidth="1"/>
    <col min="1505" max="1505" width="9" style="117" customWidth="1"/>
    <col min="1506" max="1506" width="7" style="117" customWidth="1"/>
    <col min="1507" max="1507" width="6.109375" style="117" customWidth="1"/>
    <col min="1508" max="1508" width="5.44140625" style="117" customWidth="1"/>
    <col min="1509" max="1510" width="6.109375" style="117" customWidth="1"/>
    <col min="1511" max="1511" width="6" style="117" customWidth="1"/>
    <col min="1512" max="1512" width="6.44140625" style="117" customWidth="1"/>
    <col min="1513" max="1513" width="6.109375" style="117" customWidth="1"/>
    <col min="1514" max="1514" width="6.44140625" style="117" customWidth="1"/>
    <col min="1515" max="1515" width="7" style="117" customWidth="1"/>
    <col min="1516" max="1517" width="9.21875" style="117" customWidth="1"/>
    <col min="1518" max="1518" width="13.88671875" style="117" customWidth="1"/>
    <col min="1519" max="1520" width="16.44140625" style="117" customWidth="1"/>
    <col min="1521" max="1521" width="13.77734375" style="117" customWidth="1"/>
    <col min="1522" max="1522" width="14.44140625" style="117" customWidth="1"/>
    <col min="1523" max="1751" width="9.109375" style="117"/>
    <col min="1752" max="1752" width="4.44140625" style="117" customWidth="1"/>
    <col min="1753" max="1753" width="6.77734375" style="117" customWidth="1"/>
    <col min="1754" max="1754" width="9.109375" style="117" hidden="1" customWidth="1"/>
    <col min="1755" max="1755" width="42.44140625" style="117" customWidth="1"/>
    <col min="1756" max="1756" width="6.109375" style="117" customWidth="1"/>
    <col min="1757" max="1757" width="8" style="117" customWidth="1"/>
    <col min="1758" max="1758" width="8.88671875" style="117" customWidth="1"/>
    <col min="1759" max="1759" width="7.21875" style="117" customWidth="1"/>
    <col min="1760" max="1760" width="9.44140625" style="117" customWidth="1"/>
    <col min="1761" max="1761" width="9" style="117" customWidth="1"/>
    <col min="1762" max="1762" width="7" style="117" customWidth="1"/>
    <col min="1763" max="1763" width="6.109375" style="117" customWidth="1"/>
    <col min="1764" max="1764" width="5.44140625" style="117" customWidth="1"/>
    <col min="1765" max="1766" width="6.109375" style="117" customWidth="1"/>
    <col min="1767" max="1767" width="6" style="117" customWidth="1"/>
    <col min="1768" max="1768" width="6.44140625" style="117" customWidth="1"/>
    <col min="1769" max="1769" width="6.109375" style="117" customWidth="1"/>
    <col min="1770" max="1770" width="6.44140625" style="117" customWidth="1"/>
    <col min="1771" max="1771" width="7" style="117" customWidth="1"/>
    <col min="1772" max="1773" width="9.21875" style="117" customWidth="1"/>
    <col min="1774" max="1774" width="13.88671875" style="117" customWidth="1"/>
    <col min="1775" max="1776" width="16.44140625" style="117" customWidth="1"/>
    <col min="1777" max="1777" width="13.77734375" style="117" customWidth="1"/>
    <col min="1778" max="1778" width="14.44140625" style="117" customWidth="1"/>
    <col min="1779" max="2007" width="9.109375" style="117"/>
    <col min="2008" max="2008" width="4.44140625" style="117" customWidth="1"/>
    <col min="2009" max="2009" width="6.77734375" style="117" customWidth="1"/>
    <col min="2010" max="2010" width="9.109375" style="117" hidden="1" customWidth="1"/>
    <col min="2011" max="2011" width="42.44140625" style="117" customWidth="1"/>
    <col min="2012" max="2012" width="6.109375" style="117" customWidth="1"/>
    <col min="2013" max="2013" width="8" style="117" customWidth="1"/>
    <col min="2014" max="2014" width="8.88671875" style="117" customWidth="1"/>
    <col min="2015" max="2015" width="7.21875" style="117" customWidth="1"/>
    <col min="2016" max="2016" width="9.44140625" style="117" customWidth="1"/>
    <col min="2017" max="2017" width="9" style="117" customWidth="1"/>
    <col min="2018" max="2018" width="7" style="117" customWidth="1"/>
    <col min="2019" max="2019" width="6.109375" style="117" customWidth="1"/>
    <col min="2020" max="2020" width="5.44140625" style="117" customWidth="1"/>
    <col min="2021" max="2022" width="6.109375" style="117" customWidth="1"/>
    <col min="2023" max="2023" width="6" style="117" customWidth="1"/>
    <col min="2024" max="2024" width="6.44140625" style="117" customWidth="1"/>
    <col min="2025" max="2025" width="6.109375" style="117" customWidth="1"/>
    <col min="2026" max="2026" width="6.44140625" style="117" customWidth="1"/>
    <col min="2027" max="2027" width="7" style="117" customWidth="1"/>
    <col min="2028" max="2029" width="9.21875" style="117" customWidth="1"/>
    <col min="2030" max="2030" width="13.88671875" style="117" customWidth="1"/>
    <col min="2031" max="2032" width="16.44140625" style="117" customWidth="1"/>
    <col min="2033" max="2033" width="13.77734375" style="117" customWidth="1"/>
    <col min="2034" max="2034" width="14.44140625" style="117" customWidth="1"/>
    <col min="2035" max="2263" width="9.109375" style="117"/>
    <col min="2264" max="2264" width="4.44140625" style="117" customWidth="1"/>
    <col min="2265" max="2265" width="6.77734375" style="117" customWidth="1"/>
    <col min="2266" max="2266" width="9.109375" style="117" hidden="1" customWidth="1"/>
    <col min="2267" max="2267" width="42.44140625" style="117" customWidth="1"/>
    <col min="2268" max="2268" width="6.109375" style="117" customWidth="1"/>
    <col min="2269" max="2269" width="8" style="117" customWidth="1"/>
    <col min="2270" max="2270" width="8.88671875" style="117" customWidth="1"/>
    <col min="2271" max="2271" width="7.21875" style="117" customWidth="1"/>
    <col min="2272" max="2272" width="9.44140625" style="117" customWidth="1"/>
    <col min="2273" max="2273" width="9" style="117" customWidth="1"/>
    <col min="2274" max="2274" width="7" style="117" customWidth="1"/>
    <col min="2275" max="2275" width="6.109375" style="117" customWidth="1"/>
    <col min="2276" max="2276" width="5.44140625" style="117" customWidth="1"/>
    <col min="2277" max="2278" width="6.109375" style="117" customWidth="1"/>
    <col min="2279" max="2279" width="6" style="117" customWidth="1"/>
    <col min="2280" max="2280" width="6.44140625" style="117" customWidth="1"/>
    <col min="2281" max="2281" width="6.109375" style="117" customWidth="1"/>
    <col min="2282" max="2282" width="6.44140625" style="117" customWidth="1"/>
    <col min="2283" max="2283" width="7" style="117" customWidth="1"/>
    <col min="2284" max="2285" width="9.21875" style="117" customWidth="1"/>
    <col min="2286" max="2286" width="13.88671875" style="117" customWidth="1"/>
    <col min="2287" max="2288" width="16.44140625" style="117" customWidth="1"/>
    <col min="2289" max="2289" width="13.77734375" style="117" customWidth="1"/>
    <col min="2290" max="2290" width="14.44140625" style="117" customWidth="1"/>
    <col min="2291" max="2519" width="9.109375" style="117"/>
    <col min="2520" max="2520" width="4.44140625" style="117" customWidth="1"/>
    <col min="2521" max="2521" width="6.77734375" style="117" customWidth="1"/>
    <col min="2522" max="2522" width="9.109375" style="117" hidden="1" customWidth="1"/>
    <col min="2523" max="2523" width="42.44140625" style="117" customWidth="1"/>
    <col min="2524" max="2524" width="6.109375" style="117" customWidth="1"/>
    <col min="2525" max="2525" width="8" style="117" customWidth="1"/>
    <col min="2526" max="2526" width="8.88671875" style="117" customWidth="1"/>
    <col min="2527" max="2527" width="7.21875" style="117" customWidth="1"/>
    <col min="2528" max="2528" width="9.44140625" style="117" customWidth="1"/>
    <col min="2529" max="2529" width="9" style="117" customWidth="1"/>
    <col min="2530" max="2530" width="7" style="117" customWidth="1"/>
    <col min="2531" max="2531" width="6.109375" style="117" customWidth="1"/>
    <col min="2532" max="2532" width="5.44140625" style="117" customWidth="1"/>
    <col min="2533" max="2534" width="6.109375" style="117" customWidth="1"/>
    <col min="2535" max="2535" width="6" style="117" customWidth="1"/>
    <col min="2536" max="2536" width="6.44140625" style="117" customWidth="1"/>
    <col min="2537" max="2537" width="6.109375" style="117" customWidth="1"/>
    <col min="2538" max="2538" width="6.44140625" style="117" customWidth="1"/>
    <col min="2539" max="2539" width="7" style="117" customWidth="1"/>
    <col min="2540" max="2541" width="9.21875" style="117" customWidth="1"/>
    <col min="2542" max="2542" width="13.88671875" style="117" customWidth="1"/>
    <col min="2543" max="2544" width="16.44140625" style="117" customWidth="1"/>
    <col min="2545" max="2545" width="13.77734375" style="117" customWidth="1"/>
    <col min="2546" max="2546" width="14.44140625" style="117" customWidth="1"/>
    <col min="2547" max="2775" width="9.109375" style="117"/>
    <col min="2776" max="2776" width="4.44140625" style="117" customWidth="1"/>
    <col min="2777" max="2777" width="6.77734375" style="117" customWidth="1"/>
    <col min="2778" max="2778" width="9.109375" style="117" hidden="1" customWidth="1"/>
    <col min="2779" max="2779" width="42.44140625" style="117" customWidth="1"/>
    <col min="2780" max="2780" width="6.109375" style="117" customWidth="1"/>
    <col min="2781" max="2781" width="8" style="117" customWidth="1"/>
    <col min="2782" max="2782" width="8.88671875" style="117" customWidth="1"/>
    <col min="2783" max="2783" width="7.21875" style="117" customWidth="1"/>
    <col min="2784" max="2784" width="9.44140625" style="117" customWidth="1"/>
    <col min="2785" max="2785" width="9" style="117" customWidth="1"/>
    <col min="2786" max="2786" width="7" style="117" customWidth="1"/>
    <col min="2787" max="2787" width="6.109375" style="117" customWidth="1"/>
    <col min="2788" max="2788" width="5.44140625" style="117" customWidth="1"/>
    <col min="2789" max="2790" width="6.109375" style="117" customWidth="1"/>
    <col min="2791" max="2791" width="6" style="117" customWidth="1"/>
    <col min="2792" max="2792" width="6.44140625" style="117" customWidth="1"/>
    <col min="2793" max="2793" width="6.109375" style="117" customWidth="1"/>
    <col min="2794" max="2794" width="6.44140625" style="117" customWidth="1"/>
    <col min="2795" max="2795" width="7" style="117" customWidth="1"/>
    <col min="2796" max="2797" width="9.21875" style="117" customWidth="1"/>
    <col min="2798" max="2798" width="13.88671875" style="117" customWidth="1"/>
    <col min="2799" max="2800" width="16.44140625" style="117" customWidth="1"/>
    <col min="2801" max="2801" width="13.77734375" style="117" customWidth="1"/>
    <col min="2802" max="2802" width="14.44140625" style="117" customWidth="1"/>
    <col min="2803" max="3031" width="9.109375" style="117"/>
    <col min="3032" max="3032" width="4.44140625" style="117" customWidth="1"/>
    <col min="3033" max="3033" width="6.77734375" style="117" customWidth="1"/>
    <col min="3034" max="3034" width="9.109375" style="117" hidden="1" customWidth="1"/>
    <col min="3035" max="3035" width="42.44140625" style="117" customWidth="1"/>
    <col min="3036" max="3036" width="6.109375" style="117" customWidth="1"/>
    <col min="3037" max="3037" width="8" style="117" customWidth="1"/>
    <col min="3038" max="3038" width="8.88671875" style="117" customWidth="1"/>
    <col min="3039" max="3039" width="7.21875" style="117" customWidth="1"/>
    <col min="3040" max="3040" width="9.44140625" style="117" customWidth="1"/>
    <col min="3041" max="3041" width="9" style="117" customWidth="1"/>
    <col min="3042" max="3042" width="7" style="117" customWidth="1"/>
    <col min="3043" max="3043" width="6.109375" style="117" customWidth="1"/>
    <col min="3044" max="3044" width="5.44140625" style="117" customWidth="1"/>
    <col min="3045" max="3046" width="6.109375" style="117" customWidth="1"/>
    <col min="3047" max="3047" width="6" style="117" customWidth="1"/>
    <col min="3048" max="3048" width="6.44140625" style="117" customWidth="1"/>
    <col min="3049" max="3049" width="6.109375" style="117" customWidth="1"/>
    <col min="3050" max="3050" width="6.44140625" style="117" customWidth="1"/>
    <col min="3051" max="3051" width="7" style="117" customWidth="1"/>
    <col min="3052" max="3053" width="9.21875" style="117" customWidth="1"/>
    <col min="3054" max="3054" width="13.88671875" style="117" customWidth="1"/>
    <col min="3055" max="3056" width="16.44140625" style="117" customWidth="1"/>
    <col min="3057" max="3057" width="13.77734375" style="117" customWidth="1"/>
    <col min="3058" max="3058" width="14.44140625" style="117" customWidth="1"/>
    <col min="3059" max="3287" width="9.109375" style="117"/>
    <col min="3288" max="3288" width="4.44140625" style="117" customWidth="1"/>
    <col min="3289" max="3289" width="6.77734375" style="117" customWidth="1"/>
    <col min="3290" max="3290" width="9.109375" style="117" hidden="1" customWidth="1"/>
    <col min="3291" max="3291" width="42.44140625" style="117" customWidth="1"/>
    <col min="3292" max="3292" width="6.109375" style="117" customWidth="1"/>
    <col min="3293" max="3293" width="8" style="117" customWidth="1"/>
    <col min="3294" max="3294" width="8.88671875" style="117" customWidth="1"/>
    <col min="3295" max="3295" width="7.21875" style="117" customWidth="1"/>
    <col min="3296" max="3296" width="9.44140625" style="117" customWidth="1"/>
    <col min="3297" max="3297" width="9" style="117" customWidth="1"/>
    <col min="3298" max="3298" width="7" style="117" customWidth="1"/>
    <col min="3299" max="3299" width="6.109375" style="117" customWidth="1"/>
    <col min="3300" max="3300" width="5.44140625" style="117" customWidth="1"/>
    <col min="3301" max="3302" width="6.109375" style="117" customWidth="1"/>
    <col min="3303" max="3303" width="6" style="117" customWidth="1"/>
    <col min="3304" max="3304" width="6.44140625" style="117" customWidth="1"/>
    <col min="3305" max="3305" width="6.109375" style="117" customWidth="1"/>
    <col min="3306" max="3306" width="6.44140625" style="117" customWidth="1"/>
    <col min="3307" max="3307" width="7" style="117" customWidth="1"/>
    <col min="3308" max="3309" width="9.21875" style="117" customWidth="1"/>
    <col min="3310" max="3310" width="13.88671875" style="117" customWidth="1"/>
    <col min="3311" max="3312" width="16.44140625" style="117" customWidth="1"/>
    <col min="3313" max="3313" width="13.77734375" style="117" customWidth="1"/>
    <col min="3314" max="3314" width="14.44140625" style="117" customWidth="1"/>
    <col min="3315" max="3543" width="9.109375" style="117"/>
    <col min="3544" max="3544" width="4.44140625" style="117" customWidth="1"/>
    <col min="3545" max="3545" width="6.77734375" style="117" customWidth="1"/>
    <col min="3546" max="3546" width="9.109375" style="117" hidden="1" customWidth="1"/>
    <col min="3547" max="3547" width="42.44140625" style="117" customWidth="1"/>
    <col min="3548" max="3548" width="6.109375" style="117" customWidth="1"/>
    <col min="3549" max="3549" width="8" style="117" customWidth="1"/>
    <col min="3550" max="3550" width="8.88671875" style="117" customWidth="1"/>
    <col min="3551" max="3551" width="7.21875" style="117" customWidth="1"/>
    <col min="3552" max="3552" width="9.44140625" style="117" customWidth="1"/>
    <col min="3553" max="3553" width="9" style="117" customWidth="1"/>
    <col min="3554" max="3554" width="7" style="117" customWidth="1"/>
    <col min="3555" max="3555" width="6.109375" style="117" customWidth="1"/>
    <col min="3556" max="3556" width="5.44140625" style="117" customWidth="1"/>
    <col min="3557" max="3558" width="6.109375" style="117" customWidth="1"/>
    <col min="3559" max="3559" width="6" style="117" customWidth="1"/>
    <col min="3560" max="3560" width="6.44140625" style="117" customWidth="1"/>
    <col min="3561" max="3561" width="6.109375" style="117" customWidth="1"/>
    <col min="3562" max="3562" width="6.44140625" style="117" customWidth="1"/>
    <col min="3563" max="3563" width="7" style="117" customWidth="1"/>
    <col min="3564" max="3565" width="9.21875" style="117" customWidth="1"/>
    <col min="3566" max="3566" width="13.88671875" style="117" customWidth="1"/>
    <col min="3567" max="3568" width="16.44140625" style="117" customWidth="1"/>
    <col min="3569" max="3569" width="13.77734375" style="117" customWidth="1"/>
    <col min="3570" max="3570" width="14.44140625" style="117" customWidth="1"/>
    <col min="3571" max="3799" width="9.109375" style="117"/>
    <col min="3800" max="3800" width="4.44140625" style="117" customWidth="1"/>
    <col min="3801" max="3801" width="6.77734375" style="117" customWidth="1"/>
    <col min="3802" max="3802" width="9.109375" style="117" hidden="1" customWidth="1"/>
    <col min="3803" max="3803" width="42.44140625" style="117" customWidth="1"/>
    <col min="3804" max="3804" width="6.109375" style="117" customWidth="1"/>
    <col min="3805" max="3805" width="8" style="117" customWidth="1"/>
    <col min="3806" max="3806" width="8.88671875" style="117" customWidth="1"/>
    <col min="3807" max="3807" width="7.21875" style="117" customWidth="1"/>
    <col min="3808" max="3808" width="9.44140625" style="117" customWidth="1"/>
    <col min="3809" max="3809" width="9" style="117" customWidth="1"/>
    <col min="3810" max="3810" width="7" style="117" customWidth="1"/>
    <col min="3811" max="3811" width="6.109375" style="117" customWidth="1"/>
    <col min="3812" max="3812" width="5.44140625" style="117" customWidth="1"/>
    <col min="3813" max="3814" width="6.109375" style="117" customWidth="1"/>
    <col min="3815" max="3815" width="6" style="117" customWidth="1"/>
    <col min="3816" max="3816" width="6.44140625" style="117" customWidth="1"/>
    <col min="3817" max="3817" width="6.109375" style="117" customWidth="1"/>
    <col min="3818" max="3818" width="6.44140625" style="117" customWidth="1"/>
    <col min="3819" max="3819" width="7" style="117" customWidth="1"/>
    <col min="3820" max="3821" width="9.21875" style="117" customWidth="1"/>
    <col min="3822" max="3822" width="13.88671875" style="117" customWidth="1"/>
    <col min="3823" max="3824" width="16.44140625" style="117" customWidth="1"/>
    <col min="3825" max="3825" width="13.77734375" style="117" customWidth="1"/>
    <col min="3826" max="3826" width="14.44140625" style="117" customWidth="1"/>
    <col min="3827" max="4055" width="9.109375" style="117"/>
    <col min="4056" max="4056" width="4.44140625" style="117" customWidth="1"/>
    <col min="4057" max="4057" width="6.77734375" style="117" customWidth="1"/>
    <col min="4058" max="4058" width="9.109375" style="117" hidden="1" customWidth="1"/>
    <col min="4059" max="4059" width="42.44140625" style="117" customWidth="1"/>
    <col min="4060" max="4060" width="6.109375" style="117" customWidth="1"/>
    <col min="4061" max="4061" width="8" style="117" customWidth="1"/>
    <col min="4062" max="4062" width="8.88671875" style="117" customWidth="1"/>
    <col min="4063" max="4063" width="7.21875" style="117" customWidth="1"/>
    <col min="4064" max="4064" width="9.44140625" style="117" customWidth="1"/>
    <col min="4065" max="4065" width="9" style="117" customWidth="1"/>
    <col min="4066" max="4066" width="7" style="117" customWidth="1"/>
    <col min="4067" max="4067" width="6.109375" style="117" customWidth="1"/>
    <col min="4068" max="4068" width="5.44140625" style="117" customWidth="1"/>
    <col min="4069" max="4070" width="6.109375" style="117" customWidth="1"/>
    <col min="4071" max="4071" width="6" style="117" customWidth="1"/>
    <col min="4072" max="4072" width="6.44140625" style="117" customWidth="1"/>
    <col min="4073" max="4073" width="6.109375" style="117" customWidth="1"/>
    <col min="4074" max="4074" width="6.44140625" style="117" customWidth="1"/>
    <col min="4075" max="4075" width="7" style="117" customWidth="1"/>
    <col min="4076" max="4077" width="9.21875" style="117" customWidth="1"/>
    <col min="4078" max="4078" width="13.88671875" style="117" customWidth="1"/>
    <col min="4079" max="4080" width="16.44140625" style="117" customWidth="1"/>
    <col min="4081" max="4081" width="13.77734375" style="117" customWidth="1"/>
    <col min="4082" max="4082" width="14.44140625" style="117" customWidth="1"/>
    <col min="4083" max="4311" width="9.109375" style="117"/>
    <col min="4312" max="4312" width="4.44140625" style="117" customWidth="1"/>
    <col min="4313" max="4313" width="6.77734375" style="117" customWidth="1"/>
    <col min="4314" max="4314" width="9.109375" style="117" hidden="1" customWidth="1"/>
    <col min="4315" max="4315" width="42.44140625" style="117" customWidth="1"/>
    <col min="4316" max="4316" width="6.109375" style="117" customWidth="1"/>
    <col min="4317" max="4317" width="8" style="117" customWidth="1"/>
    <col min="4318" max="4318" width="8.88671875" style="117" customWidth="1"/>
    <col min="4319" max="4319" width="7.21875" style="117" customWidth="1"/>
    <col min="4320" max="4320" width="9.44140625" style="117" customWidth="1"/>
    <col min="4321" max="4321" width="9" style="117" customWidth="1"/>
    <col min="4322" max="4322" width="7" style="117" customWidth="1"/>
    <col min="4323" max="4323" width="6.109375" style="117" customWidth="1"/>
    <col min="4324" max="4324" width="5.44140625" style="117" customWidth="1"/>
    <col min="4325" max="4326" width="6.109375" style="117" customWidth="1"/>
    <col min="4327" max="4327" width="6" style="117" customWidth="1"/>
    <col min="4328" max="4328" width="6.44140625" style="117" customWidth="1"/>
    <col min="4329" max="4329" width="6.109375" style="117" customWidth="1"/>
    <col min="4330" max="4330" width="6.44140625" style="117" customWidth="1"/>
    <col min="4331" max="4331" width="7" style="117" customWidth="1"/>
    <col min="4332" max="4333" width="9.21875" style="117" customWidth="1"/>
    <col min="4334" max="4334" width="13.88671875" style="117" customWidth="1"/>
    <col min="4335" max="4336" width="16.44140625" style="117" customWidth="1"/>
    <col min="4337" max="4337" width="13.77734375" style="117" customWidth="1"/>
    <col min="4338" max="4338" width="14.44140625" style="117" customWidth="1"/>
    <col min="4339" max="4567" width="9.109375" style="117"/>
    <col min="4568" max="4568" width="4.44140625" style="117" customWidth="1"/>
    <col min="4569" max="4569" width="6.77734375" style="117" customWidth="1"/>
    <col min="4570" max="4570" width="9.109375" style="117" hidden="1" customWidth="1"/>
    <col min="4571" max="4571" width="42.44140625" style="117" customWidth="1"/>
    <col min="4572" max="4572" width="6.109375" style="117" customWidth="1"/>
    <col min="4573" max="4573" width="8" style="117" customWidth="1"/>
    <col min="4574" max="4574" width="8.88671875" style="117" customWidth="1"/>
    <col min="4575" max="4575" width="7.21875" style="117" customWidth="1"/>
    <col min="4576" max="4576" width="9.44140625" style="117" customWidth="1"/>
    <col min="4577" max="4577" width="9" style="117" customWidth="1"/>
    <col min="4578" max="4578" width="7" style="117" customWidth="1"/>
    <col min="4579" max="4579" width="6.109375" style="117" customWidth="1"/>
    <col min="4580" max="4580" width="5.44140625" style="117" customWidth="1"/>
    <col min="4581" max="4582" width="6.109375" style="117" customWidth="1"/>
    <col min="4583" max="4583" width="6" style="117" customWidth="1"/>
    <col min="4584" max="4584" width="6.44140625" style="117" customWidth="1"/>
    <col min="4585" max="4585" width="6.109375" style="117" customWidth="1"/>
    <col min="4586" max="4586" width="6.44140625" style="117" customWidth="1"/>
    <col min="4587" max="4587" width="7" style="117" customWidth="1"/>
    <col min="4588" max="4589" width="9.21875" style="117" customWidth="1"/>
    <col min="4590" max="4590" width="13.88671875" style="117" customWidth="1"/>
    <col min="4591" max="4592" width="16.44140625" style="117" customWidth="1"/>
    <col min="4593" max="4593" width="13.77734375" style="117" customWidth="1"/>
    <col min="4594" max="4594" width="14.44140625" style="117" customWidth="1"/>
    <col min="4595" max="4823" width="9.109375" style="117"/>
    <col min="4824" max="4824" width="4.44140625" style="117" customWidth="1"/>
    <col min="4825" max="4825" width="6.77734375" style="117" customWidth="1"/>
    <col min="4826" max="4826" width="9.109375" style="117" hidden="1" customWidth="1"/>
    <col min="4827" max="4827" width="42.44140625" style="117" customWidth="1"/>
    <col min="4828" max="4828" width="6.109375" style="117" customWidth="1"/>
    <col min="4829" max="4829" width="8" style="117" customWidth="1"/>
    <col min="4830" max="4830" width="8.88671875" style="117" customWidth="1"/>
    <col min="4831" max="4831" width="7.21875" style="117" customWidth="1"/>
    <col min="4832" max="4832" width="9.44140625" style="117" customWidth="1"/>
    <col min="4833" max="4833" width="9" style="117" customWidth="1"/>
    <col min="4834" max="4834" width="7" style="117" customWidth="1"/>
    <col min="4835" max="4835" width="6.109375" style="117" customWidth="1"/>
    <col min="4836" max="4836" width="5.44140625" style="117" customWidth="1"/>
    <col min="4837" max="4838" width="6.109375" style="117" customWidth="1"/>
    <col min="4839" max="4839" width="6" style="117" customWidth="1"/>
    <col min="4840" max="4840" width="6.44140625" style="117" customWidth="1"/>
    <col min="4841" max="4841" width="6.109375" style="117" customWidth="1"/>
    <col min="4842" max="4842" width="6.44140625" style="117" customWidth="1"/>
    <col min="4843" max="4843" width="7" style="117" customWidth="1"/>
    <col min="4844" max="4845" width="9.21875" style="117" customWidth="1"/>
    <col min="4846" max="4846" width="13.88671875" style="117" customWidth="1"/>
    <col min="4847" max="4848" width="16.44140625" style="117" customWidth="1"/>
    <col min="4849" max="4849" width="13.77734375" style="117" customWidth="1"/>
    <col min="4850" max="4850" width="14.44140625" style="117" customWidth="1"/>
    <col min="4851" max="5079" width="9.109375" style="117"/>
    <col min="5080" max="5080" width="4.44140625" style="117" customWidth="1"/>
    <col min="5081" max="5081" width="6.77734375" style="117" customWidth="1"/>
    <col min="5082" max="5082" width="9.109375" style="117" hidden="1" customWidth="1"/>
    <col min="5083" max="5083" width="42.44140625" style="117" customWidth="1"/>
    <col min="5084" max="5084" width="6.109375" style="117" customWidth="1"/>
    <col min="5085" max="5085" width="8" style="117" customWidth="1"/>
    <col min="5086" max="5086" width="8.88671875" style="117" customWidth="1"/>
    <col min="5087" max="5087" width="7.21875" style="117" customWidth="1"/>
    <col min="5088" max="5088" width="9.44140625" style="117" customWidth="1"/>
    <col min="5089" max="5089" width="9" style="117" customWidth="1"/>
    <col min="5090" max="5090" width="7" style="117" customWidth="1"/>
    <col min="5091" max="5091" width="6.109375" style="117" customWidth="1"/>
    <col min="5092" max="5092" width="5.44140625" style="117" customWidth="1"/>
    <col min="5093" max="5094" width="6.109375" style="117" customWidth="1"/>
    <col min="5095" max="5095" width="6" style="117" customWidth="1"/>
    <col min="5096" max="5096" width="6.44140625" style="117" customWidth="1"/>
    <col min="5097" max="5097" width="6.109375" style="117" customWidth="1"/>
    <col min="5098" max="5098" width="6.44140625" style="117" customWidth="1"/>
    <col min="5099" max="5099" width="7" style="117" customWidth="1"/>
    <col min="5100" max="5101" width="9.21875" style="117" customWidth="1"/>
    <col min="5102" max="5102" width="13.88671875" style="117" customWidth="1"/>
    <col min="5103" max="5104" width="16.44140625" style="117" customWidth="1"/>
    <col min="5105" max="5105" width="13.77734375" style="117" customWidth="1"/>
    <col min="5106" max="5106" width="14.44140625" style="117" customWidth="1"/>
    <col min="5107" max="5335" width="9.109375" style="117"/>
    <col min="5336" max="5336" width="4.44140625" style="117" customWidth="1"/>
    <col min="5337" max="5337" width="6.77734375" style="117" customWidth="1"/>
    <col min="5338" max="5338" width="9.109375" style="117" hidden="1" customWidth="1"/>
    <col min="5339" max="5339" width="42.44140625" style="117" customWidth="1"/>
    <col min="5340" max="5340" width="6.109375" style="117" customWidth="1"/>
    <col min="5341" max="5341" width="8" style="117" customWidth="1"/>
    <col min="5342" max="5342" width="8.88671875" style="117" customWidth="1"/>
    <col min="5343" max="5343" width="7.21875" style="117" customWidth="1"/>
    <col min="5344" max="5344" width="9.44140625" style="117" customWidth="1"/>
    <col min="5345" max="5345" width="9" style="117" customWidth="1"/>
    <col min="5346" max="5346" width="7" style="117" customWidth="1"/>
    <col min="5347" max="5347" width="6.109375" style="117" customWidth="1"/>
    <col min="5348" max="5348" width="5.44140625" style="117" customWidth="1"/>
    <col min="5349" max="5350" width="6.109375" style="117" customWidth="1"/>
    <col min="5351" max="5351" width="6" style="117" customWidth="1"/>
    <col min="5352" max="5352" width="6.44140625" style="117" customWidth="1"/>
    <col min="5353" max="5353" width="6.109375" style="117" customWidth="1"/>
    <col min="5354" max="5354" width="6.44140625" style="117" customWidth="1"/>
    <col min="5355" max="5355" width="7" style="117" customWidth="1"/>
    <col min="5356" max="5357" width="9.21875" style="117" customWidth="1"/>
    <col min="5358" max="5358" width="13.88671875" style="117" customWidth="1"/>
    <col min="5359" max="5360" width="16.44140625" style="117" customWidth="1"/>
    <col min="5361" max="5361" width="13.77734375" style="117" customWidth="1"/>
    <col min="5362" max="5362" width="14.44140625" style="117" customWidth="1"/>
    <col min="5363" max="5591" width="9.109375" style="117"/>
    <col min="5592" max="5592" width="4.44140625" style="117" customWidth="1"/>
    <col min="5593" max="5593" width="6.77734375" style="117" customWidth="1"/>
    <col min="5594" max="5594" width="9.109375" style="117" hidden="1" customWidth="1"/>
    <col min="5595" max="5595" width="42.44140625" style="117" customWidth="1"/>
    <col min="5596" max="5596" width="6.109375" style="117" customWidth="1"/>
    <col min="5597" max="5597" width="8" style="117" customWidth="1"/>
    <col min="5598" max="5598" width="8.88671875" style="117" customWidth="1"/>
    <col min="5599" max="5599" width="7.21875" style="117" customWidth="1"/>
    <col min="5600" max="5600" width="9.44140625" style="117" customWidth="1"/>
    <col min="5601" max="5601" width="9" style="117" customWidth="1"/>
    <col min="5602" max="5602" width="7" style="117" customWidth="1"/>
    <col min="5603" max="5603" width="6.109375" style="117" customWidth="1"/>
    <col min="5604" max="5604" width="5.44140625" style="117" customWidth="1"/>
    <col min="5605" max="5606" width="6.109375" style="117" customWidth="1"/>
    <col min="5607" max="5607" width="6" style="117" customWidth="1"/>
    <col min="5608" max="5608" width="6.44140625" style="117" customWidth="1"/>
    <col min="5609" max="5609" width="6.109375" style="117" customWidth="1"/>
    <col min="5610" max="5610" width="6.44140625" style="117" customWidth="1"/>
    <col min="5611" max="5611" width="7" style="117" customWidth="1"/>
    <col min="5612" max="5613" width="9.21875" style="117" customWidth="1"/>
    <col min="5614" max="5614" width="13.88671875" style="117" customWidth="1"/>
    <col min="5615" max="5616" width="16.44140625" style="117" customWidth="1"/>
    <col min="5617" max="5617" width="13.77734375" style="117" customWidth="1"/>
    <col min="5618" max="5618" width="14.44140625" style="117" customWidth="1"/>
    <col min="5619" max="5847" width="9.109375" style="117"/>
    <col min="5848" max="5848" width="4.44140625" style="117" customWidth="1"/>
    <col min="5849" max="5849" width="6.77734375" style="117" customWidth="1"/>
    <col min="5850" max="5850" width="9.109375" style="117" hidden="1" customWidth="1"/>
    <col min="5851" max="5851" width="42.44140625" style="117" customWidth="1"/>
    <col min="5852" max="5852" width="6.109375" style="117" customWidth="1"/>
    <col min="5853" max="5853" width="8" style="117" customWidth="1"/>
    <col min="5854" max="5854" width="8.88671875" style="117" customWidth="1"/>
    <col min="5855" max="5855" width="7.21875" style="117" customWidth="1"/>
    <col min="5856" max="5856" width="9.44140625" style="117" customWidth="1"/>
    <col min="5857" max="5857" width="9" style="117" customWidth="1"/>
    <col min="5858" max="5858" width="7" style="117" customWidth="1"/>
    <col min="5859" max="5859" width="6.109375" style="117" customWidth="1"/>
    <col min="5860" max="5860" width="5.44140625" style="117" customWidth="1"/>
    <col min="5861" max="5862" width="6.109375" style="117" customWidth="1"/>
    <col min="5863" max="5863" width="6" style="117" customWidth="1"/>
    <col min="5864" max="5864" width="6.44140625" style="117" customWidth="1"/>
    <col min="5865" max="5865" width="6.109375" style="117" customWidth="1"/>
    <col min="5866" max="5866" width="6.44140625" style="117" customWidth="1"/>
    <col min="5867" max="5867" width="7" style="117" customWidth="1"/>
    <col min="5868" max="5869" width="9.21875" style="117" customWidth="1"/>
    <col min="5870" max="5870" width="13.88671875" style="117" customWidth="1"/>
    <col min="5871" max="5872" width="16.44140625" style="117" customWidth="1"/>
    <col min="5873" max="5873" width="13.77734375" style="117" customWidth="1"/>
    <col min="5874" max="5874" width="14.44140625" style="117" customWidth="1"/>
    <col min="5875" max="6103" width="9.109375" style="117"/>
    <col min="6104" max="6104" width="4.44140625" style="117" customWidth="1"/>
    <col min="6105" max="6105" width="6.77734375" style="117" customWidth="1"/>
    <col min="6106" max="6106" width="9.109375" style="117" hidden="1" customWidth="1"/>
    <col min="6107" max="6107" width="42.44140625" style="117" customWidth="1"/>
    <col min="6108" max="6108" width="6.109375" style="117" customWidth="1"/>
    <col min="6109" max="6109" width="8" style="117" customWidth="1"/>
    <col min="6110" max="6110" width="8.88671875" style="117" customWidth="1"/>
    <col min="6111" max="6111" width="7.21875" style="117" customWidth="1"/>
    <col min="6112" max="6112" width="9.44140625" style="117" customWidth="1"/>
    <col min="6113" max="6113" width="9" style="117" customWidth="1"/>
    <col min="6114" max="6114" width="7" style="117" customWidth="1"/>
    <col min="6115" max="6115" width="6.109375" style="117" customWidth="1"/>
    <col min="6116" max="6116" width="5.44140625" style="117" customWidth="1"/>
    <col min="6117" max="6118" width="6.109375" style="117" customWidth="1"/>
    <col min="6119" max="6119" width="6" style="117" customWidth="1"/>
    <col min="6120" max="6120" width="6.44140625" style="117" customWidth="1"/>
    <col min="6121" max="6121" width="6.109375" style="117" customWidth="1"/>
    <col min="6122" max="6122" width="6.44140625" style="117" customWidth="1"/>
    <col min="6123" max="6123" width="7" style="117" customWidth="1"/>
    <col min="6124" max="6125" width="9.21875" style="117" customWidth="1"/>
    <col min="6126" max="6126" width="13.88671875" style="117" customWidth="1"/>
    <col min="6127" max="6128" width="16.44140625" style="117" customWidth="1"/>
    <col min="6129" max="6129" width="13.77734375" style="117" customWidth="1"/>
    <col min="6130" max="6130" width="14.44140625" style="117" customWidth="1"/>
    <col min="6131" max="6359" width="9.109375" style="117"/>
    <col min="6360" max="6360" width="4.44140625" style="117" customWidth="1"/>
    <col min="6361" max="6361" width="6.77734375" style="117" customWidth="1"/>
    <col min="6362" max="6362" width="9.109375" style="117" hidden="1" customWidth="1"/>
    <col min="6363" max="6363" width="42.44140625" style="117" customWidth="1"/>
    <col min="6364" max="6364" width="6.109375" style="117" customWidth="1"/>
    <col min="6365" max="6365" width="8" style="117" customWidth="1"/>
    <col min="6366" max="6366" width="8.88671875" style="117" customWidth="1"/>
    <col min="6367" max="6367" width="7.21875" style="117" customWidth="1"/>
    <col min="6368" max="6368" width="9.44140625" style="117" customWidth="1"/>
    <col min="6369" max="6369" width="9" style="117" customWidth="1"/>
    <col min="6370" max="6370" width="7" style="117" customWidth="1"/>
    <col min="6371" max="6371" width="6.109375" style="117" customWidth="1"/>
    <col min="6372" max="6372" width="5.44140625" style="117" customWidth="1"/>
    <col min="6373" max="6374" width="6.109375" style="117" customWidth="1"/>
    <col min="6375" max="6375" width="6" style="117" customWidth="1"/>
    <col min="6376" max="6376" width="6.44140625" style="117" customWidth="1"/>
    <col min="6377" max="6377" width="6.109375" style="117" customWidth="1"/>
    <col min="6378" max="6378" width="6.44140625" style="117" customWidth="1"/>
    <col min="6379" max="6379" width="7" style="117" customWidth="1"/>
    <col min="6380" max="6381" width="9.21875" style="117" customWidth="1"/>
    <col min="6382" max="6382" width="13.88671875" style="117" customWidth="1"/>
    <col min="6383" max="6384" width="16.44140625" style="117" customWidth="1"/>
    <col min="6385" max="6385" width="13.77734375" style="117" customWidth="1"/>
    <col min="6386" max="6386" width="14.44140625" style="117" customWidth="1"/>
    <col min="6387" max="6615" width="9.109375" style="117"/>
    <col min="6616" max="6616" width="4.44140625" style="117" customWidth="1"/>
    <col min="6617" max="6617" width="6.77734375" style="117" customWidth="1"/>
    <col min="6618" max="6618" width="9.109375" style="117" hidden="1" customWidth="1"/>
    <col min="6619" max="6619" width="42.44140625" style="117" customWidth="1"/>
    <col min="6620" max="6620" width="6.109375" style="117" customWidth="1"/>
    <col min="6621" max="6621" width="8" style="117" customWidth="1"/>
    <col min="6622" max="6622" width="8.88671875" style="117" customWidth="1"/>
    <col min="6623" max="6623" width="7.21875" style="117" customWidth="1"/>
    <col min="6624" max="6624" width="9.44140625" style="117" customWidth="1"/>
    <col min="6625" max="6625" width="9" style="117" customWidth="1"/>
    <col min="6626" max="6626" width="7" style="117" customWidth="1"/>
    <col min="6627" max="6627" width="6.109375" style="117" customWidth="1"/>
    <col min="6628" max="6628" width="5.44140625" style="117" customWidth="1"/>
    <col min="6629" max="6630" width="6.109375" style="117" customWidth="1"/>
    <col min="6631" max="6631" width="6" style="117" customWidth="1"/>
    <col min="6632" max="6632" width="6.44140625" style="117" customWidth="1"/>
    <col min="6633" max="6633" width="6.109375" style="117" customWidth="1"/>
    <col min="6634" max="6634" width="6.44140625" style="117" customWidth="1"/>
    <col min="6635" max="6635" width="7" style="117" customWidth="1"/>
    <col min="6636" max="6637" width="9.21875" style="117" customWidth="1"/>
    <col min="6638" max="6638" width="13.88671875" style="117" customWidth="1"/>
    <col min="6639" max="6640" width="16.44140625" style="117" customWidth="1"/>
    <col min="6641" max="6641" width="13.77734375" style="117" customWidth="1"/>
    <col min="6642" max="6642" width="14.44140625" style="117" customWidth="1"/>
    <col min="6643" max="6871" width="9.109375" style="117"/>
    <col min="6872" max="6872" width="4.44140625" style="117" customWidth="1"/>
    <col min="6873" max="6873" width="6.77734375" style="117" customWidth="1"/>
    <col min="6874" max="6874" width="9.109375" style="117" hidden="1" customWidth="1"/>
    <col min="6875" max="6875" width="42.44140625" style="117" customWidth="1"/>
    <col min="6876" max="6876" width="6.109375" style="117" customWidth="1"/>
    <col min="6877" max="6877" width="8" style="117" customWidth="1"/>
    <col min="6878" max="6878" width="8.88671875" style="117" customWidth="1"/>
    <col min="6879" max="6879" width="7.21875" style="117" customWidth="1"/>
    <col min="6880" max="6880" width="9.44140625" style="117" customWidth="1"/>
    <col min="6881" max="6881" width="9" style="117" customWidth="1"/>
    <col min="6882" max="6882" width="7" style="117" customWidth="1"/>
    <col min="6883" max="6883" width="6.109375" style="117" customWidth="1"/>
    <col min="6884" max="6884" width="5.44140625" style="117" customWidth="1"/>
    <col min="6885" max="6886" width="6.109375" style="117" customWidth="1"/>
    <col min="6887" max="6887" width="6" style="117" customWidth="1"/>
    <col min="6888" max="6888" width="6.44140625" style="117" customWidth="1"/>
    <col min="6889" max="6889" width="6.109375" style="117" customWidth="1"/>
    <col min="6890" max="6890" width="6.44140625" style="117" customWidth="1"/>
    <col min="6891" max="6891" width="7" style="117" customWidth="1"/>
    <col min="6892" max="6893" width="9.21875" style="117" customWidth="1"/>
    <col min="6894" max="6894" width="13.88671875" style="117" customWidth="1"/>
    <col min="6895" max="6896" width="16.44140625" style="117" customWidth="1"/>
    <col min="6897" max="6897" width="13.77734375" style="117" customWidth="1"/>
    <col min="6898" max="6898" width="14.44140625" style="117" customWidth="1"/>
    <col min="6899" max="7127" width="9.109375" style="117"/>
    <col min="7128" max="7128" width="4.44140625" style="117" customWidth="1"/>
    <col min="7129" max="7129" width="6.77734375" style="117" customWidth="1"/>
    <col min="7130" max="7130" width="9.109375" style="117" hidden="1" customWidth="1"/>
    <col min="7131" max="7131" width="42.44140625" style="117" customWidth="1"/>
    <col min="7132" max="7132" width="6.109375" style="117" customWidth="1"/>
    <col min="7133" max="7133" width="8" style="117" customWidth="1"/>
    <col min="7134" max="7134" width="8.88671875" style="117" customWidth="1"/>
    <col min="7135" max="7135" width="7.21875" style="117" customWidth="1"/>
    <col min="7136" max="7136" width="9.44140625" style="117" customWidth="1"/>
    <col min="7137" max="7137" width="9" style="117" customWidth="1"/>
    <col min="7138" max="7138" width="7" style="117" customWidth="1"/>
    <col min="7139" max="7139" width="6.109375" style="117" customWidth="1"/>
    <col min="7140" max="7140" width="5.44140625" style="117" customWidth="1"/>
    <col min="7141" max="7142" width="6.109375" style="117" customWidth="1"/>
    <col min="7143" max="7143" width="6" style="117" customWidth="1"/>
    <col min="7144" max="7144" width="6.44140625" style="117" customWidth="1"/>
    <col min="7145" max="7145" width="6.109375" style="117" customWidth="1"/>
    <col min="7146" max="7146" width="6.44140625" style="117" customWidth="1"/>
    <col min="7147" max="7147" width="7" style="117" customWidth="1"/>
    <col min="7148" max="7149" width="9.21875" style="117" customWidth="1"/>
    <col min="7150" max="7150" width="13.88671875" style="117" customWidth="1"/>
    <col min="7151" max="7152" width="16.44140625" style="117" customWidth="1"/>
    <col min="7153" max="7153" width="13.77734375" style="117" customWidth="1"/>
    <col min="7154" max="7154" width="14.44140625" style="117" customWidth="1"/>
    <col min="7155" max="7383" width="9.109375" style="117"/>
    <col min="7384" max="7384" width="4.44140625" style="117" customWidth="1"/>
    <col min="7385" max="7385" width="6.77734375" style="117" customWidth="1"/>
    <col min="7386" max="7386" width="9.109375" style="117" hidden="1" customWidth="1"/>
    <col min="7387" max="7387" width="42.44140625" style="117" customWidth="1"/>
    <col min="7388" max="7388" width="6.109375" style="117" customWidth="1"/>
    <col min="7389" max="7389" width="8" style="117" customWidth="1"/>
    <col min="7390" max="7390" width="8.88671875" style="117" customWidth="1"/>
    <col min="7391" max="7391" width="7.21875" style="117" customWidth="1"/>
    <col min="7392" max="7392" width="9.44140625" style="117" customWidth="1"/>
    <col min="7393" max="7393" width="9" style="117" customWidth="1"/>
    <col min="7394" max="7394" width="7" style="117" customWidth="1"/>
    <col min="7395" max="7395" width="6.109375" style="117" customWidth="1"/>
    <col min="7396" max="7396" width="5.44140625" style="117" customWidth="1"/>
    <col min="7397" max="7398" width="6.109375" style="117" customWidth="1"/>
    <col min="7399" max="7399" width="6" style="117" customWidth="1"/>
    <col min="7400" max="7400" width="6.44140625" style="117" customWidth="1"/>
    <col min="7401" max="7401" width="6.109375" style="117" customWidth="1"/>
    <col min="7402" max="7402" width="6.44140625" style="117" customWidth="1"/>
    <col min="7403" max="7403" width="7" style="117" customWidth="1"/>
    <col min="7404" max="7405" width="9.21875" style="117" customWidth="1"/>
    <col min="7406" max="7406" width="13.88671875" style="117" customWidth="1"/>
    <col min="7407" max="7408" width="16.44140625" style="117" customWidth="1"/>
    <col min="7409" max="7409" width="13.77734375" style="117" customWidth="1"/>
    <col min="7410" max="7410" width="14.44140625" style="117" customWidth="1"/>
    <col min="7411" max="7639" width="9.109375" style="117"/>
    <col min="7640" max="7640" width="4.44140625" style="117" customWidth="1"/>
    <col min="7641" max="7641" width="6.77734375" style="117" customWidth="1"/>
    <col min="7642" max="7642" width="9.109375" style="117" hidden="1" customWidth="1"/>
    <col min="7643" max="7643" width="42.44140625" style="117" customWidth="1"/>
    <col min="7644" max="7644" width="6.109375" style="117" customWidth="1"/>
    <col min="7645" max="7645" width="8" style="117" customWidth="1"/>
    <col min="7646" max="7646" width="8.88671875" style="117" customWidth="1"/>
    <col min="7647" max="7647" width="7.21875" style="117" customWidth="1"/>
    <col min="7648" max="7648" width="9.44140625" style="117" customWidth="1"/>
    <col min="7649" max="7649" width="9" style="117" customWidth="1"/>
    <col min="7650" max="7650" width="7" style="117" customWidth="1"/>
    <col min="7651" max="7651" width="6.109375" style="117" customWidth="1"/>
    <col min="7652" max="7652" width="5.44140625" style="117" customWidth="1"/>
    <col min="7653" max="7654" width="6.109375" style="117" customWidth="1"/>
    <col min="7655" max="7655" width="6" style="117" customWidth="1"/>
    <col min="7656" max="7656" width="6.44140625" style="117" customWidth="1"/>
    <col min="7657" max="7657" width="6.109375" style="117" customWidth="1"/>
    <col min="7658" max="7658" width="6.44140625" style="117" customWidth="1"/>
    <col min="7659" max="7659" width="7" style="117" customWidth="1"/>
    <col min="7660" max="7661" width="9.21875" style="117" customWidth="1"/>
    <col min="7662" max="7662" width="13.88671875" style="117" customWidth="1"/>
    <col min="7663" max="7664" width="16.44140625" style="117" customWidth="1"/>
    <col min="7665" max="7665" width="13.77734375" style="117" customWidth="1"/>
    <col min="7666" max="7666" width="14.44140625" style="117" customWidth="1"/>
    <col min="7667" max="7895" width="9.109375" style="117"/>
    <col min="7896" max="7896" width="4.44140625" style="117" customWidth="1"/>
    <col min="7897" max="7897" width="6.77734375" style="117" customWidth="1"/>
    <col min="7898" max="7898" width="9.109375" style="117" hidden="1" customWidth="1"/>
    <col min="7899" max="7899" width="42.44140625" style="117" customWidth="1"/>
    <col min="7900" max="7900" width="6.109375" style="117" customWidth="1"/>
    <col min="7901" max="7901" width="8" style="117" customWidth="1"/>
    <col min="7902" max="7902" width="8.88671875" style="117" customWidth="1"/>
    <col min="7903" max="7903" width="7.21875" style="117" customWidth="1"/>
    <col min="7904" max="7904" width="9.44140625" style="117" customWidth="1"/>
    <col min="7905" max="7905" width="9" style="117" customWidth="1"/>
    <col min="7906" max="7906" width="7" style="117" customWidth="1"/>
    <col min="7907" max="7907" width="6.109375" style="117" customWidth="1"/>
    <col min="7908" max="7908" width="5.44140625" style="117" customWidth="1"/>
    <col min="7909" max="7910" width="6.109375" style="117" customWidth="1"/>
    <col min="7911" max="7911" width="6" style="117" customWidth="1"/>
    <col min="7912" max="7912" width="6.44140625" style="117" customWidth="1"/>
    <col min="7913" max="7913" width="6.109375" style="117" customWidth="1"/>
    <col min="7914" max="7914" width="6.44140625" style="117" customWidth="1"/>
    <col min="7915" max="7915" width="7" style="117" customWidth="1"/>
    <col min="7916" max="7917" width="9.21875" style="117" customWidth="1"/>
    <col min="7918" max="7918" width="13.88671875" style="117" customWidth="1"/>
    <col min="7919" max="7920" width="16.44140625" style="117" customWidth="1"/>
    <col min="7921" max="7921" width="13.77734375" style="117" customWidth="1"/>
    <col min="7922" max="7922" width="14.44140625" style="117" customWidth="1"/>
    <col min="7923" max="8151" width="9.109375" style="117"/>
    <col min="8152" max="8152" width="4.44140625" style="117" customWidth="1"/>
    <col min="8153" max="8153" width="6.77734375" style="117" customWidth="1"/>
    <col min="8154" max="8154" width="9.109375" style="117" hidden="1" customWidth="1"/>
    <col min="8155" max="8155" width="42.44140625" style="117" customWidth="1"/>
    <col min="8156" max="8156" width="6.109375" style="117" customWidth="1"/>
    <col min="8157" max="8157" width="8" style="117" customWidth="1"/>
    <col min="8158" max="8158" width="8.88671875" style="117" customWidth="1"/>
    <col min="8159" max="8159" width="7.21875" style="117" customWidth="1"/>
    <col min="8160" max="8160" width="9.44140625" style="117" customWidth="1"/>
    <col min="8161" max="8161" width="9" style="117" customWidth="1"/>
    <col min="8162" max="8162" width="7" style="117" customWidth="1"/>
    <col min="8163" max="8163" width="6.109375" style="117" customWidth="1"/>
    <col min="8164" max="8164" width="5.44140625" style="117" customWidth="1"/>
    <col min="8165" max="8166" width="6.109375" style="117" customWidth="1"/>
    <col min="8167" max="8167" width="6" style="117" customWidth="1"/>
    <col min="8168" max="8168" width="6.44140625" style="117" customWidth="1"/>
    <col min="8169" max="8169" width="6.109375" style="117" customWidth="1"/>
    <col min="8170" max="8170" width="6.44140625" style="117" customWidth="1"/>
    <col min="8171" max="8171" width="7" style="117" customWidth="1"/>
    <col min="8172" max="8173" width="9.21875" style="117" customWidth="1"/>
    <col min="8174" max="8174" width="13.88671875" style="117" customWidth="1"/>
    <col min="8175" max="8176" width="16.44140625" style="117" customWidth="1"/>
    <col min="8177" max="8177" width="13.77734375" style="117" customWidth="1"/>
    <col min="8178" max="8178" width="14.44140625" style="117" customWidth="1"/>
    <col min="8179" max="8407" width="9.109375" style="117"/>
    <col min="8408" max="8408" width="4.44140625" style="117" customWidth="1"/>
    <col min="8409" max="8409" width="6.77734375" style="117" customWidth="1"/>
    <col min="8410" max="8410" width="9.109375" style="117" hidden="1" customWidth="1"/>
    <col min="8411" max="8411" width="42.44140625" style="117" customWidth="1"/>
    <col min="8412" max="8412" width="6.109375" style="117" customWidth="1"/>
    <col min="8413" max="8413" width="8" style="117" customWidth="1"/>
    <col min="8414" max="8414" width="8.88671875" style="117" customWidth="1"/>
    <col min="8415" max="8415" width="7.21875" style="117" customWidth="1"/>
    <col min="8416" max="8416" width="9.44140625" style="117" customWidth="1"/>
    <col min="8417" max="8417" width="9" style="117" customWidth="1"/>
    <col min="8418" max="8418" width="7" style="117" customWidth="1"/>
    <col min="8419" max="8419" width="6.109375" style="117" customWidth="1"/>
    <col min="8420" max="8420" width="5.44140625" style="117" customWidth="1"/>
    <col min="8421" max="8422" width="6.109375" style="117" customWidth="1"/>
    <col min="8423" max="8423" width="6" style="117" customWidth="1"/>
    <col min="8424" max="8424" width="6.44140625" style="117" customWidth="1"/>
    <col min="8425" max="8425" width="6.109375" style="117" customWidth="1"/>
    <col min="8426" max="8426" width="6.44140625" style="117" customWidth="1"/>
    <col min="8427" max="8427" width="7" style="117" customWidth="1"/>
    <col min="8428" max="8429" width="9.21875" style="117" customWidth="1"/>
    <col min="8430" max="8430" width="13.88671875" style="117" customWidth="1"/>
    <col min="8431" max="8432" width="16.44140625" style="117" customWidth="1"/>
    <col min="8433" max="8433" width="13.77734375" style="117" customWidth="1"/>
    <col min="8434" max="8434" width="14.44140625" style="117" customWidth="1"/>
    <col min="8435" max="8663" width="9.109375" style="117"/>
    <col min="8664" max="8664" width="4.44140625" style="117" customWidth="1"/>
    <col min="8665" max="8665" width="6.77734375" style="117" customWidth="1"/>
    <col min="8666" max="8666" width="9.109375" style="117" hidden="1" customWidth="1"/>
    <col min="8667" max="8667" width="42.44140625" style="117" customWidth="1"/>
    <col min="8668" max="8668" width="6.109375" style="117" customWidth="1"/>
    <col min="8669" max="8669" width="8" style="117" customWidth="1"/>
    <col min="8670" max="8670" width="8.88671875" style="117" customWidth="1"/>
    <col min="8671" max="8671" width="7.21875" style="117" customWidth="1"/>
    <col min="8672" max="8672" width="9.44140625" style="117" customWidth="1"/>
    <col min="8673" max="8673" width="9" style="117" customWidth="1"/>
    <col min="8674" max="8674" width="7" style="117" customWidth="1"/>
    <col min="8675" max="8675" width="6.109375" style="117" customWidth="1"/>
    <col min="8676" max="8676" width="5.44140625" style="117" customWidth="1"/>
    <col min="8677" max="8678" width="6.109375" style="117" customWidth="1"/>
    <col min="8679" max="8679" width="6" style="117" customWidth="1"/>
    <col min="8680" max="8680" width="6.44140625" style="117" customWidth="1"/>
    <col min="8681" max="8681" width="6.109375" style="117" customWidth="1"/>
    <col min="8682" max="8682" width="6.44140625" style="117" customWidth="1"/>
    <col min="8683" max="8683" width="7" style="117" customWidth="1"/>
    <col min="8684" max="8685" width="9.21875" style="117" customWidth="1"/>
    <col min="8686" max="8686" width="13.88671875" style="117" customWidth="1"/>
    <col min="8687" max="8688" width="16.44140625" style="117" customWidth="1"/>
    <col min="8689" max="8689" width="13.77734375" style="117" customWidth="1"/>
    <col min="8690" max="8690" width="14.44140625" style="117" customWidth="1"/>
    <col min="8691" max="8919" width="9.109375" style="117"/>
    <col min="8920" max="8920" width="4.44140625" style="117" customWidth="1"/>
    <col min="8921" max="8921" width="6.77734375" style="117" customWidth="1"/>
    <col min="8922" max="8922" width="9.109375" style="117" hidden="1" customWidth="1"/>
    <col min="8923" max="8923" width="42.44140625" style="117" customWidth="1"/>
    <col min="8924" max="8924" width="6.109375" style="117" customWidth="1"/>
    <col min="8925" max="8925" width="8" style="117" customWidth="1"/>
    <col min="8926" max="8926" width="8.88671875" style="117" customWidth="1"/>
    <col min="8927" max="8927" width="7.21875" style="117" customWidth="1"/>
    <col min="8928" max="8928" width="9.44140625" style="117" customWidth="1"/>
    <col min="8929" max="8929" width="9" style="117" customWidth="1"/>
    <col min="8930" max="8930" width="7" style="117" customWidth="1"/>
    <col min="8931" max="8931" width="6.109375" style="117" customWidth="1"/>
    <col min="8932" max="8932" width="5.44140625" style="117" customWidth="1"/>
    <col min="8933" max="8934" width="6.109375" style="117" customWidth="1"/>
    <col min="8935" max="8935" width="6" style="117" customWidth="1"/>
    <col min="8936" max="8936" width="6.44140625" style="117" customWidth="1"/>
    <col min="8937" max="8937" width="6.109375" style="117" customWidth="1"/>
    <col min="8938" max="8938" width="6.44140625" style="117" customWidth="1"/>
    <col min="8939" max="8939" width="7" style="117" customWidth="1"/>
    <col min="8940" max="8941" width="9.21875" style="117" customWidth="1"/>
    <col min="8942" max="8942" width="13.88671875" style="117" customWidth="1"/>
    <col min="8943" max="8944" width="16.44140625" style="117" customWidth="1"/>
    <col min="8945" max="8945" width="13.77734375" style="117" customWidth="1"/>
    <col min="8946" max="8946" width="14.44140625" style="117" customWidth="1"/>
    <col min="8947" max="9175" width="9.109375" style="117"/>
    <col min="9176" max="9176" width="4.44140625" style="117" customWidth="1"/>
    <col min="9177" max="9177" width="6.77734375" style="117" customWidth="1"/>
    <col min="9178" max="9178" width="9.109375" style="117" hidden="1" customWidth="1"/>
    <col min="9179" max="9179" width="42.44140625" style="117" customWidth="1"/>
    <col min="9180" max="9180" width="6.109375" style="117" customWidth="1"/>
    <col min="9181" max="9181" width="8" style="117" customWidth="1"/>
    <col min="9182" max="9182" width="8.88671875" style="117" customWidth="1"/>
    <col min="9183" max="9183" width="7.21875" style="117" customWidth="1"/>
    <col min="9184" max="9184" width="9.44140625" style="117" customWidth="1"/>
    <col min="9185" max="9185" width="9" style="117" customWidth="1"/>
    <col min="9186" max="9186" width="7" style="117" customWidth="1"/>
    <col min="9187" max="9187" width="6.109375" style="117" customWidth="1"/>
    <col min="9188" max="9188" width="5.44140625" style="117" customWidth="1"/>
    <col min="9189" max="9190" width="6.109375" style="117" customWidth="1"/>
    <col min="9191" max="9191" width="6" style="117" customWidth="1"/>
    <col min="9192" max="9192" width="6.44140625" style="117" customWidth="1"/>
    <col min="9193" max="9193" width="6.109375" style="117" customWidth="1"/>
    <col min="9194" max="9194" width="6.44140625" style="117" customWidth="1"/>
    <col min="9195" max="9195" width="7" style="117" customWidth="1"/>
    <col min="9196" max="9197" width="9.21875" style="117" customWidth="1"/>
    <col min="9198" max="9198" width="13.88671875" style="117" customWidth="1"/>
    <col min="9199" max="9200" width="16.44140625" style="117" customWidth="1"/>
    <col min="9201" max="9201" width="13.77734375" style="117" customWidth="1"/>
    <col min="9202" max="9202" width="14.44140625" style="117" customWidth="1"/>
    <col min="9203" max="9431" width="9.109375" style="117"/>
    <col min="9432" max="9432" width="4.44140625" style="117" customWidth="1"/>
    <col min="9433" max="9433" width="6.77734375" style="117" customWidth="1"/>
    <col min="9434" max="9434" width="9.109375" style="117" hidden="1" customWidth="1"/>
    <col min="9435" max="9435" width="42.44140625" style="117" customWidth="1"/>
    <col min="9436" max="9436" width="6.109375" style="117" customWidth="1"/>
    <col min="9437" max="9437" width="8" style="117" customWidth="1"/>
    <col min="9438" max="9438" width="8.88671875" style="117" customWidth="1"/>
    <col min="9439" max="9439" width="7.21875" style="117" customWidth="1"/>
    <col min="9440" max="9440" width="9.44140625" style="117" customWidth="1"/>
    <col min="9441" max="9441" width="9" style="117" customWidth="1"/>
    <col min="9442" max="9442" width="7" style="117" customWidth="1"/>
    <col min="9443" max="9443" width="6.109375" style="117" customWidth="1"/>
    <col min="9444" max="9444" width="5.44140625" style="117" customWidth="1"/>
    <col min="9445" max="9446" width="6.109375" style="117" customWidth="1"/>
    <col min="9447" max="9447" width="6" style="117" customWidth="1"/>
    <col min="9448" max="9448" width="6.44140625" style="117" customWidth="1"/>
    <col min="9449" max="9449" width="6.109375" style="117" customWidth="1"/>
    <col min="9450" max="9450" width="6.44140625" style="117" customWidth="1"/>
    <col min="9451" max="9451" width="7" style="117" customWidth="1"/>
    <col min="9452" max="9453" width="9.21875" style="117" customWidth="1"/>
    <col min="9454" max="9454" width="13.88671875" style="117" customWidth="1"/>
    <col min="9455" max="9456" width="16.44140625" style="117" customWidth="1"/>
    <col min="9457" max="9457" width="13.77734375" style="117" customWidth="1"/>
    <col min="9458" max="9458" width="14.44140625" style="117" customWidth="1"/>
    <col min="9459" max="9687" width="9.109375" style="117"/>
    <col min="9688" max="9688" width="4.44140625" style="117" customWidth="1"/>
    <col min="9689" max="9689" width="6.77734375" style="117" customWidth="1"/>
    <col min="9690" max="9690" width="9.109375" style="117" hidden="1" customWidth="1"/>
    <col min="9691" max="9691" width="42.44140625" style="117" customWidth="1"/>
    <col min="9692" max="9692" width="6.109375" style="117" customWidth="1"/>
    <col min="9693" max="9693" width="8" style="117" customWidth="1"/>
    <col min="9694" max="9694" width="8.88671875" style="117" customWidth="1"/>
    <col min="9695" max="9695" width="7.21875" style="117" customWidth="1"/>
    <col min="9696" max="9696" width="9.44140625" style="117" customWidth="1"/>
    <col min="9697" max="9697" width="9" style="117" customWidth="1"/>
    <col min="9698" max="9698" width="7" style="117" customWidth="1"/>
    <col min="9699" max="9699" width="6.109375" style="117" customWidth="1"/>
    <col min="9700" max="9700" width="5.44140625" style="117" customWidth="1"/>
    <col min="9701" max="9702" width="6.109375" style="117" customWidth="1"/>
    <col min="9703" max="9703" width="6" style="117" customWidth="1"/>
    <col min="9704" max="9704" width="6.44140625" style="117" customWidth="1"/>
    <col min="9705" max="9705" width="6.109375" style="117" customWidth="1"/>
    <col min="9706" max="9706" width="6.44140625" style="117" customWidth="1"/>
    <col min="9707" max="9707" width="7" style="117" customWidth="1"/>
    <col min="9708" max="9709" width="9.21875" style="117" customWidth="1"/>
    <col min="9710" max="9710" width="13.88671875" style="117" customWidth="1"/>
    <col min="9711" max="9712" width="16.44140625" style="117" customWidth="1"/>
    <col min="9713" max="9713" width="13.77734375" style="117" customWidth="1"/>
    <col min="9714" max="9714" width="14.44140625" style="117" customWidth="1"/>
    <col min="9715" max="9943" width="9.109375" style="117"/>
    <col min="9944" max="9944" width="4.44140625" style="117" customWidth="1"/>
    <col min="9945" max="9945" width="6.77734375" style="117" customWidth="1"/>
    <col min="9946" max="9946" width="9.109375" style="117" hidden="1" customWidth="1"/>
    <col min="9947" max="9947" width="42.44140625" style="117" customWidth="1"/>
    <col min="9948" max="9948" width="6.109375" style="117" customWidth="1"/>
    <col min="9949" max="9949" width="8" style="117" customWidth="1"/>
    <col min="9950" max="9950" width="8.88671875" style="117" customWidth="1"/>
    <col min="9951" max="9951" width="7.21875" style="117" customWidth="1"/>
    <col min="9952" max="9952" width="9.44140625" style="117" customWidth="1"/>
    <col min="9953" max="9953" width="9" style="117" customWidth="1"/>
    <col min="9954" max="9954" width="7" style="117" customWidth="1"/>
    <col min="9955" max="9955" width="6.109375" style="117" customWidth="1"/>
    <col min="9956" max="9956" width="5.44140625" style="117" customWidth="1"/>
    <col min="9957" max="9958" width="6.109375" style="117" customWidth="1"/>
    <col min="9959" max="9959" width="6" style="117" customWidth="1"/>
    <col min="9960" max="9960" width="6.44140625" style="117" customWidth="1"/>
    <col min="9961" max="9961" width="6.109375" style="117" customWidth="1"/>
    <col min="9962" max="9962" width="6.44140625" style="117" customWidth="1"/>
    <col min="9963" max="9963" width="7" style="117" customWidth="1"/>
    <col min="9964" max="9965" width="9.21875" style="117" customWidth="1"/>
    <col min="9966" max="9966" width="13.88671875" style="117" customWidth="1"/>
    <col min="9967" max="9968" width="16.44140625" style="117" customWidth="1"/>
    <col min="9969" max="9969" width="13.77734375" style="117" customWidth="1"/>
    <col min="9970" max="9970" width="14.44140625" style="117" customWidth="1"/>
    <col min="9971" max="10199" width="9.109375" style="117"/>
    <col min="10200" max="10200" width="4.44140625" style="117" customWidth="1"/>
    <col min="10201" max="10201" width="6.77734375" style="117" customWidth="1"/>
    <col min="10202" max="10202" width="9.109375" style="117" hidden="1" customWidth="1"/>
    <col min="10203" max="10203" width="42.44140625" style="117" customWidth="1"/>
    <col min="10204" max="10204" width="6.109375" style="117" customWidth="1"/>
    <col min="10205" max="10205" width="8" style="117" customWidth="1"/>
    <col min="10206" max="10206" width="8.88671875" style="117" customWidth="1"/>
    <col min="10207" max="10207" width="7.21875" style="117" customWidth="1"/>
    <col min="10208" max="10208" width="9.44140625" style="117" customWidth="1"/>
    <col min="10209" max="10209" width="9" style="117" customWidth="1"/>
    <col min="10210" max="10210" width="7" style="117" customWidth="1"/>
    <col min="10211" max="10211" width="6.109375" style="117" customWidth="1"/>
    <col min="10212" max="10212" width="5.44140625" style="117" customWidth="1"/>
    <col min="10213" max="10214" width="6.109375" style="117" customWidth="1"/>
    <col min="10215" max="10215" width="6" style="117" customWidth="1"/>
    <col min="10216" max="10216" width="6.44140625" style="117" customWidth="1"/>
    <col min="10217" max="10217" width="6.109375" style="117" customWidth="1"/>
    <col min="10218" max="10218" width="6.44140625" style="117" customWidth="1"/>
    <col min="10219" max="10219" width="7" style="117" customWidth="1"/>
    <col min="10220" max="10221" width="9.21875" style="117" customWidth="1"/>
    <col min="10222" max="10222" width="13.88671875" style="117" customWidth="1"/>
    <col min="10223" max="10224" width="16.44140625" style="117" customWidth="1"/>
    <col min="10225" max="10225" width="13.77734375" style="117" customWidth="1"/>
    <col min="10226" max="10226" width="14.44140625" style="117" customWidth="1"/>
    <col min="10227" max="10455" width="9.109375" style="117"/>
    <col min="10456" max="10456" width="4.44140625" style="117" customWidth="1"/>
    <col min="10457" max="10457" width="6.77734375" style="117" customWidth="1"/>
    <col min="10458" max="10458" width="9.109375" style="117" hidden="1" customWidth="1"/>
    <col min="10459" max="10459" width="42.44140625" style="117" customWidth="1"/>
    <col min="10460" max="10460" width="6.109375" style="117" customWidth="1"/>
    <col min="10461" max="10461" width="8" style="117" customWidth="1"/>
    <col min="10462" max="10462" width="8.88671875" style="117" customWidth="1"/>
    <col min="10463" max="10463" width="7.21875" style="117" customWidth="1"/>
    <col min="10464" max="10464" width="9.44140625" style="117" customWidth="1"/>
    <col min="10465" max="10465" width="9" style="117" customWidth="1"/>
    <col min="10466" max="10466" width="7" style="117" customWidth="1"/>
    <col min="10467" max="10467" width="6.109375" style="117" customWidth="1"/>
    <col min="10468" max="10468" width="5.44140625" style="117" customWidth="1"/>
    <col min="10469" max="10470" width="6.109375" style="117" customWidth="1"/>
    <col min="10471" max="10471" width="6" style="117" customWidth="1"/>
    <col min="10472" max="10472" width="6.44140625" style="117" customWidth="1"/>
    <col min="10473" max="10473" width="6.109375" style="117" customWidth="1"/>
    <col min="10474" max="10474" width="6.44140625" style="117" customWidth="1"/>
    <col min="10475" max="10475" width="7" style="117" customWidth="1"/>
    <col min="10476" max="10477" width="9.21875" style="117" customWidth="1"/>
    <col min="10478" max="10478" width="13.88671875" style="117" customWidth="1"/>
    <col min="10479" max="10480" width="16.44140625" style="117" customWidth="1"/>
    <col min="10481" max="10481" width="13.77734375" style="117" customWidth="1"/>
    <col min="10482" max="10482" width="14.44140625" style="117" customWidth="1"/>
    <col min="10483" max="10711" width="9.109375" style="117"/>
    <col min="10712" max="10712" width="4.44140625" style="117" customWidth="1"/>
    <col min="10713" max="10713" width="6.77734375" style="117" customWidth="1"/>
    <col min="10714" max="10714" width="9.109375" style="117" hidden="1" customWidth="1"/>
    <col min="10715" max="10715" width="42.44140625" style="117" customWidth="1"/>
    <col min="10716" max="10716" width="6.109375" style="117" customWidth="1"/>
    <col min="10717" max="10717" width="8" style="117" customWidth="1"/>
    <col min="10718" max="10718" width="8.88671875" style="117" customWidth="1"/>
    <col min="10719" max="10719" width="7.21875" style="117" customWidth="1"/>
    <col min="10720" max="10720" width="9.44140625" style="117" customWidth="1"/>
    <col min="10721" max="10721" width="9" style="117" customWidth="1"/>
    <col min="10722" max="10722" width="7" style="117" customWidth="1"/>
    <col min="10723" max="10723" width="6.109375" style="117" customWidth="1"/>
    <col min="10724" max="10724" width="5.44140625" style="117" customWidth="1"/>
    <col min="10725" max="10726" width="6.109375" style="117" customWidth="1"/>
    <col min="10727" max="10727" width="6" style="117" customWidth="1"/>
    <col min="10728" max="10728" width="6.44140625" style="117" customWidth="1"/>
    <col min="10729" max="10729" width="6.109375" style="117" customWidth="1"/>
    <col min="10730" max="10730" width="6.44140625" style="117" customWidth="1"/>
    <col min="10731" max="10731" width="7" style="117" customWidth="1"/>
    <col min="10732" max="10733" width="9.21875" style="117" customWidth="1"/>
    <col min="10734" max="10734" width="13.88671875" style="117" customWidth="1"/>
    <col min="10735" max="10736" width="16.44140625" style="117" customWidth="1"/>
    <col min="10737" max="10737" width="13.77734375" style="117" customWidth="1"/>
    <col min="10738" max="10738" width="14.44140625" style="117" customWidth="1"/>
    <col min="10739" max="10967" width="9.109375" style="117"/>
    <col min="10968" max="10968" width="4.44140625" style="117" customWidth="1"/>
    <col min="10969" max="10969" width="6.77734375" style="117" customWidth="1"/>
    <col min="10970" max="10970" width="9.109375" style="117" hidden="1" customWidth="1"/>
    <col min="10971" max="10971" width="42.44140625" style="117" customWidth="1"/>
    <col min="10972" max="10972" width="6.109375" style="117" customWidth="1"/>
    <col min="10973" max="10973" width="8" style="117" customWidth="1"/>
    <col min="10974" max="10974" width="8.88671875" style="117" customWidth="1"/>
    <col min="10975" max="10975" width="7.21875" style="117" customWidth="1"/>
    <col min="10976" max="10976" width="9.44140625" style="117" customWidth="1"/>
    <col min="10977" max="10977" width="9" style="117" customWidth="1"/>
    <col min="10978" max="10978" width="7" style="117" customWidth="1"/>
    <col min="10979" max="10979" width="6.109375" style="117" customWidth="1"/>
    <col min="10980" max="10980" width="5.44140625" style="117" customWidth="1"/>
    <col min="10981" max="10982" width="6.109375" style="117" customWidth="1"/>
    <col min="10983" max="10983" width="6" style="117" customWidth="1"/>
    <col min="10984" max="10984" width="6.44140625" style="117" customWidth="1"/>
    <col min="10985" max="10985" width="6.109375" style="117" customWidth="1"/>
    <col min="10986" max="10986" width="6.44140625" style="117" customWidth="1"/>
    <col min="10987" max="10987" width="7" style="117" customWidth="1"/>
    <col min="10988" max="10989" width="9.21875" style="117" customWidth="1"/>
    <col min="10990" max="10990" width="13.88671875" style="117" customWidth="1"/>
    <col min="10991" max="10992" width="16.44140625" style="117" customWidth="1"/>
    <col min="10993" max="10993" width="13.77734375" style="117" customWidth="1"/>
    <col min="10994" max="10994" width="14.44140625" style="117" customWidth="1"/>
    <col min="10995" max="11223" width="9.109375" style="117"/>
    <col min="11224" max="11224" width="4.44140625" style="117" customWidth="1"/>
    <col min="11225" max="11225" width="6.77734375" style="117" customWidth="1"/>
    <col min="11226" max="11226" width="9.109375" style="117" hidden="1" customWidth="1"/>
    <col min="11227" max="11227" width="42.44140625" style="117" customWidth="1"/>
    <col min="11228" max="11228" width="6.109375" style="117" customWidth="1"/>
    <col min="11229" max="11229" width="8" style="117" customWidth="1"/>
    <col min="11230" max="11230" width="8.88671875" style="117" customWidth="1"/>
    <col min="11231" max="11231" width="7.21875" style="117" customWidth="1"/>
    <col min="11232" max="11232" width="9.44140625" style="117" customWidth="1"/>
    <col min="11233" max="11233" width="9" style="117" customWidth="1"/>
    <col min="11234" max="11234" width="7" style="117" customWidth="1"/>
    <col min="11235" max="11235" width="6.109375" style="117" customWidth="1"/>
    <col min="11236" max="11236" width="5.44140625" style="117" customWidth="1"/>
    <col min="11237" max="11238" width="6.109375" style="117" customWidth="1"/>
    <col min="11239" max="11239" width="6" style="117" customWidth="1"/>
    <col min="11240" max="11240" width="6.44140625" style="117" customWidth="1"/>
    <col min="11241" max="11241" width="6.109375" style="117" customWidth="1"/>
    <col min="11242" max="11242" width="6.44140625" style="117" customWidth="1"/>
    <col min="11243" max="11243" width="7" style="117" customWidth="1"/>
    <col min="11244" max="11245" width="9.21875" style="117" customWidth="1"/>
    <col min="11246" max="11246" width="13.88671875" style="117" customWidth="1"/>
    <col min="11247" max="11248" width="16.44140625" style="117" customWidth="1"/>
    <col min="11249" max="11249" width="13.77734375" style="117" customWidth="1"/>
    <col min="11250" max="11250" width="14.44140625" style="117" customWidth="1"/>
    <col min="11251" max="11479" width="9.109375" style="117"/>
    <col min="11480" max="11480" width="4.44140625" style="117" customWidth="1"/>
    <col min="11481" max="11481" width="6.77734375" style="117" customWidth="1"/>
    <col min="11482" max="11482" width="9.109375" style="117" hidden="1" customWidth="1"/>
    <col min="11483" max="11483" width="42.44140625" style="117" customWidth="1"/>
    <col min="11484" max="11484" width="6.109375" style="117" customWidth="1"/>
    <col min="11485" max="11485" width="8" style="117" customWidth="1"/>
    <col min="11486" max="11486" width="8.88671875" style="117" customWidth="1"/>
    <col min="11487" max="11487" width="7.21875" style="117" customWidth="1"/>
    <col min="11488" max="11488" width="9.44140625" style="117" customWidth="1"/>
    <col min="11489" max="11489" width="9" style="117" customWidth="1"/>
    <col min="11490" max="11490" width="7" style="117" customWidth="1"/>
    <col min="11491" max="11491" width="6.109375" style="117" customWidth="1"/>
    <col min="11492" max="11492" width="5.44140625" style="117" customWidth="1"/>
    <col min="11493" max="11494" width="6.109375" style="117" customWidth="1"/>
    <col min="11495" max="11495" width="6" style="117" customWidth="1"/>
    <col min="11496" max="11496" width="6.44140625" style="117" customWidth="1"/>
    <col min="11497" max="11497" width="6.109375" style="117" customWidth="1"/>
    <col min="11498" max="11498" width="6.44140625" style="117" customWidth="1"/>
    <col min="11499" max="11499" width="7" style="117" customWidth="1"/>
    <col min="11500" max="11501" width="9.21875" style="117" customWidth="1"/>
    <col min="11502" max="11502" width="13.88671875" style="117" customWidth="1"/>
    <col min="11503" max="11504" width="16.44140625" style="117" customWidth="1"/>
    <col min="11505" max="11505" width="13.77734375" style="117" customWidth="1"/>
    <col min="11506" max="11506" width="14.44140625" style="117" customWidth="1"/>
    <col min="11507" max="11735" width="9.109375" style="117"/>
    <col min="11736" max="11736" width="4.44140625" style="117" customWidth="1"/>
    <col min="11737" max="11737" width="6.77734375" style="117" customWidth="1"/>
    <col min="11738" max="11738" width="9.109375" style="117" hidden="1" customWidth="1"/>
    <col min="11739" max="11739" width="42.44140625" style="117" customWidth="1"/>
    <col min="11740" max="11740" width="6.109375" style="117" customWidth="1"/>
    <col min="11741" max="11741" width="8" style="117" customWidth="1"/>
    <col min="11742" max="11742" width="8.88671875" style="117" customWidth="1"/>
    <col min="11743" max="11743" width="7.21875" style="117" customWidth="1"/>
    <col min="11744" max="11744" width="9.44140625" style="117" customWidth="1"/>
    <col min="11745" max="11745" width="9" style="117" customWidth="1"/>
    <col min="11746" max="11746" width="7" style="117" customWidth="1"/>
    <col min="11747" max="11747" width="6.109375" style="117" customWidth="1"/>
    <col min="11748" max="11748" width="5.44140625" style="117" customWidth="1"/>
    <col min="11749" max="11750" width="6.109375" style="117" customWidth="1"/>
    <col min="11751" max="11751" width="6" style="117" customWidth="1"/>
    <col min="11752" max="11752" width="6.44140625" style="117" customWidth="1"/>
    <col min="11753" max="11753" width="6.109375" style="117" customWidth="1"/>
    <col min="11754" max="11754" width="6.44140625" style="117" customWidth="1"/>
    <col min="11755" max="11755" width="7" style="117" customWidth="1"/>
    <col min="11756" max="11757" width="9.21875" style="117" customWidth="1"/>
    <col min="11758" max="11758" width="13.88671875" style="117" customWidth="1"/>
    <col min="11759" max="11760" width="16.44140625" style="117" customWidth="1"/>
    <col min="11761" max="11761" width="13.77734375" style="117" customWidth="1"/>
    <col min="11762" max="11762" width="14.44140625" style="117" customWidth="1"/>
    <col min="11763" max="11991" width="9.109375" style="117"/>
    <col min="11992" max="11992" width="4.44140625" style="117" customWidth="1"/>
    <col min="11993" max="11993" width="6.77734375" style="117" customWidth="1"/>
    <col min="11994" max="11994" width="9.109375" style="117" hidden="1" customWidth="1"/>
    <col min="11995" max="11995" width="42.44140625" style="117" customWidth="1"/>
    <col min="11996" max="11996" width="6.109375" style="117" customWidth="1"/>
    <col min="11997" max="11997" width="8" style="117" customWidth="1"/>
    <col min="11998" max="11998" width="8.88671875" style="117" customWidth="1"/>
    <col min="11999" max="11999" width="7.21875" style="117" customWidth="1"/>
    <col min="12000" max="12000" width="9.44140625" style="117" customWidth="1"/>
    <col min="12001" max="12001" width="9" style="117" customWidth="1"/>
    <col min="12002" max="12002" width="7" style="117" customWidth="1"/>
    <col min="12003" max="12003" width="6.109375" style="117" customWidth="1"/>
    <col min="12004" max="12004" width="5.44140625" style="117" customWidth="1"/>
    <col min="12005" max="12006" width="6.109375" style="117" customWidth="1"/>
    <col min="12007" max="12007" width="6" style="117" customWidth="1"/>
    <col min="12008" max="12008" width="6.44140625" style="117" customWidth="1"/>
    <col min="12009" max="12009" width="6.109375" style="117" customWidth="1"/>
    <col min="12010" max="12010" width="6.44140625" style="117" customWidth="1"/>
    <col min="12011" max="12011" width="7" style="117" customWidth="1"/>
    <col min="12012" max="12013" width="9.21875" style="117" customWidth="1"/>
    <col min="12014" max="12014" width="13.88671875" style="117" customWidth="1"/>
    <col min="12015" max="12016" width="16.44140625" style="117" customWidth="1"/>
    <col min="12017" max="12017" width="13.77734375" style="117" customWidth="1"/>
    <col min="12018" max="12018" width="14.44140625" style="117" customWidth="1"/>
    <col min="12019" max="12247" width="9.109375" style="117"/>
    <col min="12248" max="12248" width="4.44140625" style="117" customWidth="1"/>
    <col min="12249" max="12249" width="6.77734375" style="117" customWidth="1"/>
    <col min="12250" max="12250" width="9.109375" style="117" hidden="1" customWidth="1"/>
    <col min="12251" max="12251" width="42.44140625" style="117" customWidth="1"/>
    <col min="12252" max="12252" width="6.109375" style="117" customWidth="1"/>
    <col min="12253" max="12253" width="8" style="117" customWidth="1"/>
    <col min="12254" max="12254" width="8.88671875" style="117" customWidth="1"/>
    <col min="12255" max="12255" width="7.21875" style="117" customWidth="1"/>
    <col min="12256" max="12256" width="9.44140625" style="117" customWidth="1"/>
    <col min="12257" max="12257" width="9" style="117" customWidth="1"/>
    <col min="12258" max="12258" width="7" style="117" customWidth="1"/>
    <col min="12259" max="12259" width="6.109375" style="117" customWidth="1"/>
    <col min="12260" max="12260" width="5.44140625" style="117" customWidth="1"/>
    <col min="12261" max="12262" width="6.109375" style="117" customWidth="1"/>
    <col min="12263" max="12263" width="6" style="117" customWidth="1"/>
    <col min="12264" max="12264" width="6.44140625" style="117" customWidth="1"/>
    <col min="12265" max="12265" width="6.109375" style="117" customWidth="1"/>
    <col min="12266" max="12266" width="6.44140625" style="117" customWidth="1"/>
    <col min="12267" max="12267" width="7" style="117" customWidth="1"/>
    <col min="12268" max="12269" width="9.21875" style="117" customWidth="1"/>
    <col min="12270" max="12270" width="13.88671875" style="117" customWidth="1"/>
    <col min="12271" max="12272" width="16.44140625" style="117" customWidth="1"/>
    <col min="12273" max="12273" width="13.77734375" style="117" customWidth="1"/>
    <col min="12274" max="12274" width="14.44140625" style="117" customWidth="1"/>
    <col min="12275" max="12503" width="9.109375" style="117"/>
    <col min="12504" max="12504" width="4.44140625" style="117" customWidth="1"/>
    <col min="12505" max="12505" width="6.77734375" style="117" customWidth="1"/>
    <col min="12506" max="12506" width="9.109375" style="117" hidden="1" customWidth="1"/>
    <col min="12507" max="12507" width="42.44140625" style="117" customWidth="1"/>
    <col min="12508" max="12508" width="6.109375" style="117" customWidth="1"/>
    <col min="12509" max="12509" width="8" style="117" customWidth="1"/>
    <col min="12510" max="12510" width="8.88671875" style="117" customWidth="1"/>
    <col min="12511" max="12511" width="7.21875" style="117" customWidth="1"/>
    <col min="12512" max="12512" width="9.44140625" style="117" customWidth="1"/>
    <col min="12513" max="12513" width="9" style="117" customWidth="1"/>
    <col min="12514" max="12514" width="7" style="117" customWidth="1"/>
    <col min="12515" max="12515" width="6.109375" style="117" customWidth="1"/>
    <col min="12516" max="12516" width="5.44140625" style="117" customWidth="1"/>
    <col min="12517" max="12518" width="6.109375" style="117" customWidth="1"/>
    <col min="12519" max="12519" width="6" style="117" customWidth="1"/>
    <col min="12520" max="12520" width="6.44140625" style="117" customWidth="1"/>
    <col min="12521" max="12521" width="6.109375" style="117" customWidth="1"/>
    <col min="12522" max="12522" width="6.44140625" style="117" customWidth="1"/>
    <col min="12523" max="12523" width="7" style="117" customWidth="1"/>
    <col min="12524" max="12525" width="9.21875" style="117" customWidth="1"/>
    <col min="12526" max="12526" width="13.88671875" style="117" customWidth="1"/>
    <col min="12527" max="12528" width="16.44140625" style="117" customWidth="1"/>
    <col min="12529" max="12529" width="13.77734375" style="117" customWidth="1"/>
    <col min="12530" max="12530" width="14.44140625" style="117" customWidth="1"/>
    <col min="12531" max="12759" width="9.109375" style="117"/>
    <col min="12760" max="12760" width="4.44140625" style="117" customWidth="1"/>
    <col min="12761" max="12761" width="6.77734375" style="117" customWidth="1"/>
    <col min="12762" max="12762" width="9.109375" style="117" hidden="1" customWidth="1"/>
    <col min="12763" max="12763" width="42.44140625" style="117" customWidth="1"/>
    <col min="12764" max="12764" width="6.109375" style="117" customWidth="1"/>
    <col min="12765" max="12765" width="8" style="117" customWidth="1"/>
    <col min="12766" max="12766" width="8.88671875" style="117" customWidth="1"/>
    <col min="12767" max="12767" width="7.21875" style="117" customWidth="1"/>
    <col min="12768" max="12768" width="9.44140625" style="117" customWidth="1"/>
    <col min="12769" max="12769" width="9" style="117" customWidth="1"/>
    <col min="12770" max="12770" width="7" style="117" customWidth="1"/>
    <col min="12771" max="12771" width="6.109375" style="117" customWidth="1"/>
    <col min="12772" max="12772" width="5.44140625" style="117" customWidth="1"/>
    <col min="12773" max="12774" width="6.109375" style="117" customWidth="1"/>
    <col min="12775" max="12775" width="6" style="117" customWidth="1"/>
    <col min="12776" max="12776" width="6.44140625" style="117" customWidth="1"/>
    <col min="12777" max="12777" width="6.109375" style="117" customWidth="1"/>
    <col min="12778" max="12778" width="6.44140625" style="117" customWidth="1"/>
    <col min="12779" max="12779" width="7" style="117" customWidth="1"/>
    <col min="12780" max="12781" width="9.21875" style="117" customWidth="1"/>
    <col min="12782" max="12782" width="13.88671875" style="117" customWidth="1"/>
    <col min="12783" max="12784" width="16.44140625" style="117" customWidth="1"/>
    <col min="12785" max="12785" width="13.77734375" style="117" customWidth="1"/>
    <col min="12786" max="12786" width="14.44140625" style="117" customWidth="1"/>
    <col min="12787" max="13015" width="9.109375" style="117"/>
    <col min="13016" max="13016" width="4.44140625" style="117" customWidth="1"/>
    <col min="13017" max="13017" width="6.77734375" style="117" customWidth="1"/>
    <col min="13018" max="13018" width="9.109375" style="117" hidden="1" customWidth="1"/>
    <col min="13019" max="13019" width="42.44140625" style="117" customWidth="1"/>
    <col min="13020" max="13020" width="6.109375" style="117" customWidth="1"/>
    <col min="13021" max="13021" width="8" style="117" customWidth="1"/>
    <col min="13022" max="13022" width="8.88671875" style="117" customWidth="1"/>
    <col min="13023" max="13023" width="7.21875" style="117" customWidth="1"/>
    <col min="13024" max="13024" width="9.44140625" style="117" customWidth="1"/>
    <col min="13025" max="13025" width="9" style="117" customWidth="1"/>
    <col min="13026" max="13026" width="7" style="117" customWidth="1"/>
    <col min="13027" max="13027" width="6.109375" style="117" customWidth="1"/>
    <col min="13028" max="13028" width="5.44140625" style="117" customWidth="1"/>
    <col min="13029" max="13030" width="6.109375" style="117" customWidth="1"/>
    <col min="13031" max="13031" width="6" style="117" customWidth="1"/>
    <col min="13032" max="13032" width="6.44140625" style="117" customWidth="1"/>
    <col min="13033" max="13033" width="6.109375" style="117" customWidth="1"/>
    <col min="13034" max="13034" width="6.44140625" style="117" customWidth="1"/>
    <col min="13035" max="13035" width="7" style="117" customWidth="1"/>
    <col min="13036" max="13037" width="9.21875" style="117" customWidth="1"/>
    <col min="13038" max="13038" width="13.88671875" style="117" customWidth="1"/>
    <col min="13039" max="13040" width="16.44140625" style="117" customWidth="1"/>
    <col min="13041" max="13041" width="13.77734375" style="117" customWidth="1"/>
    <col min="13042" max="13042" width="14.44140625" style="117" customWidth="1"/>
    <col min="13043" max="13271" width="9.109375" style="117"/>
    <col min="13272" max="13272" width="4.44140625" style="117" customWidth="1"/>
    <col min="13273" max="13273" width="6.77734375" style="117" customWidth="1"/>
    <col min="13274" max="13274" width="9.109375" style="117" hidden="1" customWidth="1"/>
    <col min="13275" max="13275" width="42.44140625" style="117" customWidth="1"/>
    <col min="13276" max="13276" width="6.109375" style="117" customWidth="1"/>
    <col min="13277" max="13277" width="8" style="117" customWidth="1"/>
    <col min="13278" max="13278" width="8.88671875" style="117" customWidth="1"/>
    <col min="13279" max="13279" width="7.21875" style="117" customWidth="1"/>
    <col min="13280" max="13280" width="9.44140625" style="117" customWidth="1"/>
    <col min="13281" max="13281" width="9" style="117" customWidth="1"/>
    <col min="13282" max="13282" width="7" style="117" customWidth="1"/>
    <col min="13283" max="13283" width="6.109375" style="117" customWidth="1"/>
    <col min="13284" max="13284" width="5.44140625" style="117" customWidth="1"/>
    <col min="13285" max="13286" width="6.109375" style="117" customWidth="1"/>
    <col min="13287" max="13287" width="6" style="117" customWidth="1"/>
    <col min="13288" max="13288" width="6.44140625" style="117" customWidth="1"/>
    <col min="13289" max="13289" width="6.109375" style="117" customWidth="1"/>
    <col min="13290" max="13290" width="6.44140625" style="117" customWidth="1"/>
    <col min="13291" max="13291" width="7" style="117" customWidth="1"/>
    <col min="13292" max="13293" width="9.21875" style="117" customWidth="1"/>
    <col min="13294" max="13294" width="13.88671875" style="117" customWidth="1"/>
    <col min="13295" max="13296" width="16.44140625" style="117" customWidth="1"/>
    <col min="13297" max="13297" width="13.77734375" style="117" customWidth="1"/>
    <col min="13298" max="13298" width="14.44140625" style="117" customWidth="1"/>
    <col min="13299" max="13527" width="9.109375" style="117"/>
    <col min="13528" max="13528" width="4.44140625" style="117" customWidth="1"/>
    <col min="13529" max="13529" width="6.77734375" style="117" customWidth="1"/>
    <col min="13530" max="13530" width="9.109375" style="117" hidden="1" customWidth="1"/>
    <col min="13531" max="13531" width="42.44140625" style="117" customWidth="1"/>
    <col min="13532" max="13532" width="6.109375" style="117" customWidth="1"/>
    <col min="13533" max="13533" width="8" style="117" customWidth="1"/>
    <col min="13534" max="13534" width="8.88671875" style="117" customWidth="1"/>
    <col min="13535" max="13535" width="7.21875" style="117" customWidth="1"/>
    <col min="13536" max="13536" width="9.44140625" style="117" customWidth="1"/>
    <col min="13537" max="13537" width="9" style="117" customWidth="1"/>
    <col min="13538" max="13538" width="7" style="117" customWidth="1"/>
    <col min="13539" max="13539" width="6.109375" style="117" customWidth="1"/>
    <col min="13540" max="13540" width="5.44140625" style="117" customWidth="1"/>
    <col min="13541" max="13542" width="6.109375" style="117" customWidth="1"/>
    <col min="13543" max="13543" width="6" style="117" customWidth="1"/>
    <col min="13544" max="13544" width="6.44140625" style="117" customWidth="1"/>
    <col min="13545" max="13545" width="6.109375" style="117" customWidth="1"/>
    <col min="13546" max="13546" width="6.44140625" style="117" customWidth="1"/>
    <col min="13547" max="13547" width="7" style="117" customWidth="1"/>
    <col min="13548" max="13549" width="9.21875" style="117" customWidth="1"/>
    <col min="13550" max="13550" width="13.88671875" style="117" customWidth="1"/>
    <col min="13551" max="13552" width="16.44140625" style="117" customWidth="1"/>
    <col min="13553" max="13553" width="13.77734375" style="117" customWidth="1"/>
    <col min="13554" max="13554" width="14.44140625" style="117" customWidth="1"/>
    <col min="13555" max="13783" width="9.109375" style="117"/>
    <col min="13784" max="13784" width="4.44140625" style="117" customWidth="1"/>
    <col min="13785" max="13785" width="6.77734375" style="117" customWidth="1"/>
    <col min="13786" max="13786" width="9.109375" style="117" hidden="1" customWidth="1"/>
    <col min="13787" max="13787" width="42.44140625" style="117" customWidth="1"/>
    <col min="13788" max="13788" width="6.109375" style="117" customWidth="1"/>
    <col min="13789" max="13789" width="8" style="117" customWidth="1"/>
    <col min="13790" max="13790" width="8.88671875" style="117" customWidth="1"/>
    <col min="13791" max="13791" width="7.21875" style="117" customWidth="1"/>
    <col min="13792" max="13792" width="9.44140625" style="117" customWidth="1"/>
    <col min="13793" max="13793" width="9" style="117" customWidth="1"/>
    <col min="13794" max="13794" width="7" style="117" customWidth="1"/>
    <col min="13795" max="13795" width="6.109375" style="117" customWidth="1"/>
    <col min="13796" max="13796" width="5.44140625" style="117" customWidth="1"/>
    <col min="13797" max="13798" width="6.109375" style="117" customWidth="1"/>
    <col min="13799" max="13799" width="6" style="117" customWidth="1"/>
    <col min="13800" max="13800" width="6.44140625" style="117" customWidth="1"/>
    <col min="13801" max="13801" width="6.109375" style="117" customWidth="1"/>
    <col min="13802" max="13802" width="6.44140625" style="117" customWidth="1"/>
    <col min="13803" max="13803" width="7" style="117" customWidth="1"/>
    <col min="13804" max="13805" width="9.21875" style="117" customWidth="1"/>
    <col min="13806" max="13806" width="13.88671875" style="117" customWidth="1"/>
    <col min="13807" max="13808" width="16.44140625" style="117" customWidth="1"/>
    <col min="13809" max="13809" width="13.77734375" style="117" customWidth="1"/>
    <col min="13810" max="13810" width="14.44140625" style="117" customWidth="1"/>
    <col min="13811" max="14039" width="9.109375" style="117"/>
    <col min="14040" max="14040" width="4.44140625" style="117" customWidth="1"/>
    <col min="14041" max="14041" width="6.77734375" style="117" customWidth="1"/>
    <col min="14042" max="14042" width="9.109375" style="117" hidden="1" customWidth="1"/>
    <col min="14043" max="14043" width="42.44140625" style="117" customWidth="1"/>
    <col min="14044" max="14044" width="6.109375" style="117" customWidth="1"/>
    <col min="14045" max="14045" width="8" style="117" customWidth="1"/>
    <col min="14046" max="14046" width="8.88671875" style="117" customWidth="1"/>
    <col min="14047" max="14047" width="7.21875" style="117" customWidth="1"/>
    <col min="14048" max="14048" width="9.44140625" style="117" customWidth="1"/>
    <col min="14049" max="14049" width="9" style="117" customWidth="1"/>
    <col min="14050" max="14050" width="7" style="117" customWidth="1"/>
    <col min="14051" max="14051" width="6.109375" style="117" customWidth="1"/>
    <col min="14052" max="14052" width="5.44140625" style="117" customWidth="1"/>
    <col min="14053" max="14054" width="6.109375" style="117" customWidth="1"/>
    <col min="14055" max="14055" width="6" style="117" customWidth="1"/>
    <col min="14056" max="14056" width="6.44140625" style="117" customWidth="1"/>
    <col min="14057" max="14057" width="6.109375" style="117" customWidth="1"/>
    <col min="14058" max="14058" width="6.44140625" style="117" customWidth="1"/>
    <col min="14059" max="14059" width="7" style="117" customWidth="1"/>
    <col min="14060" max="14061" width="9.21875" style="117" customWidth="1"/>
    <col min="14062" max="14062" width="13.88671875" style="117" customWidth="1"/>
    <col min="14063" max="14064" width="16.44140625" style="117" customWidth="1"/>
    <col min="14065" max="14065" width="13.77734375" style="117" customWidth="1"/>
    <col min="14066" max="14066" width="14.44140625" style="117" customWidth="1"/>
    <col min="14067" max="14295" width="9.109375" style="117"/>
    <col min="14296" max="14296" width="4.44140625" style="117" customWidth="1"/>
    <col min="14297" max="14297" width="6.77734375" style="117" customWidth="1"/>
    <col min="14298" max="14298" width="9.109375" style="117" hidden="1" customWidth="1"/>
    <col min="14299" max="14299" width="42.44140625" style="117" customWidth="1"/>
    <col min="14300" max="14300" width="6.109375" style="117" customWidth="1"/>
    <col min="14301" max="14301" width="8" style="117" customWidth="1"/>
    <col min="14302" max="14302" width="8.88671875" style="117" customWidth="1"/>
    <col min="14303" max="14303" width="7.21875" style="117" customWidth="1"/>
    <col min="14304" max="14304" width="9.44140625" style="117" customWidth="1"/>
    <col min="14305" max="14305" width="9" style="117" customWidth="1"/>
    <col min="14306" max="14306" width="7" style="117" customWidth="1"/>
    <col min="14307" max="14307" width="6.109375" style="117" customWidth="1"/>
    <col min="14308" max="14308" width="5.44140625" style="117" customWidth="1"/>
    <col min="14309" max="14310" width="6.109375" style="117" customWidth="1"/>
    <col min="14311" max="14311" width="6" style="117" customWidth="1"/>
    <col min="14312" max="14312" width="6.44140625" style="117" customWidth="1"/>
    <col min="14313" max="14313" width="6.109375" style="117" customWidth="1"/>
    <col min="14314" max="14314" width="6.44140625" style="117" customWidth="1"/>
    <col min="14315" max="14315" width="7" style="117" customWidth="1"/>
    <col min="14316" max="14317" width="9.21875" style="117" customWidth="1"/>
    <col min="14318" max="14318" width="13.88671875" style="117" customWidth="1"/>
    <col min="14319" max="14320" width="16.44140625" style="117" customWidth="1"/>
    <col min="14321" max="14321" width="13.77734375" style="117" customWidth="1"/>
    <col min="14322" max="14322" width="14.44140625" style="117" customWidth="1"/>
    <col min="14323" max="14551" width="9.109375" style="117"/>
    <col min="14552" max="14552" width="4.44140625" style="117" customWidth="1"/>
    <col min="14553" max="14553" width="6.77734375" style="117" customWidth="1"/>
    <col min="14554" max="14554" width="9.109375" style="117" hidden="1" customWidth="1"/>
    <col min="14555" max="14555" width="42.44140625" style="117" customWidth="1"/>
    <col min="14556" max="14556" width="6.109375" style="117" customWidth="1"/>
    <col min="14557" max="14557" width="8" style="117" customWidth="1"/>
    <col min="14558" max="14558" width="8.88671875" style="117" customWidth="1"/>
    <col min="14559" max="14559" width="7.21875" style="117" customWidth="1"/>
    <col min="14560" max="14560" width="9.44140625" style="117" customWidth="1"/>
    <col min="14561" max="14561" width="9" style="117" customWidth="1"/>
    <col min="14562" max="14562" width="7" style="117" customWidth="1"/>
    <col min="14563" max="14563" width="6.109375" style="117" customWidth="1"/>
    <col min="14564" max="14564" width="5.44140625" style="117" customWidth="1"/>
    <col min="14565" max="14566" width="6.109375" style="117" customWidth="1"/>
    <col min="14567" max="14567" width="6" style="117" customWidth="1"/>
    <col min="14568" max="14568" width="6.44140625" style="117" customWidth="1"/>
    <col min="14569" max="14569" width="6.109375" style="117" customWidth="1"/>
    <col min="14570" max="14570" width="6.44140625" style="117" customWidth="1"/>
    <col min="14571" max="14571" width="7" style="117" customWidth="1"/>
    <col min="14572" max="14573" width="9.21875" style="117" customWidth="1"/>
    <col min="14574" max="14574" width="13.88671875" style="117" customWidth="1"/>
    <col min="14575" max="14576" width="16.44140625" style="117" customWidth="1"/>
    <col min="14577" max="14577" width="13.77734375" style="117" customWidth="1"/>
    <col min="14578" max="14578" width="14.44140625" style="117" customWidth="1"/>
    <col min="14579" max="14807" width="9.109375" style="117"/>
    <col min="14808" max="14808" width="4.44140625" style="117" customWidth="1"/>
    <col min="14809" max="14809" width="6.77734375" style="117" customWidth="1"/>
    <col min="14810" max="14810" width="9.109375" style="117" hidden="1" customWidth="1"/>
    <col min="14811" max="14811" width="42.44140625" style="117" customWidth="1"/>
    <col min="14812" max="14812" width="6.109375" style="117" customWidth="1"/>
    <col min="14813" max="14813" width="8" style="117" customWidth="1"/>
    <col min="14814" max="14814" width="8.88671875" style="117" customWidth="1"/>
    <col min="14815" max="14815" width="7.21875" style="117" customWidth="1"/>
    <col min="14816" max="14816" width="9.44140625" style="117" customWidth="1"/>
    <col min="14817" max="14817" width="9" style="117" customWidth="1"/>
    <col min="14818" max="14818" width="7" style="117" customWidth="1"/>
    <col min="14819" max="14819" width="6.109375" style="117" customWidth="1"/>
    <col min="14820" max="14820" width="5.44140625" style="117" customWidth="1"/>
    <col min="14821" max="14822" width="6.109375" style="117" customWidth="1"/>
    <col min="14823" max="14823" width="6" style="117" customWidth="1"/>
    <col min="14824" max="14824" width="6.44140625" style="117" customWidth="1"/>
    <col min="14825" max="14825" width="6.109375" style="117" customWidth="1"/>
    <col min="14826" max="14826" width="6.44140625" style="117" customWidth="1"/>
    <col min="14827" max="14827" width="7" style="117" customWidth="1"/>
    <col min="14828" max="14829" width="9.21875" style="117" customWidth="1"/>
    <col min="14830" max="14830" width="13.88671875" style="117" customWidth="1"/>
    <col min="14831" max="14832" width="16.44140625" style="117" customWidth="1"/>
    <col min="14833" max="14833" width="13.77734375" style="117" customWidth="1"/>
    <col min="14834" max="14834" width="14.44140625" style="117" customWidth="1"/>
    <col min="14835" max="15063" width="9.109375" style="117"/>
    <col min="15064" max="15064" width="4.44140625" style="117" customWidth="1"/>
    <col min="15065" max="15065" width="6.77734375" style="117" customWidth="1"/>
    <col min="15066" max="15066" width="9.109375" style="117" hidden="1" customWidth="1"/>
    <col min="15067" max="15067" width="42.44140625" style="117" customWidth="1"/>
    <col min="15068" max="15068" width="6.109375" style="117" customWidth="1"/>
    <col min="15069" max="15069" width="8" style="117" customWidth="1"/>
    <col min="15070" max="15070" width="8.88671875" style="117" customWidth="1"/>
    <col min="15071" max="15071" width="7.21875" style="117" customWidth="1"/>
    <col min="15072" max="15072" width="9.44140625" style="117" customWidth="1"/>
    <col min="15073" max="15073" width="9" style="117" customWidth="1"/>
    <col min="15074" max="15074" width="7" style="117" customWidth="1"/>
    <col min="15075" max="15075" width="6.109375" style="117" customWidth="1"/>
    <col min="15076" max="15076" width="5.44140625" style="117" customWidth="1"/>
    <col min="15077" max="15078" width="6.109375" style="117" customWidth="1"/>
    <col min="15079" max="15079" width="6" style="117" customWidth="1"/>
    <col min="15080" max="15080" width="6.44140625" style="117" customWidth="1"/>
    <col min="15081" max="15081" width="6.109375" style="117" customWidth="1"/>
    <col min="15082" max="15082" width="6.44140625" style="117" customWidth="1"/>
    <col min="15083" max="15083" width="7" style="117" customWidth="1"/>
    <col min="15084" max="15085" width="9.21875" style="117" customWidth="1"/>
    <col min="15086" max="15086" width="13.88671875" style="117" customWidth="1"/>
    <col min="15087" max="15088" width="16.44140625" style="117" customWidth="1"/>
    <col min="15089" max="15089" width="13.77734375" style="117" customWidth="1"/>
    <col min="15090" max="15090" width="14.44140625" style="117" customWidth="1"/>
    <col min="15091" max="15319" width="9.109375" style="117"/>
    <col min="15320" max="15320" width="4.44140625" style="117" customWidth="1"/>
    <col min="15321" max="15321" width="6.77734375" style="117" customWidth="1"/>
    <col min="15322" max="15322" width="9.109375" style="117" hidden="1" customWidth="1"/>
    <col min="15323" max="15323" width="42.44140625" style="117" customWidth="1"/>
    <col min="15324" max="15324" width="6.109375" style="117" customWidth="1"/>
    <col min="15325" max="15325" width="8" style="117" customWidth="1"/>
    <col min="15326" max="15326" width="8.88671875" style="117" customWidth="1"/>
    <col min="15327" max="15327" width="7.21875" style="117" customWidth="1"/>
    <col min="15328" max="15328" width="9.44140625" style="117" customWidth="1"/>
    <col min="15329" max="15329" width="9" style="117" customWidth="1"/>
    <col min="15330" max="15330" width="7" style="117" customWidth="1"/>
    <col min="15331" max="15331" width="6.109375" style="117" customWidth="1"/>
    <col min="15332" max="15332" width="5.44140625" style="117" customWidth="1"/>
    <col min="15333" max="15334" width="6.109375" style="117" customWidth="1"/>
    <col min="15335" max="15335" width="6" style="117" customWidth="1"/>
    <col min="15336" max="15336" width="6.44140625" style="117" customWidth="1"/>
    <col min="15337" max="15337" width="6.109375" style="117" customWidth="1"/>
    <col min="15338" max="15338" width="6.44140625" style="117" customWidth="1"/>
    <col min="15339" max="15339" width="7" style="117" customWidth="1"/>
    <col min="15340" max="15341" width="9.21875" style="117" customWidth="1"/>
    <col min="15342" max="15342" width="13.88671875" style="117" customWidth="1"/>
    <col min="15343" max="15344" width="16.44140625" style="117" customWidth="1"/>
    <col min="15345" max="15345" width="13.77734375" style="117" customWidth="1"/>
    <col min="15346" max="15346" width="14.44140625" style="117" customWidth="1"/>
    <col min="15347" max="15575" width="9.109375" style="117"/>
    <col min="15576" max="15576" width="4.44140625" style="117" customWidth="1"/>
    <col min="15577" max="15577" width="6.77734375" style="117" customWidth="1"/>
    <col min="15578" max="15578" width="9.109375" style="117" hidden="1" customWidth="1"/>
    <col min="15579" max="15579" width="42.44140625" style="117" customWidth="1"/>
    <col min="15580" max="15580" width="6.109375" style="117" customWidth="1"/>
    <col min="15581" max="15581" width="8" style="117" customWidth="1"/>
    <col min="15582" max="15582" width="8.88671875" style="117" customWidth="1"/>
    <col min="15583" max="15583" width="7.21875" style="117" customWidth="1"/>
    <col min="15584" max="15584" width="9.44140625" style="117" customWidth="1"/>
    <col min="15585" max="15585" width="9" style="117" customWidth="1"/>
    <col min="15586" max="15586" width="7" style="117" customWidth="1"/>
    <col min="15587" max="15587" width="6.109375" style="117" customWidth="1"/>
    <col min="15588" max="15588" width="5.44140625" style="117" customWidth="1"/>
    <col min="15589" max="15590" width="6.109375" style="117" customWidth="1"/>
    <col min="15591" max="15591" width="6" style="117" customWidth="1"/>
    <col min="15592" max="15592" width="6.44140625" style="117" customWidth="1"/>
    <col min="15593" max="15593" width="6.109375" style="117" customWidth="1"/>
    <col min="15594" max="15594" width="6.44140625" style="117" customWidth="1"/>
    <col min="15595" max="15595" width="7" style="117" customWidth="1"/>
    <col min="15596" max="15597" width="9.21875" style="117" customWidth="1"/>
    <col min="15598" max="15598" width="13.88671875" style="117" customWidth="1"/>
    <col min="15599" max="15600" width="16.44140625" style="117" customWidth="1"/>
    <col min="15601" max="15601" width="13.77734375" style="117" customWidth="1"/>
    <col min="15602" max="15602" width="14.44140625" style="117" customWidth="1"/>
    <col min="15603" max="15831" width="9.109375" style="117"/>
    <col min="15832" max="15832" width="4.44140625" style="117" customWidth="1"/>
    <col min="15833" max="15833" width="6.77734375" style="117" customWidth="1"/>
    <col min="15834" max="15834" width="9.109375" style="117" hidden="1" customWidth="1"/>
    <col min="15835" max="15835" width="42.44140625" style="117" customWidth="1"/>
    <col min="15836" max="15836" width="6.109375" style="117" customWidth="1"/>
    <col min="15837" max="15837" width="8" style="117" customWidth="1"/>
    <col min="15838" max="15838" width="8.88671875" style="117" customWidth="1"/>
    <col min="15839" max="15839" width="7.21875" style="117" customWidth="1"/>
    <col min="15840" max="15840" width="9.44140625" style="117" customWidth="1"/>
    <col min="15841" max="15841" width="9" style="117" customWidth="1"/>
    <col min="15842" max="15842" width="7" style="117" customWidth="1"/>
    <col min="15843" max="15843" width="6.109375" style="117" customWidth="1"/>
    <col min="15844" max="15844" width="5.44140625" style="117" customWidth="1"/>
    <col min="15845" max="15846" width="6.109375" style="117" customWidth="1"/>
    <col min="15847" max="15847" width="6" style="117" customWidth="1"/>
    <col min="15848" max="15848" width="6.44140625" style="117" customWidth="1"/>
    <col min="15849" max="15849" width="6.109375" style="117" customWidth="1"/>
    <col min="15850" max="15850" width="6.44140625" style="117" customWidth="1"/>
    <col min="15851" max="15851" width="7" style="117" customWidth="1"/>
    <col min="15852" max="15853" width="9.21875" style="117" customWidth="1"/>
    <col min="15854" max="15854" width="13.88671875" style="117" customWidth="1"/>
    <col min="15855" max="15856" width="16.44140625" style="117" customWidth="1"/>
    <col min="15857" max="15857" width="13.77734375" style="117" customWidth="1"/>
    <col min="15858" max="15858" width="14.44140625" style="117" customWidth="1"/>
    <col min="15859" max="16087" width="9.109375" style="117"/>
    <col min="16088" max="16088" width="4.44140625" style="117" customWidth="1"/>
    <col min="16089" max="16089" width="6.77734375" style="117" customWidth="1"/>
    <col min="16090" max="16090" width="9.109375" style="117" hidden="1" customWidth="1"/>
    <col min="16091" max="16091" width="42.44140625" style="117" customWidth="1"/>
    <col min="16092" max="16092" width="6.109375" style="117" customWidth="1"/>
    <col min="16093" max="16093" width="8" style="117" customWidth="1"/>
    <col min="16094" max="16094" width="8.88671875" style="117" customWidth="1"/>
    <col min="16095" max="16095" width="7.21875" style="117" customWidth="1"/>
    <col min="16096" max="16096" width="9.44140625" style="117" customWidth="1"/>
    <col min="16097" max="16097" width="9" style="117" customWidth="1"/>
    <col min="16098" max="16098" width="7" style="117" customWidth="1"/>
    <col min="16099" max="16099" width="6.109375" style="117" customWidth="1"/>
    <col min="16100" max="16100" width="5.44140625" style="117" customWidth="1"/>
    <col min="16101" max="16102" width="6.109375" style="117" customWidth="1"/>
    <col min="16103" max="16103" width="6" style="117" customWidth="1"/>
    <col min="16104" max="16104" width="6.44140625" style="117" customWidth="1"/>
    <col min="16105" max="16105" width="6.109375" style="117" customWidth="1"/>
    <col min="16106" max="16106" width="6.44140625" style="117" customWidth="1"/>
    <col min="16107" max="16107" width="7" style="117" customWidth="1"/>
    <col min="16108" max="16109" width="9.21875" style="117" customWidth="1"/>
    <col min="16110" max="16110" width="13.88671875" style="117" customWidth="1"/>
    <col min="16111" max="16112" width="16.44140625" style="117" customWidth="1"/>
    <col min="16113" max="16113" width="13.77734375" style="117" customWidth="1"/>
    <col min="16114" max="16114" width="14.44140625" style="117" customWidth="1"/>
    <col min="16115" max="16384" width="9.109375" style="117"/>
  </cols>
  <sheetData>
    <row r="1" spans="2:9" ht="17.399999999999999" x14ac:dyDescent="0.3">
      <c r="B1" s="6" t="s">
        <v>8</v>
      </c>
      <c r="C1" s="76"/>
      <c r="D1" s="6"/>
      <c r="E1" s="79"/>
    </row>
    <row r="2" spans="2:9" x14ac:dyDescent="0.25">
      <c r="B2" s="6" t="s">
        <v>9</v>
      </c>
      <c r="C2" s="76"/>
      <c r="D2" s="123" t="s">
        <v>3433</v>
      </c>
      <c r="E2" s="119" t="s">
        <v>10</v>
      </c>
      <c r="I2" s="74" t="s">
        <v>11</v>
      </c>
    </row>
    <row r="3" spans="2:9" x14ac:dyDescent="0.25">
      <c r="B3" s="6" t="s">
        <v>125</v>
      </c>
      <c r="C3" s="76"/>
      <c r="D3" s="6" t="s">
        <v>126</v>
      </c>
      <c r="E3" s="6"/>
      <c r="I3" s="120"/>
    </row>
    <row r="4" spans="2:9" x14ac:dyDescent="0.25">
      <c r="G4" s="121"/>
      <c r="I4" s="122"/>
    </row>
    <row r="5" spans="2:9" x14ac:dyDescent="0.25">
      <c r="B5" s="74" t="s">
        <v>419</v>
      </c>
      <c r="C5" s="74"/>
      <c r="D5" s="123" t="s">
        <v>21</v>
      </c>
    </row>
    <row r="6" spans="2:9" ht="21.9" customHeight="1" x14ac:dyDescent="0.25">
      <c r="B6" s="369" t="s">
        <v>420</v>
      </c>
      <c r="C6" s="371" t="s">
        <v>421</v>
      </c>
      <c r="D6" s="373" t="s">
        <v>13</v>
      </c>
      <c r="E6" s="373" t="s">
        <v>130</v>
      </c>
      <c r="F6" s="375" t="s">
        <v>422</v>
      </c>
      <c r="G6" s="367" t="s">
        <v>132</v>
      </c>
      <c r="H6" s="368"/>
      <c r="I6" s="124" t="s">
        <v>133</v>
      </c>
    </row>
    <row r="7" spans="2:9" ht="24" customHeight="1" x14ac:dyDescent="0.25">
      <c r="B7" s="370"/>
      <c r="C7" s="372"/>
      <c r="D7" s="374"/>
      <c r="E7" s="374"/>
      <c r="F7" s="376"/>
      <c r="G7" s="125" t="s">
        <v>423</v>
      </c>
      <c r="H7" s="126" t="s">
        <v>424</v>
      </c>
      <c r="I7" s="127" t="s">
        <v>425</v>
      </c>
    </row>
    <row r="8" spans="2:9" x14ac:dyDescent="0.25">
      <c r="B8" s="128"/>
      <c r="C8" s="129"/>
      <c r="D8" s="130"/>
      <c r="E8" s="130"/>
      <c r="F8" s="131"/>
      <c r="G8" s="132"/>
      <c r="H8" s="133"/>
      <c r="I8" s="134"/>
    </row>
    <row r="9" spans="2:9" x14ac:dyDescent="0.25">
      <c r="B9" s="136"/>
      <c r="C9" s="137"/>
      <c r="D9" s="138"/>
      <c r="E9" s="135"/>
      <c r="F9" s="139"/>
      <c r="G9" s="140"/>
      <c r="H9" s="141"/>
      <c r="I9" s="142"/>
    </row>
    <row r="10" spans="2:9" x14ac:dyDescent="0.25">
      <c r="B10" s="143"/>
      <c r="C10" s="144"/>
      <c r="D10" s="145" t="s">
        <v>426</v>
      </c>
      <c r="E10" s="146"/>
      <c r="F10" s="135"/>
      <c r="G10" s="140"/>
      <c r="H10" s="141"/>
      <c r="I10" s="147"/>
    </row>
    <row r="11" spans="2:9" ht="20.399999999999999" x14ac:dyDescent="0.25">
      <c r="B11" s="136"/>
      <c r="C11" s="137" t="s">
        <v>427</v>
      </c>
      <c r="D11" s="148"/>
      <c r="E11" s="149"/>
      <c r="F11" s="135"/>
      <c r="G11" s="150"/>
      <c r="H11" s="141"/>
      <c r="I11" s="151"/>
    </row>
    <row r="12" spans="2:9" x14ac:dyDescent="0.25">
      <c r="B12" s="136" t="s">
        <v>20</v>
      </c>
      <c r="C12" s="137" t="s">
        <v>428</v>
      </c>
      <c r="D12" s="145" t="s">
        <v>429</v>
      </c>
      <c r="E12" s="149"/>
      <c r="F12" s="135"/>
      <c r="G12" s="140"/>
      <c r="H12" s="141"/>
      <c r="I12" s="151"/>
    </row>
    <row r="13" spans="2:9" x14ac:dyDescent="0.25">
      <c r="B13" s="152"/>
      <c r="C13" s="137" t="s">
        <v>430</v>
      </c>
      <c r="D13" s="148" t="s">
        <v>431</v>
      </c>
      <c r="E13" s="149"/>
      <c r="F13" s="135"/>
      <c r="G13" s="140"/>
      <c r="H13" s="141"/>
      <c r="I13" s="151"/>
    </row>
    <row r="14" spans="2:9" x14ac:dyDescent="0.25">
      <c r="B14" s="152"/>
      <c r="C14" s="137"/>
      <c r="D14" s="148"/>
      <c r="E14" s="149"/>
      <c r="F14" s="135"/>
      <c r="G14" s="140"/>
      <c r="H14" s="141"/>
      <c r="I14" s="151"/>
    </row>
    <row r="15" spans="2:9" x14ac:dyDescent="0.25">
      <c r="B15" s="152" t="s">
        <v>432</v>
      </c>
      <c r="C15" s="137" t="s">
        <v>433</v>
      </c>
      <c r="D15" s="148" t="s">
        <v>434</v>
      </c>
      <c r="E15" s="149" t="s">
        <v>435</v>
      </c>
      <c r="F15" s="153">
        <v>1</v>
      </c>
      <c r="G15" s="140"/>
      <c r="H15" s="141"/>
      <c r="I15" s="154"/>
    </row>
    <row r="16" spans="2:9" x14ac:dyDescent="0.25">
      <c r="B16" s="152" t="s">
        <v>436</v>
      </c>
      <c r="C16" s="137" t="s">
        <v>437</v>
      </c>
      <c r="D16" s="148" t="s">
        <v>438</v>
      </c>
      <c r="E16" s="149" t="s">
        <v>435</v>
      </c>
      <c r="F16" s="153">
        <v>1</v>
      </c>
      <c r="G16" s="140"/>
      <c r="H16" s="141"/>
      <c r="I16" s="154"/>
    </row>
    <row r="17" spans="2:9" x14ac:dyDescent="0.25">
      <c r="B17" s="152" t="s">
        <v>439</v>
      </c>
      <c r="C17" s="137" t="s">
        <v>440</v>
      </c>
      <c r="D17" s="148" t="s">
        <v>441</v>
      </c>
      <c r="E17" s="149" t="s">
        <v>435</v>
      </c>
      <c r="F17" s="153">
        <v>1</v>
      </c>
      <c r="G17" s="140"/>
      <c r="H17" s="141"/>
      <c r="I17" s="154"/>
    </row>
    <row r="18" spans="2:9" x14ac:dyDescent="0.25">
      <c r="B18" s="152" t="s">
        <v>442</v>
      </c>
      <c r="C18" s="137" t="s">
        <v>443</v>
      </c>
      <c r="D18" s="148" t="s">
        <v>444</v>
      </c>
      <c r="E18" s="149" t="s">
        <v>435</v>
      </c>
      <c r="F18" s="153">
        <v>16</v>
      </c>
      <c r="G18" s="140"/>
      <c r="H18" s="141"/>
      <c r="I18" s="154"/>
    </row>
    <row r="19" spans="2:9" x14ac:dyDescent="0.25">
      <c r="B19" s="152" t="s">
        <v>445</v>
      </c>
      <c r="C19" s="137" t="s">
        <v>446</v>
      </c>
      <c r="D19" s="148" t="s">
        <v>447</v>
      </c>
      <c r="E19" s="149" t="s">
        <v>435</v>
      </c>
      <c r="F19" s="153">
        <v>16</v>
      </c>
      <c r="G19" s="140"/>
      <c r="H19" s="141"/>
      <c r="I19" s="154"/>
    </row>
    <row r="20" spans="2:9" x14ac:dyDescent="0.25">
      <c r="B20" s="152" t="s">
        <v>448</v>
      </c>
      <c r="C20" s="137" t="s">
        <v>449</v>
      </c>
      <c r="D20" s="148" t="s">
        <v>450</v>
      </c>
      <c r="E20" s="149" t="s">
        <v>435</v>
      </c>
      <c r="F20" s="153">
        <v>16</v>
      </c>
      <c r="G20" s="140"/>
      <c r="H20" s="141"/>
      <c r="I20" s="154"/>
    </row>
    <row r="21" spans="2:9" x14ac:dyDescent="0.25">
      <c r="B21" s="152" t="s">
        <v>451</v>
      </c>
      <c r="C21" s="137" t="s">
        <v>452</v>
      </c>
      <c r="D21" s="148" t="s">
        <v>453</v>
      </c>
      <c r="E21" s="149" t="s">
        <v>435</v>
      </c>
      <c r="F21" s="153">
        <v>16</v>
      </c>
      <c r="G21" s="140"/>
      <c r="H21" s="141"/>
      <c r="I21" s="154"/>
    </row>
    <row r="22" spans="2:9" x14ac:dyDescent="0.25">
      <c r="B22" s="152" t="s">
        <v>454</v>
      </c>
      <c r="C22" s="137" t="s">
        <v>455</v>
      </c>
      <c r="D22" s="148" t="s">
        <v>456</v>
      </c>
      <c r="E22" s="149" t="s">
        <v>435</v>
      </c>
      <c r="F22" s="153">
        <v>16</v>
      </c>
      <c r="G22" s="140"/>
      <c r="H22" s="141"/>
      <c r="I22" s="154"/>
    </row>
    <row r="23" spans="2:9" x14ac:dyDescent="0.25">
      <c r="B23" s="152" t="s">
        <v>457</v>
      </c>
      <c r="C23" s="137" t="s">
        <v>458</v>
      </c>
      <c r="D23" s="148" t="s">
        <v>459</v>
      </c>
      <c r="E23" s="149" t="s">
        <v>435</v>
      </c>
      <c r="F23" s="153">
        <v>16</v>
      </c>
      <c r="G23" s="140"/>
      <c r="H23" s="141"/>
      <c r="I23" s="154"/>
    </row>
    <row r="24" spans="2:9" x14ac:dyDescent="0.25">
      <c r="B24" s="152" t="s">
        <v>460</v>
      </c>
      <c r="C24" s="137" t="s">
        <v>461</v>
      </c>
      <c r="D24" s="148" t="s">
        <v>462</v>
      </c>
      <c r="E24" s="149" t="s">
        <v>435</v>
      </c>
      <c r="F24" s="153">
        <v>16</v>
      </c>
      <c r="G24" s="140"/>
      <c r="H24" s="141"/>
      <c r="I24" s="154"/>
    </row>
    <row r="25" spans="2:9" x14ac:dyDescent="0.25">
      <c r="B25" s="152" t="s">
        <v>463</v>
      </c>
      <c r="C25" s="137" t="s">
        <v>464</v>
      </c>
      <c r="D25" s="148" t="s">
        <v>465</v>
      </c>
      <c r="E25" s="149" t="s">
        <v>435</v>
      </c>
      <c r="F25" s="153">
        <v>16</v>
      </c>
      <c r="G25" s="140"/>
      <c r="H25" s="141"/>
      <c r="I25" s="154"/>
    </row>
    <row r="26" spans="2:9" x14ac:dyDescent="0.25">
      <c r="B26" s="152" t="s">
        <v>466</v>
      </c>
      <c r="C26" s="137" t="s">
        <v>467</v>
      </c>
      <c r="D26" s="148" t="s">
        <v>468</v>
      </c>
      <c r="E26" s="149" t="s">
        <v>435</v>
      </c>
      <c r="F26" s="153">
        <v>16</v>
      </c>
      <c r="G26" s="140"/>
      <c r="H26" s="141"/>
      <c r="I26" s="154"/>
    </row>
    <row r="27" spans="2:9" x14ac:dyDescent="0.25">
      <c r="B27" s="152" t="s">
        <v>469</v>
      </c>
      <c r="C27" s="137" t="s">
        <v>470</v>
      </c>
      <c r="D27" s="155" t="s">
        <v>471</v>
      </c>
      <c r="E27" s="149" t="s">
        <v>435</v>
      </c>
      <c r="F27" s="153">
        <v>16</v>
      </c>
      <c r="G27" s="140"/>
      <c r="H27" s="141"/>
      <c r="I27" s="154"/>
    </row>
    <row r="28" spans="2:9" x14ac:dyDescent="0.25">
      <c r="B28" s="152" t="s">
        <v>472</v>
      </c>
      <c r="C28" s="137" t="s">
        <v>473</v>
      </c>
      <c r="D28" s="155" t="s">
        <v>474</v>
      </c>
      <c r="E28" s="149" t="s">
        <v>435</v>
      </c>
      <c r="F28" s="153">
        <v>16</v>
      </c>
      <c r="G28" s="140"/>
      <c r="H28" s="141"/>
      <c r="I28" s="154"/>
    </row>
    <row r="29" spans="2:9" x14ac:dyDescent="0.25">
      <c r="B29" s="152" t="s">
        <v>475</v>
      </c>
      <c r="C29" s="137" t="s">
        <v>476</v>
      </c>
      <c r="D29" s="155" t="s">
        <v>477</v>
      </c>
      <c r="E29" s="149" t="s">
        <v>435</v>
      </c>
      <c r="F29" s="153">
        <v>16</v>
      </c>
      <c r="G29" s="140"/>
      <c r="H29" s="141"/>
      <c r="I29" s="154"/>
    </row>
    <row r="30" spans="2:9" x14ac:dyDescent="0.25">
      <c r="B30" s="152" t="s">
        <v>478</v>
      </c>
      <c r="C30" s="137" t="s">
        <v>479</v>
      </c>
      <c r="D30" s="148" t="s">
        <v>480</v>
      </c>
      <c r="E30" s="149" t="s">
        <v>435</v>
      </c>
      <c r="F30" s="153">
        <v>16</v>
      </c>
      <c r="G30" s="140"/>
      <c r="H30" s="141"/>
      <c r="I30" s="154"/>
    </row>
    <row r="31" spans="2:9" x14ac:dyDescent="0.25">
      <c r="B31" s="152" t="s">
        <v>481</v>
      </c>
      <c r="C31" s="137" t="s">
        <v>482</v>
      </c>
      <c r="D31" s="148" t="s">
        <v>483</v>
      </c>
      <c r="E31" s="149" t="s">
        <v>435</v>
      </c>
      <c r="F31" s="153">
        <v>16</v>
      </c>
      <c r="G31" s="140"/>
      <c r="H31" s="141"/>
      <c r="I31" s="154"/>
    </row>
    <row r="32" spans="2:9" x14ac:dyDescent="0.25">
      <c r="B32" s="152" t="s">
        <v>484</v>
      </c>
      <c r="C32" s="137" t="s">
        <v>485</v>
      </c>
      <c r="D32" s="148" t="s">
        <v>486</v>
      </c>
      <c r="E32" s="149" t="s">
        <v>435</v>
      </c>
      <c r="F32" s="153">
        <v>16</v>
      </c>
      <c r="G32" s="140"/>
      <c r="H32" s="141"/>
      <c r="I32" s="154"/>
    </row>
    <row r="33" spans="2:9" x14ac:dyDescent="0.25">
      <c r="B33" s="152"/>
      <c r="C33" s="137" t="s">
        <v>487</v>
      </c>
      <c r="D33" s="156" t="s">
        <v>488</v>
      </c>
      <c r="E33" s="149"/>
      <c r="F33" s="153">
        <v>0</v>
      </c>
      <c r="G33" s="140"/>
      <c r="H33" s="141"/>
      <c r="I33" s="154"/>
    </row>
    <row r="34" spans="2:9" x14ac:dyDescent="0.25">
      <c r="B34" s="136"/>
      <c r="C34" s="137" t="s">
        <v>489</v>
      </c>
      <c r="D34" s="148" t="s">
        <v>490</v>
      </c>
      <c r="E34" s="149"/>
      <c r="F34" s="153">
        <v>0</v>
      </c>
      <c r="G34" s="140"/>
      <c r="H34" s="141"/>
      <c r="I34" s="154"/>
    </row>
    <row r="35" spans="2:9" x14ac:dyDescent="0.25">
      <c r="B35" s="152" t="s">
        <v>491</v>
      </c>
      <c r="C35" s="137" t="s">
        <v>492</v>
      </c>
      <c r="D35" s="148" t="s">
        <v>434</v>
      </c>
      <c r="E35" s="149" t="s">
        <v>493</v>
      </c>
      <c r="F35" s="153">
        <v>1</v>
      </c>
      <c r="G35" s="140"/>
      <c r="H35" s="141"/>
      <c r="I35" s="154"/>
    </row>
    <row r="36" spans="2:9" x14ac:dyDescent="0.25">
      <c r="B36" s="152" t="s">
        <v>494</v>
      </c>
      <c r="C36" s="137" t="s">
        <v>495</v>
      </c>
      <c r="D36" s="148" t="s">
        <v>438</v>
      </c>
      <c r="E36" s="149" t="s">
        <v>493</v>
      </c>
      <c r="F36" s="153">
        <v>1</v>
      </c>
      <c r="G36" s="140"/>
      <c r="H36" s="141"/>
      <c r="I36" s="154"/>
    </row>
    <row r="37" spans="2:9" x14ac:dyDescent="0.25">
      <c r="B37" s="152" t="s">
        <v>496</v>
      </c>
      <c r="C37" s="137" t="s">
        <v>497</v>
      </c>
      <c r="D37" s="148" t="s">
        <v>441</v>
      </c>
      <c r="E37" s="149" t="s">
        <v>493</v>
      </c>
      <c r="F37" s="153">
        <v>1</v>
      </c>
      <c r="G37" s="140"/>
      <c r="H37" s="141"/>
      <c r="I37" s="154"/>
    </row>
    <row r="38" spans="2:9" x14ac:dyDescent="0.25">
      <c r="B38" s="152" t="s">
        <v>498</v>
      </c>
      <c r="C38" s="137" t="s">
        <v>499</v>
      </c>
      <c r="D38" s="148" t="s">
        <v>444</v>
      </c>
      <c r="E38" s="149" t="s">
        <v>493</v>
      </c>
      <c r="F38" s="153">
        <v>16</v>
      </c>
      <c r="G38" s="140"/>
      <c r="H38" s="141"/>
      <c r="I38" s="154"/>
    </row>
    <row r="39" spans="2:9" x14ac:dyDescent="0.25">
      <c r="B39" s="152" t="s">
        <v>500</v>
      </c>
      <c r="C39" s="137" t="s">
        <v>501</v>
      </c>
      <c r="D39" s="148" t="s">
        <v>447</v>
      </c>
      <c r="E39" s="149" t="s">
        <v>493</v>
      </c>
      <c r="F39" s="153">
        <v>16</v>
      </c>
      <c r="G39" s="140"/>
      <c r="H39" s="141"/>
      <c r="I39" s="154"/>
    </row>
    <row r="40" spans="2:9" x14ac:dyDescent="0.25">
      <c r="B40" s="152" t="s">
        <v>502</v>
      </c>
      <c r="C40" s="137" t="s">
        <v>503</v>
      </c>
      <c r="D40" s="148" t="s">
        <v>450</v>
      </c>
      <c r="E40" s="149" t="s">
        <v>493</v>
      </c>
      <c r="F40" s="153">
        <v>16</v>
      </c>
      <c r="G40" s="140"/>
      <c r="H40" s="141"/>
      <c r="I40" s="154"/>
    </row>
    <row r="41" spans="2:9" x14ac:dyDescent="0.25">
      <c r="B41" s="152" t="s">
        <v>504</v>
      </c>
      <c r="C41" s="137" t="s">
        <v>505</v>
      </c>
      <c r="D41" s="148" t="s">
        <v>453</v>
      </c>
      <c r="E41" s="149" t="s">
        <v>493</v>
      </c>
      <c r="F41" s="153">
        <v>16</v>
      </c>
      <c r="G41" s="140"/>
      <c r="H41" s="141"/>
      <c r="I41" s="154"/>
    </row>
    <row r="42" spans="2:9" x14ac:dyDescent="0.25">
      <c r="B42" s="152" t="s">
        <v>506</v>
      </c>
      <c r="C42" s="137" t="s">
        <v>507</v>
      </c>
      <c r="D42" s="148" t="s">
        <v>456</v>
      </c>
      <c r="E42" s="149" t="s">
        <v>493</v>
      </c>
      <c r="F42" s="153">
        <v>16</v>
      </c>
      <c r="G42" s="140"/>
      <c r="H42" s="141"/>
      <c r="I42" s="154"/>
    </row>
    <row r="43" spans="2:9" x14ac:dyDescent="0.25">
      <c r="B43" s="152" t="s">
        <v>508</v>
      </c>
      <c r="C43" s="137" t="s">
        <v>509</v>
      </c>
      <c r="D43" s="148" t="s">
        <v>459</v>
      </c>
      <c r="E43" s="149" t="s">
        <v>493</v>
      </c>
      <c r="F43" s="153">
        <v>16</v>
      </c>
      <c r="G43" s="140"/>
      <c r="H43" s="141"/>
      <c r="I43" s="154"/>
    </row>
    <row r="44" spans="2:9" x14ac:dyDescent="0.25">
      <c r="B44" s="152" t="s">
        <v>510</v>
      </c>
      <c r="C44" s="137" t="s">
        <v>511</v>
      </c>
      <c r="D44" s="148" t="s">
        <v>462</v>
      </c>
      <c r="E44" s="149" t="s">
        <v>493</v>
      </c>
      <c r="F44" s="153">
        <v>16</v>
      </c>
      <c r="G44" s="140"/>
      <c r="H44" s="141"/>
      <c r="I44" s="154"/>
    </row>
    <row r="45" spans="2:9" x14ac:dyDescent="0.25">
      <c r="B45" s="152" t="s">
        <v>512</v>
      </c>
      <c r="C45" s="137" t="s">
        <v>513</v>
      </c>
      <c r="D45" s="148" t="s">
        <v>465</v>
      </c>
      <c r="E45" s="149" t="s">
        <v>493</v>
      </c>
      <c r="F45" s="153">
        <v>16</v>
      </c>
      <c r="G45" s="140"/>
      <c r="H45" s="141"/>
      <c r="I45" s="154"/>
    </row>
    <row r="46" spans="2:9" x14ac:dyDescent="0.25">
      <c r="B46" s="152" t="s">
        <v>514</v>
      </c>
      <c r="C46" s="137" t="s">
        <v>515</v>
      </c>
      <c r="D46" s="148" t="s">
        <v>468</v>
      </c>
      <c r="E46" s="149" t="s">
        <v>493</v>
      </c>
      <c r="F46" s="153">
        <v>16</v>
      </c>
      <c r="G46" s="140"/>
      <c r="H46" s="141"/>
      <c r="I46" s="154"/>
    </row>
    <row r="47" spans="2:9" x14ac:dyDescent="0.25">
      <c r="B47" s="152" t="s">
        <v>516</v>
      </c>
      <c r="C47" s="137" t="s">
        <v>517</v>
      </c>
      <c r="D47" s="148" t="s">
        <v>471</v>
      </c>
      <c r="E47" s="149" t="s">
        <v>493</v>
      </c>
      <c r="F47" s="153">
        <v>16</v>
      </c>
      <c r="G47" s="140"/>
      <c r="H47" s="141"/>
      <c r="I47" s="154"/>
    </row>
    <row r="48" spans="2:9" x14ac:dyDescent="0.25">
      <c r="B48" s="152" t="s">
        <v>518</v>
      </c>
      <c r="C48" s="137" t="s">
        <v>519</v>
      </c>
      <c r="D48" s="148" t="s">
        <v>474</v>
      </c>
      <c r="E48" s="149" t="s">
        <v>493</v>
      </c>
      <c r="F48" s="153">
        <v>16</v>
      </c>
      <c r="G48" s="140"/>
      <c r="H48" s="141"/>
      <c r="I48" s="154"/>
    </row>
    <row r="49" spans="2:9" x14ac:dyDescent="0.25">
      <c r="B49" s="152" t="s">
        <v>520</v>
      </c>
      <c r="C49" s="137" t="s">
        <v>521</v>
      </c>
      <c r="D49" s="148" t="s">
        <v>477</v>
      </c>
      <c r="E49" s="149" t="s">
        <v>493</v>
      </c>
      <c r="F49" s="153">
        <v>16</v>
      </c>
      <c r="G49" s="140"/>
      <c r="H49" s="141"/>
      <c r="I49" s="154"/>
    </row>
    <row r="50" spans="2:9" x14ac:dyDescent="0.25">
      <c r="B50" s="152" t="s">
        <v>522</v>
      </c>
      <c r="C50" s="137" t="s">
        <v>523</v>
      </c>
      <c r="D50" s="148" t="s">
        <v>480</v>
      </c>
      <c r="E50" s="149" t="s">
        <v>493</v>
      </c>
      <c r="F50" s="153">
        <v>16</v>
      </c>
      <c r="G50" s="140"/>
      <c r="H50" s="141"/>
      <c r="I50" s="154"/>
    </row>
    <row r="51" spans="2:9" x14ac:dyDescent="0.25">
      <c r="B51" s="152" t="s">
        <v>524</v>
      </c>
      <c r="C51" s="137" t="s">
        <v>525</v>
      </c>
      <c r="D51" s="148" t="s">
        <v>483</v>
      </c>
      <c r="E51" s="149" t="s">
        <v>493</v>
      </c>
      <c r="F51" s="153">
        <v>16</v>
      </c>
      <c r="G51" s="140"/>
      <c r="H51" s="141"/>
      <c r="I51" s="154"/>
    </row>
    <row r="52" spans="2:9" x14ac:dyDescent="0.25">
      <c r="B52" s="152" t="s">
        <v>526</v>
      </c>
      <c r="C52" s="137" t="s">
        <v>527</v>
      </c>
      <c r="D52" s="148" t="s">
        <v>486</v>
      </c>
      <c r="E52" s="149" t="s">
        <v>493</v>
      </c>
      <c r="F52" s="153">
        <v>16</v>
      </c>
      <c r="G52" s="140"/>
      <c r="H52" s="141"/>
      <c r="I52" s="154"/>
    </row>
    <row r="53" spans="2:9" x14ac:dyDescent="0.25">
      <c r="B53" s="152"/>
      <c r="C53" s="137" t="s">
        <v>528</v>
      </c>
      <c r="D53" s="156" t="s">
        <v>529</v>
      </c>
      <c r="E53" s="149"/>
      <c r="F53" s="153">
        <v>0</v>
      </c>
      <c r="G53" s="140"/>
      <c r="H53" s="141"/>
      <c r="I53" s="154"/>
    </row>
    <row r="54" spans="2:9" x14ac:dyDescent="0.25">
      <c r="B54" s="152"/>
      <c r="C54" s="137" t="s">
        <v>530</v>
      </c>
      <c r="D54" s="148" t="s">
        <v>531</v>
      </c>
      <c r="E54" s="149"/>
      <c r="F54" s="153">
        <v>0</v>
      </c>
      <c r="G54" s="140"/>
      <c r="H54" s="141"/>
      <c r="I54" s="154"/>
    </row>
    <row r="55" spans="2:9" x14ac:dyDescent="0.25">
      <c r="B55" s="152" t="s">
        <v>532</v>
      </c>
      <c r="C55" s="137" t="s">
        <v>533</v>
      </c>
      <c r="D55" s="148" t="s">
        <v>434</v>
      </c>
      <c r="E55" s="149" t="s">
        <v>493</v>
      </c>
      <c r="F55" s="153">
        <v>1</v>
      </c>
      <c r="G55" s="140"/>
      <c r="H55" s="141"/>
      <c r="I55" s="154"/>
    </row>
    <row r="56" spans="2:9" x14ac:dyDescent="0.25">
      <c r="B56" s="152" t="s">
        <v>534</v>
      </c>
      <c r="C56" s="137" t="s">
        <v>535</v>
      </c>
      <c r="D56" s="148" t="s">
        <v>438</v>
      </c>
      <c r="E56" s="149" t="s">
        <v>493</v>
      </c>
      <c r="F56" s="153">
        <v>1</v>
      </c>
      <c r="G56" s="140"/>
      <c r="H56" s="141"/>
      <c r="I56" s="154"/>
    </row>
    <row r="57" spans="2:9" x14ac:dyDescent="0.25">
      <c r="B57" s="152" t="s">
        <v>536</v>
      </c>
      <c r="C57" s="137" t="s">
        <v>537</v>
      </c>
      <c r="D57" s="148" t="s">
        <v>441</v>
      </c>
      <c r="E57" s="149" t="s">
        <v>493</v>
      </c>
      <c r="F57" s="153">
        <v>1</v>
      </c>
      <c r="G57" s="140"/>
      <c r="H57" s="141"/>
      <c r="I57" s="154"/>
    </row>
    <row r="58" spans="2:9" x14ac:dyDescent="0.25">
      <c r="B58" s="152" t="s">
        <v>538</v>
      </c>
      <c r="C58" s="137" t="s">
        <v>539</v>
      </c>
      <c r="D58" s="148" t="s">
        <v>444</v>
      </c>
      <c r="E58" s="149" t="s">
        <v>493</v>
      </c>
      <c r="F58" s="153">
        <v>16</v>
      </c>
      <c r="G58" s="140"/>
      <c r="H58" s="141"/>
      <c r="I58" s="154"/>
    </row>
    <row r="59" spans="2:9" x14ac:dyDescent="0.25">
      <c r="B59" s="152" t="s">
        <v>540</v>
      </c>
      <c r="C59" s="137" t="s">
        <v>541</v>
      </c>
      <c r="D59" s="148" t="s">
        <v>447</v>
      </c>
      <c r="E59" s="149" t="s">
        <v>493</v>
      </c>
      <c r="F59" s="153">
        <v>16</v>
      </c>
      <c r="G59" s="140"/>
      <c r="H59" s="141"/>
      <c r="I59" s="154"/>
    </row>
    <row r="60" spans="2:9" x14ac:dyDescent="0.25">
      <c r="B60" s="152" t="s">
        <v>542</v>
      </c>
      <c r="C60" s="137" t="s">
        <v>543</v>
      </c>
      <c r="D60" s="148" t="s">
        <v>450</v>
      </c>
      <c r="E60" s="149" t="s">
        <v>493</v>
      </c>
      <c r="F60" s="153">
        <v>16</v>
      </c>
      <c r="G60" s="140"/>
      <c r="H60" s="141"/>
      <c r="I60" s="154"/>
    </row>
    <row r="61" spans="2:9" x14ac:dyDescent="0.25">
      <c r="B61" s="152" t="s">
        <v>544</v>
      </c>
      <c r="C61" s="137" t="s">
        <v>545</v>
      </c>
      <c r="D61" s="148" t="s">
        <v>453</v>
      </c>
      <c r="E61" s="149" t="s">
        <v>493</v>
      </c>
      <c r="F61" s="153">
        <v>16</v>
      </c>
      <c r="G61" s="140"/>
      <c r="H61" s="141"/>
      <c r="I61" s="154"/>
    </row>
    <row r="62" spans="2:9" x14ac:dyDescent="0.25">
      <c r="B62" s="152" t="s">
        <v>546</v>
      </c>
      <c r="C62" s="137" t="s">
        <v>547</v>
      </c>
      <c r="D62" s="148" t="s">
        <v>456</v>
      </c>
      <c r="E62" s="149" t="s">
        <v>493</v>
      </c>
      <c r="F62" s="153">
        <v>16</v>
      </c>
      <c r="G62" s="140"/>
      <c r="H62" s="141"/>
      <c r="I62" s="154"/>
    </row>
    <row r="63" spans="2:9" x14ac:dyDescent="0.25">
      <c r="B63" s="152" t="s">
        <v>548</v>
      </c>
      <c r="C63" s="137" t="s">
        <v>549</v>
      </c>
      <c r="D63" s="148" t="s">
        <v>459</v>
      </c>
      <c r="E63" s="149" t="s">
        <v>493</v>
      </c>
      <c r="F63" s="153">
        <v>16</v>
      </c>
      <c r="G63" s="140"/>
      <c r="H63" s="141"/>
      <c r="I63" s="154"/>
    </row>
    <row r="64" spans="2:9" x14ac:dyDescent="0.25">
      <c r="B64" s="152" t="s">
        <v>550</v>
      </c>
      <c r="C64" s="137" t="s">
        <v>551</v>
      </c>
      <c r="D64" s="148" t="s">
        <v>462</v>
      </c>
      <c r="E64" s="149" t="s">
        <v>493</v>
      </c>
      <c r="F64" s="153">
        <v>16</v>
      </c>
      <c r="G64" s="140"/>
      <c r="H64" s="141"/>
      <c r="I64" s="154"/>
    </row>
    <row r="65" spans="2:9" x14ac:dyDescent="0.25">
      <c r="B65" s="152" t="s">
        <v>552</v>
      </c>
      <c r="C65" s="137" t="s">
        <v>553</v>
      </c>
      <c r="D65" s="148" t="s">
        <v>465</v>
      </c>
      <c r="E65" s="149" t="s">
        <v>493</v>
      </c>
      <c r="F65" s="153">
        <v>16</v>
      </c>
      <c r="G65" s="140"/>
      <c r="H65" s="141"/>
      <c r="I65" s="154"/>
    </row>
    <row r="66" spans="2:9" x14ac:dyDescent="0.25">
      <c r="B66" s="152" t="s">
        <v>554</v>
      </c>
      <c r="C66" s="137" t="s">
        <v>555</v>
      </c>
      <c r="D66" s="148" t="s">
        <v>468</v>
      </c>
      <c r="E66" s="149" t="s">
        <v>493</v>
      </c>
      <c r="F66" s="153">
        <v>16</v>
      </c>
      <c r="G66" s="140"/>
      <c r="H66" s="141"/>
      <c r="I66" s="154"/>
    </row>
    <row r="67" spans="2:9" x14ac:dyDescent="0.25">
      <c r="B67" s="152" t="s">
        <v>556</v>
      </c>
      <c r="C67" s="137" t="s">
        <v>557</v>
      </c>
      <c r="D67" s="148" t="s">
        <v>471</v>
      </c>
      <c r="E67" s="149" t="s">
        <v>493</v>
      </c>
      <c r="F67" s="153">
        <v>16</v>
      </c>
      <c r="G67" s="140"/>
      <c r="H67" s="141"/>
      <c r="I67" s="154"/>
    </row>
    <row r="68" spans="2:9" x14ac:dyDescent="0.25">
      <c r="B68" s="152" t="s">
        <v>558</v>
      </c>
      <c r="C68" s="137" t="s">
        <v>559</v>
      </c>
      <c r="D68" s="148" t="s">
        <v>474</v>
      </c>
      <c r="E68" s="149" t="s">
        <v>493</v>
      </c>
      <c r="F68" s="153">
        <v>16</v>
      </c>
      <c r="G68" s="140"/>
      <c r="H68" s="141"/>
      <c r="I68" s="154"/>
    </row>
    <row r="69" spans="2:9" x14ac:dyDescent="0.25">
      <c r="B69" s="152" t="s">
        <v>560</v>
      </c>
      <c r="C69" s="137" t="s">
        <v>561</v>
      </c>
      <c r="D69" s="148" t="s">
        <v>477</v>
      </c>
      <c r="E69" s="149" t="s">
        <v>493</v>
      </c>
      <c r="F69" s="153">
        <v>16</v>
      </c>
      <c r="G69" s="140"/>
      <c r="H69" s="141"/>
      <c r="I69" s="154"/>
    </row>
    <row r="70" spans="2:9" x14ac:dyDescent="0.25">
      <c r="B70" s="152" t="s">
        <v>562</v>
      </c>
      <c r="C70" s="137" t="s">
        <v>563</v>
      </c>
      <c r="D70" s="148" t="s">
        <v>480</v>
      </c>
      <c r="E70" s="149" t="s">
        <v>493</v>
      </c>
      <c r="F70" s="153">
        <v>16</v>
      </c>
      <c r="G70" s="140"/>
      <c r="H70" s="141"/>
      <c r="I70" s="154"/>
    </row>
    <row r="71" spans="2:9" x14ac:dyDescent="0.25">
      <c r="B71" s="152" t="s">
        <v>564</v>
      </c>
      <c r="C71" s="137" t="s">
        <v>565</v>
      </c>
      <c r="D71" s="148" t="s">
        <v>483</v>
      </c>
      <c r="E71" s="149" t="s">
        <v>493</v>
      </c>
      <c r="F71" s="153">
        <v>16</v>
      </c>
      <c r="G71" s="140"/>
      <c r="H71" s="141"/>
      <c r="I71" s="154"/>
    </row>
    <row r="72" spans="2:9" x14ac:dyDescent="0.25">
      <c r="B72" s="152" t="s">
        <v>566</v>
      </c>
      <c r="C72" s="137" t="s">
        <v>567</v>
      </c>
      <c r="D72" s="148" t="s">
        <v>486</v>
      </c>
      <c r="E72" s="149" t="s">
        <v>493</v>
      </c>
      <c r="F72" s="153">
        <v>16</v>
      </c>
      <c r="G72" s="140"/>
      <c r="H72" s="141"/>
      <c r="I72" s="154"/>
    </row>
    <row r="73" spans="2:9" x14ac:dyDescent="0.25">
      <c r="B73" s="152"/>
      <c r="C73" s="137" t="s">
        <v>568</v>
      </c>
      <c r="D73" s="156" t="s">
        <v>569</v>
      </c>
      <c r="E73" s="149"/>
      <c r="F73" s="153">
        <v>0</v>
      </c>
      <c r="G73" s="140"/>
      <c r="H73" s="141"/>
      <c r="I73" s="154"/>
    </row>
    <row r="74" spans="2:9" ht="26.4" x14ac:dyDescent="0.25">
      <c r="B74" s="152"/>
      <c r="C74" s="137" t="s">
        <v>570</v>
      </c>
      <c r="D74" s="148" t="s">
        <v>571</v>
      </c>
      <c r="E74" s="149"/>
      <c r="F74" s="153">
        <v>0</v>
      </c>
      <c r="G74" s="140"/>
      <c r="H74" s="141"/>
      <c r="I74" s="154"/>
    </row>
    <row r="75" spans="2:9" x14ac:dyDescent="0.25">
      <c r="B75" s="152" t="s">
        <v>572</v>
      </c>
      <c r="C75" s="137" t="s">
        <v>573</v>
      </c>
      <c r="D75" s="148" t="s">
        <v>574</v>
      </c>
      <c r="E75" s="149" t="s">
        <v>493</v>
      </c>
      <c r="F75" s="153">
        <v>16</v>
      </c>
      <c r="G75" s="140"/>
      <c r="H75" s="141"/>
      <c r="I75" s="154"/>
    </row>
    <row r="76" spans="2:9" x14ac:dyDescent="0.25">
      <c r="B76" s="152" t="s">
        <v>575</v>
      </c>
      <c r="C76" s="137" t="s">
        <v>576</v>
      </c>
      <c r="D76" s="148" t="s">
        <v>577</v>
      </c>
      <c r="E76" s="149" t="s">
        <v>493</v>
      </c>
      <c r="F76" s="153">
        <v>16</v>
      </c>
      <c r="G76" s="140"/>
      <c r="H76" s="141"/>
      <c r="I76" s="154"/>
    </row>
    <row r="77" spans="2:9" x14ac:dyDescent="0.25">
      <c r="B77" s="152" t="s">
        <v>578</v>
      </c>
      <c r="C77" s="137" t="s">
        <v>579</v>
      </c>
      <c r="D77" s="148" t="s">
        <v>580</v>
      </c>
      <c r="E77" s="149" t="s">
        <v>493</v>
      </c>
      <c r="F77" s="153">
        <v>16</v>
      </c>
      <c r="G77" s="140"/>
      <c r="H77" s="141"/>
      <c r="I77" s="154"/>
    </row>
    <row r="78" spans="2:9" x14ac:dyDescent="0.25">
      <c r="B78" s="152"/>
      <c r="C78" s="137" t="s">
        <v>581</v>
      </c>
      <c r="D78" s="156" t="s">
        <v>582</v>
      </c>
      <c r="E78" s="149"/>
      <c r="F78" s="153">
        <v>0</v>
      </c>
      <c r="G78" s="140"/>
      <c r="H78" s="141"/>
      <c r="I78" s="154"/>
    </row>
    <row r="79" spans="2:9" ht="26.4" x14ac:dyDescent="0.25">
      <c r="B79" s="136"/>
      <c r="C79" s="137" t="s">
        <v>583</v>
      </c>
      <c r="D79" s="148" t="s">
        <v>584</v>
      </c>
      <c r="E79" s="139"/>
      <c r="F79" s="153">
        <v>0</v>
      </c>
      <c r="G79" s="140"/>
      <c r="H79" s="141"/>
      <c r="I79" s="154"/>
    </row>
    <row r="80" spans="2:9" x14ac:dyDescent="0.25">
      <c r="B80" s="136" t="s">
        <v>585</v>
      </c>
      <c r="C80" s="137" t="s">
        <v>586</v>
      </c>
      <c r="D80" s="157" t="s">
        <v>587</v>
      </c>
      <c r="E80" s="139" t="s">
        <v>493</v>
      </c>
      <c r="F80" s="153">
        <v>11</v>
      </c>
      <c r="G80" s="140"/>
      <c r="H80" s="141"/>
      <c r="I80" s="154"/>
    </row>
    <row r="81" spans="2:9" x14ac:dyDescent="0.25">
      <c r="B81" s="136" t="s">
        <v>588</v>
      </c>
      <c r="C81" s="137" t="s">
        <v>589</v>
      </c>
      <c r="D81" s="157" t="s">
        <v>590</v>
      </c>
      <c r="E81" s="139" t="s">
        <v>493</v>
      </c>
      <c r="F81" s="153">
        <v>11</v>
      </c>
      <c r="G81" s="140"/>
      <c r="H81" s="141"/>
      <c r="I81" s="154"/>
    </row>
    <row r="82" spans="2:9" x14ac:dyDescent="0.25">
      <c r="B82" s="136" t="s">
        <v>591</v>
      </c>
      <c r="C82" s="137" t="s">
        <v>592</v>
      </c>
      <c r="D82" s="158" t="s">
        <v>593</v>
      </c>
      <c r="E82" s="149" t="s">
        <v>493</v>
      </c>
      <c r="F82" s="153">
        <v>11</v>
      </c>
      <c r="G82" s="140"/>
      <c r="H82" s="141"/>
      <c r="I82" s="154"/>
    </row>
    <row r="83" spans="2:9" x14ac:dyDescent="0.25">
      <c r="B83" s="136" t="s">
        <v>594</v>
      </c>
      <c r="C83" s="137" t="s">
        <v>595</v>
      </c>
      <c r="D83" s="158" t="s">
        <v>596</v>
      </c>
      <c r="E83" s="149" t="s">
        <v>493</v>
      </c>
      <c r="F83" s="153">
        <v>11</v>
      </c>
      <c r="G83" s="140"/>
      <c r="H83" s="141"/>
      <c r="I83" s="154"/>
    </row>
    <row r="84" spans="2:9" x14ac:dyDescent="0.25">
      <c r="B84" s="136" t="s">
        <v>597</v>
      </c>
      <c r="C84" s="137" t="s">
        <v>598</v>
      </c>
      <c r="D84" s="148" t="s">
        <v>599</v>
      </c>
      <c r="E84" s="149" t="s">
        <v>493</v>
      </c>
      <c r="F84" s="153">
        <v>11</v>
      </c>
      <c r="G84" s="140"/>
      <c r="H84" s="141"/>
      <c r="I84" s="154"/>
    </row>
    <row r="85" spans="2:9" x14ac:dyDescent="0.25">
      <c r="B85" s="136" t="s">
        <v>600</v>
      </c>
      <c r="C85" s="137" t="s">
        <v>601</v>
      </c>
      <c r="D85" s="148" t="s">
        <v>602</v>
      </c>
      <c r="E85" s="149" t="s">
        <v>493</v>
      </c>
      <c r="F85" s="153">
        <v>11</v>
      </c>
      <c r="G85" s="140"/>
      <c r="H85" s="141"/>
      <c r="I85" s="154"/>
    </row>
    <row r="86" spans="2:9" x14ac:dyDescent="0.25">
      <c r="B86" s="136"/>
      <c r="C86" s="137" t="s">
        <v>603</v>
      </c>
      <c r="D86" s="159" t="s">
        <v>604</v>
      </c>
      <c r="E86" s="149"/>
      <c r="F86" s="153">
        <v>0</v>
      </c>
      <c r="G86" s="140"/>
      <c r="H86" s="141"/>
      <c r="I86" s="154"/>
    </row>
    <row r="87" spans="2:9" ht="26.4" x14ac:dyDescent="0.25">
      <c r="B87" s="136" t="s">
        <v>605</v>
      </c>
      <c r="C87" s="137" t="s">
        <v>606</v>
      </c>
      <c r="D87" s="148" t="s">
        <v>607</v>
      </c>
      <c r="E87" s="149" t="s">
        <v>493</v>
      </c>
      <c r="F87" s="153">
        <v>16</v>
      </c>
      <c r="G87" s="140"/>
      <c r="H87" s="141"/>
      <c r="I87" s="154"/>
    </row>
    <row r="88" spans="2:9" ht="26.4" x14ac:dyDescent="0.25">
      <c r="B88" s="136" t="s">
        <v>608</v>
      </c>
      <c r="C88" s="137" t="s">
        <v>609</v>
      </c>
      <c r="D88" s="148" t="s">
        <v>610</v>
      </c>
      <c r="E88" s="149" t="s">
        <v>493</v>
      </c>
      <c r="F88" s="153">
        <v>16</v>
      </c>
      <c r="G88" s="140"/>
      <c r="H88" s="141"/>
      <c r="I88" s="154"/>
    </row>
    <row r="89" spans="2:9" x14ac:dyDescent="0.25">
      <c r="B89" s="136" t="s">
        <v>611</v>
      </c>
      <c r="C89" s="137" t="s">
        <v>612</v>
      </c>
      <c r="D89" s="148" t="s">
        <v>613</v>
      </c>
      <c r="E89" s="149" t="s">
        <v>435</v>
      </c>
      <c r="F89" s="153">
        <v>16</v>
      </c>
      <c r="G89" s="140"/>
      <c r="H89" s="141"/>
      <c r="I89" s="154"/>
    </row>
    <row r="90" spans="2:9" x14ac:dyDescent="0.25">
      <c r="B90" s="136"/>
      <c r="C90" s="137" t="s">
        <v>614</v>
      </c>
      <c r="D90" s="156" t="s">
        <v>615</v>
      </c>
      <c r="E90" s="149"/>
      <c r="F90" s="153">
        <v>0</v>
      </c>
      <c r="G90" s="140"/>
      <c r="H90" s="141"/>
      <c r="I90" s="154"/>
    </row>
    <row r="91" spans="2:9" ht="26.4" x14ac:dyDescent="0.25">
      <c r="B91" s="136"/>
      <c r="C91" s="137" t="s">
        <v>616</v>
      </c>
      <c r="D91" s="148" t="s">
        <v>617</v>
      </c>
      <c r="E91" s="149"/>
      <c r="F91" s="153">
        <v>0</v>
      </c>
      <c r="G91" s="140"/>
      <c r="H91" s="141"/>
      <c r="I91" s="154"/>
    </row>
    <row r="92" spans="2:9" x14ac:dyDescent="0.25">
      <c r="B92" s="152" t="s">
        <v>618</v>
      </c>
      <c r="C92" s="137" t="s">
        <v>619</v>
      </c>
      <c r="D92" s="148" t="s">
        <v>620</v>
      </c>
      <c r="E92" s="149" t="s">
        <v>435</v>
      </c>
      <c r="F92" s="153">
        <v>1</v>
      </c>
      <c r="G92" s="140"/>
      <c r="H92" s="141"/>
      <c r="I92" s="154"/>
    </row>
    <row r="93" spans="2:9" x14ac:dyDescent="0.25">
      <c r="B93" s="152" t="s">
        <v>621</v>
      </c>
      <c r="C93" s="137" t="s">
        <v>622</v>
      </c>
      <c r="D93" s="148" t="s">
        <v>623</v>
      </c>
      <c r="E93" s="149" t="s">
        <v>435</v>
      </c>
      <c r="F93" s="153">
        <v>1</v>
      </c>
      <c r="G93" s="140"/>
      <c r="H93" s="141"/>
      <c r="I93" s="154"/>
    </row>
    <row r="94" spans="2:9" x14ac:dyDescent="0.25">
      <c r="B94" s="152" t="s">
        <v>624</v>
      </c>
      <c r="C94" s="137" t="s">
        <v>625</v>
      </c>
      <c r="D94" s="148" t="s">
        <v>626</v>
      </c>
      <c r="E94" s="149" t="s">
        <v>435</v>
      </c>
      <c r="F94" s="153">
        <v>16</v>
      </c>
      <c r="G94" s="140"/>
      <c r="H94" s="141"/>
      <c r="I94" s="154"/>
    </row>
    <row r="95" spans="2:9" x14ac:dyDescent="0.25">
      <c r="B95" s="152" t="s">
        <v>627</v>
      </c>
      <c r="C95" s="137" t="s">
        <v>628</v>
      </c>
      <c r="D95" s="148" t="s">
        <v>629</v>
      </c>
      <c r="E95" s="149" t="s">
        <v>435</v>
      </c>
      <c r="F95" s="153">
        <v>16</v>
      </c>
      <c r="G95" s="140"/>
      <c r="H95" s="141"/>
      <c r="I95" s="154"/>
    </row>
    <row r="96" spans="2:9" x14ac:dyDescent="0.25">
      <c r="B96" s="152" t="s">
        <v>630</v>
      </c>
      <c r="C96" s="137" t="s">
        <v>631</v>
      </c>
      <c r="D96" s="148" t="s">
        <v>632</v>
      </c>
      <c r="E96" s="149" t="s">
        <v>435</v>
      </c>
      <c r="F96" s="153">
        <v>16</v>
      </c>
      <c r="G96" s="140"/>
      <c r="H96" s="141"/>
      <c r="I96" s="154"/>
    </row>
    <row r="97" spans="2:9" x14ac:dyDescent="0.25">
      <c r="B97" s="152" t="s">
        <v>633</v>
      </c>
      <c r="C97" s="137" t="s">
        <v>634</v>
      </c>
      <c r="D97" s="148" t="s">
        <v>635</v>
      </c>
      <c r="E97" s="149" t="s">
        <v>435</v>
      </c>
      <c r="F97" s="153">
        <v>16</v>
      </c>
      <c r="G97" s="140"/>
      <c r="H97" s="141"/>
      <c r="I97" s="154"/>
    </row>
    <row r="98" spans="2:9" x14ac:dyDescent="0.25">
      <c r="B98" s="152" t="s">
        <v>636</v>
      </c>
      <c r="C98" s="137" t="s">
        <v>637</v>
      </c>
      <c r="D98" s="148" t="s">
        <v>638</v>
      </c>
      <c r="E98" s="149" t="s">
        <v>435</v>
      </c>
      <c r="F98" s="153">
        <v>16</v>
      </c>
      <c r="G98" s="140"/>
      <c r="H98" s="141"/>
      <c r="I98" s="154"/>
    </row>
    <row r="99" spans="2:9" x14ac:dyDescent="0.25">
      <c r="B99" s="152" t="s">
        <v>639</v>
      </c>
      <c r="C99" s="137" t="s">
        <v>640</v>
      </c>
      <c r="D99" s="148" t="s">
        <v>641</v>
      </c>
      <c r="E99" s="149" t="s">
        <v>435</v>
      </c>
      <c r="F99" s="153">
        <v>16</v>
      </c>
      <c r="G99" s="140"/>
      <c r="H99" s="141"/>
      <c r="I99" s="154"/>
    </row>
    <row r="100" spans="2:9" x14ac:dyDescent="0.25">
      <c r="B100" s="136"/>
      <c r="C100" s="137" t="s">
        <v>642</v>
      </c>
      <c r="D100" s="145" t="s">
        <v>643</v>
      </c>
      <c r="E100" s="149"/>
      <c r="F100" s="153">
        <v>0</v>
      </c>
      <c r="G100" s="140"/>
      <c r="H100" s="141"/>
      <c r="I100" s="154"/>
    </row>
    <row r="101" spans="2:9" ht="26.4" x14ac:dyDescent="0.25">
      <c r="B101" s="136"/>
      <c r="C101" s="137" t="s">
        <v>644</v>
      </c>
      <c r="D101" s="148" t="s">
        <v>645</v>
      </c>
      <c r="E101" s="149"/>
      <c r="F101" s="153">
        <v>0</v>
      </c>
      <c r="G101" s="140"/>
      <c r="H101" s="141"/>
      <c r="I101" s="154"/>
    </row>
    <row r="102" spans="2:9" ht="15.6" x14ac:dyDescent="0.25">
      <c r="B102" s="152" t="s">
        <v>646</v>
      </c>
      <c r="C102" s="137" t="s">
        <v>647</v>
      </c>
      <c r="D102" s="158" t="s">
        <v>648</v>
      </c>
      <c r="E102" s="149" t="s">
        <v>649</v>
      </c>
      <c r="F102" s="153">
        <v>72</v>
      </c>
      <c r="G102" s="140"/>
      <c r="H102" s="141"/>
      <c r="I102" s="154"/>
    </row>
    <row r="103" spans="2:9" x14ac:dyDescent="0.25">
      <c r="B103" s="152" t="s">
        <v>650</v>
      </c>
      <c r="C103" s="137" t="s">
        <v>651</v>
      </c>
      <c r="D103" s="158" t="s">
        <v>652</v>
      </c>
      <c r="E103" s="149" t="s">
        <v>653</v>
      </c>
      <c r="F103" s="153">
        <v>72</v>
      </c>
      <c r="G103" s="140"/>
      <c r="H103" s="141"/>
      <c r="I103" s="154"/>
    </row>
    <row r="104" spans="2:9" x14ac:dyDescent="0.25">
      <c r="B104" s="152" t="s">
        <v>654</v>
      </c>
      <c r="C104" s="137" t="s">
        <v>655</v>
      </c>
      <c r="D104" s="158" t="s">
        <v>656</v>
      </c>
      <c r="E104" s="149" t="s">
        <v>653</v>
      </c>
      <c r="F104" s="153">
        <v>72</v>
      </c>
      <c r="G104" s="140"/>
      <c r="H104" s="141"/>
      <c r="I104" s="154"/>
    </row>
    <row r="105" spans="2:9" x14ac:dyDescent="0.25">
      <c r="B105" s="152" t="s">
        <v>657</v>
      </c>
      <c r="C105" s="137" t="s">
        <v>658</v>
      </c>
      <c r="D105" s="158" t="s">
        <v>659</v>
      </c>
      <c r="E105" s="149" t="s">
        <v>653</v>
      </c>
      <c r="F105" s="153">
        <v>72</v>
      </c>
      <c r="G105" s="140"/>
      <c r="H105" s="141"/>
      <c r="I105" s="154"/>
    </row>
    <row r="106" spans="2:9" x14ac:dyDescent="0.25">
      <c r="B106" s="152" t="s">
        <v>660</v>
      </c>
      <c r="C106" s="137" t="s">
        <v>661</v>
      </c>
      <c r="D106" s="148" t="s">
        <v>662</v>
      </c>
      <c r="E106" s="149" t="s">
        <v>653</v>
      </c>
      <c r="F106" s="153">
        <v>72</v>
      </c>
      <c r="G106" s="140"/>
      <c r="H106" s="141"/>
      <c r="I106" s="154"/>
    </row>
    <row r="107" spans="2:9" ht="26.4" x14ac:dyDescent="0.25">
      <c r="B107" s="152" t="s">
        <v>663</v>
      </c>
      <c r="C107" s="137" t="s">
        <v>664</v>
      </c>
      <c r="D107" s="148" t="s">
        <v>665</v>
      </c>
      <c r="E107" s="149" t="s">
        <v>666</v>
      </c>
      <c r="F107" s="153">
        <v>72</v>
      </c>
      <c r="G107" s="140"/>
      <c r="H107" s="141"/>
      <c r="I107" s="154"/>
    </row>
    <row r="108" spans="2:9" x14ac:dyDescent="0.25">
      <c r="B108" s="160"/>
      <c r="C108" s="137" t="s">
        <v>667</v>
      </c>
      <c r="D108" s="156" t="s">
        <v>668</v>
      </c>
      <c r="E108" s="161"/>
      <c r="F108" s="153">
        <v>0</v>
      </c>
      <c r="G108" s="140"/>
      <c r="H108" s="141"/>
      <c r="I108" s="154"/>
    </row>
    <row r="109" spans="2:9" x14ac:dyDescent="0.25">
      <c r="B109" s="152" t="s">
        <v>669</v>
      </c>
      <c r="C109" s="137" t="s">
        <v>670</v>
      </c>
      <c r="D109" s="148" t="s">
        <v>671</v>
      </c>
      <c r="E109" s="149" t="s">
        <v>435</v>
      </c>
      <c r="F109" s="153">
        <v>72</v>
      </c>
      <c r="G109" s="140"/>
      <c r="H109" s="141"/>
      <c r="I109" s="154"/>
    </row>
    <row r="110" spans="2:9" x14ac:dyDescent="0.25">
      <c r="B110" s="152"/>
      <c r="C110" s="137" t="s">
        <v>672</v>
      </c>
      <c r="D110" s="156" t="s">
        <v>673</v>
      </c>
      <c r="E110" s="149"/>
      <c r="F110" s="153">
        <v>0</v>
      </c>
      <c r="G110" s="140"/>
      <c r="H110" s="141"/>
      <c r="I110" s="154"/>
    </row>
    <row r="111" spans="2:9" ht="26.4" x14ac:dyDescent="0.25">
      <c r="B111" s="152"/>
      <c r="C111" s="137" t="s">
        <v>674</v>
      </c>
      <c r="D111" s="148" t="s">
        <v>675</v>
      </c>
      <c r="E111" s="149"/>
      <c r="F111" s="153">
        <v>0</v>
      </c>
      <c r="G111" s="140"/>
      <c r="H111" s="141"/>
      <c r="I111" s="154"/>
    </row>
    <row r="112" spans="2:9" x14ac:dyDescent="0.25">
      <c r="B112" s="152" t="s">
        <v>676</v>
      </c>
      <c r="C112" s="137" t="s">
        <v>677</v>
      </c>
      <c r="D112" s="148" t="s">
        <v>678</v>
      </c>
      <c r="E112" s="149" t="s">
        <v>435</v>
      </c>
      <c r="F112" s="153">
        <v>11</v>
      </c>
      <c r="G112" s="140"/>
      <c r="H112" s="141"/>
      <c r="I112" s="154"/>
    </row>
    <row r="113" spans="2:10" x14ac:dyDescent="0.25">
      <c r="B113" s="152" t="s">
        <v>679</v>
      </c>
      <c r="C113" s="137" t="s">
        <v>680</v>
      </c>
      <c r="D113" s="148" t="s">
        <v>681</v>
      </c>
      <c r="E113" s="149" t="s">
        <v>435</v>
      </c>
      <c r="F113" s="153">
        <v>140</v>
      </c>
      <c r="G113" s="140"/>
      <c r="H113" s="141"/>
      <c r="I113" s="154"/>
    </row>
    <row r="114" spans="2:10" x14ac:dyDescent="0.25">
      <c r="B114" s="152" t="s">
        <v>682</v>
      </c>
      <c r="C114" s="137" t="s">
        <v>683</v>
      </c>
      <c r="D114" s="148" t="s">
        <v>587</v>
      </c>
      <c r="E114" s="149" t="s">
        <v>435</v>
      </c>
      <c r="F114" s="153">
        <v>140</v>
      </c>
      <c r="G114" s="140"/>
      <c r="H114" s="141"/>
      <c r="I114" s="154"/>
    </row>
    <row r="115" spans="2:10" ht="13.2" x14ac:dyDescent="0.25">
      <c r="B115" s="152" t="s">
        <v>684</v>
      </c>
      <c r="C115" s="137" t="s">
        <v>683</v>
      </c>
      <c r="D115" s="148" t="s">
        <v>596</v>
      </c>
      <c r="E115" s="149" t="s">
        <v>435</v>
      </c>
      <c r="F115" s="153">
        <v>140</v>
      </c>
      <c r="G115" s="140"/>
      <c r="H115" s="141"/>
      <c r="I115" s="154"/>
      <c r="J115" s="117"/>
    </row>
    <row r="116" spans="2:10" x14ac:dyDescent="0.25">
      <c r="B116" s="136"/>
      <c r="C116" s="137" t="s">
        <v>685</v>
      </c>
      <c r="D116" s="145" t="s">
        <v>686</v>
      </c>
      <c r="E116" s="149"/>
      <c r="F116" s="153">
        <v>0</v>
      </c>
      <c r="G116" s="140"/>
      <c r="H116" s="141"/>
      <c r="I116" s="154"/>
    </row>
    <row r="117" spans="2:10" x14ac:dyDescent="0.25">
      <c r="B117" s="136"/>
      <c r="C117" s="137" t="s">
        <v>687</v>
      </c>
      <c r="D117" s="148" t="s">
        <v>688</v>
      </c>
      <c r="E117" s="149"/>
      <c r="F117" s="153">
        <v>0</v>
      </c>
      <c r="G117" s="140"/>
      <c r="H117" s="141"/>
      <c r="I117" s="154"/>
    </row>
    <row r="118" spans="2:10" x14ac:dyDescent="0.25">
      <c r="B118" s="136" t="s">
        <v>689</v>
      </c>
      <c r="C118" s="137" t="s">
        <v>690</v>
      </c>
      <c r="D118" s="158" t="s">
        <v>691</v>
      </c>
      <c r="E118" s="149" t="s">
        <v>493</v>
      </c>
      <c r="F118" s="153">
        <v>39</v>
      </c>
      <c r="G118" s="140"/>
      <c r="H118" s="141"/>
      <c r="I118" s="154"/>
    </row>
    <row r="119" spans="2:10" x14ac:dyDescent="0.25">
      <c r="B119" s="136" t="s">
        <v>692</v>
      </c>
      <c r="C119" s="137" t="s">
        <v>693</v>
      </c>
      <c r="D119" s="158" t="s">
        <v>694</v>
      </c>
      <c r="E119" s="149" t="s">
        <v>493</v>
      </c>
      <c r="F119" s="153">
        <v>39</v>
      </c>
      <c r="G119" s="140"/>
      <c r="H119" s="141"/>
      <c r="I119" s="154"/>
    </row>
    <row r="120" spans="2:10" x14ac:dyDescent="0.25">
      <c r="B120" s="136" t="s">
        <v>695</v>
      </c>
      <c r="C120" s="137" t="s">
        <v>696</v>
      </c>
      <c r="D120" s="158" t="s">
        <v>697</v>
      </c>
      <c r="E120" s="149" t="s">
        <v>493</v>
      </c>
      <c r="F120" s="153">
        <v>39</v>
      </c>
      <c r="G120" s="140"/>
      <c r="H120" s="141"/>
      <c r="I120" s="154"/>
    </row>
    <row r="121" spans="2:10" x14ac:dyDescent="0.25">
      <c r="B121" s="136" t="s">
        <v>698</v>
      </c>
      <c r="C121" s="137" t="s">
        <v>699</v>
      </c>
      <c r="D121" s="158" t="s">
        <v>700</v>
      </c>
      <c r="E121" s="149" t="s">
        <v>493</v>
      </c>
      <c r="F121" s="153">
        <v>39</v>
      </c>
      <c r="G121" s="140"/>
      <c r="H121" s="141"/>
      <c r="I121" s="154"/>
    </row>
    <row r="122" spans="2:10" x14ac:dyDescent="0.25">
      <c r="B122" s="136" t="s">
        <v>701</v>
      </c>
      <c r="C122" s="137" t="s">
        <v>702</v>
      </c>
      <c r="D122" s="158" t="s">
        <v>703</v>
      </c>
      <c r="E122" s="149" t="s">
        <v>493</v>
      </c>
      <c r="F122" s="153">
        <v>39</v>
      </c>
      <c r="G122" s="140"/>
      <c r="H122" s="141"/>
      <c r="I122" s="154"/>
    </row>
    <row r="123" spans="2:10" x14ac:dyDescent="0.25">
      <c r="B123" s="136" t="s">
        <v>704</v>
      </c>
      <c r="C123" s="137" t="s">
        <v>705</v>
      </c>
      <c r="D123" s="158" t="s">
        <v>706</v>
      </c>
      <c r="E123" s="149" t="s">
        <v>493</v>
      </c>
      <c r="F123" s="153">
        <v>39</v>
      </c>
      <c r="G123" s="140"/>
      <c r="H123" s="141"/>
      <c r="I123" s="154"/>
    </row>
    <row r="124" spans="2:10" x14ac:dyDescent="0.25">
      <c r="B124" s="136"/>
      <c r="C124" s="137" t="s">
        <v>707</v>
      </c>
      <c r="D124" s="145" t="s">
        <v>708</v>
      </c>
      <c r="E124" s="149"/>
      <c r="F124" s="153">
        <v>0</v>
      </c>
      <c r="G124" s="140"/>
      <c r="H124" s="141"/>
      <c r="I124" s="154"/>
    </row>
    <row r="125" spans="2:10" x14ac:dyDescent="0.25">
      <c r="B125" s="136" t="s">
        <v>709</v>
      </c>
      <c r="C125" s="137" t="s">
        <v>710</v>
      </c>
      <c r="D125" s="148" t="s">
        <v>711</v>
      </c>
      <c r="E125" s="149" t="s">
        <v>493</v>
      </c>
      <c r="F125" s="153">
        <v>352</v>
      </c>
      <c r="G125" s="140"/>
      <c r="H125" s="141"/>
      <c r="I125" s="154"/>
    </row>
    <row r="126" spans="2:10" hidden="1" x14ac:dyDescent="0.25">
      <c r="B126" s="152"/>
      <c r="C126" s="137" t="s">
        <v>712</v>
      </c>
      <c r="D126" s="156"/>
      <c r="E126" s="149"/>
      <c r="F126" s="153">
        <v>0</v>
      </c>
      <c r="G126" s="140"/>
      <c r="H126" s="141"/>
      <c r="I126" s="154"/>
    </row>
    <row r="127" spans="2:10" ht="26.4" hidden="1" x14ac:dyDescent="0.25">
      <c r="B127" s="152"/>
      <c r="C127" s="137" t="s">
        <v>713</v>
      </c>
      <c r="D127" s="148" t="s">
        <v>714</v>
      </c>
      <c r="E127" s="149"/>
      <c r="F127" s="153">
        <v>0</v>
      </c>
      <c r="G127" s="140"/>
      <c r="H127" s="141"/>
      <c r="I127" s="154"/>
    </row>
    <row r="128" spans="2:10" hidden="1" x14ac:dyDescent="0.25">
      <c r="B128" s="152" t="s">
        <v>709</v>
      </c>
      <c r="C128" s="137" t="s">
        <v>715</v>
      </c>
      <c r="D128" s="148" t="s">
        <v>716</v>
      </c>
      <c r="E128" s="149" t="s">
        <v>493</v>
      </c>
      <c r="F128" s="153">
        <v>0</v>
      </c>
      <c r="G128" s="140"/>
      <c r="H128" s="141"/>
      <c r="I128" s="154"/>
    </row>
    <row r="129" spans="2:9" hidden="1" x14ac:dyDescent="0.25">
      <c r="B129" s="152" t="s">
        <v>717</v>
      </c>
      <c r="C129" s="137" t="s">
        <v>718</v>
      </c>
      <c r="D129" s="148" t="s">
        <v>719</v>
      </c>
      <c r="E129" s="149" t="s">
        <v>493</v>
      </c>
      <c r="F129" s="153">
        <v>0</v>
      </c>
      <c r="G129" s="140"/>
      <c r="H129" s="141"/>
      <c r="I129" s="154"/>
    </row>
    <row r="130" spans="2:9" hidden="1" x14ac:dyDescent="0.25">
      <c r="B130" s="152" t="s">
        <v>720</v>
      </c>
      <c r="C130" s="137" t="s">
        <v>721</v>
      </c>
      <c r="D130" s="148" t="s">
        <v>722</v>
      </c>
      <c r="E130" s="149" t="s">
        <v>493</v>
      </c>
      <c r="F130" s="153">
        <v>0</v>
      </c>
      <c r="G130" s="140"/>
      <c r="H130" s="141"/>
      <c r="I130" s="154"/>
    </row>
    <row r="131" spans="2:9" x14ac:dyDescent="0.25">
      <c r="B131" s="152" t="s">
        <v>723</v>
      </c>
      <c r="C131" s="137" t="s">
        <v>724</v>
      </c>
      <c r="D131" s="148" t="s">
        <v>725</v>
      </c>
      <c r="E131" s="149" t="s">
        <v>493</v>
      </c>
      <c r="F131" s="153">
        <v>0</v>
      </c>
      <c r="G131" s="140"/>
      <c r="H131" s="141"/>
      <c r="I131" s="154"/>
    </row>
    <row r="132" spans="2:9" x14ac:dyDescent="0.25">
      <c r="B132" s="152"/>
      <c r="C132" s="137" t="s">
        <v>726</v>
      </c>
      <c r="D132" s="156" t="s">
        <v>727</v>
      </c>
      <c r="E132" s="149"/>
      <c r="F132" s="153">
        <v>0</v>
      </c>
      <c r="G132" s="140"/>
      <c r="H132" s="141"/>
      <c r="I132" s="154"/>
    </row>
    <row r="133" spans="2:9" ht="26.4" x14ac:dyDescent="0.25">
      <c r="B133" s="152"/>
      <c r="C133" s="137" t="s">
        <v>728</v>
      </c>
      <c r="D133" s="148" t="s">
        <v>729</v>
      </c>
      <c r="E133" s="149"/>
      <c r="F133" s="153">
        <v>0</v>
      </c>
      <c r="G133" s="140"/>
      <c r="H133" s="141"/>
      <c r="I133" s="154"/>
    </row>
    <row r="134" spans="2:9" ht="52.8" x14ac:dyDescent="0.25">
      <c r="B134" s="152" t="s">
        <v>730</v>
      </c>
      <c r="C134" s="137" t="s">
        <v>731</v>
      </c>
      <c r="D134" s="148" t="s">
        <v>732</v>
      </c>
      <c r="E134" s="149" t="s">
        <v>493</v>
      </c>
      <c r="F134" s="153">
        <v>11</v>
      </c>
      <c r="G134" s="140"/>
      <c r="H134" s="141"/>
      <c r="I134" s="154"/>
    </row>
    <row r="135" spans="2:9" ht="39.6" x14ac:dyDescent="0.25">
      <c r="B135" s="152" t="s">
        <v>733</v>
      </c>
      <c r="C135" s="137" t="s">
        <v>734</v>
      </c>
      <c r="D135" s="148" t="s">
        <v>735</v>
      </c>
      <c r="E135" s="149" t="s">
        <v>493</v>
      </c>
      <c r="F135" s="153">
        <v>11</v>
      </c>
      <c r="G135" s="140"/>
      <c r="H135" s="141"/>
      <c r="I135" s="154"/>
    </row>
    <row r="136" spans="2:9" ht="52.8" x14ac:dyDescent="0.25">
      <c r="B136" s="152" t="s">
        <v>736</v>
      </c>
      <c r="C136" s="137" t="s">
        <v>737</v>
      </c>
      <c r="D136" s="148" t="s">
        <v>738</v>
      </c>
      <c r="E136" s="149" t="s">
        <v>493</v>
      </c>
      <c r="F136" s="153">
        <v>11</v>
      </c>
      <c r="G136" s="140"/>
      <c r="H136" s="141"/>
      <c r="I136" s="154"/>
    </row>
    <row r="137" spans="2:9" ht="39.6" x14ac:dyDescent="0.25">
      <c r="B137" s="152" t="s">
        <v>739</v>
      </c>
      <c r="C137" s="137" t="s">
        <v>740</v>
      </c>
      <c r="D137" s="148" t="s">
        <v>741</v>
      </c>
      <c r="E137" s="149" t="s">
        <v>493</v>
      </c>
      <c r="F137" s="153">
        <v>11</v>
      </c>
      <c r="G137" s="140"/>
      <c r="H137" s="141"/>
      <c r="I137" s="154"/>
    </row>
    <row r="138" spans="2:9" ht="39.6" x14ac:dyDescent="0.25">
      <c r="B138" s="152" t="s">
        <v>742</v>
      </c>
      <c r="C138" s="137" t="s">
        <v>743</v>
      </c>
      <c r="D138" s="148" t="s">
        <v>744</v>
      </c>
      <c r="E138" s="149" t="s">
        <v>493</v>
      </c>
      <c r="F138" s="153">
        <v>11</v>
      </c>
      <c r="G138" s="140"/>
      <c r="H138" s="141"/>
      <c r="I138" s="154"/>
    </row>
    <row r="139" spans="2:9" ht="39.6" x14ac:dyDescent="0.25">
      <c r="B139" s="152" t="s">
        <v>745</v>
      </c>
      <c r="C139" s="137" t="s">
        <v>746</v>
      </c>
      <c r="D139" s="148" t="s">
        <v>747</v>
      </c>
      <c r="E139" s="149" t="s">
        <v>493</v>
      </c>
      <c r="F139" s="153">
        <v>11</v>
      </c>
      <c r="G139" s="140"/>
      <c r="H139" s="141"/>
      <c r="I139" s="154"/>
    </row>
    <row r="140" spans="2:9" ht="26.4" x14ac:dyDescent="0.25">
      <c r="B140" s="152"/>
      <c r="C140" s="137" t="s">
        <v>748</v>
      </c>
      <c r="D140" s="156" t="s">
        <v>749</v>
      </c>
      <c r="E140" s="149"/>
      <c r="F140" s="153">
        <v>0</v>
      </c>
      <c r="G140" s="140"/>
      <c r="H140" s="141"/>
      <c r="I140" s="154"/>
    </row>
    <row r="141" spans="2:9" ht="26.4" x14ac:dyDescent="0.25">
      <c r="B141" s="152" t="s">
        <v>750</v>
      </c>
      <c r="C141" s="137" t="s">
        <v>751</v>
      </c>
      <c r="D141" s="148" t="s">
        <v>752</v>
      </c>
      <c r="E141" s="149" t="s">
        <v>493</v>
      </c>
      <c r="F141" s="153">
        <v>11</v>
      </c>
      <c r="G141" s="140"/>
      <c r="H141" s="141"/>
      <c r="I141" s="154"/>
    </row>
    <row r="142" spans="2:9" x14ac:dyDescent="0.25">
      <c r="B142" s="152"/>
      <c r="C142" s="137" t="s">
        <v>753</v>
      </c>
      <c r="D142" s="156" t="s">
        <v>754</v>
      </c>
      <c r="E142" s="149"/>
      <c r="F142" s="153">
        <v>0</v>
      </c>
      <c r="G142" s="140"/>
      <c r="H142" s="141"/>
      <c r="I142" s="154"/>
    </row>
    <row r="143" spans="2:9" ht="52.8" x14ac:dyDescent="0.25">
      <c r="B143" s="152" t="s">
        <v>755</v>
      </c>
      <c r="C143" s="137" t="s">
        <v>756</v>
      </c>
      <c r="D143" s="148" t="s">
        <v>757</v>
      </c>
      <c r="E143" s="149" t="s">
        <v>493</v>
      </c>
      <c r="F143" s="153">
        <v>11</v>
      </c>
      <c r="G143" s="140"/>
      <c r="H143" s="141"/>
      <c r="I143" s="154"/>
    </row>
    <row r="144" spans="2:9" ht="26.4" x14ac:dyDescent="0.25">
      <c r="B144" s="136"/>
      <c r="C144" s="137" t="s">
        <v>758</v>
      </c>
      <c r="D144" s="156" t="s">
        <v>759</v>
      </c>
      <c r="E144" s="149"/>
      <c r="F144" s="153">
        <v>0</v>
      </c>
      <c r="G144" s="140"/>
      <c r="H144" s="141"/>
      <c r="I144" s="154"/>
    </row>
    <row r="145" spans="2:9" x14ac:dyDescent="0.25">
      <c r="B145" s="136" t="s">
        <v>760</v>
      </c>
      <c r="C145" s="137" t="s">
        <v>761</v>
      </c>
      <c r="D145" s="148" t="s">
        <v>762</v>
      </c>
      <c r="E145" s="149" t="s">
        <v>493</v>
      </c>
      <c r="F145" s="153">
        <v>0</v>
      </c>
      <c r="G145" s="140"/>
      <c r="H145" s="141"/>
      <c r="I145" s="154"/>
    </row>
    <row r="146" spans="2:9" ht="39.6" x14ac:dyDescent="0.25">
      <c r="B146" s="136" t="s">
        <v>763</v>
      </c>
      <c r="C146" s="137" t="s">
        <v>764</v>
      </c>
      <c r="D146" s="148" t="s">
        <v>765</v>
      </c>
      <c r="E146" s="149" t="s">
        <v>766</v>
      </c>
      <c r="F146" s="153">
        <v>11</v>
      </c>
      <c r="G146" s="140"/>
      <c r="H146" s="141"/>
      <c r="I146" s="154"/>
    </row>
    <row r="147" spans="2:9" x14ac:dyDescent="0.25">
      <c r="B147" s="136" t="s">
        <v>767</v>
      </c>
      <c r="C147" s="137" t="s">
        <v>768</v>
      </c>
      <c r="D147" s="148" t="s">
        <v>769</v>
      </c>
      <c r="E147" s="149" t="s">
        <v>493</v>
      </c>
      <c r="F147" s="153">
        <v>11</v>
      </c>
      <c r="G147" s="140"/>
      <c r="H147" s="141"/>
      <c r="I147" s="154"/>
    </row>
    <row r="148" spans="2:9" ht="26.4" x14ac:dyDescent="0.25">
      <c r="B148" s="136" t="s">
        <v>770</v>
      </c>
      <c r="C148" s="137" t="s">
        <v>771</v>
      </c>
      <c r="D148" s="148" t="s">
        <v>772</v>
      </c>
      <c r="E148" s="149" t="s">
        <v>493</v>
      </c>
      <c r="F148" s="153">
        <v>11</v>
      </c>
      <c r="G148" s="140"/>
      <c r="H148" s="141"/>
      <c r="I148" s="154"/>
    </row>
    <row r="149" spans="2:9" x14ac:dyDescent="0.25">
      <c r="B149" s="136"/>
      <c r="C149" s="137" t="s">
        <v>773</v>
      </c>
      <c r="D149" s="156" t="s">
        <v>774</v>
      </c>
      <c r="E149" s="149"/>
      <c r="F149" s="153">
        <v>0</v>
      </c>
      <c r="G149" s="140"/>
      <c r="H149" s="141"/>
      <c r="I149" s="154"/>
    </row>
    <row r="150" spans="2:9" ht="26.4" x14ac:dyDescent="0.25">
      <c r="B150" s="136" t="s">
        <v>775</v>
      </c>
      <c r="C150" s="137" t="s">
        <v>776</v>
      </c>
      <c r="D150" s="148" t="s">
        <v>777</v>
      </c>
      <c r="E150" s="139" t="s">
        <v>493</v>
      </c>
      <c r="F150" s="153">
        <v>11</v>
      </c>
      <c r="G150" s="140"/>
      <c r="H150" s="141"/>
      <c r="I150" s="154"/>
    </row>
    <row r="151" spans="2:9" x14ac:dyDescent="0.25">
      <c r="B151" s="152"/>
      <c r="C151" s="137" t="s">
        <v>778</v>
      </c>
      <c r="D151" s="156" t="s">
        <v>779</v>
      </c>
      <c r="E151" s="149"/>
      <c r="F151" s="153">
        <v>0</v>
      </c>
      <c r="G151" s="140"/>
      <c r="H151" s="141"/>
      <c r="I151" s="154"/>
    </row>
    <row r="152" spans="2:9" ht="26.4" x14ac:dyDescent="0.25">
      <c r="B152" s="152" t="s">
        <v>780</v>
      </c>
      <c r="C152" s="137" t="s">
        <v>781</v>
      </c>
      <c r="D152" s="148" t="s">
        <v>782</v>
      </c>
      <c r="E152" s="149" t="s">
        <v>493</v>
      </c>
      <c r="F152" s="153">
        <v>16</v>
      </c>
      <c r="G152" s="140"/>
      <c r="H152" s="141"/>
      <c r="I152" s="154"/>
    </row>
    <row r="153" spans="2:9" x14ac:dyDescent="0.25">
      <c r="B153" s="152" t="s">
        <v>783</v>
      </c>
      <c r="C153" s="137" t="s">
        <v>784</v>
      </c>
      <c r="D153" s="148" t="s">
        <v>785</v>
      </c>
      <c r="E153" s="149" t="s">
        <v>493</v>
      </c>
      <c r="F153" s="153">
        <v>16</v>
      </c>
      <c r="G153" s="140"/>
      <c r="H153" s="141"/>
      <c r="I153" s="154"/>
    </row>
    <row r="154" spans="2:9" x14ac:dyDescent="0.25">
      <c r="B154" s="152" t="s">
        <v>783</v>
      </c>
      <c r="C154" s="137" t="s">
        <v>784</v>
      </c>
      <c r="D154" s="148" t="s">
        <v>786</v>
      </c>
      <c r="E154" s="149" t="s">
        <v>493</v>
      </c>
      <c r="F154" s="153">
        <v>16</v>
      </c>
      <c r="G154" s="140"/>
      <c r="H154" s="141"/>
      <c r="I154" s="154"/>
    </row>
    <row r="155" spans="2:9" x14ac:dyDescent="0.25">
      <c r="B155" s="152"/>
      <c r="C155" s="137" t="s">
        <v>787</v>
      </c>
      <c r="D155" s="156" t="s">
        <v>788</v>
      </c>
      <c r="E155" s="149"/>
      <c r="F155" s="153">
        <v>0</v>
      </c>
      <c r="G155" s="140"/>
      <c r="H155" s="141"/>
      <c r="I155" s="154"/>
    </row>
    <row r="156" spans="2:9" ht="26.4" x14ac:dyDescent="0.25">
      <c r="B156" s="152"/>
      <c r="C156" s="137" t="s">
        <v>789</v>
      </c>
      <c r="D156" s="162" t="s">
        <v>790</v>
      </c>
      <c r="E156" s="149"/>
      <c r="F156" s="153">
        <v>0</v>
      </c>
      <c r="G156" s="140"/>
      <c r="H156" s="141"/>
      <c r="I156" s="154"/>
    </row>
    <row r="157" spans="2:9" x14ac:dyDescent="0.25">
      <c r="B157" s="152" t="s">
        <v>791</v>
      </c>
      <c r="C157" s="137" t="s">
        <v>792</v>
      </c>
      <c r="D157" s="148" t="s">
        <v>793</v>
      </c>
      <c r="E157" s="149" t="s">
        <v>343</v>
      </c>
      <c r="F157" s="153">
        <v>11</v>
      </c>
      <c r="G157" s="140"/>
      <c r="H157" s="141"/>
      <c r="I157" s="154"/>
    </row>
    <row r="158" spans="2:9" x14ac:dyDescent="0.25">
      <c r="B158" s="152" t="s">
        <v>791</v>
      </c>
      <c r="C158" s="137" t="s">
        <v>792</v>
      </c>
      <c r="D158" s="148" t="s">
        <v>794</v>
      </c>
      <c r="E158" s="149" t="s">
        <v>343</v>
      </c>
      <c r="F158" s="153">
        <v>11</v>
      </c>
      <c r="G158" s="140"/>
      <c r="H158" s="141"/>
      <c r="I158" s="154"/>
    </row>
    <row r="159" spans="2:9" x14ac:dyDescent="0.25">
      <c r="B159" s="152" t="s">
        <v>795</v>
      </c>
      <c r="C159" s="137" t="s">
        <v>796</v>
      </c>
      <c r="D159" s="148" t="s">
        <v>797</v>
      </c>
      <c r="E159" s="149" t="s">
        <v>343</v>
      </c>
      <c r="F159" s="153">
        <v>11</v>
      </c>
      <c r="G159" s="140"/>
      <c r="H159" s="141"/>
      <c r="I159" s="154"/>
    </row>
    <row r="160" spans="2:9" x14ac:dyDescent="0.25">
      <c r="B160" s="152"/>
      <c r="C160" s="137" t="s">
        <v>798</v>
      </c>
      <c r="D160" s="156" t="s">
        <v>799</v>
      </c>
      <c r="E160" s="149"/>
      <c r="F160" s="153">
        <v>0</v>
      </c>
      <c r="G160" s="140"/>
      <c r="H160" s="141"/>
      <c r="I160" s="154"/>
    </row>
    <row r="161" spans="2:9" ht="26.4" x14ac:dyDescent="0.25">
      <c r="B161" s="152"/>
      <c r="C161" s="137" t="s">
        <v>800</v>
      </c>
      <c r="D161" s="148" t="s">
        <v>801</v>
      </c>
      <c r="E161" s="149"/>
      <c r="F161" s="153">
        <v>0</v>
      </c>
      <c r="G161" s="140"/>
      <c r="H161" s="141"/>
      <c r="I161" s="154"/>
    </row>
    <row r="162" spans="2:9" ht="26.4" x14ac:dyDescent="0.25">
      <c r="B162" s="152" t="s">
        <v>802</v>
      </c>
      <c r="C162" s="137" t="s">
        <v>803</v>
      </c>
      <c r="D162" s="148" t="s">
        <v>804</v>
      </c>
      <c r="E162" s="149" t="s">
        <v>666</v>
      </c>
      <c r="F162" s="153">
        <v>11</v>
      </c>
      <c r="G162" s="140"/>
      <c r="H162" s="141"/>
      <c r="I162" s="154"/>
    </row>
    <row r="163" spans="2:9" ht="26.4" x14ac:dyDescent="0.25">
      <c r="B163" s="152" t="s">
        <v>805</v>
      </c>
      <c r="C163" s="137" t="s">
        <v>806</v>
      </c>
      <c r="D163" s="148" t="s">
        <v>807</v>
      </c>
      <c r="E163" s="149" t="s">
        <v>666</v>
      </c>
      <c r="F163" s="153">
        <v>11</v>
      </c>
      <c r="G163" s="140"/>
      <c r="H163" s="141"/>
      <c r="I163" s="154"/>
    </row>
    <row r="164" spans="2:9" x14ac:dyDescent="0.25">
      <c r="B164" s="152" t="s">
        <v>805</v>
      </c>
      <c r="C164" s="137" t="s">
        <v>806</v>
      </c>
      <c r="D164" s="148" t="s">
        <v>808</v>
      </c>
      <c r="E164" s="149" t="s">
        <v>666</v>
      </c>
      <c r="F164" s="153">
        <v>16</v>
      </c>
      <c r="G164" s="140"/>
      <c r="H164" s="141"/>
      <c r="I164" s="154"/>
    </row>
    <row r="165" spans="2:9" x14ac:dyDescent="0.25">
      <c r="B165" s="152"/>
      <c r="C165" s="137" t="s">
        <v>809</v>
      </c>
      <c r="D165" s="156" t="s">
        <v>810</v>
      </c>
      <c r="E165" s="149"/>
      <c r="F165" s="153">
        <v>0</v>
      </c>
      <c r="G165" s="140"/>
      <c r="H165" s="141"/>
      <c r="I165" s="154"/>
    </row>
    <row r="166" spans="2:9" x14ac:dyDescent="0.25">
      <c r="B166" s="152" t="s">
        <v>811</v>
      </c>
      <c r="C166" s="137" t="s">
        <v>812</v>
      </c>
      <c r="D166" s="148" t="s">
        <v>813</v>
      </c>
      <c r="E166" s="149" t="s">
        <v>666</v>
      </c>
      <c r="F166" s="153">
        <v>16</v>
      </c>
      <c r="G166" s="140"/>
      <c r="H166" s="141"/>
      <c r="I166" s="154"/>
    </row>
    <row r="167" spans="2:9" x14ac:dyDescent="0.25">
      <c r="B167" s="152" t="s">
        <v>811</v>
      </c>
      <c r="C167" s="137" t="s">
        <v>812</v>
      </c>
      <c r="D167" s="148" t="s">
        <v>814</v>
      </c>
      <c r="E167" s="149" t="s">
        <v>666</v>
      </c>
      <c r="F167" s="153">
        <v>16</v>
      </c>
      <c r="G167" s="140"/>
      <c r="H167" s="141"/>
      <c r="I167" s="154"/>
    </row>
    <row r="168" spans="2:9" ht="26.4" x14ac:dyDescent="0.25">
      <c r="B168" s="152"/>
      <c r="C168" s="137" t="s">
        <v>815</v>
      </c>
      <c r="D168" s="156" t="s">
        <v>816</v>
      </c>
      <c r="E168" s="149"/>
      <c r="F168" s="153">
        <v>0</v>
      </c>
      <c r="G168" s="140"/>
      <c r="H168" s="141"/>
      <c r="I168" s="154"/>
    </row>
    <row r="169" spans="2:9" ht="39.6" x14ac:dyDescent="0.25">
      <c r="B169" s="152" t="s">
        <v>817</v>
      </c>
      <c r="C169" s="137" t="s">
        <v>818</v>
      </c>
      <c r="D169" s="148" t="s">
        <v>819</v>
      </c>
      <c r="E169" s="149" t="s">
        <v>666</v>
      </c>
      <c r="F169" s="153">
        <v>11</v>
      </c>
      <c r="G169" s="140"/>
      <c r="H169" s="141"/>
      <c r="I169" s="154"/>
    </row>
    <row r="170" spans="2:9" x14ac:dyDescent="0.25">
      <c r="B170" s="152"/>
      <c r="C170" s="137" t="s">
        <v>820</v>
      </c>
      <c r="D170" s="156" t="s">
        <v>821</v>
      </c>
      <c r="E170" s="149"/>
      <c r="F170" s="153">
        <v>0</v>
      </c>
      <c r="G170" s="140"/>
      <c r="H170" s="141"/>
      <c r="I170" s="154"/>
    </row>
    <row r="171" spans="2:9" ht="39.6" x14ac:dyDescent="0.25">
      <c r="B171" s="152" t="s">
        <v>822</v>
      </c>
      <c r="C171" s="137" t="s">
        <v>823</v>
      </c>
      <c r="D171" s="148" t="s">
        <v>824</v>
      </c>
      <c r="E171" s="149" t="s">
        <v>666</v>
      </c>
      <c r="F171" s="153">
        <v>39</v>
      </c>
      <c r="G171" s="140"/>
      <c r="H171" s="141"/>
      <c r="I171" s="154"/>
    </row>
    <row r="172" spans="2:9" x14ac:dyDescent="0.25">
      <c r="B172" s="163"/>
      <c r="C172" s="164"/>
      <c r="D172" s="165"/>
      <c r="E172" s="146"/>
      <c r="F172" s="153">
        <v>0</v>
      </c>
      <c r="G172" s="166"/>
      <c r="H172" s="167"/>
      <c r="I172" s="154"/>
    </row>
    <row r="173" spans="2:9" x14ac:dyDescent="0.25">
      <c r="B173" s="136"/>
      <c r="C173" s="137"/>
      <c r="D173" s="145" t="s">
        <v>825</v>
      </c>
      <c r="E173" s="139"/>
      <c r="F173" s="153">
        <v>0</v>
      </c>
      <c r="G173" s="140"/>
      <c r="H173" s="141"/>
      <c r="I173" s="154"/>
    </row>
    <row r="174" spans="2:9" x14ac:dyDescent="0.25">
      <c r="B174" s="136"/>
      <c r="C174" s="137"/>
      <c r="D174" s="145"/>
      <c r="E174" s="139"/>
      <c r="F174" s="153">
        <v>0</v>
      </c>
      <c r="G174" s="140"/>
      <c r="H174" s="141"/>
      <c r="I174" s="154"/>
    </row>
    <row r="175" spans="2:9" x14ac:dyDescent="0.25">
      <c r="B175" s="168">
        <v>3</v>
      </c>
      <c r="C175" s="137"/>
      <c r="D175" s="156" t="s">
        <v>826</v>
      </c>
      <c r="E175" s="139"/>
      <c r="F175" s="153">
        <v>0</v>
      </c>
      <c r="G175" s="140"/>
      <c r="H175" s="141"/>
      <c r="I175" s="154"/>
    </row>
    <row r="176" spans="2:9" x14ac:dyDescent="0.25">
      <c r="B176" s="136"/>
      <c r="C176" s="137" t="s">
        <v>827</v>
      </c>
      <c r="D176" s="145" t="s">
        <v>828</v>
      </c>
      <c r="E176" s="139"/>
      <c r="F176" s="153">
        <v>0</v>
      </c>
      <c r="G176" s="140"/>
      <c r="H176" s="141"/>
      <c r="I176" s="154"/>
    </row>
    <row r="177" spans="2:9" x14ac:dyDescent="0.25">
      <c r="B177" s="136"/>
      <c r="C177" s="137" t="s">
        <v>829</v>
      </c>
      <c r="D177" s="156" t="s">
        <v>830</v>
      </c>
      <c r="E177" s="149"/>
      <c r="F177" s="153">
        <v>0</v>
      </c>
      <c r="G177" s="140"/>
      <c r="H177" s="141"/>
      <c r="I177" s="154"/>
    </row>
    <row r="178" spans="2:9" ht="26.4" x14ac:dyDescent="0.25">
      <c r="B178" s="136"/>
      <c r="C178" s="137" t="s">
        <v>831</v>
      </c>
      <c r="D178" s="148" t="s">
        <v>832</v>
      </c>
      <c r="E178" s="149"/>
      <c r="F178" s="153">
        <v>0</v>
      </c>
      <c r="G178" s="140"/>
      <c r="H178" s="141"/>
      <c r="I178" s="154"/>
    </row>
    <row r="179" spans="2:9" x14ac:dyDescent="0.25">
      <c r="B179" s="136" t="s">
        <v>833</v>
      </c>
      <c r="C179" s="137" t="s">
        <v>834</v>
      </c>
      <c r="D179" s="148" t="s">
        <v>835</v>
      </c>
      <c r="E179" s="149" t="s">
        <v>493</v>
      </c>
      <c r="F179" s="153">
        <v>11</v>
      </c>
      <c r="G179" s="140"/>
      <c r="H179" s="141"/>
      <c r="I179" s="154"/>
    </row>
    <row r="180" spans="2:9" x14ac:dyDescent="0.25">
      <c r="B180" s="136" t="s">
        <v>836</v>
      </c>
      <c r="C180" s="137" t="s">
        <v>837</v>
      </c>
      <c r="D180" s="148" t="s">
        <v>838</v>
      </c>
      <c r="E180" s="149" t="s">
        <v>493</v>
      </c>
      <c r="F180" s="153">
        <v>11</v>
      </c>
      <c r="G180" s="140"/>
      <c r="H180" s="141"/>
      <c r="I180" s="154"/>
    </row>
    <row r="181" spans="2:9" x14ac:dyDescent="0.25">
      <c r="B181" s="136" t="s">
        <v>839</v>
      </c>
      <c r="C181" s="137" t="s">
        <v>840</v>
      </c>
      <c r="D181" s="148" t="s">
        <v>841</v>
      </c>
      <c r="E181" s="149" t="s">
        <v>493</v>
      </c>
      <c r="F181" s="153">
        <v>11</v>
      </c>
      <c r="G181" s="140"/>
      <c r="H181" s="141"/>
      <c r="I181" s="154"/>
    </row>
    <row r="182" spans="2:9" hidden="1" x14ac:dyDescent="0.25">
      <c r="B182" s="136" t="s">
        <v>842</v>
      </c>
      <c r="C182" s="137" t="s">
        <v>843</v>
      </c>
      <c r="D182" s="148" t="s">
        <v>844</v>
      </c>
      <c r="E182" s="149" t="s">
        <v>493</v>
      </c>
      <c r="F182" s="153">
        <v>11</v>
      </c>
      <c r="G182" s="140"/>
      <c r="H182" s="141"/>
      <c r="I182" s="154"/>
    </row>
    <row r="183" spans="2:9" hidden="1" x14ac:dyDescent="0.25">
      <c r="B183" s="136" t="s">
        <v>845</v>
      </c>
      <c r="C183" s="137" t="s">
        <v>846</v>
      </c>
      <c r="D183" s="148" t="s">
        <v>847</v>
      </c>
      <c r="E183" s="149" t="s">
        <v>493</v>
      </c>
      <c r="F183" s="153">
        <v>11</v>
      </c>
      <c r="G183" s="140"/>
      <c r="H183" s="141"/>
      <c r="I183" s="154"/>
    </row>
    <row r="184" spans="2:9" ht="26.4" hidden="1" x14ac:dyDescent="0.25">
      <c r="B184" s="152"/>
      <c r="C184" s="137" t="s">
        <v>848</v>
      </c>
      <c r="D184" s="156" t="s">
        <v>849</v>
      </c>
      <c r="E184" s="149"/>
      <c r="F184" s="153">
        <v>0</v>
      </c>
      <c r="G184" s="140"/>
      <c r="H184" s="141"/>
      <c r="I184" s="154"/>
    </row>
    <row r="185" spans="2:9" ht="26.4" hidden="1" x14ac:dyDescent="0.25">
      <c r="B185" s="152"/>
      <c r="C185" s="137" t="s">
        <v>850</v>
      </c>
      <c r="D185" s="148" t="s">
        <v>851</v>
      </c>
      <c r="E185" s="149"/>
      <c r="F185" s="153">
        <v>0</v>
      </c>
      <c r="G185" s="140"/>
      <c r="H185" s="141"/>
      <c r="I185" s="154"/>
    </row>
    <row r="186" spans="2:9" hidden="1" x14ac:dyDescent="0.25">
      <c r="B186" s="152" t="s">
        <v>852</v>
      </c>
      <c r="C186" s="137" t="s">
        <v>853</v>
      </c>
      <c r="D186" s="148" t="s">
        <v>835</v>
      </c>
      <c r="E186" s="149" t="s">
        <v>493</v>
      </c>
      <c r="F186" s="153">
        <v>11</v>
      </c>
      <c r="G186" s="140"/>
      <c r="H186" s="141"/>
      <c r="I186" s="154"/>
    </row>
    <row r="187" spans="2:9" hidden="1" x14ac:dyDescent="0.25">
      <c r="B187" s="152" t="s">
        <v>854</v>
      </c>
      <c r="C187" s="137" t="s">
        <v>855</v>
      </c>
      <c r="D187" s="148" t="s">
        <v>838</v>
      </c>
      <c r="E187" s="149" t="s">
        <v>493</v>
      </c>
      <c r="F187" s="153">
        <v>23</v>
      </c>
      <c r="G187" s="140"/>
      <c r="H187" s="141"/>
      <c r="I187" s="154"/>
    </row>
    <row r="188" spans="2:9" x14ac:dyDescent="0.25">
      <c r="B188" s="152" t="s">
        <v>856</v>
      </c>
      <c r="C188" s="137" t="s">
        <v>857</v>
      </c>
      <c r="D188" s="148" t="s">
        <v>841</v>
      </c>
      <c r="E188" s="149" t="s">
        <v>493</v>
      </c>
      <c r="F188" s="153">
        <v>11</v>
      </c>
      <c r="G188" s="140"/>
      <c r="H188" s="141"/>
      <c r="I188" s="154"/>
    </row>
    <row r="189" spans="2:9" hidden="1" x14ac:dyDescent="0.25">
      <c r="B189" s="152" t="s">
        <v>858</v>
      </c>
      <c r="C189" s="137" t="s">
        <v>859</v>
      </c>
      <c r="D189" s="148" t="s">
        <v>844</v>
      </c>
      <c r="E189" s="149" t="s">
        <v>493</v>
      </c>
      <c r="F189" s="153">
        <v>23</v>
      </c>
      <c r="G189" s="140"/>
      <c r="H189" s="141"/>
      <c r="I189" s="154"/>
    </row>
    <row r="190" spans="2:9" hidden="1" x14ac:dyDescent="0.25">
      <c r="B190" s="152" t="s">
        <v>860</v>
      </c>
      <c r="C190" s="137" t="s">
        <v>861</v>
      </c>
      <c r="D190" s="148" t="s">
        <v>847</v>
      </c>
      <c r="E190" s="149" t="s">
        <v>493</v>
      </c>
      <c r="F190" s="153">
        <v>23</v>
      </c>
      <c r="G190" s="140"/>
      <c r="H190" s="141"/>
      <c r="I190" s="154"/>
    </row>
    <row r="191" spans="2:9" hidden="1" x14ac:dyDescent="0.25">
      <c r="B191" s="152"/>
      <c r="C191" s="137" t="s">
        <v>862</v>
      </c>
      <c r="D191" s="148"/>
      <c r="E191" s="149"/>
      <c r="F191" s="153">
        <v>0</v>
      </c>
      <c r="G191" s="140"/>
      <c r="H191" s="141"/>
      <c r="I191" s="154"/>
    </row>
    <row r="192" spans="2:9" x14ac:dyDescent="0.25">
      <c r="B192" s="152" t="s">
        <v>863</v>
      </c>
      <c r="C192" s="137" t="s">
        <v>864</v>
      </c>
      <c r="D192" s="148" t="s">
        <v>835</v>
      </c>
      <c r="E192" s="149" t="s">
        <v>493</v>
      </c>
      <c r="F192" s="153">
        <v>0</v>
      </c>
      <c r="G192" s="140"/>
      <c r="H192" s="141"/>
      <c r="I192" s="154"/>
    </row>
    <row r="193" spans="2:9" x14ac:dyDescent="0.25">
      <c r="B193" s="152" t="s">
        <v>865</v>
      </c>
      <c r="C193" s="137" t="s">
        <v>866</v>
      </c>
      <c r="D193" s="148" t="s">
        <v>838</v>
      </c>
      <c r="E193" s="149" t="s">
        <v>493</v>
      </c>
      <c r="F193" s="153">
        <v>0</v>
      </c>
      <c r="G193" s="140"/>
      <c r="H193" s="141"/>
      <c r="I193" s="154"/>
    </row>
    <row r="194" spans="2:9" x14ac:dyDescent="0.25">
      <c r="B194" s="152" t="s">
        <v>867</v>
      </c>
      <c r="C194" s="137" t="s">
        <v>868</v>
      </c>
      <c r="D194" s="148" t="s">
        <v>841</v>
      </c>
      <c r="E194" s="149" t="s">
        <v>493</v>
      </c>
      <c r="F194" s="153">
        <v>0</v>
      </c>
      <c r="G194" s="140"/>
      <c r="H194" s="141"/>
      <c r="I194" s="154"/>
    </row>
    <row r="195" spans="2:9" x14ac:dyDescent="0.25">
      <c r="B195" s="152" t="s">
        <v>869</v>
      </c>
      <c r="C195" s="137" t="s">
        <v>870</v>
      </c>
      <c r="D195" s="148" t="s">
        <v>844</v>
      </c>
      <c r="E195" s="149" t="s">
        <v>493</v>
      </c>
      <c r="F195" s="153">
        <v>0</v>
      </c>
      <c r="G195" s="140"/>
      <c r="H195" s="141"/>
      <c r="I195" s="154"/>
    </row>
    <row r="196" spans="2:9" x14ac:dyDescent="0.25">
      <c r="B196" s="152" t="s">
        <v>871</v>
      </c>
      <c r="C196" s="137" t="s">
        <v>872</v>
      </c>
      <c r="D196" s="148" t="s">
        <v>847</v>
      </c>
      <c r="E196" s="149" t="s">
        <v>493</v>
      </c>
      <c r="F196" s="153">
        <v>0</v>
      </c>
      <c r="G196" s="140"/>
      <c r="H196" s="141"/>
      <c r="I196" s="154"/>
    </row>
    <row r="197" spans="2:9" ht="39.6" x14ac:dyDescent="0.25">
      <c r="B197" s="152" t="s">
        <v>873</v>
      </c>
      <c r="C197" s="137" t="s">
        <v>874</v>
      </c>
      <c r="D197" s="148" t="s">
        <v>875</v>
      </c>
      <c r="E197" s="149" t="s">
        <v>493</v>
      </c>
      <c r="F197" s="153">
        <v>0</v>
      </c>
      <c r="G197" s="140"/>
      <c r="H197" s="141"/>
      <c r="I197" s="154"/>
    </row>
    <row r="198" spans="2:9" ht="39.6" x14ac:dyDescent="0.25">
      <c r="B198" s="152" t="s">
        <v>876</v>
      </c>
      <c r="C198" s="137" t="s">
        <v>877</v>
      </c>
      <c r="D198" s="148" t="s">
        <v>878</v>
      </c>
      <c r="E198" s="149" t="s">
        <v>493</v>
      </c>
      <c r="F198" s="153">
        <v>0</v>
      </c>
      <c r="G198" s="140"/>
      <c r="H198" s="141"/>
      <c r="I198" s="154"/>
    </row>
    <row r="199" spans="2:9" ht="26.4" x14ac:dyDescent="0.25">
      <c r="B199" s="152" t="s">
        <v>879</v>
      </c>
      <c r="C199" s="137" t="s">
        <v>880</v>
      </c>
      <c r="D199" s="148" t="s">
        <v>881</v>
      </c>
      <c r="E199" s="149" t="s">
        <v>493</v>
      </c>
      <c r="F199" s="153">
        <v>0</v>
      </c>
      <c r="G199" s="140"/>
      <c r="H199" s="141"/>
      <c r="I199" s="154"/>
    </row>
    <row r="200" spans="2:9" x14ac:dyDescent="0.25">
      <c r="B200" s="152"/>
      <c r="C200" s="137" t="s">
        <v>882</v>
      </c>
      <c r="D200" s="169" t="s">
        <v>883</v>
      </c>
      <c r="E200" s="149"/>
      <c r="F200" s="153">
        <v>0</v>
      </c>
      <c r="G200" s="140"/>
      <c r="H200" s="141"/>
      <c r="I200" s="154"/>
    </row>
    <row r="201" spans="2:9" ht="26.4" x14ac:dyDescent="0.25">
      <c r="B201" s="152" t="s">
        <v>884</v>
      </c>
      <c r="C201" s="137" t="s">
        <v>885</v>
      </c>
      <c r="D201" s="170" t="s">
        <v>886</v>
      </c>
      <c r="E201" s="149" t="s">
        <v>666</v>
      </c>
      <c r="F201" s="153">
        <v>11</v>
      </c>
      <c r="G201" s="140"/>
      <c r="H201" s="141"/>
      <c r="I201" s="154"/>
    </row>
    <row r="202" spans="2:9" hidden="1" x14ac:dyDescent="0.25">
      <c r="B202" s="152"/>
      <c r="C202" s="137" t="s">
        <v>887</v>
      </c>
      <c r="D202" s="156" t="s">
        <v>888</v>
      </c>
      <c r="E202" s="149"/>
      <c r="F202" s="153">
        <v>0</v>
      </c>
      <c r="G202" s="140"/>
      <c r="H202" s="141"/>
      <c r="I202" s="154"/>
    </row>
    <row r="203" spans="2:9" x14ac:dyDescent="0.25">
      <c r="B203" s="152"/>
      <c r="C203" s="137" t="s">
        <v>889</v>
      </c>
      <c r="D203" s="148"/>
      <c r="E203" s="149"/>
      <c r="F203" s="153">
        <v>0</v>
      </c>
      <c r="G203" s="140"/>
      <c r="H203" s="141"/>
      <c r="I203" s="154"/>
    </row>
    <row r="204" spans="2:9" x14ac:dyDescent="0.25">
      <c r="B204" s="152" t="s">
        <v>890</v>
      </c>
      <c r="C204" s="137" t="s">
        <v>891</v>
      </c>
      <c r="D204" s="148" t="s">
        <v>835</v>
      </c>
      <c r="E204" s="149" t="s">
        <v>493</v>
      </c>
      <c r="F204" s="153">
        <v>39</v>
      </c>
      <c r="G204" s="140"/>
      <c r="H204" s="141"/>
      <c r="I204" s="154"/>
    </row>
    <row r="205" spans="2:9" x14ac:dyDescent="0.25">
      <c r="B205" s="152" t="s">
        <v>892</v>
      </c>
      <c r="C205" s="137" t="s">
        <v>893</v>
      </c>
      <c r="D205" s="148" t="s">
        <v>838</v>
      </c>
      <c r="E205" s="149" t="s">
        <v>493</v>
      </c>
      <c r="F205" s="153">
        <v>0</v>
      </c>
      <c r="G205" s="140"/>
      <c r="H205" s="141"/>
      <c r="I205" s="154"/>
    </row>
    <row r="206" spans="2:9" x14ac:dyDescent="0.25">
      <c r="B206" s="152" t="s">
        <v>894</v>
      </c>
      <c r="C206" s="137" t="s">
        <v>895</v>
      </c>
      <c r="D206" s="148" t="s">
        <v>841</v>
      </c>
      <c r="E206" s="149" t="s">
        <v>493</v>
      </c>
      <c r="F206" s="153">
        <v>0</v>
      </c>
      <c r="G206" s="140"/>
      <c r="H206" s="141"/>
      <c r="I206" s="154"/>
    </row>
    <row r="207" spans="2:9" x14ac:dyDescent="0.25">
      <c r="B207" s="152" t="s">
        <v>896</v>
      </c>
      <c r="C207" s="137" t="s">
        <v>897</v>
      </c>
      <c r="D207" s="148" t="s">
        <v>844</v>
      </c>
      <c r="E207" s="149" t="s">
        <v>493</v>
      </c>
      <c r="F207" s="153">
        <v>0</v>
      </c>
      <c r="G207" s="140"/>
      <c r="H207" s="141"/>
      <c r="I207" s="154"/>
    </row>
    <row r="208" spans="2:9" x14ac:dyDescent="0.25">
      <c r="B208" s="152" t="s">
        <v>898</v>
      </c>
      <c r="C208" s="137" t="s">
        <v>899</v>
      </c>
      <c r="D208" s="148" t="s">
        <v>847</v>
      </c>
      <c r="E208" s="149" t="s">
        <v>493</v>
      </c>
      <c r="F208" s="153">
        <v>0</v>
      </c>
      <c r="G208" s="140"/>
      <c r="H208" s="141"/>
      <c r="I208" s="154"/>
    </row>
    <row r="209" spans="2:9" ht="26.4" x14ac:dyDescent="0.25">
      <c r="B209" s="152"/>
      <c r="C209" s="137" t="s">
        <v>900</v>
      </c>
      <c r="D209" s="156" t="s">
        <v>849</v>
      </c>
      <c r="E209" s="149"/>
      <c r="F209" s="153">
        <v>0</v>
      </c>
      <c r="G209" s="140"/>
      <c r="H209" s="141"/>
      <c r="I209" s="154"/>
    </row>
    <row r="210" spans="2:9" ht="26.4" x14ac:dyDescent="0.25">
      <c r="B210" s="152" t="s">
        <v>901</v>
      </c>
      <c r="C210" s="137" t="s">
        <v>902</v>
      </c>
      <c r="D210" s="148" t="s">
        <v>903</v>
      </c>
      <c r="E210" s="149" t="s">
        <v>493</v>
      </c>
      <c r="F210" s="153">
        <v>11</v>
      </c>
      <c r="G210" s="140"/>
      <c r="H210" s="141"/>
      <c r="I210" s="154"/>
    </row>
    <row r="211" spans="2:9" x14ac:dyDescent="0.25">
      <c r="B211" s="152"/>
      <c r="C211" s="137" t="s">
        <v>904</v>
      </c>
      <c r="D211" s="156" t="s">
        <v>905</v>
      </c>
      <c r="E211" s="149"/>
      <c r="F211" s="153">
        <v>0</v>
      </c>
      <c r="G211" s="140"/>
      <c r="H211" s="141"/>
      <c r="I211" s="154"/>
    </row>
    <row r="212" spans="2:9" x14ac:dyDescent="0.25">
      <c r="B212" s="152" t="s">
        <v>906</v>
      </c>
      <c r="C212" s="137" t="s">
        <v>907</v>
      </c>
      <c r="D212" s="148" t="s">
        <v>908</v>
      </c>
      <c r="E212" s="149" t="s">
        <v>493</v>
      </c>
      <c r="F212" s="153">
        <v>11</v>
      </c>
      <c r="G212" s="140"/>
      <c r="H212" s="141"/>
      <c r="I212" s="154"/>
    </row>
    <row r="213" spans="2:9" x14ac:dyDescent="0.25">
      <c r="B213" s="152"/>
      <c r="C213" s="137" t="s">
        <v>909</v>
      </c>
      <c r="D213" s="156" t="s">
        <v>910</v>
      </c>
      <c r="E213" s="149"/>
      <c r="F213" s="153">
        <v>0</v>
      </c>
      <c r="G213" s="140"/>
      <c r="H213" s="141"/>
      <c r="I213" s="154"/>
    </row>
    <row r="214" spans="2:9" ht="26.4" x14ac:dyDescent="0.25">
      <c r="B214" s="152" t="s">
        <v>911</v>
      </c>
      <c r="C214" s="137" t="s">
        <v>912</v>
      </c>
      <c r="D214" s="148" t="s">
        <v>913</v>
      </c>
      <c r="E214" s="149" t="s">
        <v>493</v>
      </c>
      <c r="F214" s="153">
        <v>16</v>
      </c>
      <c r="G214" s="140"/>
      <c r="H214" s="141"/>
      <c r="I214" s="154"/>
    </row>
    <row r="215" spans="2:9" x14ac:dyDescent="0.25">
      <c r="B215" s="152"/>
      <c r="C215" s="137" t="s">
        <v>914</v>
      </c>
      <c r="D215" s="156" t="s">
        <v>915</v>
      </c>
      <c r="E215" s="149"/>
      <c r="F215" s="153">
        <v>0</v>
      </c>
      <c r="G215" s="140"/>
      <c r="H215" s="141"/>
      <c r="I215" s="154"/>
    </row>
    <row r="216" spans="2:9" ht="39.6" x14ac:dyDescent="0.25">
      <c r="B216" s="152" t="s">
        <v>916</v>
      </c>
      <c r="C216" s="137" t="s">
        <v>917</v>
      </c>
      <c r="D216" s="148" t="s">
        <v>918</v>
      </c>
      <c r="E216" s="149" t="s">
        <v>493</v>
      </c>
      <c r="F216" s="153">
        <v>44</v>
      </c>
      <c r="G216" s="140"/>
      <c r="H216" s="141"/>
      <c r="I216" s="154"/>
    </row>
    <row r="217" spans="2:9" x14ac:dyDescent="0.25">
      <c r="B217" s="152"/>
      <c r="C217" s="137" t="s">
        <v>919</v>
      </c>
      <c r="D217" s="156" t="s">
        <v>920</v>
      </c>
      <c r="E217" s="139"/>
      <c r="F217" s="153">
        <v>0</v>
      </c>
      <c r="G217" s="140"/>
      <c r="H217" s="141"/>
      <c r="I217" s="154"/>
    </row>
    <row r="218" spans="2:9" ht="39.6" x14ac:dyDescent="0.25">
      <c r="B218" s="152"/>
      <c r="C218" s="137" t="s">
        <v>921</v>
      </c>
      <c r="D218" s="148" t="s">
        <v>922</v>
      </c>
      <c r="E218" s="149"/>
      <c r="F218" s="153"/>
      <c r="G218" s="140"/>
      <c r="H218" s="141"/>
      <c r="I218" s="154"/>
    </row>
    <row r="219" spans="2:9" x14ac:dyDescent="0.25">
      <c r="B219" s="152"/>
      <c r="C219" s="137" t="s">
        <v>923</v>
      </c>
      <c r="D219" s="156" t="s">
        <v>924</v>
      </c>
      <c r="E219" s="149"/>
      <c r="F219" s="153">
        <v>0</v>
      </c>
      <c r="G219" s="140"/>
      <c r="H219" s="141"/>
      <c r="I219" s="154"/>
    </row>
    <row r="220" spans="2:9" x14ac:dyDescent="0.25">
      <c r="B220" s="152"/>
      <c r="C220" s="137" t="s">
        <v>925</v>
      </c>
      <c r="D220" s="148"/>
      <c r="E220" s="149"/>
      <c r="F220" s="153">
        <v>0</v>
      </c>
      <c r="G220" s="140"/>
      <c r="H220" s="141"/>
      <c r="I220" s="154"/>
    </row>
    <row r="221" spans="2:9" x14ac:dyDescent="0.25">
      <c r="B221" s="152"/>
      <c r="C221" s="137" t="s">
        <v>926</v>
      </c>
      <c r="D221" s="148"/>
      <c r="E221" s="149"/>
      <c r="F221" s="153">
        <v>0</v>
      </c>
      <c r="G221" s="140"/>
      <c r="H221" s="141"/>
      <c r="I221" s="154"/>
    </row>
    <row r="222" spans="2:9" ht="26.4" x14ac:dyDescent="0.25">
      <c r="B222" s="152" t="s">
        <v>927</v>
      </c>
      <c r="C222" s="137" t="s">
        <v>928</v>
      </c>
      <c r="D222" s="148" t="s">
        <v>929</v>
      </c>
      <c r="E222" s="149" t="s">
        <v>493</v>
      </c>
      <c r="F222" s="153">
        <v>11</v>
      </c>
      <c r="G222" s="171"/>
      <c r="H222" s="141"/>
      <c r="I222" s="154"/>
    </row>
    <row r="223" spans="2:9" ht="26.4" x14ac:dyDescent="0.25">
      <c r="B223" s="152" t="s">
        <v>930</v>
      </c>
      <c r="C223" s="137" t="s">
        <v>931</v>
      </c>
      <c r="D223" s="148" t="s">
        <v>932</v>
      </c>
      <c r="E223" s="139" t="s">
        <v>493</v>
      </c>
      <c r="F223" s="153">
        <v>56</v>
      </c>
      <c r="G223" s="171"/>
      <c r="H223" s="141"/>
      <c r="I223" s="154"/>
    </row>
    <row r="224" spans="2:9" ht="26.4" x14ac:dyDescent="0.25">
      <c r="B224" s="152" t="s">
        <v>933</v>
      </c>
      <c r="C224" s="137" t="s">
        <v>934</v>
      </c>
      <c r="D224" s="148" t="s">
        <v>935</v>
      </c>
      <c r="E224" s="139" t="s">
        <v>493</v>
      </c>
      <c r="F224" s="153">
        <v>28</v>
      </c>
      <c r="G224" s="171"/>
      <c r="H224" s="141"/>
      <c r="I224" s="154"/>
    </row>
    <row r="225" spans="2:9" ht="26.4" x14ac:dyDescent="0.25">
      <c r="B225" s="152" t="s">
        <v>936</v>
      </c>
      <c r="C225" s="137" t="s">
        <v>937</v>
      </c>
      <c r="D225" s="148" t="s">
        <v>938</v>
      </c>
      <c r="E225" s="139" t="s">
        <v>493</v>
      </c>
      <c r="F225" s="153">
        <v>44</v>
      </c>
      <c r="G225" s="171"/>
      <c r="H225" s="141"/>
      <c r="I225" s="154"/>
    </row>
    <row r="226" spans="2:9" ht="26.4" x14ac:dyDescent="0.25">
      <c r="B226" s="152" t="s">
        <v>939</v>
      </c>
      <c r="C226" s="137" t="s">
        <v>940</v>
      </c>
      <c r="D226" s="148" t="s">
        <v>941</v>
      </c>
      <c r="E226" s="139" t="s">
        <v>493</v>
      </c>
      <c r="F226" s="153">
        <v>84</v>
      </c>
      <c r="G226" s="171"/>
      <c r="H226" s="141"/>
      <c r="I226" s="154"/>
    </row>
    <row r="227" spans="2:9" x14ac:dyDescent="0.25">
      <c r="B227" s="152"/>
      <c r="C227" s="137" t="s">
        <v>942</v>
      </c>
      <c r="D227" s="148"/>
      <c r="E227" s="139"/>
      <c r="F227" s="153">
        <v>0</v>
      </c>
      <c r="G227" s="171"/>
      <c r="H227" s="141"/>
      <c r="I227" s="154"/>
    </row>
    <row r="228" spans="2:9" ht="26.4" x14ac:dyDescent="0.25">
      <c r="B228" s="152" t="s">
        <v>943</v>
      </c>
      <c r="C228" s="137" t="s">
        <v>944</v>
      </c>
      <c r="D228" s="148" t="s">
        <v>945</v>
      </c>
      <c r="E228" s="139" t="s">
        <v>493</v>
      </c>
      <c r="F228" s="153">
        <v>16</v>
      </c>
      <c r="G228" s="171"/>
      <c r="H228" s="141"/>
      <c r="I228" s="154"/>
    </row>
    <row r="229" spans="2:9" ht="26.4" x14ac:dyDescent="0.25">
      <c r="B229" s="152" t="s">
        <v>946</v>
      </c>
      <c r="C229" s="137" t="s">
        <v>947</v>
      </c>
      <c r="D229" s="148" t="s">
        <v>948</v>
      </c>
      <c r="E229" s="139" t="s">
        <v>493</v>
      </c>
      <c r="F229" s="153">
        <v>16</v>
      </c>
      <c r="G229" s="171"/>
      <c r="H229" s="141"/>
      <c r="I229" s="154"/>
    </row>
    <row r="230" spans="2:9" x14ac:dyDescent="0.25">
      <c r="B230" s="152"/>
      <c r="C230" s="137" t="s">
        <v>949</v>
      </c>
      <c r="D230" s="148"/>
      <c r="E230" s="149"/>
      <c r="F230" s="153">
        <v>0</v>
      </c>
      <c r="G230" s="171"/>
      <c r="H230" s="141"/>
      <c r="I230" s="154"/>
    </row>
    <row r="231" spans="2:9" ht="26.4" x14ac:dyDescent="0.25">
      <c r="B231" s="152" t="s">
        <v>950</v>
      </c>
      <c r="C231" s="137" t="s">
        <v>951</v>
      </c>
      <c r="D231" s="148" t="s">
        <v>952</v>
      </c>
      <c r="E231" s="149" t="s">
        <v>493</v>
      </c>
      <c r="F231" s="153">
        <v>11</v>
      </c>
      <c r="G231" s="171"/>
      <c r="H231" s="141"/>
      <c r="I231" s="154"/>
    </row>
    <row r="232" spans="2:9" ht="26.4" x14ac:dyDescent="0.25">
      <c r="B232" s="152" t="s">
        <v>953</v>
      </c>
      <c r="C232" s="137" t="s">
        <v>954</v>
      </c>
      <c r="D232" s="148" t="s">
        <v>955</v>
      </c>
      <c r="E232" s="139" t="s">
        <v>493</v>
      </c>
      <c r="F232" s="153">
        <v>56</v>
      </c>
      <c r="G232" s="171"/>
      <c r="H232" s="141"/>
      <c r="I232" s="154"/>
    </row>
    <row r="233" spans="2:9" ht="26.4" x14ac:dyDescent="0.25">
      <c r="B233" s="152" t="s">
        <v>956</v>
      </c>
      <c r="C233" s="137" t="s">
        <v>957</v>
      </c>
      <c r="D233" s="148" t="s">
        <v>958</v>
      </c>
      <c r="E233" s="139" t="s">
        <v>493</v>
      </c>
      <c r="F233" s="153">
        <v>56</v>
      </c>
      <c r="G233" s="171"/>
      <c r="H233" s="141"/>
      <c r="I233" s="154"/>
    </row>
    <row r="234" spans="2:9" ht="26.4" x14ac:dyDescent="0.25">
      <c r="B234" s="152" t="s">
        <v>959</v>
      </c>
      <c r="C234" s="137" t="s">
        <v>960</v>
      </c>
      <c r="D234" s="148" t="s">
        <v>961</v>
      </c>
      <c r="E234" s="139" t="s">
        <v>493</v>
      </c>
      <c r="F234" s="153">
        <v>56</v>
      </c>
      <c r="G234" s="171"/>
      <c r="H234" s="141"/>
      <c r="I234" s="154"/>
    </row>
    <row r="235" spans="2:9" ht="26.4" x14ac:dyDescent="0.25">
      <c r="B235" s="152" t="s">
        <v>962</v>
      </c>
      <c r="C235" s="137" t="s">
        <v>963</v>
      </c>
      <c r="D235" s="148" t="s">
        <v>964</v>
      </c>
      <c r="E235" s="139" t="s">
        <v>493</v>
      </c>
      <c r="F235" s="153">
        <v>28</v>
      </c>
      <c r="G235" s="171"/>
      <c r="H235" s="141"/>
      <c r="I235" s="154"/>
    </row>
    <row r="236" spans="2:9" ht="26.4" x14ac:dyDescent="0.25">
      <c r="B236" s="152" t="s">
        <v>965</v>
      </c>
      <c r="C236" s="137" t="s">
        <v>966</v>
      </c>
      <c r="D236" s="148" t="s">
        <v>967</v>
      </c>
      <c r="E236" s="139" t="s">
        <v>493</v>
      </c>
      <c r="F236" s="153">
        <v>56</v>
      </c>
      <c r="G236" s="171"/>
      <c r="H236" s="141"/>
      <c r="I236" s="154"/>
    </row>
    <row r="237" spans="2:9" ht="26.4" x14ac:dyDescent="0.25">
      <c r="B237" s="152" t="s">
        <v>968</v>
      </c>
      <c r="C237" s="137" t="s">
        <v>969</v>
      </c>
      <c r="D237" s="148" t="s">
        <v>970</v>
      </c>
      <c r="E237" s="139" t="s">
        <v>493</v>
      </c>
      <c r="F237" s="153">
        <v>28</v>
      </c>
      <c r="G237" s="171"/>
      <c r="H237" s="141"/>
      <c r="I237" s="154"/>
    </row>
    <row r="238" spans="2:9" ht="26.4" x14ac:dyDescent="0.25">
      <c r="B238" s="152" t="s">
        <v>971</v>
      </c>
      <c r="C238" s="137" t="s">
        <v>972</v>
      </c>
      <c r="D238" s="148" t="s">
        <v>973</v>
      </c>
      <c r="E238" s="139" t="s">
        <v>493</v>
      </c>
      <c r="F238" s="153">
        <v>16</v>
      </c>
      <c r="G238" s="171"/>
      <c r="H238" s="141"/>
      <c r="I238" s="154"/>
    </row>
    <row r="239" spans="2:9" x14ac:dyDescent="0.25">
      <c r="B239" s="152"/>
      <c r="C239" s="137" t="s">
        <v>974</v>
      </c>
      <c r="D239" s="148"/>
      <c r="E239" s="139"/>
      <c r="F239" s="153">
        <v>0</v>
      </c>
      <c r="G239" s="171"/>
      <c r="H239" s="141"/>
      <c r="I239" s="154"/>
    </row>
    <row r="240" spans="2:9" ht="26.4" x14ac:dyDescent="0.25">
      <c r="B240" s="152" t="s">
        <v>975</v>
      </c>
      <c r="C240" s="137" t="s">
        <v>976</v>
      </c>
      <c r="D240" s="148" t="s">
        <v>977</v>
      </c>
      <c r="E240" s="139" t="s">
        <v>493</v>
      </c>
      <c r="F240" s="153">
        <v>16</v>
      </c>
      <c r="G240" s="171"/>
      <c r="H240" s="141"/>
      <c r="I240" s="154"/>
    </row>
    <row r="241" spans="2:9" ht="26.4" x14ac:dyDescent="0.25">
      <c r="B241" s="152" t="s">
        <v>978</v>
      </c>
      <c r="C241" s="137" t="s">
        <v>979</v>
      </c>
      <c r="D241" s="148" t="s">
        <v>980</v>
      </c>
      <c r="E241" s="139" t="s">
        <v>493</v>
      </c>
      <c r="F241" s="153">
        <v>28</v>
      </c>
      <c r="G241" s="171"/>
      <c r="H241" s="141"/>
      <c r="I241" s="154"/>
    </row>
    <row r="242" spans="2:9" ht="26.4" x14ac:dyDescent="0.25">
      <c r="B242" s="152" t="s">
        <v>981</v>
      </c>
      <c r="C242" s="137" t="s">
        <v>982</v>
      </c>
      <c r="D242" s="148" t="s">
        <v>983</v>
      </c>
      <c r="E242" s="139" t="s">
        <v>493</v>
      </c>
      <c r="F242" s="153">
        <v>16</v>
      </c>
      <c r="G242" s="171"/>
      <c r="H242" s="141"/>
      <c r="I242" s="154"/>
    </row>
    <row r="243" spans="2:9" ht="26.4" x14ac:dyDescent="0.25">
      <c r="B243" s="152" t="s">
        <v>984</v>
      </c>
      <c r="C243" s="137" t="s">
        <v>985</v>
      </c>
      <c r="D243" s="148" t="s">
        <v>986</v>
      </c>
      <c r="E243" s="139" t="s">
        <v>493</v>
      </c>
      <c r="F243" s="153">
        <v>16</v>
      </c>
      <c r="G243" s="171"/>
      <c r="H243" s="141"/>
      <c r="I243" s="154"/>
    </row>
    <row r="244" spans="2:9" ht="26.4" x14ac:dyDescent="0.25">
      <c r="B244" s="152" t="s">
        <v>987</v>
      </c>
      <c r="C244" s="137" t="s">
        <v>988</v>
      </c>
      <c r="D244" s="148" t="s">
        <v>989</v>
      </c>
      <c r="E244" s="139" t="s">
        <v>493</v>
      </c>
      <c r="F244" s="153">
        <v>16</v>
      </c>
      <c r="G244" s="171"/>
      <c r="H244" s="141"/>
      <c r="I244" s="154"/>
    </row>
    <row r="245" spans="2:9" x14ac:dyDescent="0.25">
      <c r="B245" s="152"/>
      <c r="C245" s="137" t="s">
        <v>990</v>
      </c>
      <c r="D245" s="148"/>
      <c r="E245" s="139"/>
      <c r="F245" s="153">
        <v>0</v>
      </c>
      <c r="G245" s="171"/>
      <c r="H245" s="141"/>
      <c r="I245" s="154"/>
    </row>
    <row r="246" spans="2:9" ht="26.4" x14ac:dyDescent="0.25">
      <c r="B246" s="152" t="s">
        <v>991</v>
      </c>
      <c r="C246" s="137" t="s">
        <v>992</v>
      </c>
      <c r="D246" s="148" t="s">
        <v>993</v>
      </c>
      <c r="E246" s="139" t="s">
        <v>493</v>
      </c>
      <c r="F246" s="153">
        <v>28</v>
      </c>
      <c r="G246" s="171"/>
      <c r="H246" s="141"/>
      <c r="I246" s="154"/>
    </row>
    <row r="247" spans="2:9" ht="26.4" x14ac:dyDescent="0.25">
      <c r="B247" s="152" t="s">
        <v>994</v>
      </c>
      <c r="C247" s="137" t="s">
        <v>995</v>
      </c>
      <c r="D247" s="148" t="s">
        <v>996</v>
      </c>
      <c r="E247" s="139" t="s">
        <v>493</v>
      </c>
      <c r="F247" s="153">
        <v>28</v>
      </c>
      <c r="G247" s="171"/>
      <c r="H247" s="141"/>
      <c r="I247" s="154"/>
    </row>
    <row r="248" spans="2:9" ht="26.4" x14ac:dyDescent="0.25">
      <c r="B248" s="152" t="s">
        <v>997</v>
      </c>
      <c r="C248" s="137" t="s">
        <v>998</v>
      </c>
      <c r="D248" s="148" t="s">
        <v>999</v>
      </c>
      <c r="E248" s="139" t="s">
        <v>493</v>
      </c>
      <c r="F248" s="153">
        <v>28</v>
      </c>
      <c r="G248" s="171"/>
      <c r="H248" s="141"/>
      <c r="I248" s="154"/>
    </row>
    <row r="249" spans="2:9" ht="26.4" x14ac:dyDescent="0.25">
      <c r="B249" s="152" t="s">
        <v>1000</v>
      </c>
      <c r="C249" s="137" t="s">
        <v>1001</v>
      </c>
      <c r="D249" s="148" t="s">
        <v>1002</v>
      </c>
      <c r="E249" s="139" t="s">
        <v>493</v>
      </c>
      <c r="F249" s="153">
        <v>16</v>
      </c>
      <c r="G249" s="171"/>
      <c r="H249" s="141"/>
      <c r="I249" s="154"/>
    </row>
    <row r="250" spans="2:9" ht="26.4" x14ac:dyDescent="0.25">
      <c r="B250" s="152" t="s">
        <v>1003</v>
      </c>
      <c r="C250" s="137" t="s">
        <v>1004</v>
      </c>
      <c r="D250" s="148" t="s">
        <v>1005</v>
      </c>
      <c r="E250" s="139" t="s">
        <v>493</v>
      </c>
      <c r="F250" s="153">
        <v>16</v>
      </c>
      <c r="G250" s="171"/>
      <c r="H250" s="141"/>
      <c r="I250" s="154"/>
    </row>
    <row r="251" spans="2:9" x14ac:dyDescent="0.25">
      <c r="B251" s="152"/>
      <c r="C251" s="137" t="s">
        <v>1006</v>
      </c>
      <c r="D251" s="162"/>
      <c r="E251" s="139"/>
      <c r="F251" s="153">
        <v>0</v>
      </c>
      <c r="G251" s="171"/>
      <c r="H251" s="141"/>
      <c r="I251" s="154"/>
    </row>
    <row r="252" spans="2:9" ht="26.4" x14ac:dyDescent="0.25">
      <c r="B252" s="152" t="s">
        <v>1007</v>
      </c>
      <c r="C252" s="137" t="s">
        <v>1008</v>
      </c>
      <c r="D252" s="148" t="s">
        <v>1009</v>
      </c>
      <c r="E252" s="139" t="s">
        <v>493</v>
      </c>
      <c r="F252" s="153">
        <v>44</v>
      </c>
      <c r="G252" s="171"/>
      <c r="H252" s="141"/>
      <c r="I252" s="154"/>
    </row>
    <row r="253" spans="2:9" ht="26.4" x14ac:dyDescent="0.25">
      <c r="B253" s="152" t="s">
        <v>1010</v>
      </c>
      <c r="C253" s="137" t="s">
        <v>1011</v>
      </c>
      <c r="D253" s="148" t="s">
        <v>1012</v>
      </c>
      <c r="E253" s="139" t="s">
        <v>493</v>
      </c>
      <c r="F253" s="153">
        <v>28</v>
      </c>
      <c r="G253" s="171"/>
      <c r="H253" s="141"/>
      <c r="I253" s="154"/>
    </row>
    <row r="254" spans="2:9" ht="26.4" x14ac:dyDescent="0.25">
      <c r="B254" s="152" t="s">
        <v>1013</v>
      </c>
      <c r="C254" s="137" t="s">
        <v>1014</v>
      </c>
      <c r="D254" s="148" t="s">
        <v>1015</v>
      </c>
      <c r="E254" s="139" t="s">
        <v>493</v>
      </c>
      <c r="F254" s="153">
        <v>11</v>
      </c>
      <c r="G254" s="171"/>
      <c r="H254" s="141"/>
      <c r="I254" s="154"/>
    </row>
    <row r="255" spans="2:9" ht="26.4" x14ac:dyDescent="0.25">
      <c r="B255" s="152" t="s">
        <v>1016</v>
      </c>
      <c r="C255" s="137" t="s">
        <v>1017</v>
      </c>
      <c r="D255" s="148" t="s">
        <v>1018</v>
      </c>
      <c r="E255" s="139" t="s">
        <v>493</v>
      </c>
      <c r="F255" s="153">
        <v>11</v>
      </c>
      <c r="G255" s="171"/>
      <c r="H255" s="141"/>
      <c r="I255" s="154"/>
    </row>
    <row r="256" spans="2:9" ht="26.4" x14ac:dyDescent="0.25">
      <c r="B256" s="152" t="s">
        <v>1019</v>
      </c>
      <c r="C256" s="137" t="s">
        <v>1020</v>
      </c>
      <c r="D256" s="148" t="s">
        <v>1021</v>
      </c>
      <c r="E256" s="139" t="s">
        <v>493</v>
      </c>
      <c r="F256" s="153">
        <v>23</v>
      </c>
      <c r="G256" s="171"/>
      <c r="H256" s="141"/>
      <c r="I256" s="154"/>
    </row>
    <row r="257" spans="2:9" ht="26.4" x14ac:dyDescent="0.25">
      <c r="B257" s="152" t="s">
        <v>1022</v>
      </c>
      <c r="C257" s="137" t="s">
        <v>1023</v>
      </c>
      <c r="D257" s="148" t="s">
        <v>1024</v>
      </c>
      <c r="E257" s="139" t="s">
        <v>493</v>
      </c>
      <c r="F257" s="153">
        <v>11</v>
      </c>
      <c r="G257" s="171"/>
      <c r="H257" s="141"/>
      <c r="I257" s="154"/>
    </row>
    <row r="258" spans="2:9" x14ac:dyDescent="0.25">
      <c r="B258" s="152"/>
      <c r="C258" s="137" t="s">
        <v>1025</v>
      </c>
      <c r="D258" s="162"/>
      <c r="E258" s="139"/>
      <c r="F258" s="153">
        <v>0</v>
      </c>
      <c r="G258" s="171"/>
      <c r="H258" s="141"/>
      <c r="I258" s="154"/>
    </row>
    <row r="259" spans="2:9" ht="26.4" x14ac:dyDescent="0.25">
      <c r="B259" s="152" t="s">
        <v>1026</v>
      </c>
      <c r="C259" s="137" t="s">
        <v>1027</v>
      </c>
      <c r="D259" s="148" t="s">
        <v>1028</v>
      </c>
      <c r="E259" s="139" t="s">
        <v>493</v>
      </c>
      <c r="F259" s="153">
        <v>16</v>
      </c>
      <c r="G259" s="171"/>
      <c r="H259" s="141"/>
      <c r="I259" s="154"/>
    </row>
    <row r="260" spans="2:9" ht="26.4" x14ac:dyDescent="0.25">
      <c r="B260" s="152" t="s">
        <v>1029</v>
      </c>
      <c r="C260" s="137" t="s">
        <v>1030</v>
      </c>
      <c r="D260" s="148" t="s">
        <v>1031</v>
      </c>
      <c r="E260" s="139" t="s">
        <v>493</v>
      </c>
      <c r="F260" s="153">
        <v>16</v>
      </c>
      <c r="G260" s="171"/>
      <c r="H260" s="141"/>
      <c r="I260" s="154"/>
    </row>
    <row r="261" spans="2:9" ht="26.4" x14ac:dyDescent="0.25">
      <c r="B261" s="152" t="s">
        <v>1032</v>
      </c>
      <c r="C261" s="137" t="s">
        <v>1033</v>
      </c>
      <c r="D261" s="148" t="s">
        <v>1034</v>
      </c>
      <c r="E261" s="139" t="s">
        <v>493</v>
      </c>
      <c r="F261" s="153">
        <v>11</v>
      </c>
      <c r="G261" s="171"/>
      <c r="H261" s="141"/>
      <c r="I261" s="154"/>
    </row>
    <row r="262" spans="2:9" ht="26.4" x14ac:dyDescent="0.25">
      <c r="B262" s="152" t="s">
        <v>1035</v>
      </c>
      <c r="C262" s="137" t="s">
        <v>1036</v>
      </c>
      <c r="D262" s="148" t="s">
        <v>1037</v>
      </c>
      <c r="E262" s="139" t="s">
        <v>493</v>
      </c>
      <c r="F262" s="153">
        <v>11</v>
      </c>
      <c r="G262" s="171"/>
      <c r="H262" s="141"/>
      <c r="I262" s="154"/>
    </row>
    <row r="263" spans="2:9" ht="26.4" x14ac:dyDescent="0.25">
      <c r="B263" s="152" t="s">
        <v>1038</v>
      </c>
      <c r="C263" s="137" t="s">
        <v>1039</v>
      </c>
      <c r="D263" s="148" t="s">
        <v>1040</v>
      </c>
      <c r="E263" s="139" t="s">
        <v>493</v>
      </c>
      <c r="F263" s="153">
        <v>11</v>
      </c>
      <c r="G263" s="171"/>
      <c r="H263" s="141"/>
      <c r="I263" s="154"/>
    </row>
    <row r="264" spans="2:9" ht="26.4" x14ac:dyDescent="0.25">
      <c r="B264" s="152" t="s">
        <v>1041</v>
      </c>
      <c r="C264" s="137" t="s">
        <v>1042</v>
      </c>
      <c r="D264" s="148" t="s">
        <v>1043</v>
      </c>
      <c r="E264" s="139" t="s">
        <v>493</v>
      </c>
      <c r="F264" s="153">
        <v>11</v>
      </c>
      <c r="G264" s="171"/>
      <c r="H264" s="141"/>
      <c r="I264" s="154"/>
    </row>
    <row r="265" spans="2:9" x14ac:dyDescent="0.25">
      <c r="B265" s="152"/>
      <c r="C265" s="137" t="s">
        <v>1044</v>
      </c>
      <c r="D265" s="162"/>
      <c r="E265" s="139"/>
      <c r="F265" s="153">
        <v>0</v>
      </c>
      <c r="G265" s="171"/>
      <c r="H265" s="141"/>
      <c r="I265" s="154"/>
    </row>
    <row r="266" spans="2:9" ht="26.4" x14ac:dyDescent="0.25">
      <c r="B266" s="152" t="s">
        <v>1045</v>
      </c>
      <c r="C266" s="137" t="s">
        <v>1046</v>
      </c>
      <c r="D266" s="148" t="s">
        <v>1047</v>
      </c>
      <c r="E266" s="139" t="s">
        <v>493</v>
      </c>
      <c r="F266" s="153">
        <v>11</v>
      </c>
      <c r="G266" s="171"/>
      <c r="H266" s="141"/>
      <c r="I266" s="154"/>
    </row>
    <row r="267" spans="2:9" ht="26.4" x14ac:dyDescent="0.25">
      <c r="B267" s="152" t="s">
        <v>1048</v>
      </c>
      <c r="C267" s="137" t="s">
        <v>1049</v>
      </c>
      <c r="D267" s="148" t="s">
        <v>1050</v>
      </c>
      <c r="E267" s="139" t="s">
        <v>493</v>
      </c>
      <c r="F267" s="153">
        <v>11</v>
      </c>
      <c r="G267" s="171"/>
      <c r="H267" s="141"/>
      <c r="I267" s="154"/>
    </row>
    <row r="268" spans="2:9" ht="26.4" x14ac:dyDescent="0.25">
      <c r="B268" s="152" t="s">
        <v>1051</v>
      </c>
      <c r="C268" s="137" t="s">
        <v>1052</v>
      </c>
      <c r="D268" s="148" t="s">
        <v>1053</v>
      </c>
      <c r="E268" s="139" t="s">
        <v>493</v>
      </c>
      <c r="F268" s="153">
        <v>11</v>
      </c>
      <c r="G268" s="171"/>
      <c r="H268" s="141"/>
      <c r="I268" s="154"/>
    </row>
    <row r="269" spans="2:9" ht="26.4" x14ac:dyDescent="0.25">
      <c r="B269" s="152" t="s">
        <v>1054</v>
      </c>
      <c r="C269" s="137" t="s">
        <v>1055</v>
      </c>
      <c r="D269" s="148" t="s">
        <v>1056</v>
      </c>
      <c r="E269" s="139" t="s">
        <v>493</v>
      </c>
      <c r="F269" s="153">
        <v>11</v>
      </c>
      <c r="G269" s="171"/>
      <c r="H269" s="141"/>
      <c r="I269" s="154"/>
    </row>
    <row r="270" spans="2:9" x14ac:dyDescent="0.25">
      <c r="B270" s="152"/>
      <c r="C270" s="137" t="s">
        <v>1057</v>
      </c>
      <c r="D270" s="148"/>
      <c r="E270" s="139"/>
      <c r="F270" s="153">
        <v>0</v>
      </c>
      <c r="G270" s="171"/>
      <c r="H270" s="141"/>
      <c r="I270" s="154"/>
    </row>
    <row r="271" spans="2:9" ht="26.4" x14ac:dyDescent="0.25">
      <c r="B271" s="152" t="s">
        <v>1058</v>
      </c>
      <c r="C271" s="137" t="s">
        <v>1059</v>
      </c>
      <c r="D271" s="148" t="s">
        <v>1060</v>
      </c>
      <c r="E271" s="139" t="s">
        <v>666</v>
      </c>
      <c r="F271" s="153">
        <v>23</v>
      </c>
      <c r="G271" s="171"/>
      <c r="H271" s="141"/>
      <c r="I271" s="154"/>
    </row>
    <row r="272" spans="2:9" ht="26.4" x14ac:dyDescent="0.25">
      <c r="B272" s="152" t="s">
        <v>1061</v>
      </c>
      <c r="C272" s="137" t="s">
        <v>1062</v>
      </c>
      <c r="D272" s="148" t="s">
        <v>1063</v>
      </c>
      <c r="E272" s="139" t="s">
        <v>666</v>
      </c>
      <c r="F272" s="153">
        <v>16</v>
      </c>
      <c r="G272" s="171"/>
      <c r="H272" s="141"/>
      <c r="I272" s="154"/>
    </row>
    <row r="273" spans="2:9" ht="26.4" x14ac:dyDescent="0.25">
      <c r="B273" s="152" t="s">
        <v>1064</v>
      </c>
      <c r="C273" s="137" t="s">
        <v>1065</v>
      </c>
      <c r="D273" s="148" t="s">
        <v>1066</v>
      </c>
      <c r="E273" s="139" t="s">
        <v>666</v>
      </c>
      <c r="F273" s="153">
        <v>16</v>
      </c>
      <c r="G273" s="171"/>
      <c r="H273" s="141"/>
      <c r="I273" s="154"/>
    </row>
    <row r="274" spans="2:9" ht="26.4" x14ac:dyDescent="0.25">
      <c r="B274" s="152" t="s">
        <v>1067</v>
      </c>
      <c r="C274" s="137" t="s">
        <v>1068</v>
      </c>
      <c r="D274" s="148" t="s">
        <v>1069</v>
      </c>
      <c r="E274" s="139" t="s">
        <v>666</v>
      </c>
      <c r="F274" s="153">
        <v>16</v>
      </c>
      <c r="G274" s="171"/>
      <c r="H274" s="141"/>
      <c r="I274" s="154"/>
    </row>
    <row r="275" spans="2:9" ht="26.4" x14ac:dyDescent="0.25">
      <c r="B275" s="152" t="s">
        <v>1070</v>
      </c>
      <c r="C275" s="137" t="s">
        <v>1071</v>
      </c>
      <c r="D275" s="148" t="s">
        <v>1072</v>
      </c>
      <c r="E275" s="139" t="s">
        <v>666</v>
      </c>
      <c r="F275" s="153">
        <v>11</v>
      </c>
      <c r="G275" s="171"/>
      <c r="H275" s="141"/>
      <c r="I275" s="154"/>
    </row>
    <row r="276" spans="2:9" ht="26.4" x14ac:dyDescent="0.25">
      <c r="B276" s="152" t="s">
        <v>1073</v>
      </c>
      <c r="C276" s="137" t="s">
        <v>1074</v>
      </c>
      <c r="D276" s="148" t="s">
        <v>1075</v>
      </c>
      <c r="E276" s="139" t="s">
        <v>666</v>
      </c>
      <c r="F276" s="153">
        <v>11</v>
      </c>
      <c r="G276" s="171"/>
      <c r="H276" s="141"/>
      <c r="I276" s="154"/>
    </row>
    <row r="277" spans="2:9" ht="26.4" x14ac:dyDescent="0.25">
      <c r="B277" s="152" t="s">
        <v>1076</v>
      </c>
      <c r="C277" s="137" t="s">
        <v>1077</v>
      </c>
      <c r="D277" s="148" t="s">
        <v>1078</v>
      </c>
      <c r="E277" s="139" t="s">
        <v>666</v>
      </c>
      <c r="F277" s="153">
        <v>11</v>
      </c>
      <c r="G277" s="171"/>
      <c r="H277" s="141"/>
      <c r="I277" s="154"/>
    </row>
    <row r="278" spans="2:9" x14ac:dyDescent="0.25">
      <c r="B278" s="152"/>
      <c r="C278" s="137" t="s">
        <v>1079</v>
      </c>
      <c r="D278" s="148"/>
      <c r="E278" s="139"/>
      <c r="F278" s="153">
        <v>0</v>
      </c>
      <c r="G278" s="171"/>
      <c r="H278" s="141"/>
      <c r="I278" s="154"/>
    </row>
    <row r="279" spans="2:9" ht="26.4" x14ac:dyDescent="0.25">
      <c r="B279" s="152" t="s">
        <v>1080</v>
      </c>
      <c r="C279" s="137" t="s">
        <v>1081</v>
      </c>
      <c r="D279" s="148" t="s">
        <v>1082</v>
      </c>
      <c r="E279" s="139" t="s">
        <v>666</v>
      </c>
      <c r="F279" s="153">
        <v>11</v>
      </c>
      <c r="G279" s="171"/>
      <c r="H279" s="141"/>
      <c r="I279" s="154"/>
    </row>
    <row r="280" spans="2:9" ht="26.4" x14ac:dyDescent="0.25">
      <c r="B280" s="152" t="s">
        <v>1083</v>
      </c>
      <c r="C280" s="137" t="s">
        <v>1084</v>
      </c>
      <c r="D280" s="148" t="s">
        <v>1085</v>
      </c>
      <c r="E280" s="139" t="s">
        <v>666</v>
      </c>
      <c r="F280" s="153">
        <v>11</v>
      </c>
      <c r="G280" s="171"/>
      <c r="H280" s="141"/>
      <c r="I280" s="154"/>
    </row>
    <row r="281" spans="2:9" ht="26.4" x14ac:dyDescent="0.25">
      <c r="B281" s="152" t="s">
        <v>1086</v>
      </c>
      <c r="C281" s="137" t="s">
        <v>1087</v>
      </c>
      <c r="D281" s="148" t="s">
        <v>1088</v>
      </c>
      <c r="E281" s="139" t="s">
        <v>666</v>
      </c>
      <c r="F281" s="153">
        <v>11</v>
      </c>
      <c r="G281" s="171"/>
      <c r="H281" s="141"/>
      <c r="I281" s="154"/>
    </row>
    <row r="282" spans="2:9" ht="26.4" x14ac:dyDescent="0.25">
      <c r="B282" s="152" t="s">
        <v>1089</v>
      </c>
      <c r="C282" s="137" t="s">
        <v>1090</v>
      </c>
      <c r="D282" s="148" t="s">
        <v>1091</v>
      </c>
      <c r="E282" s="139" t="s">
        <v>666</v>
      </c>
      <c r="F282" s="153">
        <v>11</v>
      </c>
      <c r="G282" s="171"/>
      <c r="H282" s="141"/>
      <c r="I282" s="154"/>
    </row>
    <row r="283" spans="2:9" x14ac:dyDescent="0.25">
      <c r="B283" s="152" t="s">
        <v>1092</v>
      </c>
      <c r="C283" s="137" t="s">
        <v>1093</v>
      </c>
      <c r="D283" s="148" t="s">
        <v>1094</v>
      </c>
      <c r="E283" s="139" t="s">
        <v>666</v>
      </c>
      <c r="F283" s="153">
        <v>11</v>
      </c>
      <c r="G283" s="171"/>
      <c r="H283" s="141"/>
      <c r="I283" s="154"/>
    </row>
    <row r="284" spans="2:9" x14ac:dyDescent="0.25">
      <c r="B284" s="152" t="s">
        <v>1095</v>
      </c>
      <c r="C284" s="137" t="s">
        <v>1096</v>
      </c>
      <c r="D284" s="148" t="s">
        <v>1097</v>
      </c>
      <c r="E284" s="139" t="s">
        <v>666</v>
      </c>
      <c r="F284" s="153">
        <v>11</v>
      </c>
      <c r="G284" s="171"/>
      <c r="H284" s="141"/>
      <c r="I284" s="154"/>
    </row>
    <row r="285" spans="2:9" x14ac:dyDescent="0.25">
      <c r="B285" s="152" t="s">
        <v>1098</v>
      </c>
      <c r="C285" s="137" t="s">
        <v>1099</v>
      </c>
      <c r="D285" s="148" t="s">
        <v>1100</v>
      </c>
      <c r="E285" s="139" t="s">
        <v>666</v>
      </c>
      <c r="F285" s="153">
        <v>11</v>
      </c>
      <c r="G285" s="171"/>
      <c r="H285" s="141"/>
      <c r="I285" s="154"/>
    </row>
    <row r="286" spans="2:9" x14ac:dyDescent="0.25">
      <c r="B286" s="152" t="s">
        <v>1101</v>
      </c>
      <c r="C286" s="137" t="s">
        <v>1102</v>
      </c>
      <c r="D286" s="148" t="s">
        <v>1103</v>
      </c>
      <c r="E286" s="139" t="s">
        <v>666</v>
      </c>
      <c r="F286" s="153">
        <v>11</v>
      </c>
      <c r="G286" s="171"/>
      <c r="H286" s="141"/>
      <c r="I286" s="154"/>
    </row>
    <row r="287" spans="2:9" x14ac:dyDescent="0.25">
      <c r="B287" s="152" t="s">
        <v>1104</v>
      </c>
      <c r="C287" s="137" t="s">
        <v>1105</v>
      </c>
      <c r="D287" s="148" t="s">
        <v>1106</v>
      </c>
      <c r="E287" s="139" t="s">
        <v>666</v>
      </c>
      <c r="F287" s="153">
        <v>11</v>
      </c>
      <c r="G287" s="171"/>
      <c r="H287" s="141"/>
      <c r="I287" s="154"/>
    </row>
    <row r="288" spans="2:9" x14ac:dyDescent="0.25">
      <c r="B288" s="152" t="s">
        <v>1107</v>
      </c>
      <c r="C288" s="137" t="s">
        <v>1108</v>
      </c>
      <c r="D288" s="148" t="s">
        <v>1109</v>
      </c>
      <c r="E288" s="139" t="s">
        <v>666</v>
      </c>
      <c r="F288" s="153">
        <v>11</v>
      </c>
      <c r="G288" s="171"/>
      <c r="H288" s="141"/>
      <c r="I288" s="154"/>
    </row>
    <row r="289" spans="2:9" x14ac:dyDescent="0.25">
      <c r="B289" s="152" t="s">
        <v>1110</v>
      </c>
      <c r="C289" s="137" t="s">
        <v>1111</v>
      </c>
      <c r="D289" s="148" t="s">
        <v>1112</v>
      </c>
      <c r="E289" s="139" t="s">
        <v>666</v>
      </c>
      <c r="F289" s="153">
        <v>11</v>
      </c>
      <c r="G289" s="171"/>
      <c r="H289" s="141"/>
      <c r="I289" s="154"/>
    </row>
    <row r="290" spans="2:9" x14ac:dyDescent="0.25">
      <c r="B290" s="152" t="s">
        <v>1113</v>
      </c>
      <c r="C290" s="137" t="s">
        <v>1114</v>
      </c>
      <c r="D290" s="148" t="s">
        <v>1115</v>
      </c>
      <c r="E290" s="139" t="s">
        <v>666</v>
      </c>
      <c r="F290" s="153">
        <v>11</v>
      </c>
      <c r="G290" s="171"/>
      <c r="H290" s="141"/>
      <c r="I290" s="154"/>
    </row>
    <row r="291" spans="2:9" x14ac:dyDescent="0.25">
      <c r="B291" s="152" t="s">
        <v>1116</v>
      </c>
      <c r="C291" s="137" t="s">
        <v>1117</v>
      </c>
      <c r="D291" s="148" t="s">
        <v>1118</v>
      </c>
      <c r="E291" s="139" t="s">
        <v>666</v>
      </c>
      <c r="F291" s="153">
        <v>11</v>
      </c>
      <c r="G291" s="171"/>
      <c r="H291" s="141"/>
      <c r="I291" s="154"/>
    </row>
    <row r="292" spans="2:9" ht="26.4" x14ac:dyDescent="0.25">
      <c r="B292" s="152"/>
      <c r="C292" s="137" t="s">
        <v>1119</v>
      </c>
      <c r="D292" s="148" t="s">
        <v>1120</v>
      </c>
      <c r="E292" s="139"/>
      <c r="F292" s="153">
        <v>0</v>
      </c>
      <c r="G292" s="171"/>
      <c r="H292" s="141"/>
      <c r="I292" s="154"/>
    </row>
    <row r="293" spans="2:9" ht="26.4" x14ac:dyDescent="0.25">
      <c r="B293" s="152" t="s">
        <v>1121</v>
      </c>
      <c r="C293" s="137" t="s">
        <v>1122</v>
      </c>
      <c r="D293" s="148" t="s">
        <v>1123</v>
      </c>
      <c r="E293" s="139" t="s">
        <v>666</v>
      </c>
      <c r="F293" s="153">
        <v>11</v>
      </c>
      <c r="G293" s="171"/>
      <c r="H293" s="141"/>
      <c r="I293" s="154"/>
    </row>
    <row r="294" spans="2:9" ht="26.4" x14ac:dyDescent="0.25">
      <c r="B294" s="152" t="s">
        <v>1124</v>
      </c>
      <c r="C294" s="137" t="s">
        <v>1125</v>
      </c>
      <c r="D294" s="148" t="s">
        <v>1126</v>
      </c>
      <c r="E294" s="139" t="s">
        <v>666</v>
      </c>
      <c r="F294" s="153">
        <v>11</v>
      </c>
      <c r="G294" s="171"/>
      <c r="H294" s="141"/>
      <c r="I294" s="154"/>
    </row>
    <row r="295" spans="2:9" ht="26.4" x14ac:dyDescent="0.25">
      <c r="B295" s="152" t="s">
        <v>1127</v>
      </c>
      <c r="C295" s="137" t="s">
        <v>1128</v>
      </c>
      <c r="D295" s="148" t="s">
        <v>1129</v>
      </c>
      <c r="E295" s="139" t="s">
        <v>666</v>
      </c>
      <c r="F295" s="153">
        <v>11</v>
      </c>
      <c r="G295" s="171"/>
      <c r="H295" s="141"/>
      <c r="I295" s="154"/>
    </row>
    <row r="296" spans="2:9" ht="26.4" x14ac:dyDescent="0.25">
      <c r="B296" s="152" t="s">
        <v>1130</v>
      </c>
      <c r="C296" s="137" t="s">
        <v>1131</v>
      </c>
      <c r="D296" s="148" t="s">
        <v>1132</v>
      </c>
      <c r="E296" s="139" t="s">
        <v>666</v>
      </c>
      <c r="F296" s="153">
        <v>11</v>
      </c>
      <c r="G296" s="171"/>
      <c r="H296" s="141"/>
      <c r="I296" s="154"/>
    </row>
    <row r="297" spans="2:9" ht="26.4" x14ac:dyDescent="0.25">
      <c r="B297" s="152" t="s">
        <v>1133</v>
      </c>
      <c r="C297" s="137" t="s">
        <v>1134</v>
      </c>
      <c r="D297" s="148" t="s">
        <v>1135</v>
      </c>
      <c r="E297" s="139" t="s">
        <v>666</v>
      </c>
      <c r="F297" s="153">
        <v>11</v>
      </c>
      <c r="G297" s="171"/>
      <c r="H297" s="141"/>
      <c r="I297" s="154"/>
    </row>
    <row r="298" spans="2:9" ht="26.4" x14ac:dyDescent="0.25">
      <c r="B298" s="152" t="s">
        <v>1136</v>
      </c>
      <c r="C298" s="137" t="s">
        <v>1137</v>
      </c>
      <c r="D298" s="148" t="s">
        <v>1138</v>
      </c>
      <c r="E298" s="139" t="s">
        <v>666</v>
      </c>
      <c r="F298" s="153">
        <v>11</v>
      </c>
      <c r="G298" s="171"/>
      <c r="H298" s="141"/>
      <c r="I298" s="154"/>
    </row>
    <row r="299" spans="2:9" ht="26.4" x14ac:dyDescent="0.25">
      <c r="B299" s="152" t="s">
        <v>1139</v>
      </c>
      <c r="C299" s="137" t="s">
        <v>1140</v>
      </c>
      <c r="D299" s="148" t="s">
        <v>1141</v>
      </c>
      <c r="E299" s="139" t="s">
        <v>666</v>
      </c>
      <c r="F299" s="153">
        <v>11</v>
      </c>
      <c r="G299" s="171"/>
      <c r="H299" s="141"/>
      <c r="I299" s="154"/>
    </row>
    <row r="300" spans="2:9" x14ac:dyDescent="0.25">
      <c r="B300" s="152"/>
      <c r="C300" s="137" t="s">
        <v>1142</v>
      </c>
      <c r="D300" s="162"/>
      <c r="E300" s="139"/>
      <c r="F300" s="153">
        <v>0</v>
      </c>
      <c r="G300" s="171"/>
      <c r="H300" s="141"/>
      <c r="I300" s="154"/>
    </row>
    <row r="301" spans="2:9" ht="26.4" x14ac:dyDescent="0.25">
      <c r="B301" s="152" t="s">
        <v>1143</v>
      </c>
      <c r="C301" s="137" t="s">
        <v>1144</v>
      </c>
      <c r="D301" s="148" t="s">
        <v>1145</v>
      </c>
      <c r="E301" s="139" t="s">
        <v>666</v>
      </c>
      <c r="F301" s="153">
        <v>11</v>
      </c>
      <c r="G301" s="171"/>
      <c r="H301" s="141"/>
      <c r="I301" s="154"/>
    </row>
    <row r="302" spans="2:9" ht="26.4" x14ac:dyDescent="0.25">
      <c r="B302" s="152" t="s">
        <v>1146</v>
      </c>
      <c r="C302" s="137" t="s">
        <v>1147</v>
      </c>
      <c r="D302" s="148" t="s">
        <v>1148</v>
      </c>
      <c r="E302" s="139" t="s">
        <v>666</v>
      </c>
      <c r="F302" s="153">
        <v>11</v>
      </c>
      <c r="G302" s="171"/>
      <c r="H302" s="141"/>
      <c r="I302" s="154"/>
    </row>
    <row r="303" spans="2:9" x14ac:dyDescent="0.25">
      <c r="B303" s="152"/>
      <c r="C303" s="137" t="s">
        <v>1149</v>
      </c>
      <c r="D303" s="156" t="s">
        <v>1150</v>
      </c>
      <c r="E303" s="139"/>
      <c r="F303" s="153">
        <v>0</v>
      </c>
      <c r="G303" s="171"/>
      <c r="H303" s="141"/>
      <c r="I303" s="154"/>
    </row>
    <row r="304" spans="2:9" ht="39.6" x14ac:dyDescent="0.25">
      <c r="B304" s="152"/>
      <c r="C304" s="137" t="s">
        <v>1151</v>
      </c>
      <c r="D304" s="156" t="s">
        <v>1152</v>
      </c>
      <c r="E304" s="139"/>
      <c r="F304" s="153">
        <v>0</v>
      </c>
      <c r="G304" s="171"/>
      <c r="H304" s="141"/>
      <c r="I304" s="154"/>
    </row>
    <row r="305" spans="2:9" x14ac:dyDescent="0.25">
      <c r="B305" s="152"/>
      <c r="C305" s="137" t="s">
        <v>1153</v>
      </c>
      <c r="D305" s="156" t="s">
        <v>1154</v>
      </c>
      <c r="E305" s="139"/>
      <c r="F305" s="153">
        <v>0</v>
      </c>
      <c r="G305" s="171"/>
      <c r="H305" s="141"/>
      <c r="I305" s="154"/>
    </row>
    <row r="306" spans="2:9" x14ac:dyDescent="0.25">
      <c r="B306" s="152"/>
      <c r="C306" s="137" t="s">
        <v>1155</v>
      </c>
      <c r="D306" s="148"/>
      <c r="E306" s="139"/>
      <c r="F306" s="153">
        <v>0</v>
      </c>
      <c r="G306" s="171"/>
      <c r="H306" s="141"/>
      <c r="I306" s="154"/>
    </row>
    <row r="307" spans="2:9" ht="26.4" x14ac:dyDescent="0.25">
      <c r="B307" s="152" t="s">
        <v>1156</v>
      </c>
      <c r="C307" s="137" t="s">
        <v>1157</v>
      </c>
      <c r="D307" s="148" t="s">
        <v>1158</v>
      </c>
      <c r="E307" s="139" t="s">
        <v>493</v>
      </c>
      <c r="F307" s="153">
        <v>16</v>
      </c>
      <c r="G307" s="171"/>
      <c r="H307" s="141"/>
      <c r="I307" s="154"/>
    </row>
    <row r="308" spans="2:9" ht="26.4" x14ac:dyDescent="0.25">
      <c r="B308" s="152" t="s">
        <v>1159</v>
      </c>
      <c r="C308" s="137" t="s">
        <v>1160</v>
      </c>
      <c r="D308" s="148" t="s">
        <v>1161</v>
      </c>
      <c r="E308" s="139" t="s">
        <v>493</v>
      </c>
      <c r="F308" s="153">
        <v>16</v>
      </c>
      <c r="G308" s="171"/>
      <c r="H308" s="141"/>
      <c r="I308" s="154"/>
    </row>
    <row r="309" spans="2:9" x14ac:dyDescent="0.25">
      <c r="B309" s="152"/>
      <c r="C309" s="137" t="s">
        <v>1162</v>
      </c>
      <c r="D309" s="156" t="s">
        <v>1163</v>
      </c>
      <c r="E309" s="139"/>
      <c r="F309" s="153">
        <v>0</v>
      </c>
      <c r="G309" s="171"/>
      <c r="H309" s="141"/>
      <c r="I309" s="154"/>
    </row>
    <row r="310" spans="2:9" x14ac:dyDescent="0.25">
      <c r="B310" s="152"/>
      <c r="C310" s="137" t="s">
        <v>1164</v>
      </c>
      <c r="D310" s="148"/>
      <c r="E310" s="139"/>
      <c r="F310" s="153">
        <v>0</v>
      </c>
      <c r="G310" s="171"/>
      <c r="H310" s="141"/>
      <c r="I310" s="154"/>
    </row>
    <row r="311" spans="2:9" ht="26.4" x14ac:dyDescent="0.25">
      <c r="B311" s="152" t="s">
        <v>1165</v>
      </c>
      <c r="C311" s="137" t="s">
        <v>1166</v>
      </c>
      <c r="D311" s="148" t="s">
        <v>1158</v>
      </c>
      <c r="E311" s="139" t="s">
        <v>493</v>
      </c>
      <c r="F311" s="153">
        <v>16</v>
      </c>
      <c r="G311" s="171"/>
      <c r="H311" s="141"/>
      <c r="I311" s="154"/>
    </row>
    <row r="312" spans="2:9" ht="26.4" x14ac:dyDescent="0.25">
      <c r="B312" s="152" t="s">
        <v>1167</v>
      </c>
      <c r="C312" s="137" t="s">
        <v>1168</v>
      </c>
      <c r="D312" s="148" t="s">
        <v>1161</v>
      </c>
      <c r="E312" s="139" t="s">
        <v>493</v>
      </c>
      <c r="F312" s="153">
        <v>16</v>
      </c>
      <c r="G312" s="171"/>
      <c r="H312" s="141"/>
      <c r="I312" s="154"/>
    </row>
    <row r="313" spans="2:9" ht="26.4" x14ac:dyDescent="0.25">
      <c r="B313" s="152"/>
      <c r="C313" s="137" t="s">
        <v>1169</v>
      </c>
      <c r="D313" s="156" t="s">
        <v>1170</v>
      </c>
      <c r="E313" s="139"/>
      <c r="F313" s="153">
        <v>0</v>
      </c>
      <c r="G313" s="171"/>
      <c r="H313" s="141"/>
      <c r="I313" s="154"/>
    </row>
    <row r="314" spans="2:9" x14ac:dyDescent="0.25">
      <c r="B314" s="152"/>
      <c r="C314" s="137" t="s">
        <v>1171</v>
      </c>
      <c r="D314" s="148"/>
      <c r="E314" s="139"/>
      <c r="F314" s="153">
        <v>0</v>
      </c>
      <c r="G314" s="171"/>
      <c r="H314" s="141"/>
      <c r="I314" s="154"/>
    </row>
    <row r="315" spans="2:9" ht="26.4" x14ac:dyDescent="0.25">
      <c r="B315" s="152" t="s">
        <v>1172</v>
      </c>
      <c r="C315" s="137" t="s">
        <v>1173</v>
      </c>
      <c r="D315" s="148" t="s">
        <v>1158</v>
      </c>
      <c r="E315" s="139" t="s">
        <v>493</v>
      </c>
      <c r="F315" s="153">
        <v>16</v>
      </c>
      <c r="G315" s="171"/>
      <c r="H315" s="141"/>
      <c r="I315" s="154"/>
    </row>
    <row r="316" spans="2:9" ht="26.4" x14ac:dyDescent="0.25">
      <c r="B316" s="152" t="s">
        <v>1174</v>
      </c>
      <c r="C316" s="137" t="s">
        <v>1175</v>
      </c>
      <c r="D316" s="148" t="s">
        <v>1161</v>
      </c>
      <c r="E316" s="139" t="s">
        <v>493</v>
      </c>
      <c r="F316" s="153">
        <v>11</v>
      </c>
      <c r="G316" s="171"/>
      <c r="H316" s="141"/>
      <c r="I316" s="154"/>
    </row>
    <row r="317" spans="2:9" x14ac:dyDescent="0.25">
      <c r="B317" s="152"/>
      <c r="C317" s="137" t="s">
        <v>1176</v>
      </c>
      <c r="D317" s="156" t="s">
        <v>1177</v>
      </c>
      <c r="E317" s="139"/>
      <c r="F317" s="153">
        <v>0</v>
      </c>
      <c r="G317" s="171"/>
      <c r="H317" s="141"/>
      <c r="I317" s="154"/>
    </row>
    <row r="318" spans="2:9" ht="39.6" x14ac:dyDescent="0.25">
      <c r="B318" s="152" t="s">
        <v>1178</v>
      </c>
      <c r="C318" s="137" t="s">
        <v>1179</v>
      </c>
      <c r="D318" s="148" t="s">
        <v>1180</v>
      </c>
      <c r="E318" s="139" t="s">
        <v>666</v>
      </c>
      <c r="F318" s="153">
        <v>11</v>
      </c>
      <c r="G318" s="171"/>
      <c r="H318" s="141"/>
      <c r="I318" s="154"/>
    </row>
    <row r="319" spans="2:9" x14ac:dyDescent="0.25">
      <c r="B319" s="152"/>
      <c r="C319" s="137" t="s">
        <v>1181</v>
      </c>
      <c r="D319" s="156" t="s">
        <v>1182</v>
      </c>
      <c r="E319" s="139"/>
      <c r="F319" s="153">
        <v>0</v>
      </c>
      <c r="G319" s="171"/>
      <c r="H319" s="141"/>
      <c r="I319" s="154"/>
    </row>
    <row r="320" spans="2:9" x14ac:dyDescent="0.25">
      <c r="B320" s="152"/>
      <c r="C320" s="137" t="s">
        <v>1183</v>
      </c>
      <c r="D320" s="148"/>
      <c r="E320" s="139"/>
      <c r="F320" s="153">
        <v>0</v>
      </c>
      <c r="G320" s="171"/>
      <c r="H320" s="141"/>
      <c r="I320" s="154"/>
    </row>
    <row r="321" spans="2:9" ht="26.4" x14ac:dyDescent="0.25">
      <c r="B321" s="152" t="s">
        <v>1184</v>
      </c>
      <c r="C321" s="137" t="s">
        <v>1185</v>
      </c>
      <c r="D321" s="148" t="s">
        <v>1186</v>
      </c>
      <c r="E321" s="139" t="s">
        <v>666</v>
      </c>
      <c r="F321" s="153">
        <v>5</v>
      </c>
      <c r="G321" s="171"/>
      <c r="H321" s="141"/>
      <c r="I321" s="154"/>
    </row>
    <row r="322" spans="2:9" ht="26.4" x14ac:dyDescent="0.25">
      <c r="B322" s="152" t="s">
        <v>1187</v>
      </c>
      <c r="C322" s="137" t="s">
        <v>1188</v>
      </c>
      <c r="D322" s="148" t="s">
        <v>1189</v>
      </c>
      <c r="E322" s="139" t="s">
        <v>666</v>
      </c>
      <c r="F322" s="153">
        <v>5</v>
      </c>
      <c r="G322" s="171"/>
      <c r="H322" s="141"/>
      <c r="I322" s="154"/>
    </row>
    <row r="323" spans="2:9" ht="26.4" x14ac:dyDescent="0.25">
      <c r="B323" s="152" t="s">
        <v>1190</v>
      </c>
      <c r="C323" s="137" t="s">
        <v>1191</v>
      </c>
      <c r="D323" s="148" t="s">
        <v>1192</v>
      </c>
      <c r="E323" s="139" t="s">
        <v>666</v>
      </c>
      <c r="F323" s="153">
        <v>5</v>
      </c>
      <c r="G323" s="171"/>
      <c r="H323" s="141"/>
      <c r="I323" s="154"/>
    </row>
    <row r="324" spans="2:9" ht="26.4" x14ac:dyDescent="0.25">
      <c r="B324" s="152" t="s">
        <v>1193</v>
      </c>
      <c r="C324" s="137" t="s">
        <v>1194</v>
      </c>
      <c r="D324" s="148" t="s">
        <v>1195</v>
      </c>
      <c r="E324" s="139" t="s">
        <v>666</v>
      </c>
      <c r="F324" s="153">
        <v>5</v>
      </c>
      <c r="G324" s="171"/>
      <c r="H324" s="141"/>
      <c r="I324" s="154"/>
    </row>
    <row r="325" spans="2:9" ht="26.4" x14ac:dyDescent="0.25">
      <c r="B325" s="152" t="s">
        <v>1196</v>
      </c>
      <c r="C325" s="137" t="s">
        <v>1197</v>
      </c>
      <c r="D325" s="148" t="s">
        <v>1198</v>
      </c>
      <c r="E325" s="139" t="s">
        <v>666</v>
      </c>
      <c r="F325" s="153">
        <v>5</v>
      </c>
      <c r="G325" s="171"/>
      <c r="H325" s="141"/>
      <c r="I325" s="154"/>
    </row>
    <row r="326" spans="2:9" ht="26.4" x14ac:dyDescent="0.25">
      <c r="B326" s="152" t="s">
        <v>1199</v>
      </c>
      <c r="C326" s="137" t="s">
        <v>1200</v>
      </c>
      <c r="D326" s="148" t="s">
        <v>1201</v>
      </c>
      <c r="E326" s="139" t="s">
        <v>666</v>
      </c>
      <c r="F326" s="153">
        <v>5</v>
      </c>
      <c r="G326" s="171"/>
      <c r="H326" s="141"/>
      <c r="I326" s="154"/>
    </row>
    <row r="327" spans="2:9" x14ac:dyDescent="0.25">
      <c r="B327" s="152"/>
      <c r="C327" s="137" t="s">
        <v>1202</v>
      </c>
      <c r="D327" s="156" t="s">
        <v>1203</v>
      </c>
      <c r="E327" s="139"/>
      <c r="F327" s="153">
        <v>0</v>
      </c>
      <c r="G327" s="171"/>
      <c r="H327" s="141"/>
      <c r="I327" s="154"/>
    </row>
    <row r="328" spans="2:9" x14ac:dyDescent="0.25">
      <c r="B328" s="152"/>
      <c r="C328" s="137" t="s">
        <v>1204</v>
      </c>
      <c r="D328" s="162"/>
      <c r="E328" s="139"/>
      <c r="F328" s="153">
        <v>0</v>
      </c>
      <c r="G328" s="171"/>
      <c r="H328" s="141"/>
      <c r="I328" s="154"/>
    </row>
    <row r="329" spans="2:9" ht="26.4" x14ac:dyDescent="0.25">
      <c r="B329" s="152" t="s">
        <v>1205</v>
      </c>
      <c r="C329" s="137" t="s">
        <v>1206</v>
      </c>
      <c r="D329" s="148" t="s">
        <v>1207</v>
      </c>
      <c r="E329" s="139" t="s">
        <v>493</v>
      </c>
      <c r="F329" s="153">
        <v>28</v>
      </c>
      <c r="G329" s="171"/>
      <c r="H329" s="141"/>
      <c r="I329" s="154"/>
    </row>
    <row r="330" spans="2:9" ht="26.4" x14ac:dyDescent="0.25">
      <c r="B330" s="152" t="s">
        <v>1208</v>
      </c>
      <c r="C330" s="137" t="s">
        <v>1209</v>
      </c>
      <c r="D330" s="148" t="s">
        <v>1210</v>
      </c>
      <c r="E330" s="139" t="s">
        <v>493</v>
      </c>
      <c r="F330" s="153">
        <v>84</v>
      </c>
      <c r="G330" s="171"/>
      <c r="H330" s="141"/>
      <c r="I330" s="154"/>
    </row>
    <row r="331" spans="2:9" ht="26.4" x14ac:dyDescent="0.25">
      <c r="B331" s="152" t="s">
        <v>1211</v>
      </c>
      <c r="C331" s="137" t="s">
        <v>1212</v>
      </c>
      <c r="D331" s="148" t="s">
        <v>1213</v>
      </c>
      <c r="E331" s="139" t="s">
        <v>493</v>
      </c>
      <c r="F331" s="153">
        <v>11</v>
      </c>
      <c r="G331" s="171"/>
      <c r="H331" s="141"/>
      <c r="I331" s="154"/>
    </row>
    <row r="332" spans="2:9" ht="26.4" x14ac:dyDescent="0.25">
      <c r="B332" s="152" t="s">
        <v>1214</v>
      </c>
      <c r="C332" s="137" t="s">
        <v>1215</v>
      </c>
      <c r="D332" s="148" t="s">
        <v>1216</v>
      </c>
      <c r="E332" s="139" t="s">
        <v>493</v>
      </c>
      <c r="F332" s="153">
        <v>28</v>
      </c>
      <c r="G332" s="171"/>
      <c r="H332" s="141"/>
      <c r="I332" s="154"/>
    </row>
    <row r="333" spans="2:9" ht="26.4" x14ac:dyDescent="0.25">
      <c r="B333" s="152" t="s">
        <v>1217</v>
      </c>
      <c r="C333" s="137" t="s">
        <v>1218</v>
      </c>
      <c r="D333" s="148" t="s">
        <v>1219</v>
      </c>
      <c r="E333" s="139" t="s">
        <v>493</v>
      </c>
      <c r="F333" s="153">
        <v>56</v>
      </c>
      <c r="G333" s="171"/>
      <c r="H333" s="141"/>
      <c r="I333" s="154"/>
    </row>
    <row r="334" spans="2:9" ht="26.4" x14ac:dyDescent="0.25">
      <c r="B334" s="152" t="s">
        <v>1220</v>
      </c>
      <c r="C334" s="137" t="s">
        <v>1221</v>
      </c>
      <c r="D334" s="148" t="s">
        <v>1222</v>
      </c>
      <c r="E334" s="139" t="s">
        <v>493</v>
      </c>
      <c r="F334" s="153">
        <v>28</v>
      </c>
      <c r="G334" s="171"/>
      <c r="H334" s="141"/>
      <c r="I334" s="154"/>
    </row>
    <row r="335" spans="2:9" ht="26.4" x14ac:dyDescent="0.25">
      <c r="B335" s="152" t="s">
        <v>1223</v>
      </c>
      <c r="C335" s="137" t="s">
        <v>1224</v>
      </c>
      <c r="D335" s="148" t="s">
        <v>1225</v>
      </c>
      <c r="E335" s="139" t="s">
        <v>493</v>
      </c>
      <c r="F335" s="153">
        <v>28</v>
      </c>
      <c r="G335" s="171"/>
      <c r="H335" s="141"/>
      <c r="I335" s="154"/>
    </row>
    <row r="336" spans="2:9" ht="26.4" x14ac:dyDescent="0.25">
      <c r="B336" s="152" t="s">
        <v>1226</v>
      </c>
      <c r="C336" s="137" t="s">
        <v>1227</v>
      </c>
      <c r="D336" s="148" t="s">
        <v>1228</v>
      </c>
      <c r="E336" s="139" t="s">
        <v>493</v>
      </c>
      <c r="F336" s="153">
        <v>11</v>
      </c>
      <c r="G336" s="171"/>
      <c r="H336" s="141"/>
      <c r="I336" s="154"/>
    </row>
    <row r="337" spans="2:9" ht="26.4" x14ac:dyDescent="0.25">
      <c r="B337" s="152" t="s">
        <v>1229</v>
      </c>
      <c r="C337" s="137" t="s">
        <v>1230</v>
      </c>
      <c r="D337" s="148" t="s">
        <v>1231</v>
      </c>
      <c r="E337" s="139" t="s">
        <v>493</v>
      </c>
      <c r="F337" s="153">
        <v>28</v>
      </c>
      <c r="G337" s="171"/>
      <c r="H337" s="141"/>
      <c r="I337" s="154"/>
    </row>
    <row r="338" spans="2:9" ht="26.4" x14ac:dyDescent="0.25">
      <c r="B338" s="152" t="s">
        <v>1232</v>
      </c>
      <c r="C338" s="137" t="s">
        <v>1233</v>
      </c>
      <c r="D338" s="148" t="s">
        <v>1234</v>
      </c>
      <c r="E338" s="139" t="s">
        <v>493</v>
      </c>
      <c r="F338" s="153">
        <v>16</v>
      </c>
      <c r="G338" s="171"/>
      <c r="H338" s="141"/>
      <c r="I338" s="154"/>
    </row>
    <row r="339" spans="2:9" x14ac:dyDescent="0.25">
      <c r="B339" s="172"/>
      <c r="C339" s="137" t="s">
        <v>1235</v>
      </c>
      <c r="D339" s="162"/>
      <c r="E339" s="139"/>
      <c r="F339" s="153">
        <v>0</v>
      </c>
      <c r="G339" s="171"/>
      <c r="H339" s="141"/>
      <c r="I339" s="154"/>
    </row>
    <row r="340" spans="2:9" x14ac:dyDescent="0.25">
      <c r="B340" s="152" t="s">
        <v>1236</v>
      </c>
      <c r="C340" s="137" t="s">
        <v>1237</v>
      </c>
      <c r="D340" s="148" t="s">
        <v>1238</v>
      </c>
      <c r="E340" s="139" t="s">
        <v>666</v>
      </c>
      <c r="F340" s="153">
        <v>11</v>
      </c>
      <c r="G340" s="171"/>
      <c r="H340" s="141"/>
      <c r="I340" s="154"/>
    </row>
    <row r="341" spans="2:9" x14ac:dyDescent="0.25">
      <c r="B341" s="152" t="s">
        <v>1239</v>
      </c>
      <c r="C341" s="137" t="s">
        <v>1240</v>
      </c>
      <c r="D341" s="148" t="s">
        <v>1241</v>
      </c>
      <c r="E341" s="139" t="s">
        <v>666</v>
      </c>
      <c r="F341" s="153">
        <v>11</v>
      </c>
      <c r="G341" s="171"/>
      <c r="H341" s="141"/>
      <c r="I341" s="154"/>
    </row>
    <row r="342" spans="2:9" x14ac:dyDescent="0.25">
      <c r="B342" s="152" t="s">
        <v>1242</v>
      </c>
      <c r="C342" s="137" t="s">
        <v>1243</v>
      </c>
      <c r="D342" s="148" t="s">
        <v>1244</v>
      </c>
      <c r="E342" s="139" t="s">
        <v>666</v>
      </c>
      <c r="F342" s="153">
        <v>11</v>
      </c>
      <c r="G342" s="171"/>
      <c r="H342" s="141"/>
      <c r="I342" s="154"/>
    </row>
    <row r="343" spans="2:9" x14ac:dyDescent="0.25">
      <c r="B343" s="152" t="s">
        <v>1245</v>
      </c>
      <c r="C343" s="137" t="s">
        <v>1246</v>
      </c>
      <c r="D343" s="148" t="s">
        <v>1247</v>
      </c>
      <c r="E343" s="139" t="s">
        <v>666</v>
      </c>
      <c r="F343" s="153">
        <v>11</v>
      </c>
      <c r="G343" s="171"/>
      <c r="H343" s="141"/>
      <c r="I343" s="154"/>
    </row>
    <row r="344" spans="2:9" x14ac:dyDescent="0.25">
      <c r="B344" s="152" t="s">
        <v>1248</v>
      </c>
      <c r="C344" s="137" t="s">
        <v>1249</v>
      </c>
      <c r="D344" s="148" t="s">
        <v>1250</v>
      </c>
      <c r="E344" s="139" t="s">
        <v>666</v>
      </c>
      <c r="F344" s="153">
        <v>11</v>
      </c>
      <c r="G344" s="171"/>
      <c r="H344" s="141"/>
      <c r="I344" s="154"/>
    </row>
    <row r="345" spans="2:9" ht="26.4" x14ac:dyDescent="0.25">
      <c r="B345" s="152" t="s">
        <v>1251</v>
      </c>
      <c r="C345" s="137" t="s">
        <v>1252</v>
      </c>
      <c r="D345" s="148" t="s">
        <v>1253</v>
      </c>
      <c r="E345" s="139" t="s">
        <v>666</v>
      </c>
      <c r="F345" s="153">
        <v>11</v>
      </c>
      <c r="G345" s="171"/>
      <c r="H345" s="141"/>
      <c r="I345" s="154"/>
    </row>
    <row r="346" spans="2:9" x14ac:dyDescent="0.25">
      <c r="B346" s="152"/>
      <c r="C346" s="137" t="s">
        <v>1254</v>
      </c>
      <c r="D346" s="156" t="s">
        <v>1255</v>
      </c>
      <c r="E346" s="139"/>
      <c r="F346" s="153">
        <v>0</v>
      </c>
      <c r="G346" s="171"/>
      <c r="H346" s="141"/>
      <c r="I346" s="154"/>
    </row>
    <row r="347" spans="2:9" ht="26.4" x14ac:dyDescent="0.25">
      <c r="B347" s="152" t="s">
        <v>1256</v>
      </c>
      <c r="C347" s="137" t="s">
        <v>1257</v>
      </c>
      <c r="D347" s="148" t="s">
        <v>1258</v>
      </c>
      <c r="E347" s="139" t="s">
        <v>493</v>
      </c>
      <c r="F347" s="153">
        <v>16</v>
      </c>
      <c r="G347" s="171"/>
      <c r="H347" s="141"/>
      <c r="I347" s="154"/>
    </row>
    <row r="348" spans="2:9" ht="26.4" x14ac:dyDescent="0.25">
      <c r="B348" s="152" t="s">
        <v>1259</v>
      </c>
      <c r="C348" s="137" t="s">
        <v>1260</v>
      </c>
      <c r="D348" s="148" t="s">
        <v>1261</v>
      </c>
      <c r="E348" s="139" t="s">
        <v>493</v>
      </c>
      <c r="F348" s="153">
        <v>11</v>
      </c>
      <c r="G348" s="171"/>
      <c r="H348" s="141"/>
      <c r="I348" s="154"/>
    </row>
    <row r="349" spans="2:9" ht="39.6" x14ac:dyDescent="0.25">
      <c r="B349" s="152" t="s">
        <v>1262</v>
      </c>
      <c r="C349" s="137" t="s">
        <v>1263</v>
      </c>
      <c r="D349" s="148" t="s">
        <v>1264</v>
      </c>
      <c r="E349" s="139" t="s">
        <v>493</v>
      </c>
      <c r="F349" s="153">
        <v>11</v>
      </c>
      <c r="G349" s="171"/>
      <c r="H349" s="141"/>
      <c r="I349" s="154"/>
    </row>
    <row r="350" spans="2:9" x14ac:dyDescent="0.25">
      <c r="B350" s="152"/>
      <c r="C350" s="137" t="s">
        <v>1265</v>
      </c>
      <c r="D350" s="156" t="s">
        <v>1266</v>
      </c>
      <c r="E350" s="139"/>
      <c r="F350" s="153">
        <v>0</v>
      </c>
      <c r="G350" s="171"/>
      <c r="H350" s="141"/>
      <c r="I350" s="154"/>
    </row>
    <row r="351" spans="2:9" ht="26.4" x14ac:dyDescent="0.25">
      <c r="B351" s="152" t="s">
        <v>1267</v>
      </c>
      <c r="C351" s="137" t="s">
        <v>1268</v>
      </c>
      <c r="D351" s="148" t="s">
        <v>1269</v>
      </c>
      <c r="E351" s="139" t="s">
        <v>493</v>
      </c>
      <c r="F351" s="153">
        <v>28</v>
      </c>
      <c r="G351" s="171"/>
      <c r="H351" s="141"/>
      <c r="I351" s="154"/>
    </row>
    <row r="352" spans="2:9" ht="26.4" x14ac:dyDescent="0.25">
      <c r="B352" s="152" t="s">
        <v>1270</v>
      </c>
      <c r="C352" s="137" t="s">
        <v>1271</v>
      </c>
      <c r="D352" s="148" t="s">
        <v>1272</v>
      </c>
      <c r="E352" s="139" t="s">
        <v>493</v>
      </c>
      <c r="F352" s="153">
        <v>28</v>
      </c>
      <c r="G352" s="171"/>
      <c r="H352" s="141"/>
      <c r="I352" s="154"/>
    </row>
    <row r="353" spans="2:9" ht="26.4" x14ac:dyDescent="0.25">
      <c r="B353" s="152" t="s">
        <v>1273</v>
      </c>
      <c r="C353" s="137" t="s">
        <v>1274</v>
      </c>
      <c r="D353" s="148" t="s">
        <v>1275</v>
      </c>
      <c r="E353" s="139" t="s">
        <v>493</v>
      </c>
      <c r="F353" s="153">
        <v>28</v>
      </c>
      <c r="G353" s="171"/>
      <c r="H353" s="141"/>
      <c r="I353" s="154"/>
    </row>
    <row r="354" spans="2:9" ht="26.4" x14ac:dyDescent="0.25">
      <c r="B354" s="152" t="s">
        <v>1276</v>
      </c>
      <c r="C354" s="137" t="s">
        <v>1277</v>
      </c>
      <c r="D354" s="148" t="s">
        <v>1278</v>
      </c>
      <c r="E354" s="139" t="s">
        <v>493</v>
      </c>
      <c r="F354" s="153">
        <v>28</v>
      </c>
      <c r="G354" s="171"/>
      <c r="H354" s="141"/>
      <c r="I354" s="154"/>
    </row>
    <row r="355" spans="2:9" ht="26.4" x14ac:dyDescent="0.25">
      <c r="B355" s="152" t="s">
        <v>1279</v>
      </c>
      <c r="C355" s="137" t="s">
        <v>1280</v>
      </c>
      <c r="D355" s="148" t="s">
        <v>1281</v>
      </c>
      <c r="E355" s="139" t="s">
        <v>493</v>
      </c>
      <c r="F355" s="153">
        <v>28</v>
      </c>
      <c r="G355" s="171"/>
      <c r="H355" s="141"/>
      <c r="I355" s="154"/>
    </row>
    <row r="356" spans="2:9" ht="26.4" x14ac:dyDescent="0.25">
      <c r="B356" s="152" t="s">
        <v>1282</v>
      </c>
      <c r="C356" s="137" t="s">
        <v>1283</v>
      </c>
      <c r="D356" s="148" t="s">
        <v>1284</v>
      </c>
      <c r="E356" s="139" t="s">
        <v>493</v>
      </c>
      <c r="F356" s="153">
        <v>28</v>
      </c>
      <c r="G356" s="171"/>
      <c r="H356" s="141"/>
      <c r="I356" s="154"/>
    </row>
    <row r="357" spans="2:9" x14ac:dyDescent="0.25">
      <c r="B357" s="152"/>
      <c r="C357" s="137" t="s">
        <v>1285</v>
      </c>
      <c r="D357" s="156" t="s">
        <v>1286</v>
      </c>
      <c r="E357" s="139"/>
      <c r="F357" s="153">
        <v>0</v>
      </c>
      <c r="G357" s="171"/>
      <c r="H357" s="141"/>
      <c r="I357" s="154"/>
    </row>
    <row r="358" spans="2:9" ht="26.4" x14ac:dyDescent="0.25">
      <c r="B358" s="152"/>
      <c r="C358" s="137" t="s">
        <v>1287</v>
      </c>
      <c r="D358" s="148" t="s">
        <v>1288</v>
      </c>
      <c r="E358" s="139"/>
      <c r="F358" s="153">
        <v>0</v>
      </c>
      <c r="G358" s="171"/>
      <c r="H358" s="141"/>
      <c r="I358" s="154"/>
    </row>
    <row r="359" spans="2:9" x14ac:dyDescent="0.25">
      <c r="B359" s="152" t="s">
        <v>1289</v>
      </c>
      <c r="C359" s="137" t="s">
        <v>1290</v>
      </c>
      <c r="D359" s="148" t="s">
        <v>1291</v>
      </c>
      <c r="E359" s="139" t="s">
        <v>493</v>
      </c>
      <c r="F359" s="153">
        <v>11</v>
      </c>
      <c r="G359" s="171"/>
      <c r="H359" s="141"/>
      <c r="I359" s="154"/>
    </row>
    <row r="360" spans="2:9" x14ac:dyDescent="0.25">
      <c r="B360" s="152" t="s">
        <v>1292</v>
      </c>
      <c r="C360" s="137" t="s">
        <v>1293</v>
      </c>
      <c r="D360" s="148" t="s">
        <v>1294</v>
      </c>
      <c r="E360" s="139" t="s">
        <v>493</v>
      </c>
      <c r="F360" s="153">
        <v>11</v>
      </c>
      <c r="G360" s="171"/>
      <c r="H360" s="141"/>
      <c r="I360" s="154"/>
    </row>
    <row r="361" spans="2:9" x14ac:dyDescent="0.25">
      <c r="B361" s="152"/>
      <c r="C361" s="137" t="s">
        <v>1295</v>
      </c>
      <c r="D361" s="148"/>
      <c r="E361" s="139"/>
      <c r="F361" s="153">
        <v>0</v>
      </c>
      <c r="G361" s="171"/>
      <c r="H361" s="141"/>
      <c r="I361" s="154"/>
    </row>
    <row r="362" spans="2:9" ht="26.4" x14ac:dyDescent="0.25">
      <c r="B362" s="152" t="s">
        <v>1296</v>
      </c>
      <c r="C362" s="137" t="s">
        <v>1297</v>
      </c>
      <c r="D362" s="148" t="s">
        <v>1298</v>
      </c>
      <c r="E362" s="139" t="s">
        <v>666</v>
      </c>
      <c r="F362" s="153">
        <v>11</v>
      </c>
      <c r="G362" s="171"/>
      <c r="H362" s="141"/>
      <c r="I362" s="154"/>
    </row>
    <row r="363" spans="2:9" ht="26.4" x14ac:dyDescent="0.25">
      <c r="B363" s="152"/>
      <c r="C363" s="137" t="s">
        <v>1299</v>
      </c>
      <c r="D363" s="148" t="s">
        <v>1300</v>
      </c>
      <c r="E363" s="139"/>
      <c r="F363" s="153">
        <v>0</v>
      </c>
      <c r="G363" s="171"/>
      <c r="H363" s="141"/>
      <c r="I363" s="154"/>
    </row>
    <row r="364" spans="2:9" x14ac:dyDescent="0.25">
      <c r="B364" s="152" t="s">
        <v>1301</v>
      </c>
      <c r="C364" s="137" t="s">
        <v>1302</v>
      </c>
      <c r="D364" s="148" t="s">
        <v>1303</v>
      </c>
      <c r="E364" s="139" t="s">
        <v>666</v>
      </c>
      <c r="F364" s="153">
        <v>11</v>
      </c>
      <c r="G364" s="171"/>
      <c r="H364" s="141"/>
      <c r="I364" s="154"/>
    </row>
    <row r="365" spans="2:9" x14ac:dyDescent="0.25">
      <c r="B365" s="152"/>
      <c r="C365" s="137" t="s">
        <v>1304</v>
      </c>
      <c r="D365" s="148" t="s">
        <v>1305</v>
      </c>
      <c r="E365" s="139"/>
      <c r="F365" s="153">
        <v>0</v>
      </c>
      <c r="G365" s="171"/>
      <c r="H365" s="141"/>
      <c r="I365" s="154"/>
    </row>
    <row r="366" spans="2:9" x14ac:dyDescent="0.25">
      <c r="B366" s="152" t="s">
        <v>1306</v>
      </c>
      <c r="C366" s="137" t="s">
        <v>1307</v>
      </c>
      <c r="D366" s="148" t="s">
        <v>1303</v>
      </c>
      <c r="E366" s="139" t="s">
        <v>666</v>
      </c>
      <c r="F366" s="153">
        <v>11</v>
      </c>
      <c r="G366" s="171"/>
      <c r="H366" s="141"/>
      <c r="I366" s="154"/>
    </row>
    <row r="367" spans="2:9" x14ac:dyDescent="0.25">
      <c r="B367" s="152"/>
      <c r="C367" s="137" t="s">
        <v>1308</v>
      </c>
      <c r="D367" s="156" t="s">
        <v>1309</v>
      </c>
      <c r="E367" s="139"/>
      <c r="F367" s="153">
        <v>0</v>
      </c>
      <c r="G367" s="171"/>
      <c r="H367" s="141"/>
      <c r="I367" s="154"/>
    </row>
    <row r="368" spans="2:9" x14ac:dyDescent="0.25">
      <c r="B368" s="152" t="s">
        <v>1310</v>
      </c>
      <c r="C368" s="137" t="s">
        <v>1311</v>
      </c>
      <c r="D368" s="148" t="s">
        <v>1312</v>
      </c>
      <c r="E368" s="139" t="s">
        <v>493</v>
      </c>
      <c r="F368" s="153">
        <v>352</v>
      </c>
      <c r="G368" s="171"/>
      <c r="H368" s="141"/>
      <c r="I368" s="154"/>
    </row>
    <row r="369" spans="2:9" x14ac:dyDescent="0.25">
      <c r="B369" s="152"/>
      <c r="C369" s="137" t="s">
        <v>1313</v>
      </c>
      <c r="D369" s="156" t="s">
        <v>1314</v>
      </c>
      <c r="E369" s="139"/>
      <c r="F369" s="153">
        <v>0</v>
      </c>
      <c r="G369" s="171"/>
      <c r="H369" s="141"/>
      <c r="I369" s="154"/>
    </row>
    <row r="370" spans="2:9" x14ac:dyDescent="0.25">
      <c r="B370" s="152"/>
      <c r="C370" s="137" t="s">
        <v>1315</v>
      </c>
      <c r="D370" s="148"/>
      <c r="E370" s="139"/>
      <c r="F370" s="153">
        <v>0</v>
      </c>
      <c r="G370" s="171"/>
      <c r="H370" s="141"/>
      <c r="I370" s="154"/>
    </row>
    <row r="371" spans="2:9" ht="26.4" x14ac:dyDescent="0.25">
      <c r="B371" s="152" t="s">
        <v>1316</v>
      </c>
      <c r="C371" s="137" t="s">
        <v>1317</v>
      </c>
      <c r="D371" s="148" t="s">
        <v>1318</v>
      </c>
      <c r="E371" s="139" t="s">
        <v>493</v>
      </c>
      <c r="F371" s="153">
        <v>11</v>
      </c>
      <c r="G371" s="171"/>
      <c r="H371" s="141"/>
      <c r="I371" s="154"/>
    </row>
    <row r="372" spans="2:9" ht="26.4" x14ac:dyDescent="0.25">
      <c r="B372" s="152" t="s">
        <v>1319</v>
      </c>
      <c r="C372" s="137" t="s">
        <v>1320</v>
      </c>
      <c r="D372" s="148" t="s">
        <v>1321</v>
      </c>
      <c r="E372" s="139" t="s">
        <v>493</v>
      </c>
      <c r="F372" s="153">
        <v>11</v>
      </c>
      <c r="G372" s="171"/>
      <c r="H372" s="141"/>
      <c r="I372" s="154"/>
    </row>
    <row r="373" spans="2:9" ht="26.4" x14ac:dyDescent="0.25">
      <c r="B373" s="152" t="s">
        <v>1322</v>
      </c>
      <c r="C373" s="137" t="s">
        <v>1323</v>
      </c>
      <c r="D373" s="148" t="s">
        <v>1324</v>
      </c>
      <c r="E373" s="139" t="s">
        <v>493</v>
      </c>
      <c r="F373" s="153">
        <v>11</v>
      </c>
      <c r="G373" s="171"/>
      <c r="H373" s="141"/>
      <c r="I373" s="154"/>
    </row>
    <row r="374" spans="2:9" ht="26.4" x14ac:dyDescent="0.25">
      <c r="B374" s="152" t="s">
        <v>1325</v>
      </c>
      <c r="C374" s="137" t="s">
        <v>1326</v>
      </c>
      <c r="D374" s="148" t="s">
        <v>1327</v>
      </c>
      <c r="E374" s="139" t="s">
        <v>493</v>
      </c>
      <c r="F374" s="153">
        <v>11</v>
      </c>
      <c r="G374" s="171"/>
      <c r="H374" s="141"/>
      <c r="I374" s="154"/>
    </row>
    <row r="375" spans="2:9" ht="26.4" x14ac:dyDescent="0.25">
      <c r="B375" s="152" t="s">
        <v>1328</v>
      </c>
      <c r="C375" s="137" t="s">
        <v>1329</v>
      </c>
      <c r="D375" s="148" t="s">
        <v>1330</v>
      </c>
      <c r="E375" s="139" t="s">
        <v>493</v>
      </c>
      <c r="F375" s="153">
        <v>11</v>
      </c>
      <c r="G375" s="171"/>
      <c r="H375" s="141"/>
      <c r="I375" s="154"/>
    </row>
    <row r="376" spans="2:9" ht="26.4" x14ac:dyDescent="0.25">
      <c r="B376" s="152" t="s">
        <v>1331</v>
      </c>
      <c r="C376" s="137" t="s">
        <v>1332</v>
      </c>
      <c r="D376" s="148" t="s">
        <v>1333</v>
      </c>
      <c r="E376" s="139" t="s">
        <v>493</v>
      </c>
      <c r="F376" s="153">
        <v>11</v>
      </c>
      <c r="G376" s="171"/>
      <c r="H376" s="141"/>
      <c r="I376" s="154"/>
    </row>
    <row r="377" spans="2:9" ht="26.4" x14ac:dyDescent="0.25">
      <c r="B377" s="152" t="s">
        <v>1334</v>
      </c>
      <c r="C377" s="137" t="s">
        <v>1335</v>
      </c>
      <c r="D377" s="148" t="s">
        <v>1336</v>
      </c>
      <c r="E377" s="139" t="s">
        <v>493</v>
      </c>
      <c r="F377" s="153">
        <v>11</v>
      </c>
      <c r="G377" s="171"/>
      <c r="H377" s="141"/>
      <c r="I377" s="154"/>
    </row>
    <row r="378" spans="2:9" ht="26.4" x14ac:dyDescent="0.25">
      <c r="B378" s="152" t="s">
        <v>1337</v>
      </c>
      <c r="C378" s="137" t="s">
        <v>1338</v>
      </c>
      <c r="D378" s="148" t="s">
        <v>1339</v>
      </c>
      <c r="E378" s="139" t="s">
        <v>493</v>
      </c>
      <c r="F378" s="153">
        <v>11</v>
      </c>
      <c r="G378" s="171"/>
      <c r="H378" s="141"/>
      <c r="I378" s="154"/>
    </row>
    <row r="379" spans="2:9" ht="26.4" x14ac:dyDescent="0.25">
      <c r="B379" s="152" t="s">
        <v>1340</v>
      </c>
      <c r="C379" s="137" t="s">
        <v>1341</v>
      </c>
      <c r="D379" s="148" t="s">
        <v>1342</v>
      </c>
      <c r="E379" s="139" t="s">
        <v>493</v>
      </c>
      <c r="F379" s="153">
        <v>11</v>
      </c>
      <c r="G379" s="171"/>
      <c r="H379" s="141"/>
      <c r="I379" s="154"/>
    </row>
    <row r="380" spans="2:9" ht="26.4" x14ac:dyDescent="0.25">
      <c r="B380" s="152" t="s">
        <v>1343</v>
      </c>
      <c r="C380" s="137" t="s">
        <v>1344</v>
      </c>
      <c r="D380" s="148" t="s">
        <v>1345</v>
      </c>
      <c r="E380" s="139" t="s">
        <v>493</v>
      </c>
      <c r="F380" s="153">
        <v>11</v>
      </c>
      <c r="G380" s="171"/>
      <c r="H380" s="141"/>
      <c r="I380" s="154"/>
    </row>
    <row r="381" spans="2:9" ht="26.4" x14ac:dyDescent="0.25">
      <c r="B381" s="152" t="s">
        <v>1346</v>
      </c>
      <c r="C381" s="137" t="s">
        <v>1347</v>
      </c>
      <c r="D381" s="148" t="s">
        <v>1348</v>
      </c>
      <c r="E381" s="139" t="s">
        <v>493</v>
      </c>
      <c r="F381" s="153">
        <v>11</v>
      </c>
      <c r="G381" s="171"/>
      <c r="H381" s="141"/>
      <c r="I381" s="154"/>
    </row>
    <row r="382" spans="2:9" ht="26.4" x14ac:dyDescent="0.25">
      <c r="B382" s="152" t="s">
        <v>1349</v>
      </c>
      <c r="C382" s="137" t="s">
        <v>1350</v>
      </c>
      <c r="D382" s="148" t="s">
        <v>1351</v>
      </c>
      <c r="E382" s="139" t="s">
        <v>493</v>
      </c>
      <c r="F382" s="153">
        <v>11</v>
      </c>
      <c r="G382" s="171"/>
      <c r="H382" s="141"/>
      <c r="I382" s="154"/>
    </row>
    <row r="383" spans="2:9" ht="26.4" x14ac:dyDescent="0.25">
      <c r="B383" s="152" t="s">
        <v>1352</v>
      </c>
      <c r="C383" s="137" t="s">
        <v>1353</v>
      </c>
      <c r="D383" s="148" t="s">
        <v>1354</v>
      </c>
      <c r="E383" s="139" t="s">
        <v>493</v>
      </c>
      <c r="F383" s="153">
        <v>11</v>
      </c>
      <c r="G383" s="171"/>
      <c r="H383" s="141"/>
      <c r="I383" s="154"/>
    </row>
    <row r="384" spans="2:9" x14ac:dyDescent="0.25">
      <c r="B384" s="172"/>
      <c r="C384" s="137" t="s">
        <v>1355</v>
      </c>
      <c r="D384" s="156" t="s">
        <v>1356</v>
      </c>
      <c r="E384" s="139"/>
      <c r="F384" s="153">
        <v>0</v>
      </c>
      <c r="G384" s="171"/>
      <c r="H384" s="141"/>
      <c r="I384" s="154"/>
    </row>
    <row r="385" spans="2:9" x14ac:dyDescent="0.25">
      <c r="B385" s="152"/>
      <c r="C385" s="137" t="s">
        <v>1357</v>
      </c>
      <c r="D385" s="148"/>
      <c r="E385" s="139"/>
      <c r="F385" s="153">
        <v>0</v>
      </c>
      <c r="G385" s="171"/>
      <c r="H385" s="141"/>
      <c r="I385" s="154"/>
    </row>
    <row r="386" spans="2:9" x14ac:dyDescent="0.25">
      <c r="B386" s="152" t="s">
        <v>1358</v>
      </c>
      <c r="C386" s="137" t="s">
        <v>1359</v>
      </c>
      <c r="D386" s="148" t="s">
        <v>1360</v>
      </c>
      <c r="E386" s="139" t="s">
        <v>493</v>
      </c>
      <c r="F386" s="153">
        <v>11</v>
      </c>
      <c r="G386" s="171"/>
      <c r="H386" s="141"/>
      <c r="I386" s="154"/>
    </row>
    <row r="387" spans="2:9" x14ac:dyDescent="0.25">
      <c r="B387" s="152" t="s">
        <v>1361</v>
      </c>
      <c r="C387" s="137" t="s">
        <v>1362</v>
      </c>
      <c r="D387" s="148" t="s">
        <v>1363</v>
      </c>
      <c r="E387" s="139" t="s">
        <v>493</v>
      </c>
      <c r="F387" s="153">
        <v>11</v>
      </c>
      <c r="G387" s="171"/>
      <c r="H387" s="141"/>
      <c r="I387" s="154"/>
    </row>
    <row r="388" spans="2:9" x14ac:dyDescent="0.25">
      <c r="B388" s="152" t="s">
        <v>1364</v>
      </c>
      <c r="C388" s="137" t="s">
        <v>1365</v>
      </c>
      <c r="D388" s="148" t="s">
        <v>1366</v>
      </c>
      <c r="E388" s="139" t="s">
        <v>493</v>
      </c>
      <c r="F388" s="153">
        <v>11</v>
      </c>
      <c r="G388" s="171"/>
      <c r="H388" s="141"/>
      <c r="I388" s="154"/>
    </row>
    <row r="389" spans="2:9" x14ac:dyDescent="0.25">
      <c r="B389" s="152" t="s">
        <v>1367</v>
      </c>
      <c r="C389" s="137" t="s">
        <v>1368</v>
      </c>
      <c r="D389" s="148" t="s">
        <v>1369</v>
      </c>
      <c r="E389" s="139" t="s">
        <v>493</v>
      </c>
      <c r="F389" s="153">
        <v>11</v>
      </c>
      <c r="G389" s="171"/>
      <c r="H389" s="141"/>
      <c r="I389" s="154"/>
    </row>
    <row r="390" spans="2:9" x14ac:dyDescent="0.25">
      <c r="B390" s="152" t="s">
        <v>1370</v>
      </c>
      <c r="C390" s="137" t="s">
        <v>1371</v>
      </c>
      <c r="D390" s="148" t="s">
        <v>1372</v>
      </c>
      <c r="E390" s="139" t="s">
        <v>493</v>
      </c>
      <c r="F390" s="153">
        <v>11</v>
      </c>
      <c r="G390" s="171"/>
      <c r="H390" s="141"/>
      <c r="I390" s="154"/>
    </row>
    <row r="391" spans="2:9" x14ac:dyDescent="0.25">
      <c r="B391" s="152" t="s">
        <v>1373</v>
      </c>
      <c r="C391" s="137" t="s">
        <v>1374</v>
      </c>
      <c r="D391" s="148" t="s">
        <v>1375</v>
      </c>
      <c r="E391" s="139" t="s">
        <v>493</v>
      </c>
      <c r="F391" s="153">
        <v>11</v>
      </c>
      <c r="G391" s="171"/>
      <c r="H391" s="141"/>
      <c r="I391" s="154"/>
    </row>
    <row r="392" spans="2:9" x14ac:dyDescent="0.25">
      <c r="B392" s="152" t="s">
        <v>1376</v>
      </c>
      <c r="C392" s="137" t="s">
        <v>1377</v>
      </c>
      <c r="D392" s="148" t="s">
        <v>1378</v>
      </c>
      <c r="E392" s="139" t="s">
        <v>493</v>
      </c>
      <c r="F392" s="153">
        <v>11</v>
      </c>
      <c r="G392" s="171"/>
      <c r="H392" s="141"/>
      <c r="I392" s="154"/>
    </row>
    <row r="393" spans="2:9" x14ac:dyDescent="0.25">
      <c r="B393" s="152" t="s">
        <v>1379</v>
      </c>
      <c r="C393" s="137" t="s">
        <v>1380</v>
      </c>
      <c r="D393" s="148" t="s">
        <v>1381</v>
      </c>
      <c r="E393" s="139" t="s">
        <v>493</v>
      </c>
      <c r="F393" s="153">
        <v>11</v>
      </c>
      <c r="G393" s="171"/>
      <c r="H393" s="141"/>
      <c r="I393" s="154"/>
    </row>
    <row r="394" spans="2:9" x14ac:dyDescent="0.25">
      <c r="B394" s="152" t="s">
        <v>1382</v>
      </c>
      <c r="C394" s="137" t="s">
        <v>1383</v>
      </c>
      <c r="D394" s="148" t="s">
        <v>1384</v>
      </c>
      <c r="E394" s="139" t="s">
        <v>493</v>
      </c>
      <c r="F394" s="153">
        <v>11</v>
      </c>
      <c r="G394" s="171"/>
      <c r="H394" s="141"/>
      <c r="I394" s="154"/>
    </row>
    <row r="395" spans="2:9" x14ac:dyDescent="0.25">
      <c r="B395" s="152" t="s">
        <v>1385</v>
      </c>
      <c r="C395" s="137" t="s">
        <v>1386</v>
      </c>
      <c r="D395" s="148" t="s">
        <v>1387</v>
      </c>
      <c r="E395" s="139" t="s">
        <v>493</v>
      </c>
      <c r="F395" s="153">
        <v>11</v>
      </c>
      <c r="G395" s="171"/>
      <c r="H395" s="141"/>
      <c r="I395" s="154"/>
    </row>
    <row r="396" spans="2:9" x14ac:dyDescent="0.25">
      <c r="B396" s="152" t="s">
        <v>1388</v>
      </c>
      <c r="C396" s="137" t="s">
        <v>1389</v>
      </c>
      <c r="D396" s="148" t="s">
        <v>1390</v>
      </c>
      <c r="E396" s="139" t="s">
        <v>493</v>
      </c>
      <c r="F396" s="153">
        <v>11</v>
      </c>
      <c r="G396" s="171"/>
      <c r="H396" s="141"/>
      <c r="I396" s="154"/>
    </row>
    <row r="397" spans="2:9" x14ac:dyDescent="0.25">
      <c r="B397" s="152" t="s">
        <v>1391</v>
      </c>
      <c r="C397" s="137" t="s">
        <v>1392</v>
      </c>
      <c r="D397" s="148" t="s">
        <v>1393</v>
      </c>
      <c r="E397" s="139" t="s">
        <v>493</v>
      </c>
      <c r="F397" s="153">
        <v>11</v>
      </c>
      <c r="G397" s="171"/>
      <c r="H397" s="141"/>
      <c r="I397" s="154"/>
    </row>
    <row r="398" spans="2:9" x14ac:dyDescent="0.25">
      <c r="B398" s="152"/>
      <c r="C398" s="137" t="s">
        <v>1394</v>
      </c>
      <c r="D398" s="156" t="s">
        <v>1395</v>
      </c>
      <c r="E398" s="139"/>
      <c r="F398" s="153">
        <v>0</v>
      </c>
      <c r="G398" s="171"/>
      <c r="H398" s="141"/>
      <c r="I398" s="154"/>
    </row>
    <row r="399" spans="2:9" x14ac:dyDescent="0.25">
      <c r="B399" s="152"/>
      <c r="C399" s="137" t="s">
        <v>1396</v>
      </c>
      <c r="D399" s="148"/>
      <c r="E399" s="139"/>
      <c r="F399" s="153">
        <v>0</v>
      </c>
      <c r="G399" s="171"/>
      <c r="H399" s="141"/>
      <c r="I399" s="154"/>
    </row>
    <row r="400" spans="2:9" x14ac:dyDescent="0.25">
      <c r="B400" s="152" t="s">
        <v>1397</v>
      </c>
      <c r="C400" s="137" t="s">
        <v>1398</v>
      </c>
      <c r="D400" s="148" t="s">
        <v>1360</v>
      </c>
      <c r="E400" s="139" t="s">
        <v>493</v>
      </c>
      <c r="F400" s="153">
        <v>11</v>
      </c>
      <c r="G400" s="171"/>
      <c r="H400" s="141"/>
      <c r="I400" s="154"/>
    </row>
    <row r="401" spans="2:9" x14ac:dyDescent="0.25">
      <c r="B401" s="152" t="s">
        <v>1399</v>
      </c>
      <c r="C401" s="137" t="s">
        <v>1400</v>
      </c>
      <c r="D401" s="148" t="s">
        <v>1401</v>
      </c>
      <c r="E401" s="139" t="s">
        <v>493</v>
      </c>
      <c r="F401" s="153">
        <v>11</v>
      </c>
      <c r="G401" s="171"/>
      <c r="H401" s="141"/>
      <c r="I401" s="154"/>
    </row>
    <row r="402" spans="2:9" x14ac:dyDescent="0.25">
      <c r="B402" s="152" t="s">
        <v>1402</v>
      </c>
      <c r="C402" s="137" t="s">
        <v>1403</v>
      </c>
      <c r="D402" s="148" t="s">
        <v>1366</v>
      </c>
      <c r="E402" s="139" t="s">
        <v>493</v>
      </c>
      <c r="F402" s="153">
        <v>11</v>
      </c>
      <c r="G402" s="171"/>
      <c r="H402" s="141"/>
      <c r="I402" s="154"/>
    </row>
    <row r="403" spans="2:9" x14ac:dyDescent="0.25">
      <c r="B403" s="152" t="s">
        <v>1404</v>
      </c>
      <c r="C403" s="137" t="s">
        <v>1405</v>
      </c>
      <c r="D403" s="148" t="s">
        <v>1369</v>
      </c>
      <c r="E403" s="139" t="s">
        <v>493</v>
      </c>
      <c r="F403" s="153">
        <v>11</v>
      </c>
      <c r="G403" s="171"/>
      <c r="H403" s="141"/>
      <c r="I403" s="154"/>
    </row>
    <row r="404" spans="2:9" x14ac:dyDescent="0.25">
      <c r="B404" s="152" t="s">
        <v>1406</v>
      </c>
      <c r="C404" s="137" t="s">
        <v>1407</v>
      </c>
      <c r="D404" s="148" t="s">
        <v>1372</v>
      </c>
      <c r="E404" s="139" t="s">
        <v>493</v>
      </c>
      <c r="F404" s="153">
        <v>11</v>
      </c>
      <c r="G404" s="171"/>
      <c r="H404" s="141"/>
      <c r="I404" s="154"/>
    </row>
    <row r="405" spans="2:9" x14ac:dyDescent="0.25">
      <c r="B405" s="152" t="s">
        <v>1408</v>
      </c>
      <c r="C405" s="137" t="s">
        <v>1409</v>
      </c>
      <c r="D405" s="148" t="s">
        <v>1375</v>
      </c>
      <c r="E405" s="139" t="s">
        <v>493</v>
      </c>
      <c r="F405" s="153">
        <v>11</v>
      </c>
      <c r="G405" s="171"/>
      <c r="H405" s="141"/>
      <c r="I405" s="154"/>
    </row>
    <row r="406" spans="2:9" x14ac:dyDescent="0.25">
      <c r="B406" s="152" t="s">
        <v>1410</v>
      </c>
      <c r="C406" s="137" t="s">
        <v>1411</v>
      </c>
      <c r="D406" s="148" t="s">
        <v>1378</v>
      </c>
      <c r="E406" s="139" t="s">
        <v>493</v>
      </c>
      <c r="F406" s="153">
        <v>11</v>
      </c>
      <c r="G406" s="171"/>
      <c r="H406" s="141"/>
      <c r="I406" s="154"/>
    </row>
    <row r="407" spans="2:9" x14ac:dyDescent="0.25">
      <c r="B407" s="152" t="s">
        <v>1412</v>
      </c>
      <c r="C407" s="137" t="s">
        <v>1413</v>
      </c>
      <c r="D407" s="148" t="s">
        <v>1381</v>
      </c>
      <c r="E407" s="139" t="s">
        <v>493</v>
      </c>
      <c r="F407" s="153">
        <v>11</v>
      </c>
      <c r="G407" s="171"/>
      <c r="H407" s="141"/>
      <c r="I407" s="154"/>
    </row>
    <row r="408" spans="2:9" x14ac:dyDescent="0.25">
      <c r="B408" s="173"/>
      <c r="C408" s="137" t="s">
        <v>1414</v>
      </c>
      <c r="D408" s="156" t="s">
        <v>1415</v>
      </c>
      <c r="E408" s="139"/>
      <c r="F408" s="153">
        <v>0</v>
      </c>
      <c r="G408" s="171"/>
      <c r="H408" s="141"/>
      <c r="I408" s="154"/>
    </row>
    <row r="409" spans="2:9" x14ac:dyDescent="0.25">
      <c r="B409" s="152"/>
      <c r="C409" s="137" t="s">
        <v>1416</v>
      </c>
      <c r="D409" s="148" t="s">
        <v>1417</v>
      </c>
      <c r="E409" s="139"/>
      <c r="F409" s="153">
        <v>0</v>
      </c>
      <c r="G409" s="171"/>
      <c r="H409" s="141"/>
      <c r="I409" s="154"/>
    </row>
    <row r="410" spans="2:9" x14ac:dyDescent="0.25">
      <c r="B410" s="152" t="s">
        <v>1418</v>
      </c>
      <c r="C410" s="137" t="s">
        <v>1419</v>
      </c>
      <c r="D410" s="148" t="s">
        <v>1420</v>
      </c>
      <c r="E410" s="139" t="s">
        <v>493</v>
      </c>
      <c r="F410" s="153">
        <v>11</v>
      </c>
      <c r="G410" s="171"/>
      <c r="H410" s="141"/>
      <c r="I410" s="154"/>
    </row>
    <row r="411" spans="2:9" x14ac:dyDescent="0.25">
      <c r="B411" s="152" t="s">
        <v>1421</v>
      </c>
      <c r="C411" s="137" t="s">
        <v>1422</v>
      </c>
      <c r="D411" s="148" t="s">
        <v>1423</v>
      </c>
      <c r="E411" s="139" t="s">
        <v>493</v>
      </c>
      <c r="F411" s="153">
        <v>11</v>
      </c>
      <c r="G411" s="171"/>
      <c r="H411" s="141"/>
      <c r="I411" s="154"/>
    </row>
    <row r="412" spans="2:9" ht="26.4" x14ac:dyDescent="0.25">
      <c r="B412" s="160"/>
      <c r="C412" s="137" t="s">
        <v>1424</v>
      </c>
      <c r="D412" s="156" t="s">
        <v>1425</v>
      </c>
      <c r="E412" s="139"/>
      <c r="F412" s="153">
        <v>0</v>
      </c>
      <c r="G412" s="171"/>
      <c r="H412" s="141"/>
      <c r="I412" s="154"/>
    </row>
    <row r="413" spans="2:9" x14ac:dyDescent="0.25">
      <c r="B413" s="152"/>
      <c r="C413" s="137" t="s">
        <v>1426</v>
      </c>
      <c r="D413" s="148" t="s">
        <v>1427</v>
      </c>
      <c r="E413" s="139"/>
      <c r="F413" s="153">
        <v>0</v>
      </c>
      <c r="G413" s="171"/>
      <c r="H413" s="141"/>
      <c r="I413" s="154"/>
    </row>
    <row r="414" spans="2:9" x14ac:dyDescent="0.25">
      <c r="B414" s="152" t="s">
        <v>1428</v>
      </c>
      <c r="C414" s="137" t="s">
        <v>1429</v>
      </c>
      <c r="D414" s="148" t="s">
        <v>1430</v>
      </c>
      <c r="E414" s="139" t="s">
        <v>493</v>
      </c>
      <c r="F414" s="153">
        <v>11</v>
      </c>
      <c r="G414" s="171"/>
      <c r="H414" s="141"/>
      <c r="I414" s="154"/>
    </row>
    <row r="415" spans="2:9" x14ac:dyDescent="0.25">
      <c r="B415" s="152" t="s">
        <v>1431</v>
      </c>
      <c r="C415" s="137" t="s">
        <v>1432</v>
      </c>
      <c r="D415" s="148" t="s">
        <v>1433</v>
      </c>
      <c r="E415" s="139" t="s">
        <v>493</v>
      </c>
      <c r="F415" s="153">
        <v>16</v>
      </c>
      <c r="G415" s="171"/>
      <c r="H415" s="141"/>
      <c r="I415" s="154"/>
    </row>
    <row r="416" spans="2:9" x14ac:dyDescent="0.25">
      <c r="B416" s="152" t="s">
        <v>1434</v>
      </c>
      <c r="C416" s="137" t="s">
        <v>1435</v>
      </c>
      <c r="D416" s="148" t="s">
        <v>1436</v>
      </c>
      <c r="E416" s="139" t="s">
        <v>493</v>
      </c>
      <c r="F416" s="153">
        <v>11</v>
      </c>
      <c r="G416" s="171"/>
      <c r="H416" s="141"/>
      <c r="I416" s="154"/>
    </row>
    <row r="417" spans="2:9" x14ac:dyDescent="0.25">
      <c r="B417" s="152"/>
      <c r="C417" s="137" t="s">
        <v>1437</v>
      </c>
      <c r="D417" s="156" t="s">
        <v>1438</v>
      </c>
      <c r="E417" s="139"/>
      <c r="F417" s="153">
        <v>0</v>
      </c>
      <c r="G417" s="171"/>
      <c r="H417" s="141"/>
      <c r="I417" s="154"/>
    </row>
    <row r="418" spans="2:9" x14ac:dyDescent="0.25">
      <c r="B418" s="152"/>
      <c r="C418" s="137" t="s">
        <v>1439</v>
      </c>
      <c r="D418" s="148"/>
      <c r="E418" s="139" t="s">
        <v>493</v>
      </c>
      <c r="F418" s="153">
        <v>0</v>
      </c>
      <c r="G418" s="171"/>
      <c r="H418" s="141"/>
      <c r="I418" s="154"/>
    </row>
    <row r="419" spans="2:9" x14ac:dyDescent="0.25">
      <c r="B419" s="152" t="s">
        <v>1440</v>
      </c>
      <c r="C419" s="137" t="s">
        <v>1441</v>
      </c>
      <c r="D419" s="148" t="s">
        <v>1442</v>
      </c>
      <c r="E419" s="139" t="s">
        <v>493</v>
      </c>
      <c r="F419" s="153">
        <v>11</v>
      </c>
      <c r="G419" s="171"/>
      <c r="H419" s="141"/>
      <c r="I419" s="154"/>
    </row>
    <row r="420" spans="2:9" x14ac:dyDescent="0.25">
      <c r="B420" s="152" t="s">
        <v>1443</v>
      </c>
      <c r="C420" s="137" t="s">
        <v>1444</v>
      </c>
      <c r="D420" s="148" t="s">
        <v>1445</v>
      </c>
      <c r="E420" s="139" t="s">
        <v>493</v>
      </c>
      <c r="F420" s="153">
        <v>11</v>
      </c>
      <c r="G420" s="171"/>
      <c r="H420" s="141"/>
      <c r="I420" s="154"/>
    </row>
    <row r="421" spans="2:9" x14ac:dyDescent="0.25">
      <c r="B421" s="152" t="s">
        <v>1446</v>
      </c>
      <c r="C421" s="137" t="s">
        <v>1447</v>
      </c>
      <c r="D421" s="148" t="s">
        <v>1448</v>
      </c>
      <c r="E421" s="139" t="s">
        <v>493</v>
      </c>
      <c r="F421" s="153">
        <v>11</v>
      </c>
      <c r="G421" s="171"/>
      <c r="H421" s="141"/>
      <c r="I421" s="154"/>
    </row>
    <row r="422" spans="2:9" x14ac:dyDescent="0.25">
      <c r="B422" s="152" t="s">
        <v>1449</v>
      </c>
      <c r="C422" s="137" t="s">
        <v>1450</v>
      </c>
      <c r="D422" s="148" t="s">
        <v>1451</v>
      </c>
      <c r="E422" s="139" t="s">
        <v>493</v>
      </c>
      <c r="F422" s="153">
        <v>11</v>
      </c>
      <c r="G422" s="171"/>
      <c r="H422" s="141"/>
      <c r="I422" s="154"/>
    </row>
    <row r="423" spans="2:9" x14ac:dyDescent="0.25">
      <c r="B423" s="152" t="s">
        <v>1452</v>
      </c>
      <c r="C423" s="137" t="s">
        <v>1453</v>
      </c>
      <c r="D423" s="148" t="s">
        <v>1454</v>
      </c>
      <c r="E423" s="139" t="s">
        <v>493</v>
      </c>
      <c r="F423" s="153">
        <v>0</v>
      </c>
      <c r="G423" s="171"/>
      <c r="H423" s="141"/>
      <c r="I423" s="154"/>
    </row>
    <row r="424" spans="2:9" ht="26.4" x14ac:dyDescent="0.25">
      <c r="B424" s="152"/>
      <c r="C424" s="137" t="s">
        <v>1455</v>
      </c>
      <c r="D424" s="156" t="s">
        <v>1456</v>
      </c>
      <c r="E424" s="139"/>
      <c r="F424" s="153">
        <v>0</v>
      </c>
      <c r="G424" s="171"/>
      <c r="H424" s="141"/>
      <c r="I424" s="154"/>
    </row>
    <row r="425" spans="2:9" x14ac:dyDescent="0.25">
      <c r="B425" s="152"/>
      <c r="C425" s="137" t="s">
        <v>1457</v>
      </c>
      <c r="D425" s="148"/>
      <c r="E425" s="139"/>
      <c r="F425" s="153">
        <v>0</v>
      </c>
      <c r="G425" s="171"/>
      <c r="H425" s="141"/>
      <c r="I425" s="154"/>
    </row>
    <row r="426" spans="2:9" x14ac:dyDescent="0.25">
      <c r="B426" s="152" t="s">
        <v>1458</v>
      </c>
      <c r="C426" s="137" t="s">
        <v>1459</v>
      </c>
      <c r="D426" s="148" t="s">
        <v>1460</v>
      </c>
      <c r="E426" s="139" t="s">
        <v>493</v>
      </c>
      <c r="F426" s="153">
        <v>5</v>
      </c>
      <c r="G426" s="171"/>
      <c r="H426" s="141"/>
      <c r="I426" s="154"/>
    </row>
    <row r="427" spans="2:9" x14ac:dyDescent="0.25">
      <c r="B427" s="152" t="s">
        <v>1461</v>
      </c>
      <c r="C427" s="137" t="s">
        <v>1462</v>
      </c>
      <c r="D427" s="148" t="s">
        <v>1463</v>
      </c>
      <c r="E427" s="139" t="s">
        <v>493</v>
      </c>
      <c r="F427" s="153">
        <v>5</v>
      </c>
      <c r="G427" s="171"/>
      <c r="H427" s="141"/>
      <c r="I427" s="154"/>
    </row>
    <row r="428" spans="2:9" x14ac:dyDescent="0.25">
      <c r="B428" s="152" t="s">
        <v>1464</v>
      </c>
      <c r="C428" s="137" t="s">
        <v>1465</v>
      </c>
      <c r="D428" s="148" t="s">
        <v>1466</v>
      </c>
      <c r="E428" s="139" t="s">
        <v>493</v>
      </c>
      <c r="F428" s="153">
        <v>5</v>
      </c>
      <c r="G428" s="171"/>
      <c r="H428" s="141"/>
      <c r="I428" s="154"/>
    </row>
    <row r="429" spans="2:9" x14ac:dyDescent="0.25">
      <c r="B429" s="152" t="s">
        <v>1467</v>
      </c>
      <c r="C429" s="137" t="s">
        <v>1468</v>
      </c>
      <c r="D429" s="148" t="s">
        <v>1469</v>
      </c>
      <c r="E429" s="139" t="s">
        <v>493</v>
      </c>
      <c r="F429" s="153">
        <v>5</v>
      </c>
      <c r="G429" s="171"/>
      <c r="H429" s="141"/>
      <c r="I429" s="154"/>
    </row>
    <row r="430" spans="2:9" x14ac:dyDescent="0.25">
      <c r="B430" s="152" t="s">
        <v>1470</v>
      </c>
      <c r="C430" s="137" t="s">
        <v>1471</v>
      </c>
      <c r="D430" s="148" t="s">
        <v>1472</v>
      </c>
      <c r="E430" s="139" t="s">
        <v>493</v>
      </c>
      <c r="F430" s="153">
        <v>5</v>
      </c>
      <c r="G430" s="171"/>
      <c r="H430" s="141"/>
      <c r="I430" s="154"/>
    </row>
    <row r="431" spans="2:9" x14ac:dyDescent="0.25">
      <c r="B431" s="152"/>
      <c r="C431" s="137" t="s">
        <v>1473</v>
      </c>
      <c r="D431" s="156" t="s">
        <v>1474</v>
      </c>
      <c r="E431" s="139"/>
      <c r="F431" s="153">
        <v>0</v>
      </c>
      <c r="G431" s="171"/>
      <c r="H431" s="141"/>
      <c r="I431" s="154"/>
    </row>
    <row r="432" spans="2:9" x14ac:dyDescent="0.25">
      <c r="B432" s="152" t="s">
        <v>1475</v>
      </c>
      <c r="C432" s="137" t="s">
        <v>1476</v>
      </c>
      <c r="D432" s="148" t="s">
        <v>1477</v>
      </c>
      <c r="E432" s="139" t="s">
        <v>493</v>
      </c>
      <c r="F432" s="153">
        <v>11</v>
      </c>
      <c r="G432" s="171"/>
      <c r="H432" s="141"/>
      <c r="I432" s="154"/>
    </row>
    <row r="433" spans="2:9" ht="26.4" x14ac:dyDescent="0.25">
      <c r="B433" s="152"/>
      <c r="C433" s="137" t="s">
        <v>1478</v>
      </c>
      <c r="D433" s="156" t="s">
        <v>1479</v>
      </c>
      <c r="E433" s="139"/>
      <c r="F433" s="153">
        <v>0</v>
      </c>
      <c r="G433" s="171"/>
      <c r="H433" s="141"/>
      <c r="I433" s="154"/>
    </row>
    <row r="434" spans="2:9" x14ac:dyDescent="0.25">
      <c r="B434" s="152"/>
      <c r="C434" s="137" t="s">
        <v>1480</v>
      </c>
      <c r="D434" s="148"/>
      <c r="E434" s="139"/>
      <c r="F434" s="153">
        <v>0</v>
      </c>
      <c r="G434" s="171"/>
      <c r="H434" s="141"/>
      <c r="I434" s="154"/>
    </row>
    <row r="435" spans="2:9" x14ac:dyDescent="0.25">
      <c r="B435" s="152" t="s">
        <v>1481</v>
      </c>
      <c r="C435" s="137" t="s">
        <v>1482</v>
      </c>
      <c r="D435" s="148" t="s">
        <v>1483</v>
      </c>
      <c r="E435" s="139" t="s">
        <v>666</v>
      </c>
      <c r="F435" s="153">
        <v>11</v>
      </c>
      <c r="G435" s="171"/>
      <c r="H435" s="141"/>
      <c r="I435" s="154"/>
    </row>
    <row r="436" spans="2:9" x14ac:dyDescent="0.25">
      <c r="B436" s="152"/>
      <c r="C436" s="137" t="s">
        <v>1484</v>
      </c>
      <c r="D436" s="145" t="s">
        <v>1485</v>
      </c>
      <c r="E436" s="139"/>
      <c r="F436" s="153">
        <v>0</v>
      </c>
      <c r="G436" s="171"/>
      <c r="H436" s="141"/>
      <c r="I436" s="154"/>
    </row>
    <row r="437" spans="2:9" ht="26.4" x14ac:dyDescent="0.25">
      <c r="B437" s="152" t="s">
        <v>1486</v>
      </c>
      <c r="C437" s="137"/>
      <c r="D437" s="148" t="s">
        <v>1487</v>
      </c>
      <c r="E437" s="139" t="s">
        <v>493</v>
      </c>
      <c r="F437" s="153">
        <v>11</v>
      </c>
      <c r="G437" s="171"/>
      <c r="H437" s="141"/>
      <c r="I437" s="154"/>
    </row>
    <row r="438" spans="2:9" x14ac:dyDescent="0.25">
      <c r="B438" s="152"/>
      <c r="C438" s="137" t="s">
        <v>1488</v>
      </c>
      <c r="D438" s="156" t="s">
        <v>1489</v>
      </c>
      <c r="E438" s="139"/>
      <c r="F438" s="153">
        <v>0</v>
      </c>
      <c r="G438" s="171"/>
      <c r="H438" s="141"/>
      <c r="I438" s="154"/>
    </row>
    <row r="439" spans="2:9" ht="211.2" x14ac:dyDescent="0.25">
      <c r="B439" s="152"/>
      <c r="C439" s="137"/>
      <c r="D439" s="148" t="s">
        <v>1490</v>
      </c>
      <c r="E439" s="139"/>
      <c r="F439" s="153"/>
      <c r="G439" s="171"/>
      <c r="H439" s="141"/>
      <c r="I439" s="154"/>
    </row>
    <row r="440" spans="2:9" ht="26.4" x14ac:dyDescent="0.25">
      <c r="B440" s="152" t="s">
        <v>1491</v>
      </c>
      <c r="C440" s="137" t="s">
        <v>1492</v>
      </c>
      <c r="D440" s="148" t="s">
        <v>1493</v>
      </c>
      <c r="E440" s="139" t="s">
        <v>493</v>
      </c>
      <c r="F440" s="153">
        <v>0</v>
      </c>
      <c r="G440" s="171"/>
      <c r="H440" s="141"/>
      <c r="I440" s="154"/>
    </row>
    <row r="441" spans="2:9" ht="26.4" x14ac:dyDescent="0.25">
      <c r="B441" s="152" t="s">
        <v>1494</v>
      </c>
      <c r="C441" s="137" t="s">
        <v>1495</v>
      </c>
      <c r="D441" s="148" t="s">
        <v>1496</v>
      </c>
      <c r="E441" s="139" t="s">
        <v>493</v>
      </c>
      <c r="F441" s="153">
        <v>1</v>
      </c>
      <c r="G441" s="171"/>
      <c r="H441" s="141"/>
      <c r="I441" s="154"/>
    </row>
    <row r="442" spans="2:9" x14ac:dyDescent="0.25">
      <c r="B442" s="152" t="s">
        <v>1497</v>
      </c>
      <c r="C442" s="137" t="s">
        <v>1498</v>
      </c>
      <c r="D442" s="148" t="s">
        <v>1499</v>
      </c>
      <c r="E442" s="139" t="s">
        <v>493</v>
      </c>
      <c r="F442" s="153">
        <v>1</v>
      </c>
      <c r="G442" s="171"/>
      <c r="H442" s="141"/>
      <c r="I442" s="154"/>
    </row>
    <row r="443" spans="2:9" x14ac:dyDescent="0.25">
      <c r="B443" s="152" t="s">
        <v>1500</v>
      </c>
      <c r="C443" s="137" t="s">
        <v>1501</v>
      </c>
      <c r="D443" s="148" t="s">
        <v>1502</v>
      </c>
      <c r="E443" s="139" t="s">
        <v>493</v>
      </c>
      <c r="F443" s="153">
        <v>1</v>
      </c>
      <c r="G443" s="171"/>
      <c r="H443" s="141"/>
      <c r="I443" s="154"/>
    </row>
    <row r="444" spans="2:9" x14ac:dyDescent="0.25">
      <c r="B444" s="152" t="s">
        <v>1503</v>
      </c>
      <c r="C444" s="137" t="s">
        <v>1504</v>
      </c>
      <c r="D444" s="148" t="s">
        <v>1505</v>
      </c>
      <c r="E444" s="139" t="s">
        <v>493</v>
      </c>
      <c r="F444" s="153">
        <v>1</v>
      </c>
      <c r="G444" s="171"/>
      <c r="H444" s="141"/>
      <c r="I444" s="154"/>
    </row>
    <row r="445" spans="2:9" x14ac:dyDescent="0.25">
      <c r="B445" s="152" t="s">
        <v>1506</v>
      </c>
      <c r="C445" s="137" t="s">
        <v>1507</v>
      </c>
      <c r="D445" s="148" t="s">
        <v>1508</v>
      </c>
      <c r="E445" s="139" t="s">
        <v>493</v>
      </c>
      <c r="F445" s="153">
        <v>1</v>
      </c>
      <c r="G445" s="171"/>
      <c r="H445" s="141"/>
      <c r="I445" s="154"/>
    </row>
    <row r="446" spans="2:9" ht="26.4" x14ac:dyDescent="0.25">
      <c r="B446" s="174"/>
      <c r="C446" s="137" t="s">
        <v>1509</v>
      </c>
      <c r="D446" s="156" t="s">
        <v>1510</v>
      </c>
      <c r="E446" s="139"/>
      <c r="F446" s="153">
        <v>0</v>
      </c>
      <c r="G446" s="171"/>
      <c r="H446" s="141"/>
      <c r="I446" s="154"/>
    </row>
    <row r="447" spans="2:9" x14ac:dyDescent="0.25">
      <c r="B447" s="152"/>
      <c r="C447" s="137" t="s">
        <v>1511</v>
      </c>
      <c r="D447" s="148"/>
      <c r="E447" s="139"/>
      <c r="F447" s="153">
        <v>0</v>
      </c>
      <c r="G447" s="171"/>
      <c r="H447" s="141"/>
      <c r="I447" s="154"/>
    </row>
    <row r="448" spans="2:9" x14ac:dyDescent="0.25">
      <c r="B448" s="152" t="s">
        <v>1512</v>
      </c>
      <c r="C448" s="137" t="s">
        <v>1513</v>
      </c>
      <c r="D448" s="175" t="s">
        <v>1514</v>
      </c>
      <c r="E448" s="139" t="s">
        <v>493</v>
      </c>
      <c r="F448" s="153">
        <v>11</v>
      </c>
      <c r="G448" s="171"/>
      <c r="H448" s="141"/>
      <c r="I448" s="154"/>
    </row>
    <row r="449" spans="2:9" x14ac:dyDescent="0.25">
      <c r="B449" s="152" t="s">
        <v>1515</v>
      </c>
      <c r="C449" s="137" t="s">
        <v>1516</v>
      </c>
      <c r="D449" s="175" t="s">
        <v>1517</v>
      </c>
      <c r="E449" s="139" t="s">
        <v>493</v>
      </c>
      <c r="F449" s="153">
        <v>11</v>
      </c>
      <c r="G449" s="171"/>
      <c r="H449" s="141"/>
      <c r="I449" s="154"/>
    </row>
    <row r="450" spans="2:9" x14ac:dyDescent="0.25">
      <c r="B450" s="152" t="s">
        <v>1518</v>
      </c>
      <c r="C450" s="137" t="s">
        <v>1519</v>
      </c>
      <c r="D450" s="170" t="s">
        <v>1520</v>
      </c>
      <c r="E450" s="139" t="s">
        <v>493</v>
      </c>
      <c r="F450" s="153">
        <v>11</v>
      </c>
      <c r="G450" s="171"/>
      <c r="H450" s="141"/>
      <c r="I450" s="154"/>
    </row>
    <row r="451" spans="2:9" x14ac:dyDescent="0.25">
      <c r="B451" s="152" t="s">
        <v>1521</v>
      </c>
      <c r="C451" s="137" t="s">
        <v>1522</v>
      </c>
      <c r="D451" s="175" t="s">
        <v>1523</v>
      </c>
      <c r="E451" s="139" t="s">
        <v>493</v>
      </c>
      <c r="F451" s="153">
        <v>11</v>
      </c>
      <c r="G451" s="171"/>
      <c r="H451" s="141"/>
      <c r="I451" s="154"/>
    </row>
    <row r="452" spans="2:9" ht="26.4" x14ac:dyDescent="0.25">
      <c r="B452" s="172"/>
      <c r="C452" s="137" t="s">
        <v>1524</v>
      </c>
      <c r="D452" s="156" t="s">
        <v>1525</v>
      </c>
      <c r="E452" s="139"/>
      <c r="F452" s="153">
        <v>0</v>
      </c>
      <c r="G452" s="171"/>
      <c r="H452" s="141"/>
      <c r="I452" s="154"/>
    </row>
    <row r="453" spans="2:9" x14ac:dyDescent="0.25">
      <c r="B453" s="152" t="s">
        <v>1526</v>
      </c>
      <c r="C453" s="137" t="s">
        <v>1527</v>
      </c>
      <c r="D453" s="148" t="s">
        <v>1528</v>
      </c>
      <c r="E453" s="139" t="s">
        <v>493</v>
      </c>
      <c r="F453" s="153">
        <v>11</v>
      </c>
      <c r="G453" s="171"/>
      <c r="H453" s="141"/>
      <c r="I453" s="154"/>
    </row>
    <row r="454" spans="2:9" ht="26.4" x14ac:dyDescent="0.25">
      <c r="B454" s="152" t="s">
        <v>1529</v>
      </c>
      <c r="C454" s="137" t="s">
        <v>1530</v>
      </c>
      <c r="D454" s="148" t="s">
        <v>1531</v>
      </c>
      <c r="E454" s="139" t="s">
        <v>493</v>
      </c>
      <c r="F454" s="153">
        <v>11</v>
      </c>
      <c r="G454" s="171"/>
      <c r="H454" s="141"/>
      <c r="I454" s="154"/>
    </row>
    <row r="455" spans="2:9" x14ac:dyDescent="0.25">
      <c r="B455" s="152" t="s">
        <v>1532</v>
      </c>
      <c r="C455" s="137" t="s">
        <v>1533</v>
      </c>
      <c r="D455" s="148" t="s">
        <v>1534</v>
      </c>
      <c r="E455" s="139" t="s">
        <v>493</v>
      </c>
      <c r="F455" s="153">
        <v>11</v>
      </c>
      <c r="G455" s="171"/>
      <c r="H455" s="141"/>
      <c r="I455" s="154"/>
    </row>
    <row r="456" spans="2:9" x14ac:dyDescent="0.25">
      <c r="B456" s="152" t="s">
        <v>1535</v>
      </c>
      <c r="C456" s="137" t="s">
        <v>1536</v>
      </c>
      <c r="D456" s="148" t="s">
        <v>1537</v>
      </c>
      <c r="E456" s="139" t="s">
        <v>493</v>
      </c>
      <c r="F456" s="153">
        <v>11</v>
      </c>
      <c r="G456" s="171"/>
      <c r="H456" s="141"/>
      <c r="I456" s="154"/>
    </row>
    <row r="457" spans="2:9" x14ac:dyDescent="0.25">
      <c r="B457" s="152"/>
      <c r="C457" s="137" t="s">
        <v>1538</v>
      </c>
      <c r="D457" s="156" t="s">
        <v>1539</v>
      </c>
      <c r="E457" s="139"/>
      <c r="F457" s="153">
        <v>0</v>
      </c>
      <c r="G457" s="171"/>
      <c r="H457" s="141"/>
      <c r="I457" s="154"/>
    </row>
    <row r="458" spans="2:9" x14ac:dyDescent="0.25">
      <c r="B458" s="152" t="s">
        <v>1540</v>
      </c>
      <c r="C458" s="137" t="s">
        <v>1541</v>
      </c>
      <c r="D458" s="148" t="s">
        <v>1542</v>
      </c>
      <c r="E458" s="139" t="s">
        <v>493</v>
      </c>
      <c r="F458" s="153">
        <v>11</v>
      </c>
      <c r="G458" s="171"/>
      <c r="H458" s="141"/>
      <c r="I458" s="154"/>
    </row>
    <row r="459" spans="2:9" x14ac:dyDescent="0.25">
      <c r="B459" s="152"/>
      <c r="C459" s="137" t="s">
        <v>1543</v>
      </c>
      <c r="D459" s="156" t="s">
        <v>1544</v>
      </c>
      <c r="E459" s="139"/>
      <c r="F459" s="153">
        <v>0</v>
      </c>
      <c r="G459" s="171"/>
      <c r="H459" s="141"/>
      <c r="I459" s="154"/>
    </row>
    <row r="460" spans="2:9" x14ac:dyDescent="0.25">
      <c r="B460" s="152"/>
      <c r="C460" s="137" t="s">
        <v>1545</v>
      </c>
      <c r="D460" s="148" t="s">
        <v>1546</v>
      </c>
      <c r="E460" s="139"/>
      <c r="F460" s="153">
        <v>0</v>
      </c>
      <c r="G460" s="171"/>
      <c r="H460" s="141"/>
      <c r="I460" s="154"/>
    </row>
    <row r="461" spans="2:9" hidden="1" x14ac:dyDescent="0.25">
      <c r="B461" s="152" t="s">
        <v>1547</v>
      </c>
      <c r="C461" s="137" t="s">
        <v>1548</v>
      </c>
      <c r="D461" s="148" t="s">
        <v>1549</v>
      </c>
      <c r="E461" s="139" t="s">
        <v>493</v>
      </c>
      <c r="F461" s="153">
        <v>0</v>
      </c>
      <c r="G461" s="171"/>
      <c r="H461" s="141"/>
      <c r="I461" s="154"/>
    </row>
    <row r="462" spans="2:9" hidden="1" x14ac:dyDescent="0.25">
      <c r="B462" s="152" t="s">
        <v>1550</v>
      </c>
      <c r="C462" s="137" t="s">
        <v>1551</v>
      </c>
      <c r="D462" s="148" t="s">
        <v>1552</v>
      </c>
      <c r="E462" s="139" t="s">
        <v>493</v>
      </c>
      <c r="F462" s="153">
        <v>0</v>
      </c>
      <c r="G462" s="171"/>
      <c r="H462" s="141"/>
      <c r="I462" s="154"/>
    </row>
    <row r="463" spans="2:9" hidden="1" x14ac:dyDescent="0.25">
      <c r="B463" s="152" t="s">
        <v>1553</v>
      </c>
      <c r="C463" s="137" t="s">
        <v>1554</v>
      </c>
      <c r="D463" s="148" t="s">
        <v>1555</v>
      </c>
      <c r="E463" s="139" t="s">
        <v>493</v>
      </c>
      <c r="F463" s="153">
        <v>0</v>
      </c>
      <c r="G463" s="171"/>
      <c r="H463" s="141"/>
      <c r="I463" s="154"/>
    </row>
    <row r="464" spans="2:9" hidden="1" x14ac:dyDescent="0.25">
      <c r="B464" s="152" t="s">
        <v>1556</v>
      </c>
      <c r="C464" s="137" t="s">
        <v>1557</v>
      </c>
      <c r="D464" s="148" t="s">
        <v>1558</v>
      </c>
      <c r="E464" s="139" t="s">
        <v>493</v>
      </c>
      <c r="F464" s="153">
        <v>0</v>
      </c>
      <c r="G464" s="171"/>
      <c r="H464" s="141"/>
      <c r="I464" s="154"/>
    </row>
    <row r="465" spans="2:9" hidden="1" x14ac:dyDescent="0.25">
      <c r="B465" s="152" t="s">
        <v>1559</v>
      </c>
      <c r="C465" s="137" t="s">
        <v>1560</v>
      </c>
      <c r="D465" s="148" t="s">
        <v>1561</v>
      </c>
      <c r="E465" s="139" t="s">
        <v>493</v>
      </c>
      <c r="F465" s="153">
        <v>0</v>
      </c>
      <c r="G465" s="171"/>
      <c r="H465" s="141"/>
      <c r="I465" s="154"/>
    </row>
    <row r="466" spans="2:9" hidden="1" x14ac:dyDescent="0.25">
      <c r="B466" s="152" t="s">
        <v>1562</v>
      </c>
      <c r="C466" s="137" t="s">
        <v>1563</v>
      </c>
      <c r="D466" s="148" t="s">
        <v>1564</v>
      </c>
      <c r="E466" s="139" t="s">
        <v>493</v>
      </c>
      <c r="F466" s="153">
        <v>0</v>
      </c>
      <c r="G466" s="171"/>
      <c r="H466" s="141"/>
      <c r="I466" s="154"/>
    </row>
    <row r="467" spans="2:9" x14ac:dyDescent="0.25">
      <c r="B467" s="152"/>
      <c r="C467" s="137" t="s">
        <v>1565</v>
      </c>
      <c r="D467" s="156" t="s">
        <v>1566</v>
      </c>
      <c r="E467" s="139"/>
      <c r="F467" s="153">
        <v>0</v>
      </c>
      <c r="G467" s="140"/>
      <c r="H467" s="141"/>
      <c r="I467" s="154"/>
    </row>
    <row r="468" spans="2:9" x14ac:dyDescent="0.25">
      <c r="B468" s="152"/>
      <c r="C468" s="137" t="s">
        <v>1567</v>
      </c>
      <c r="D468" s="148"/>
      <c r="E468" s="139"/>
      <c r="F468" s="153">
        <v>0</v>
      </c>
      <c r="G468" s="140"/>
      <c r="H468" s="141"/>
      <c r="I468" s="154"/>
    </row>
    <row r="469" spans="2:9" x14ac:dyDescent="0.25">
      <c r="B469" s="152" t="s">
        <v>1568</v>
      </c>
      <c r="C469" s="137" t="s">
        <v>1569</v>
      </c>
      <c r="D469" s="148" t="s">
        <v>1570</v>
      </c>
      <c r="E469" s="139" t="s">
        <v>493</v>
      </c>
      <c r="F469" s="153">
        <v>0</v>
      </c>
      <c r="G469" s="140"/>
      <c r="H469" s="141"/>
      <c r="I469" s="154"/>
    </row>
    <row r="470" spans="2:9" x14ac:dyDescent="0.25">
      <c r="B470" s="152" t="s">
        <v>1571</v>
      </c>
      <c r="C470" s="137" t="s">
        <v>1572</v>
      </c>
      <c r="D470" s="148" t="s">
        <v>1573</v>
      </c>
      <c r="E470" s="139" t="s">
        <v>493</v>
      </c>
      <c r="F470" s="153">
        <v>0</v>
      </c>
      <c r="G470" s="140"/>
      <c r="H470" s="141"/>
      <c r="I470" s="154"/>
    </row>
    <row r="471" spans="2:9" x14ac:dyDescent="0.25">
      <c r="B471" s="152" t="s">
        <v>1574</v>
      </c>
      <c r="C471" s="137" t="s">
        <v>1575</v>
      </c>
      <c r="D471" s="148" t="s">
        <v>1576</v>
      </c>
      <c r="E471" s="139" t="s">
        <v>493</v>
      </c>
      <c r="F471" s="153">
        <v>0</v>
      </c>
      <c r="G471" s="140"/>
      <c r="H471" s="141"/>
      <c r="I471" s="154"/>
    </row>
    <row r="472" spans="2:9" x14ac:dyDescent="0.25">
      <c r="B472" s="152" t="s">
        <v>1577</v>
      </c>
      <c r="C472" s="137" t="s">
        <v>1578</v>
      </c>
      <c r="D472" s="148" t="s">
        <v>1579</v>
      </c>
      <c r="E472" s="139" t="s">
        <v>493</v>
      </c>
      <c r="F472" s="153">
        <v>0</v>
      </c>
      <c r="G472" s="140"/>
      <c r="H472" s="141"/>
      <c r="I472" s="154"/>
    </row>
    <row r="473" spans="2:9" x14ac:dyDescent="0.25">
      <c r="B473" s="152" t="s">
        <v>1580</v>
      </c>
      <c r="C473" s="137" t="s">
        <v>1581</v>
      </c>
      <c r="D473" s="148" t="s">
        <v>1582</v>
      </c>
      <c r="E473" s="139" t="s">
        <v>493</v>
      </c>
      <c r="F473" s="153">
        <v>0</v>
      </c>
      <c r="G473" s="140"/>
      <c r="H473" s="141"/>
      <c r="I473" s="154"/>
    </row>
    <row r="474" spans="2:9" ht="26.4" x14ac:dyDescent="0.25">
      <c r="B474" s="152"/>
      <c r="C474" s="137" t="s">
        <v>1583</v>
      </c>
      <c r="D474" s="176" t="s">
        <v>1584</v>
      </c>
      <c r="E474" s="149"/>
      <c r="F474" s="153">
        <v>0</v>
      </c>
      <c r="G474" s="140"/>
      <c r="H474" s="141"/>
      <c r="I474" s="154"/>
    </row>
    <row r="475" spans="2:9" ht="30" customHeight="1" x14ac:dyDescent="0.25">
      <c r="B475" s="152" t="s">
        <v>1585</v>
      </c>
      <c r="C475" s="137" t="s">
        <v>1586</v>
      </c>
      <c r="D475" s="177" t="s">
        <v>1587</v>
      </c>
      <c r="E475" s="149" t="s">
        <v>493</v>
      </c>
      <c r="F475" s="153">
        <v>39</v>
      </c>
      <c r="G475" s="140"/>
      <c r="H475" s="141"/>
      <c r="I475" s="154"/>
    </row>
    <row r="476" spans="2:9" x14ac:dyDescent="0.25">
      <c r="B476" s="152"/>
      <c r="C476" s="137"/>
      <c r="D476" s="177" t="s">
        <v>1588</v>
      </c>
      <c r="E476" s="149" t="s">
        <v>493</v>
      </c>
      <c r="F476" s="153">
        <v>39</v>
      </c>
      <c r="G476" s="140"/>
      <c r="H476" s="141"/>
      <c r="I476" s="154"/>
    </row>
    <row r="477" spans="2:9" ht="26.4" x14ac:dyDescent="0.25">
      <c r="B477" s="152"/>
      <c r="C477" s="137" t="s">
        <v>1589</v>
      </c>
      <c r="D477" s="176" t="s">
        <v>1590</v>
      </c>
      <c r="E477" s="149"/>
      <c r="F477" s="153">
        <v>0</v>
      </c>
      <c r="G477" s="140"/>
      <c r="H477" s="141"/>
      <c r="I477" s="154"/>
    </row>
    <row r="478" spans="2:9" x14ac:dyDescent="0.25">
      <c r="B478" s="152"/>
      <c r="C478" s="137" t="s">
        <v>1591</v>
      </c>
      <c r="D478" s="177" t="s">
        <v>1592</v>
      </c>
      <c r="E478" s="149"/>
      <c r="F478" s="153">
        <v>0</v>
      </c>
      <c r="G478" s="140"/>
      <c r="H478" s="141"/>
      <c r="I478" s="154"/>
    </row>
    <row r="479" spans="2:9" x14ac:dyDescent="0.25">
      <c r="B479" s="152" t="s">
        <v>1547</v>
      </c>
      <c r="C479" s="137" t="s">
        <v>1593</v>
      </c>
      <c r="D479" s="177" t="s">
        <v>1594</v>
      </c>
      <c r="E479" s="139" t="s">
        <v>493</v>
      </c>
      <c r="F479" s="153">
        <v>39</v>
      </c>
      <c r="G479" s="140"/>
      <c r="H479" s="141"/>
      <c r="I479" s="154"/>
    </row>
    <row r="480" spans="2:9" x14ac:dyDescent="0.25">
      <c r="B480" s="152" t="s">
        <v>1550</v>
      </c>
      <c r="C480" s="137" t="s">
        <v>1595</v>
      </c>
      <c r="D480" s="177" t="s">
        <v>1596</v>
      </c>
      <c r="E480" s="139" t="s">
        <v>493</v>
      </c>
      <c r="F480" s="153">
        <v>39</v>
      </c>
      <c r="G480" s="140"/>
      <c r="H480" s="141"/>
      <c r="I480" s="154"/>
    </row>
    <row r="481" spans="2:9" x14ac:dyDescent="0.25">
      <c r="B481" s="152"/>
      <c r="C481" s="137" t="s">
        <v>1597</v>
      </c>
      <c r="D481" s="176" t="s">
        <v>1598</v>
      </c>
      <c r="E481" s="149"/>
      <c r="F481" s="153">
        <v>0</v>
      </c>
      <c r="G481" s="140"/>
      <c r="H481" s="141"/>
      <c r="I481" s="154"/>
    </row>
    <row r="482" spans="2:9" ht="26.4" x14ac:dyDescent="0.25">
      <c r="B482" s="152" t="s">
        <v>1553</v>
      </c>
      <c r="C482" s="137" t="s">
        <v>1599</v>
      </c>
      <c r="D482" s="177" t="s">
        <v>1600</v>
      </c>
      <c r="E482" s="149" t="s">
        <v>493</v>
      </c>
      <c r="F482" s="153">
        <v>39</v>
      </c>
      <c r="G482" s="140"/>
      <c r="H482" s="141"/>
      <c r="I482" s="154"/>
    </row>
    <row r="483" spans="2:9" x14ac:dyDescent="0.25">
      <c r="B483" s="152"/>
      <c r="C483" s="137" t="s">
        <v>1601</v>
      </c>
      <c r="D483" s="145" t="s">
        <v>1602</v>
      </c>
      <c r="E483" s="139"/>
      <c r="F483" s="153">
        <v>0</v>
      </c>
      <c r="G483" s="140"/>
      <c r="H483" s="141"/>
      <c r="I483" s="154"/>
    </row>
    <row r="484" spans="2:9" x14ac:dyDescent="0.25">
      <c r="B484" s="152"/>
      <c r="C484" s="137" t="s">
        <v>1603</v>
      </c>
      <c r="D484" s="148"/>
      <c r="E484" s="139"/>
      <c r="F484" s="153">
        <v>0</v>
      </c>
      <c r="G484" s="140"/>
      <c r="H484" s="141"/>
      <c r="I484" s="154"/>
    </row>
    <row r="485" spans="2:9" x14ac:dyDescent="0.25">
      <c r="B485" s="152" t="s">
        <v>1556</v>
      </c>
      <c r="C485" s="137" t="s">
        <v>1604</v>
      </c>
      <c r="D485" s="148" t="s">
        <v>1605</v>
      </c>
      <c r="E485" s="139" t="s">
        <v>435</v>
      </c>
      <c r="F485" s="153">
        <v>280</v>
      </c>
      <c r="G485" s="140"/>
      <c r="H485" s="141"/>
      <c r="I485" s="154"/>
    </row>
    <row r="486" spans="2:9" x14ac:dyDescent="0.25">
      <c r="B486" s="152" t="s">
        <v>1559</v>
      </c>
      <c r="C486" s="137" t="s">
        <v>1606</v>
      </c>
      <c r="D486" s="148" t="s">
        <v>1607</v>
      </c>
      <c r="E486" s="139" t="s">
        <v>435</v>
      </c>
      <c r="F486" s="153">
        <v>352</v>
      </c>
      <c r="G486" s="140"/>
      <c r="H486" s="141"/>
      <c r="I486" s="154"/>
    </row>
    <row r="487" spans="2:9" x14ac:dyDescent="0.25">
      <c r="B487" s="152" t="s">
        <v>1562</v>
      </c>
      <c r="C487" s="137" t="s">
        <v>1608</v>
      </c>
      <c r="D487" s="148" t="s">
        <v>1609</v>
      </c>
      <c r="E487" s="139" t="s">
        <v>435</v>
      </c>
      <c r="F487" s="153">
        <v>700</v>
      </c>
      <c r="G487" s="140"/>
      <c r="H487" s="141"/>
      <c r="I487" s="154"/>
    </row>
    <row r="488" spans="2:9" x14ac:dyDescent="0.25">
      <c r="B488" s="152"/>
      <c r="C488" s="137" t="s">
        <v>1610</v>
      </c>
      <c r="D488" s="177"/>
      <c r="E488" s="149"/>
      <c r="F488" s="153">
        <v>0</v>
      </c>
      <c r="G488" s="140"/>
      <c r="H488" s="141"/>
      <c r="I488" s="154"/>
    </row>
    <row r="489" spans="2:9" x14ac:dyDescent="0.25">
      <c r="B489" s="152" t="s">
        <v>1611</v>
      </c>
      <c r="C489" s="137" t="s">
        <v>1612</v>
      </c>
      <c r="D489" s="148" t="s">
        <v>1613</v>
      </c>
      <c r="E489" s="139" t="s">
        <v>435</v>
      </c>
      <c r="F489" s="153">
        <v>72</v>
      </c>
      <c r="G489" s="140"/>
      <c r="H489" s="141"/>
      <c r="I489" s="154"/>
    </row>
    <row r="490" spans="2:9" x14ac:dyDescent="0.25">
      <c r="B490" s="152" t="s">
        <v>1614</v>
      </c>
      <c r="C490" s="137" t="s">
        <v>1615</v>
      </c>
      <c r="D490" s="148" t="s">
        <v>1616</v>
      </c>
      <c r="E490" s="139" t="s">
        <v>435</v>
      </c>
      <c r="F490" s="153">
        <v>212</v>
      </c>
      <c r="G490" s="140"/>
      <c r="H490" s="141"/>
      <c r="I490" s="154"/>
    </row>
    <row r="491" spans="2:9" x14ac:dyDescent="0.25">
      <c r="B491" s="152" t="s">
        <v>1617</v>
      </c>
      <c r="C491" s="137" t="s">
        <v>1618</v>
      </c>
      <c r="D491" s="148" t="s">
        <v>1619</v>
      </c>
      <c r="E491" s="139" t="s">
        <v>435</v>
      </c>
      <c r="F491" s="153">
        <v>352</v>
      </c>
      <c r="G491" s="140"/>
      <c r="H491" s="141"/>
      <c r="I491" s="154"/>
    </row>
    <row r="492" spans="2:9" x14ac:dyDescent="0.25">
      <c r="B492" s="152" t="s">
        <v>1620</v>
      </c>
      <c r="C492" s="137" t="s">
        <v>1621</v>
      </c>
      <c r="D492" s="148" t="s">
        <v>1622</v>
      </c>
      <c r="E492" s="139" t="s">
        <v>435</v>
      </c>
      <c r="F492" s="153">
        <v>560</v>
      </c>
      <c r="G492" s="140"/>
      <c r="H492" s="141"/>
      <c r="I492" s="154"/>
    </row>
    <row r="493" spans="2:9" x14ac:dyDescent="0.25">
      <c r="B493" s="152"/>
      <c r="C493" s="137" t="s">
        <v>1623</v>
      </c>
      <c r="D493" s="148" t="s">
        <v>1624</v>
      </c>
      <c r="E493" s="139"/>
      <c r="F493" s="153">
        <v>0</v>
      </c>
      <c r="G493" s="140"/>
      <c r="H493" s="141"/>
      <c r="I493" s="154"/>
    </row>
    <row r="494" spans="2:9" ht="26.4" x14ac:dyDescent="0.25">
      <c r="B494" s="152" t="s">
        <v>1625</v>
      </c>
      <c r="C494" s="137" t="s">
        <v>1626</v>
      </c>
      <c r="D494" s="148" t="s">
        <v>1627</v>
      </c>
      <c r="E494" s="139" t="s">
        <v>435</v>
      </c>
      <c r="F494" s="153">
        <v>72</v>
      </c>
      <c r="G494" s="140"/>
      <c r="H494" s="141"/>
      <c r="I494" s="154"/>
    </row>
    <row r="495" spans="2:9" ht="26.4" x14ac:dyDescent="0.25">
      <c r="B495" s="152" t="s">
        <v>1628</v>
      </c>
      <c r="C495" s="137" t="s">
        <v>1629</v>
      </c>
      <c r="D495" s="148" t="s">
        <v>1630</v>
      </c>
      <c r="E495" s="139" t="s">
        <v>435</v>
      </c>
      <c r="F495" s="153">
        <v>72</v>
      </c>
      <c r="G495" s="140"/>
      <c r="H495" s="141"/>
      <c r="I495" s="154"/>
    </row>
    <row r="496" spans="2:9" ht="26.4" x14ac:dyDescent="0.25">
      <c r="B496" s="152" t="s">
        <v>1631</v>
      </c>
      <c r="C496" s="137" t="s">
        <v>1632</v>
      </c>
      <c r="D496" s="148" t="s">
        <v>1633</v>
      </c>
      <c r="E496" s="139" t="s">
        <v>435</v>
      </c>
      <c r="F496" s="153">
        <v>140</v>
      </c>
      <c r="G496" s="140"/>
      <c r="H496" s="141"/>
      <c r="I496" s="154"/>
    </row>
    <row r="497" spans="2:9" x14ac:dyDescent="0.25">
      <c r="B497" s="152"/>
      <c r="C497" s="137" t="s">
        <v>1634</v>
      </c>
      <c r="D497" s="148" t="s">
        <v>1635</v>
      </c>
      <c r="E497" s="139"/>
      <c r="F497" s="153">
        <v>0</v>
      </c>
      <c r="G497" s="140"/>
      <c r="H497" s="141"/>
      <c r="I497" s="154"/>
    </row>
    <row r="498" spans="2:9" x14ac:dyDescent="0.25">
      <c r="B498" s="152" t="s">
        <v>1636</v>
      </c>
      <c r="C498" s="137" t="s">
        <v>1637</v>
      </c>
      <c r="D498" s="148" t="s">
        <v>1638</v>
      </c>
      <c r="E498" s="139" t="s">
        <v>435</v>
      </c>
      <c r="F498" s="153">
        <v>72</v>
      </c>
      <c r="G498" s="140"/>
      <c r="H498" s="141"/>
      <c r="I498" s="154"/>
    </row>
    <row r="499" spans="2:9" x14ac:dyDescent="0.25">
      <c r="B499" s="152" t="s">
        <v>1639</v>
      </c>
      <c r="C499" s="137" t="s">
        <v>1640</v>
      </c>
      <c r="D499" s="148" t="s">
        <v>1641</v>
      </c>
      <c r="E499" s="139" t="s">
        <v>435</v>
      </c>
      <c r="F499" s="153">
        <v>212</v>
      </c>
      <c r="G499" s="140"/>
      <c r="H499" s="141"/>
      <c r="I499" s="154"/>
    </row>
    <row r="500" spans="2:9" x14ac:dyDescent="0.25">
      <c r="B500" s="152" t="s">
        <v>1642</v>
      </c>
      <c r="C500" s="137" t="s">
        <v>1643</v>
      </c>
      <c r="D500" s="148" t="s">
        <v>1644</v>
      </c>
      <c r="E500" s="139" t="s">
        <v>435</v>
      </c>
      <c r="F500" s="153">
        <v>560</v>
      </c>
      <c r="G500" s="140"/>
      <c r="H500" s="141"/>
      <c r="I500" s="154"/>
    </row>
    <row r="501" spans="2:9" x14ac:dyDescent="0.25">
      <c r="B501" s="152"/>
      <c r="C501" s="137" t="s">
        <v>1645</v>
      </c>
      <c r="D501" s="162" t="s">
        <v>1646</v>
      </c>
      <c r="E501" s="139"/>
      <c r="F501" s="153">
        <v>0</v>
      </c>
      <c r="G501" s="140"/>
      <c r="H501" s="141"/>
      <c r="I501" s="154"/>
    </row>
    <row r="502" spans="2:9" ht="26.4" x14ac:dyDescent="0.25">
      <c r="B502" s="152" t="s">
        <v>1647</v>
      </c>
      <c r="C502" s="137" t="s">
        <v>1648</v>
      </c>
      <c r="D502" s="148" t="s">
        <v>1649</v>
      </c>
      <c r="E502" s="139" t="s">
        <v>666</v>
      </c>
      <c r="F502" s="153">
        <v>16</v>
      </c>
      <c r="G502" s="140"/>
      <c r="H502" s="141"/>
      <c r="I502" s="154"/>
    </row>
    <row r="503" spans="2:9" x14ac:dyDescent="0.25">
      <c r="B503" s="152" t="s">
        <v>1650</v>
      </c>
      <c r="C503" s="137" t="s">
        <v>1651</v>
      </c>
      <c r="D503" s="148" t="s">
        <v>1652</v>
      </c>
      <c r="E503" s="139" t="s">
        <v>666</v>
      </c>
      <c r="F503" s="153">
        <v>16</v>
      </c>
      <c r="G503" s="140"/>
      <c r="H503" s="141"/>
      <c r="I503" s="154"/>
    </row>
    <row r="504" spans="2:9" x14ac:dyDescent="0.25">
      <c r="B504" s="152" t="s">
        <v>1653</v>
      </c>
      <c r="C504" s="137" t="s">
        <v>1654</v>
      </c>
      <c r="D504" s="148" t="s">
        <v>1655</v>
      </c>
      <c r="E504" s="139" t="s">
        <v>666</v>
      </c>
      <c r="F504" s="153">
        <v>16</v>
      </c>
      <c r="G504" s="140"/>
      <c r="H504" s="141"/>
      <c r="I504" s="154"/>
    </row>
    <row r="505" spans="2:9" ht="26.4" x14ac:dyDescent="0.25">
      <c r="B505" s="152" t="s">
        <v>1656</v>
      </c>
      <c r="C505" s="137" t="s">
        <v>1657</v>
      </c>
      <c r="D505" s="148" t="s">
        <v>1658</v>
      </c>
      <c r="E505" s="139" t="s">
        <v>666</v>
      </c>
      <c r="F505" s="153">
        <v>16</v>
      </c>
      <c r="G505" s="140"/>
      <c r="H505" s="141"/>
      <c r="I505" s="154"/>
    </row>
    <row r="506" spans="2:9" ht="26.4" x14ac:dyDescent="0.25">
      <c r="B506" s="152" t="s">
        <v>1659</v>
      </c>
      <c r="C506" s="137" t="s">
        <v>1660</v>
      </c>
      <c r="D506" s="148" t="s">
        <v>1661</v>
      </c>
      <c r="E506" s="139" t="s">
        <v>666</v>
      </c>
      <c r="F506" s="153">
        <v>16</v>
      </c>
      <c r="G506" s="140"/>
      <c r="H506" s="141"/>
      <c r="I506" s="154"/>
    </row>
    <row r="507" spans="2:9" x14ac:dyDescent="0.25">
      <c r="B507" s="152"/>
      <c r="C507" s="137" t="s">
        <v>1662</v>
      </c>
      <c r="D507" s="148" t="s">
        <v>1663</v>
      </c>
      <c r="E507" s="139"/>
      <c r="F507" s="153">
        <v>0</v>
      </c>
      <c r="G507" s="140"/>
      <c r="H507" s="141"/>
      <c r="I507" s="154"/>
    </row>
    <row r="508" spans="2:9" ht="26.4" x14ac:dyDescent="0.25">
      <c r="B508" s="152" t="s">
        <v>1664</v>
      </c>
      <c r="C508" s="137" t="s">
        <v>1665</v>
      </c>
      <c r="D508" s="148" t="s">
        <v>1666</v>
      </c>
      <c r="E508" s="139" t="s">
        <v>435</v>
      </c>
      <c r="F508" s="153">
        <v>16</v>
      </c>
      <c r="G508" s="140"/>
      <c r="H508" s="141"/>
      <c r="I508" s="154"/>
    </row>
    <row r="509" spans="2:9" ht="26.4" x14ac:dyDescent="0.25">
      <c r="B509" s="152" t="s">
        <v>1667</v>
      </c>
      <c r="C509" s="137" t="s">
        <v>1668</v>
      </c>
      <c r="D509" s="148" t="s">
        <v>1669</v>
      </c>
      <c r="E509" s="139" t="s">
        <v>435</v>
      </c>
      <c r="F509" s="153">
        <v>16</v>
      </c>
      <c r="G509" s="140"/>
      <c r="H509" s="141"/>
      <c r="I509" s="154"/>
    </row>
    <row r="510" spans="2:9" ht="26.4" x14ac:dyDescent="0.25">
      <c r="B510" s="152" t="s">
        <v>1670</v>
      </c>
      <c r="C510" s="137" t="s">
        <v>1671</v>
      </c>
      <c r="D510" s="148" t="s">
        <v>1672</v>
      </c>
      <c r="E510" s="139" t="s">
        <v>435</v>
      </c>
      <c r="F510" s="153">
        <v>16</v>
      </c>
      <c r="G510" s="140"/>
      <c r="H510" s="141"/>
      <c r="I510" s="154"/>
    </row>
    <row r="511" spans="2:9" x14ac:dyDescent="0.25">
      <c r="B511" s="152"/>
      <c r="C511" s="137" t="s">
        <v>1673</v>
      </c>
      <c r="D511" s="148" t="s">
        <v>1674</v>
      </c>
      <c r="E511" s="139"/>
      <c r="F511" s="153">
        <v>0</v>
      </c>
      <c r="G511" s="140"/>
      <c r="H511" s="141"/>
      <c r="I511" s="154"/>
    </row>
    <row r="512" spans="2:9" ht="26.4" x14ac:dyDescent="0.25">
      <c r="B512" s="152" t="s">
        <v>1675</v>
      </c>
      <c r="C512" s="137" t="s">
        <v>1676</v>
      </c>
      <c r="D512" s="148" t="s">
        <v>1677</v>
      </c>
      <c r="E512" s="139" t="s">
        <v>666</v>
      </c>
      <c r="F512" s="153">
        <v>16</v>
      </c>
      <c r="G512" s="140"/>
      <c r="H512" s="141"/>
      <c r="I512" s="154"/>
    </row>
    <row r="513" spans="2:9" ht="26.4" x14ac:dyDescent="0.25">
      <c r="B513" s="152" t="s">
        <v>1678</v>
      </c>
      <c r="C513" s="137" t="s">
        <v>1679</v>
      </c>
      <c r="D513" s="148" t="s">
        <v>1680</v>
      </c>
      <c r="E513" s="139" t="s">
        <v>493</v>
      </c>
      <c r="F513" s="153">
        <v>16</v>
      </c>
      <c r="G513" s="140"/>
      <c r="H513" s="141"/>
      <c r="I513" s="154"/>
    </row>
    <row r="514" spans="2:9" ht="26.4" x14ac:dyDescent="0.25">
      <c r="B514" s="152" t="s">
        <v>1681</v>
      </c>
      <c r="C514" s="137" t="s">
        <v>1682</v>
      </c>
      <c r="D514" s="148" t="s">
        <v>1683</v>
      </c>
      <c r="E514" s="139" t="s">
        <v>493</v>
      </c>
      <c r="F514" s="153">
        <v>16</v>
      </c>
      <c r="G514" s="140"/>
      <c r="H514" s="141"/>
      <c r="I514" s="154"/>
    </row>
    <row r="515" spans="2:9" x14ac:dyDescent="0.25">
      <c r="B515" s="152"/>
      <c r="C515" s="137" t="s">
        <v>1684</v>
      </c>
      <c r="D515" s="145" t="s">
        <v>1685</v>
      </c>
      <c r="E515" s="139"/>
      <c r="F515" s="153">
        <v>0</v>
      </c>
      <c r="G515" s="140"/>
      <c r="H515" s="141"/>
      <c r="I515" s="154"/>
    </row>
    <row r="516" spans="2:9" x14ac:dyDescent="0.25">
      <c r="B516" s="152"/>
      <c r="C516" s="137" t="s">
        <v>1686</v>
      </c>
      <c r="D516" s="148"/>
      <c r="E516" s="139"/>
      <c r="F516" s="153">
        <v>0</v>
      </c>
      <c r="G516" s="140"/>
      <c r="H516" s="141"/>
      <c r="I516" s="154"/>
    </row>
    <row r="517" spans="2:9" x14ac:dyDescent="0.25">
      <c r="B517" s="152"/>
      <c r="C517" s="137" t="s">
        <v>1687</v>
      </c>
      <c r="D517" s="162"/>
      <c r="E517" s="139"/>
      <c r="F517" s="153">
        <v>0</v>
      </c>
      <c r="G517" s="140"/>
      <c r="H517" s="141"/>
      <c r="I517" s="154"/>
    </row>
    <row r="518" spans="2:9" ht="26.4" x14ac:dyDescent="0.25">
      <c r="B518" s="152" t="s">
        <v>1688</v>
      </c>
      <c r="C518" s="137" t="s">
        <v>1689</v>
      </c>
      <c r="D518" s="148" t="s">
        <v>1690</v>
      </c>
      <c r="E518" s="139" t="s">
        <v>493</v>
      </c>
      <c r="F518" s="153">
        <v>16</v>
      </c>
      <c r="G518" s="140"/>
      <c r="H518" s="141"/>
      <c r="I518" s="154"/>
    </row>
    <row r="519" spans="2:9" x14ac:dyDescent="0.25">
      <c r="B519" s="152" t="s">
        <v>1691</v>
      </c>
      <c r="C519" s="137" t="s">
        <v>1692</v>
      </c>
      <c r="D519" s="148" t="s">
        <v>1693</v>
      </c>
      <c r="E519" s="139" t="s">
        <v>493</v>
      </c>
      <c r="F519" s="153">
        <v>16</v>
      </c>
      <c r="G519" s="140"/>
      <c r="H519" s="141"/>
      <c r="I519" s="154"/>
    </row>
    <row r="520" spans="2:9" x14ac:dyDescent="0.25">
      <c r="B520" s="152" t="s">
        <v>1694</v>
      </c>
      <c r="C520" s="137" t="s">
        <v>1695</v>
      </c>
      <c r="D520" s="148" t="s">
        <v>1696</v>
      </c>
      <c r="E520" s="139" t="s">
        <v>493</v>
      </c>
      <c r="F520" s="153">
        <v>16</v>
      </c>
      <c r="G520" s="140"/>
      <c r="H520" s="141"/>
      <c r="I520" s="154"/>
    </row>
    <row r="521" spans="2:9" x14ac:dyDescent="0.25">
      <c r="B521" s="160"/>
      <c r="C521" s="137" t="s">
        <v>1697</v>
      </c>
      <c r="D521" s="162"/>
      <c r="E521" s="139"/>
      <c r="F521" s="153">
        <v>0</v>
      </c>
      <c r="G521" s="140"/>
      <c r="H521" s="141"/>
      <c r="I521" s="154"/>
    </row>
    <row r="522" spans="2:9" ht="26.4" x14ac:dyDescent="0.25">
      <c r="B522" s="152" t="s">
        <v>1698</v>
      </c>
      <c r="C522" s="137" t="s">
        <v>1699</v>
      </c>
      <c r="D522" s="177" t="s">
        <v>1700</v>
      </c>
      <c r="E522" s="139" t="s">
        <v>493</v>
      </c>
      <c r="F522" s="153">
        <v>16</v>
      </c>
      <c r="G522" s="140"/>
      <c r="H522" s="141"/>
      <c r="I522" s="154"/>
    </row>
    <row r="523" spans="2:9" x14ac:dyDescent="0.25">
      <c r="B523" s="152" t="s">
        <v>1701</v>
      </c>
      <c r="C523" s="137" t="s">
        <v>1702</v>
      </c>
      <c r="D523" s="148" t="s">
        <v>1703</v>
      </c>
      <c r="E523" s="139" t="s">
        <v>493</v>
      </c>
      <c r="F523" s="153">
        <v>16</v>
      </c>
      <c r="G523" s="140"/>
      <c r="H523" s="141"/>
      <c r="I523" s="154"/>
    </row>
    <row r="524" spans="2:9" x14ac:dyDescent="0.25">
      <c r="B524" s="152" t="s">
        <v>1704</v>
      </c>
      <c r="C524" s="137" t="s">
        <v>1705</v>
      </c>
      <c r="D524" s="148" t="s">
        <v>1706</v>
      </c>
      <c r="E524" s="139" t="s">
        <v>493</v>
      </c>
      <c r="F524" s="153">
        <v>16</v>
      </c>
      <c r="G524" s="140"/>
      <c r="H524" s="141"/>
      <c r="I524" s="154"/>
    </row>
    <row r="525" spans="2:9" ht="26.4" x14ac:dyDescent="0.25">
      <c r="B525" s="152" t="s">
        <v>1707</v>
      </c>
      <c r="C525" s="137" t="s">
        <v>1708</v>
      </c>
      <c r="D525" s="148" t="s">
        <v>1709</v>
      </c>
      <c r="E525" s="139" t="s">
        <v>493</v>
      </c>
      <c r="F525" s="153">
        <v>16</v>
      </c>
      <c r="G525" s="140"/>
      <c r="H525" s="141"/>
      <c r="I525" s="154"/>
    </row>
    <row r="526" spans="2:9" ht="26.4" x14ac:dyDescent="0.25">
      <c r="B526" s="152" t="s">
        <v>1710</v>
      </c>
      <c r="C526" s="137" t="s">
        <v>1711</v>
      </c>
      <c r="D526" s="148" t="s">
        <v>1712</v>
      </c>
      <c r="E526" s="139" t="s">
        <v>493</v>
      </c>
      <c r="F526" s="153">
        <v>16</v>
      </c>
      <c r="G526" s="140"/>
      <c r="H526" s="141"/>
      <c r="I526" s="154"/>
    </row>
    <row r="527" spans="2:9" ht="26.4" x14ac:dyDescent="0.25">
      <c r="B527" s="152" t="s">
        <v>1713</v>
      </c>
      <c r="C527" s="137" t="s">
        <v>1714</v>
      </c>
      <c r="D527" s="148" t="s">
        <v>1715</v>
      </c>
      <c r="E527" s="139" t="s">
        <v>493</v>
      </c>
      <c r="F527" s="153">
        <v>16</v>
      </c>
      <c r="G527" s="140"/>
      <c r="H527" s="141"/>
      <c r="I527" s="154"/>
    </row>
    <row r="528" spans="2:9" x14ac:dyDescent="0.25">
      <c r="B528" s="160"/>
      <c r="C528" s="137" t="s">
        <v>1716</v>
      </c>
      <c r="D528" s="162"/>
      <c r="E528" s="139"/>
      <c r="F528" s="153">
        <v>0</v>
      </c>
      <c r="G528" s="140"/>
      <c r="H528" s="141"/>
      <c r="I528" s="154"/>
    </row>
    <row r="529" spans="2:9" ht="26.4" x14ac:dyDescent="0.25">
      <c r="B529" s="152" t="s">
        <v>1717</v>
      </c>
      <c r="C529" s="137" t="s">
        <v>1718</v>
      </c>
      <c r="D529" s="148" t="s">
        <v>1719</v>
      </c>
      <c r="E529" s="139" t="s">
        <v>493</v>
      </c>
      <c r="F529" s="153">
        <v>16</v>
      </c>
      <c r="G529" s="140"/>
      <c r="H529" s="141"/>
      <c r="I529" s="154"/>
    </row>
    <row r="530" spans="2:9" x14ac:dyDescent="0.25">
      <c r="B530" s="152" t="s">
        <v>1720</v>
      </c>
      <c r="C530" s="137" t="s">
        <v>1721</v>
      </c>
      <c r="D530" s="148" t="s">
        <v>1722</v>
      </c>
      <c r="E530" s="139" t="s">
        <v>493</v>
      </c>
      <c r="F530" s="153">
        <v>16</v>
      </c>
      <c r="G530" s="140"/>
      <c r="H530" s="141"/>
      <c r="I530" s="154"/>
    </row>
    <row r="531" spans="2:9" x14ac:dyDescent="0.25">
      <c r="B531" s="152" t="s">
        <v>1723</v>
      </c>
      <c r="C531" s="137" t="s">
        <v>1724</v>
      </c>
      <c r="D531" s="148" t="s">
        <v>1725</v>
      </c>
      <c r="E531" s="139" t="s">
        <v>493</v>
      </c>
      <c r="F531" s="153">
        <v>16</v>
      </c>
      <c r="G531" s="140"/>
      <c r="H531" s="141"/>
      <c r="I531" s="154"/>
    </row>
    <row r="532" spans="2:9" x14ac:dyDescent="0.25">
      <c r="B532" s="152"/>
      <c r="C532" s="137" t="s">
        <v>1726</v>
      </c>
      <c r="D532" s="162"/>
      <c r="E532" s="139"/>
      <c r="F532" s="153">
        <v>0</v>
      </c>
      <c r="G532" s="140"/>
      <c r="H532" s="141"/>
      <c r="I532" s="154"/>
    </row>
    <row r="533" spans="2:9" ht="26.4" x14ac:dyDescent="0.25">
      <c r="B533" s="152" t="s">
        <v>1727</v>
      </c>
      <c r="C533" s="137" t="s">
        <v>1728</v>
      </c>
      <c r="D533" s="148" t="s">
        <v>1729</v>
      </c>
      <c r="E533" s="139" t="s">
        <v>493</v>
      </c>
      <c r="F533" s="153">
        <v>16</v>
      </c>
      <c r="G533" s="140"/>
      <c r="H533" s="141"/>
      <c r="I533" s="154"/>
    </row>
    <row r="534" spans="2:9" x14ac:dyDescent="0.25">
      <c r="B534" s="152" t="s">
        <v>1730</v>
      </c>
      <c r="C534" s="137" t="s">
        <v>1731</v>
      </c>
      <c r="D534" s="148" t="s">
        <v>1732</v>
      </c>
      <c r="E534" s="139" t="s">
        <v>493</v>
      </c>
      <c r="F534" s="153">
        <v>16</v>
      </c>
      <c r="G534" s="140"/>
      <c r="H534" s="141"/>
      <c r="I534" s="154"/>
    </row>
    <row r="535" spans="2:9" x14ac:dyDescent="0.25">
      <c r="B535" s="152" t="s">
        <v>1733</v>
      </c>
      <c r="C535" s="137" t="s">
        <v>1734</v>
      </c>
      <c r="D535" s="148" t="s">
        <v>1735</v>
      </c>
      <c r="E535" s="139" t="s">
        <v>493</v>
      </c>
      <c r="F535" s="153">
        <v>16</v>
      </c>
      <c r="G535" s="140"/>
      <c r="H535" s="141"/>
      <c r="I535" s="154"/>
    </row>
    <row r="536" spans="2:9" x14ac:dyDescent="0.25">
      <c r="B536" s="152"/>
      <c r="C536" s="137" t="s">
        <v>1736</v>
      </c>
      <c r="D536" s="162"/>
      <c r="E536" s="139"/>
      <c r="F536" s="153">
        <v>0</v>
      </c>
      <c r="G536" s="140"/>
      <c r="H536" s="141"/>
      <c r="I536" s="154"/>
    </row>
    <row r="537" spans="2:9" ht="26.4" x14ac:dyDescent="0.25">
      <c r="B537" s="152" t="s">
        <v>1737</v>
      </c>
      <c r="C537" s="137" t="s">
        <v>1738</v>
      </c>
      <c r="D537" s="177" t="s">
        <v>1739</v>
      </c>
      <c r="E537" s="139" t="s">
        <v>493</v>
      </c>
      <c r="F537" s="153">
        <v>16</v>
      </c>
      <c r="G537" s="140"/>
      <c r="H537" s="141"/>
      <c r="I537" s="154"/>
    </row>
    <row r="538" spans="2:9" x14ac:dyDescent="0.25">
      <c r="B538" s="152" t="s">
        <v>1740</v>
      </c>
      <c r="C538" s="137" t="s">
        <v>1741</v>
      </c>
      <c r="D538" s="148" t="s">
        <v>1742</v>
      </c>
      <c r="E538" s="139" t="s">
        <v>493</v>
      </c>
      <c r="F538" s="153">
        <v>16</v>
      </c>
      <c r="G538" s="140"/>
      <c r="H538" s="141"/>
      <c r="I538" s="154"/>
    </row>
    <row r="539" spans="2:9" x14ac:dyDescent="0.25">
      <c r="B539" s="152" t="s">
        <v>1743</v>
      </c>
      <c r="C539" s="137" t="s">
        <v>1744</v>
      </c>
      <c r="D539" s="148" t="s">
        <v>1745</v>
      </c>
      <c r="E539" s="139" t="s">
        <v>493</v>
      </c>
      <c r="F539" s="153">
        <v>16</v>
      </c>
      <c r="G539" s="140"/>
      <c r="H539" s="141"/>
      <c r="I539" s="154"/>
    </row>
    <row r="540" spans="2:9" x14ac:dyDescent="0.25">
      <c r="B540" s="152"/>
      <c r="C540" s="137" t="s">
        <v>1746</v>
      </c>
      <c r="D540" s="162"/>
      <c r="E540" s="139"/>
      <c r="F540" s="153">
        <v>0</v>
      </c>
      <c r="G540" s="140"/>
      <c r="H540" s="141"/>
      <c r="I540" s="154"/>
    </row>
    <row r="541" spans="2:9" ht="26.4" x14ac:dyDescent="0.25">
      <c r="B541" s="152" t="s">
        <v>1747</v>
      </c>
      <c r="C541" s="137" t="s">
        <v>1748</v>
      </c>
      <c r="D541" s="148" t="s">
        <v>1749</v>
      </c>
      <c r="E541" s="139" t="s">
        <v>493</v>
      </c>
      <c r="F541" s="153">
        <v>16</v>
      </c>
      <c r="G541" s="140"/>
      <c r="H541" s="141"/>
      <c r="I541" s="154"/>
    </row>
    <row r="542" spans="2:9" x14ac:dyDescent="0.25">
      <c r="B542" s="152" t="s">
        <v>1750</v>
      </c>
      <c r="C542" s="137" t="s">
        <v>1751</v>
      </c>
      <c r="D542" s="148" t="s">
        <v>1752</v>
      </c>
      <c r="E542" s="139" t="s">
        <v>493</v>
      </c>
      <c r="F542" s="153">
        <v>16</v>
      </c>
      <c r="G542" s="140"/>
      <c r="H542" s="141"/>
      <c r="I542" s="154"/>
    </row>
    <row r="543" spans="2:9" x14ac:dyDescent="0.25">
      <c r="B543" s="152" t="s">
        <v>1753</v>
      </c>
      <c r="C543" s="137" t="s">
        <v>1754</v>
      </c>
      <c r="D543" s="148" t="s">
        <v>1755</v>
      </c>
      <c r="E543" s="139" t="s">
        <v>493</v>
      </c>
      <c r="F543" s="153">
        <v>16</v>
      </c>
      <c r="G543" s="140"/>
      <c r="H543" s="141"/>
      <c r="I543" s="154"/>
    </row>
    <row r="544" spans="2:9" x14ac:dyDescent="0.25">
      <c r="B544" s="152"/>
      <c r="C544" s="137" t="s">
        <v>1756</v>
      </c>
      <c r="D544" s="156" t="s">
        <v>1757</v>
      </c>
      <c r="E544" s="139"/>
      <c r="F544" s="153">
        <v>0</v>
      </c>
      <c r="G544" s="140"/>
      <c r="H544" s="141"/>
      <c r="I544" s="154"/>
    </row>
    <row r="545" spans="2:9" x14ac:dyDescent="0.25">
      <c r="B545" s="152"/>
      <c r="C545" s="137" t="s">
        <v>1758</v>
      </c>
      <c r="D545" s="148"/>
      <c r="E545" s="139"/>
      <c r="F545" s="153">
        <v>0</v>
      </c>
      <c r="G545" s="140"/>
      <c r="H545" s="141"/>
      <c r="I545" s="154"/>
    </row>
    <row r="546" spans="2:9" x14ac:dyDescent="0.25">
      <c r="B546" s="152" t="s">
        <v>1759</v>
      </c>
      <c r="C546" s="137" t="s">
        <v>1760</v>
      </c>
      <c r="D546" s="148" t="s">
        <v>1761</v>
      </c>
      <c r="E546" s="139" t="s">
        <v>493</v>
      </c>
      <c r="F546" s="153">
        <v>16</v>
      </c>
      <c r="G546" s="140"/>
      <c r="H546" s="141"/>
      <c r="I546" s="154"/>
    </row>
    <row r="547" spans="2:9" x14ac:dyDescent="0.25">
      <c r="B547" s="152" t="s">
        <v>1762</v>
      </c>
      <c r="C547" s="137" t="s">
        <v>1763</v>
      </c>
      <c r="D547" s="148" t="s">
        <v>1764</v>
      </c>
      <c r="E547" s="139" t="s">
        <v>493</v>
      </c>
      <c r="F547" s="153">
        <v>16</v>
      </c>
      <c r="G547" s="140"/>
      <c r="H547" s="141"/>
      <c r="I547" s="154"/>
    </row>
    <row r="548" spans="2:9" x14ac:dyDescent="0.25">
      <c r="B548" s="152"/>
      <c r="C548" s="137" t="s">
        <v>1765</v>
      </c>
      <c r="D548" s="148"/>
      <c r="E548" s="139"/>
      <c r="F548" s="153">
        <v>0</v>
      </c>
      <c r="G548" s="140"/>
      <c r="H548" s="141"/>
      <c r="I548" s="154"/>
    </row>
    <row r="549" spans="2:9" x14ac:dyDescent="0.25">
      <c r="B549" s="152" t="s">
        <v>1766</v>
      </c>
      <c r="C549" s="137" t="s">
        <v>1767</v>
      </c>
      <c r="D549" s="148" t="s">
        <v>1768</v>
      </c>
      <c r="E549" s="139" t="s">
        <v>493</v>
      </c>
      <c r="F549" s="153">
        <v>11</v>
      </c>
      <c r="G549" s="140"/>
      <c r="H549" s="141"/>
      <c r="I549" s="154"/>
    </row>
    <row r="550" spans="2:9" x14ac:dyDescent="0.25">
      <c r="B550" s="152" t="s">
        <v>1769</v>
      </c>
      <c r="C550" s="137" t="s">
        <v>1770</v>
      </c>
      <c r="D550" s="148" t="s">
        <v>1771</v>
      </c>
      <c r="E550" s="139" t="s">
        <v>493</v>
      </c>
      <c r="F550" s="153">
        <v>11</v>
      </c>
      <c r="G550" s="140"/>
      <c r="H550" s="141"/>
      <c r="I550" s="154"/>
    </row>
    <row r="551" spans="2:9" x14ac:dyDescent="0.25">
      <c r="B551" s="152"/>
      <c r="C551" s="137" t="s">
        <v>1772</v>
      </c>
      <c r="D551" s="145" t="s">
        <v>1773</v>
      </c>
      <c r="E551" s="139"/>
      <c r="F551" s="153">
        <v>0</v>
      </c>
      <c r="G551" s="140"/>
      <c r="H551" s="141"/>
      <c r="I551" s="154"/>
    </row>
    <row r="552" spans="2:9" x14ac:dyDescent="0.25">
      <c r="B552" s="152"/>
      <c r="C552" s="137" t="s">
        <v>1774</v>
      </c>
      <c r="D552" s="148"/>
      <c r="E552" s="139"/>
      <c r="F552" s="153">
        <v>0</v>
      </c>
      <c r="G552" s="140"/>
      <c r="H552" s="141"/>
      <c r="I552" s="154"/>
    </row>
    <row r="553" spans="2:9" x14ac:dyDescent="0.25">
      <c r="B553" s="152" t="s">
        <v>1775</v>
      </c>
      <c r="C553" s="137" t="s">
        <v>1776</v>
      </c>
      <c r="D553" s="148" t="s">
        <v>1777</v>
      </c>
      <c r="E553" s="139" t="s">
        <v>493</v>
      </c>
      <c r="F553" s="153">
        <v>16</v>
      </c>
      <c r="G553" s="140"/>
      <c r="H553" s="141"/>
      <c r="I553" s="154"/>
    </row>
    <row r="554" spans="2:9" x14ac:dyDescent="0.25">
      <c r="B554" s="152" t="s">
        <v>1778</v>
      </c>
      <c r="C554" s="137" t="s">
        <v>1779</v>
      </c>
      <c r="D554" s="148" t="s">
        <v>1780</v>
      </c>
      <c r="E554" s="139" t="s">
        <v>493</v>
      </c>
      <c r="F554" s="153">
        <v>28</v>
      </c>
      <c r="G554" s="140"/>
      <c r="H554" s="141"/>
      <c r="I554" s="154"/>
    </row>
    <row r="555" spans="2:9" x14ac:dyDescent="0.25">
      <c r="B555" s="152" t="s">
        <v>1781</v>
      </c>
      <c r="C555" s="137" t="s">
        <v>1782</v>
      </c>
      <c r="D555" s="148" t="s">
        <v>1783</v>
      </c>
      <c r="E555" s="139" t="s">
        <v>493</v>
      </c>
      <c r="F555" s="153">
        <v>28</v>
      </c>
      <c r="G555" s="140"/>
      <c r="H555" s="141"/>
      <c r="I555" s="154"/>
    </row>
    <row r="556" spans="2:9" ht="26.4" x14ac:dyDescent="0.25">
      <c r="B556" s="152" t="s">
        <v>1784</v>
      </c>
      <c r="C556" s="137" t="s">
        <v>1785</v>
      </c>
      <c r="D556" s="148" t="s">
        <v>1786</v>
      </c>
      <c r="E556" s="139" t="s">
        <v>493</v>
      </c>
      <c r="F556" s="153">
        <v>16</v>
      </c>
      <c r="G556" s="140"/>
      <c r="H556" s="141"/>
      <c r="I556" s="154"/>
    </row>
    <row r="557" spans="2:9" ht="26.4" x14ac:dyDescent="0.25">
      <c r="B557" s="152" t="s">
        <v>1787</v>
      </c>
      <c r="C557" s="137" t="s">
        <v>1788</v>
      </c>
      <c r="D557" s="148" t="s">
        <v>1789</v>
      </c>
      <c r="E557" s="139" t="s">
        <v>493</v>
      </c>
      <c r="F557" s="153">
        <v>16</v>
      </c>
      <c r="G557" s="140"/>
      <c r="H557" s="141"/>
      <c r="I557" s="154"/>
    </row>
    <row r="558" spans="2:9" x14ac:dyDescent="0.25">
      <c r="B558" s="152" t="s">
        <v>1790</v>
      </c>
      <c r="C558" s="137" t="s">
        <v>1791</v>
      </c>
      <c r="D558" s="148" t="s">
        <v>1792</v>
      </c>
      <c r="E558" s="139" t="s">
        <v>493</v>
      </c>
      <c r="F558" s="153">
        <v>16</v>
      </c>
      <c r="G558" s="140"/>
      <c r="H558" s="141"/>
      <c r="I558" s="154"/>
    </row>
    <row r="559" spans="2:9" ht="26.4" x14ac:dyDescent="0.25">
      <c r="B559" s="152" t="s">
        <v>1793</v>
      </c>
      <c r="C559" s="137" t="s">
        <v>1794</v>
      </c>
      <c r="D559" s="148" t="s">
        <v>1795</v>
      </c>
      <c r="E559" s="139" t="s">
        <v>493</v>
      </c>
      <c r="F559" s="153">
        <v>16</v>
      </c>
      <c r="G559" s="140"/>
      <c r="H559" s="141"/>
      <c r="I559" s="154"/>
    </row>
    <row r="560" spans="2:9" ht="26.4" x14ac:dyDescent="0.25">
      <c r="B560" s="152" t="s">
        <v>1796</v>
      </c>
      <c r="C560" s="137" t="s">
        <v>1797</v>
      </c>
      <c r="D560" s="148" t="s">
        <v>1798</v>
      </c>
      <c r="E560" s="139" t="s">
        <v>493</v>
      </c>
      <c r="F560" s="153">
        <v>39</v>
      </c>
      <c r="G560" s="140"/>
      <c r="H560" s="141"/>
      <c r="I560" s="154"/>
    </row>
    <row r="561" spans="2:9" x14ac:dyDescent="0.25">
      <c r="B561" s="152"/>
      <c r="C561" s="137" t="s">
        <v>1799</v>
      </c>
      <c r="D561" s="176" t="s">
        <v>1800</v>
      </c>
      <c r="E561" s="149"/>
      <c r="F561" s="153">
        <v>0</v>
      </c>
      <c r="G561" s="140"/>
      <c r="H561" s="141"/>
      <c r="I561" s="154"/>
    </row>
    <row r="562" spans="2:9" x14ac:dyDescent="0.25">
      <c r="B562" s="152"/>
      <c r="C562" s="137" t="s">
        <v>1801</v>
      </c>
      <c r="D562" s="176" t="s">
        <v>1802</v>
      </c>
      <c r="E562" s="149"/>
      <c r="F562" s="153">
        <v>0</v>
      </c>
      <c r="G562" s="140"/>
      <c r="H562" s="141"/>
      <c r="I562" s="154"/>
    </row>
    <row r="563" spans="2:9" ht="39.6" x14ac:dyDescent="0.25">
      <c r="B563" s="152"/>
      <c r="C563" s="137" t="s">
        <v>1803</v>
      </c>
      <c r="D563" s="178" t="s">
        <v>1804</v>
      </c>
      <c r="E563" s="149"/>
      <c r="F563" s="153">
        <v>0</v>
      </c>
      <c r="G563" s="140"/>
      <c r="H563" s="141"/>
      <c r="I563" s="154"/>
    </row>
    <row r="564" spans="2:9" x14ac:dyDescent="0.25">
      <c r="B564" s="152" t="s">
        <v>1805</v>
      </c>
      <c r="C564" s="137" t="s">
        <v>1806</v>
      </c>
      <c r="D564" s="177" t="s">
        <v>1807</v>
      </c>
      <c r="E564" s="149" t="s">
        <v>435</v>
      </c>
      <c r="F564" s="153">
        <v>11</v>
      </c>
      <c r="G564" s="140"/>
      <c r="H564" s="141"/>
      <c r="I564" s="154"/>
    </row>
    <row r="565" spans="2:9" x14ac:dyDescent="0.25">
      <c r="B565" s="152" t="s">
        <v>1808</v>
      </c>
      <c r="C565" s="137" t="s">
        <v>1809</v>
      </c>
      <c r="D565" s="177" t="s">
        <v>1810</v>
      </c>
      <c r="E565" s="149" t="s">
        <v>435</v>
      </c>
      <c r="F565" s="153">
        <v>16</v>
      </c>
      <c r="G565" s="140"/>
      <c r="H565" s="141"/>
      <c r="I565" s="154"/>
    </row>
    <row r="566" spans="2:9" x14ac:dyDescent="0.25">
      <c r="B566" s="152" t="s">
        <v>1811</v>
      </c>
      <c r="C566" s="137" t="s">
        <v>1812</v>
      </c>
      <c r="D566" s="177" t="s">
        <v>1813</v>
      </c>
      <c r="E566" s="149" t="s">
        <v>435</v>
      </c>
      <c r="F566" s="153">
        <v>11</v>
      </c>
      <c r="G566" s="140"/>
      <c r="H566" s="141"/>
      <c r="I566" s="154"/>
    </row>
    <row r="567" spans="2:9" x14ac:dyDescent="0.25">
      <c r="B567" s="152" t="s">
        <v>1814</v>
      </c>
      <c r="C567" s="137" t="s">
        <v>1815</v>
      </c>
      <c r="D567" s="177" t="s">
        <v>1816</v>
      </c>
      <c r="E567" s="149" t="s">
        <v>435</v>
      </c>
      <c r="F567" s="153">
        <v>11</v>
      </c>
      <c r="G567" s="140"/>
      <c r="H567" s="141"/>
      <c r="I567" s="154"/>
    </row>
    <row r="568" spans="2:9" x14ac:dyDescent="0.25">
      <c r="B568" s="152" t="s">
        <v>1817</v>
      </c>
      <c r="C568" s="137" t="s">
        <v>1818</v>
      </c>
      <c r="D568" s="177" t="s">
        <v>1819</v>
      </c>
      <c r="E568" s="149" t="s">
        <v>435</v>
      </c>
      <c r="F568" s="153">
        <v>16</v>
      </c>
      <c r="G568" s="140"/>
      <c r="H568" s="141"/>
      <c r="I568" s="154"/>
    </row>
    <row r="569" spans="2:9" ht="26.4" x14ac:dyDescent="0.25">
      <c r="B569" s="152"/>
      <c r="C569" s="137" t="s">
        <v>1820</v>
      </c>
      <c r="D569" s="177" t="s">
        <v>1821</v>
      </c>
      <c r="E569" s="149"/>
      <c r="F569" s="153">
        <v>0</v>
      </c>
      <c r="G569" s="140"/>
      <c r="H569" s="141"/>
      <c r="I569" s="154"/>
    </row>
    <row r="570" spans="2:9" x14ac:dyDescent="0.25">
      <c r="B570" s="152" t="s">
        <v>1822</v>
      </c>
      <c r="C570" s="137" t="s">
        <v>1823</v>
      </c>
      <c r="D570" s="178" t="s">
        <v>1824</v>
      </c>
      <c r="E570" s="149" t="s">
        <v>493</v>
      </c>
      <c r="F570" s="153">
        <v>16</v>
      </c>
      <c r="G570" s="140"/>
      <c r="H570" s="141"/>
      <c r="I570" s="154"/>
    </row>
    <row r="571" spans="2:9" x14ac:dyDescent="0.25">
      <c r="B571" s="152" t="s">
        <v>1825</v>
      </c>
      <c r="C571" s="137" t="s">
        <v>1826</v>
      </c>
      <c r="D571" s="178" t="s">
        <v>1827</v>
      </c>
      <c r="E571" s="149" t="s">
        <v>493</v>
      </c>
      <c r="F571" s="153">
        <v>16</v>
      </c>
      <c r="G571" s="140"/>
      <c r="H571" s="141"/>
      <c r="I571" s="154"/>
    </row>
    <row r="572" spans="2:9" x14ac:dyDescent="0.25">
      <c r="B572" s="152" t="s">
        <v>1828</v>
      </c>
      <c r="C572" s="137" t="s">
        <v>1829</v>
      </c>
      <c r="D572" s="178" t="s">
        <v>1830</v>
      </c>
      <c r="E572" s="149" t="s">
        <v>493</v>
      </c>
      <c r="F572" s="153">
        <v>16</v>
      </c>
      <c r="G572" s="140"/>
      <c r="H572" s="141"/>
      <c r="I572" s="154"/>
    </row>
    <row r="573" spans="2:9" x14ac:dyDescent="0.25">
      <c r="B573" s="152" t="s">
        <v>1831</v>
      </c>
      <c r="C573" s="137" t="s">
        <v>1832</v>
      </c>
      <c r="D573" s="178" t="s">
        <v>1833</v>
      </c>
      <c r="E573" s="149" t="s">
        <v>493</v>
      </c>
      <c r="F573" s="153">
        <v>16</v>
      </c>
      <c r="G573" s="140"/>
      <c r="H573" s="141"/>
      <c r="I573" s="154"/>
    </row>
    <row r="574" spans="2:9" ht="52.8" x14ac:dyDescent="0.25">
      <c r="B574" s="152"/>
      <c r="C574" s="137" t="s">
        <v>1834</v>
      </c>
      <c r="D574" s="177" t="s">
        <v>1835</v>
      </c>
      <c r="E574" s="149"/>
      <c r="F574" s="153">
        <v>0</v>
      </c>
      <c r="G574" s="140"/>
      <c r="H574" s="141"/>
      <c r="I574" s="154"/>
    </row>
    <row r="575" spans="2:9" x14ac:dyDescent="0.25">
      <c r="B575" s="152" t="s">
        <v>1836</v>
      </c>
      <c r="C575" s="137" t="s">
        <v>1837</v>
      </c>
      <c r="D575" s="178" t="s">
        <v>1838</v>
      </c>
      <c r="E575" s="149" t="s">
        <v>493</v>
      </c>
      <c r="F575" s="153">
        <v>16</v>
      </c>
      <c r="G575" s="140"/>
      <c r="H575" s="141"/>
      <c r="I575" s="154"/>
    </row>
    <row r="576" spans="2:9" x14ac:dyDescent="0.25">
      <c r="B576" s="152" t="s">
        <v>1839</v>
      </c>
      <c r="C576" s="137" t="s">
        <v>1840</v>
      </c>
      <c r="D576" s="178" t="s">
        <v>1841</v>
      </c>
      <c r="E576" s="149" t="s">
        <v>493</v>
      </c>
      <c r="F576" s="153">
        <v>16</v>
      </c>
      <c r="G576" s="140"/>
      <c r="H576" s="141"/>
      <c r="I576" s="154"/>
    </row>
    <row r="577" spans="2:9" x14ac:dyDescent="0.25">
      <c r="B577" s="152" t="s">
        <v>1842</v>
      </c>
      <c r="C577" s="137" t="s">
        <v>1843</v>
      </c>
      <c r="D577" s="178" t="s">
        <v>1844</v>
      </c>
      <c r="E577" s="149" t="s">
        <v>493</v>
      </c>
      <c r="F577" s="153">
        <v>16</v>
      </c>
      <c r="G577" s="140"/>
      <c r="H577" s="141"/>
      <c r="I577" s="154"/>
    </row>
    <row r="578" spans="2:9" x14ac:dyDescent="0.25">
      <c r="B578" s="152" t="s">
        <v>1845</v>
      </c>
      <c r="C578" s="137" t="s">
        <v>1846</v>
      </c>
      <c r="D578" s="178" t="s">
        <v>1847</v>
      </c>
      <c r="E578" s="149" t="s">
        <v>493</v>
      </c>
      <c r="F578" s="153">
        <v>16</v>
      </c>
      <c r="G578" s="140"/>
      <c r="H578" s="141"/>
      <c r="I578" s="154"/>
    </row>
    <row r="579" spans="2:9" ht="39.6" x14ac:dyDescent="0.25">
      <c r="B579" s="152"/>
      <c r="C579" s="137" t="s">
        <v>1848</v>
      </c>
      <c r="D579" s="177" t="s">
        <v>1849</v>
      </c>
      <c r="E579" s="149"/>
      <c r="F579" s="153">
        <v>0</v>
      </c>
      <c r="G579" s="140"/>
      <c r="H579" s="141"/>
      <c r="I579" s="154"/>
    </row>
    <row r="580" spans="2:9" x14ac:dyDescent="0.25">
      <c r="B580" s="152" t="s">
        <v>1850</v>
      </c>
      <c r="C580" s="137" t="s">
        <v>1851</v>
      </c>
      <c r="D580" s="178" t="s">
        <v>1852</v>
      </c>
      <c r="E580" s="149" t="s">
        <v>493</v>
      </c>
      <c r="F580" s="153">
        <v>23</v>
      </c>
      <c r="G580" s="140"/>
      <c r="H580" s="141"/>
      <c r="I580" s="154"/>
    </row>
    <row r="581" spans="2:9" x14ac:dyDescent="0.25">
      <c r="B581" s="152" t="s">
        <v>1853</v>
      </c>
      <c r="C581" s="137" t="s">
        <v>1854</v>
      </c>
      <c r="D581" s="178" t="s">
        <v>1855</v>
      </c>
      <c r="E581" s="149" t="s">
        <v>493</v>
      </c>
      <c r="F581" s="153">
        <v>23</v>
      </c>
      <c r="G581" s="140"/>
      <c r="H581" s="141"/>
      <c r="I581" s="154"/>
    </row>
    <row r="582" spans="2:9" x14ac:dyDescent="0.25">
      <c r="B582" s="152" t="s">
        <v>1856</v>
      </c>
      <c r="C582" s="137" t="s">
        <v>1857</v>
      </c>
      <c r="D582" s="178" t="s">
        <v>1858</v>
      </c>
      <c r="E582" s="149" t="s">
        <v>493</v>
      </c>
      <c r="F582" s="153">
        <v>23</v>
      </c>
      <c r="G582" s="140"/>
      <c r="H582" s="141"/>
      <c r="I582" s="154"/>
    </row>
    <row r="583" spans="2:9" x14ac:dyDescent="0.25">
      <c r="B583" s="152" t="s">
        <v>1859</v>
      </c>
      <c r="C583" s="137" t="s">
        <v>1860</v>
      </c>
      <c r="D583" s="178" t="s">
        <v>1861</v>
      </c>
      <c r="E583" s="149" t="s">
        <v>493</v>
      </c>
      <c r="F583" s="153">
        <v>23</v>
      </c>
      <c r="G583" s="140"/>
      <c r="H583" s="141"/>
      <c r="I583" s="154"/>
    </row>
    <row r="584" spans="2:9" x14ac:dyDescent="0.25">
      <c r="B584" s="152"/>
      <c r="C584" s="137" t="s">
        <v>1862</v>
      </c>
      <c r="D584" s="176" t="s">
        <v>1863</v>
      </c>
      <c r="E584" s="149"/>
      <c r="F584" s="153">
        <v>0</v>
      </c>
      <c r="G584" s="140"/>
      <c r="H584" s="141"/>
      <c r="I584" s="154"/>
    </row>
    <row r="585" spans="2:9" x14ac:dyDescent="0.25">
      <c r="B585" s="152"/>
      <c r="C585" s="137" t="s">
        <v>1864</v>
      </c>
      <c r="D585" s="178" t="s">
        <v>1865</v>
      </c>
      <c r="E585" s="149"/>
      <c r="F585" s="153">
        <v>0</v>
      </c>
      <c r="G585" s="140"/>
      <c r="H585" s="141"/>
      <c r="I585" s="154"/>
    </row>
    <row r="586" spans="2:9" ht="39.6" x14ac:dyDescent="0.25">
      <c r="B586" s="152"/>
      <c r="C586" s="137"/>
      <c r="D586" s="178" t="s">
        <v>1804</v>
      </c>
      <c r="E586" s="149"/>
      <c r="F586" s="153"/>
      <c r="G586" s="140"/>
      <c r="H586" s="141"/>
      <c r="I586" s="154"/>
    </row>
    <row r="587" spans="2:9" x14ac:dyDescent="0.25">
      <c r="B587" s="152" t="s">
        <v>1866</v>
      </c>
      <c r="C587" s="137" t="s">
        <v>1867</v>
      </c>
      <c r="D587" s="177" t="s">
        <v>1868</v>
      </c>
      <c r="E587" s="149" t="s">
        <v>435</v>
      </c>
      <c r="F587" s="153">
        <v>72</v>
      </c>
      <c r="G587" s="140"/>
      <c r="H587" s="141"/>
      <c r="I587" s="154"/>
    </row>
    <row r="588" spans="2:9" x14ac:dyDescent="0.25">
      <c r="B588" s="152" t="s">
        <v>1869</v>
      </c>
      <c r="C588" s="137" t="s">
        <v>1870</v>
      </c>
      <c r="D588" s="177" t="s">
        <v>1871</v>
      </c>
      <c r="E588" s="149" t="s">
        <v>435</v>
      </c>
      <c r="F588" s="153">
        <v>72</v>
      </c>
      <c r="G588" s="140"/>
      <c r="H588" s="141"/>
      <c r="I588" s="154"/>
    </row>
    <row r="589" spans="2:9" ht="26.4" x14ac:dyDescent="0.25">
      <c r="B589" s="152"/>
      <c r="C589" s="137" t="s">
        <v>1872</v>
      </c>
      <c r="D589" s="177" t="s">
        <v>1873</v>
      </c>
      <c r="E589" s="149"/>
      <c r="F589" s="153">
        <v>0</v>
      </c>
      <c r="G589" s="140"/>
      <c r="H589" s="141"/>
      <c r="I589" s="154"/>
    </row>
    <row r="590" spans="2:9" ht="26.4" x14ac:dyDescent="0.25">
      <c r="B590" s="152" t="s">
        <v>1874</v>
      </c>
      <c r="C590" s="137" t="s">
        <v>1875</v>
      </c>
      <c r="D590" s="177" t="s">
        <v>1876</v>
      </c>
      <c r="E590" s="149" t="s">
        <v>493</v>
      </c>
      <c r="F590" s="153">
        <v>72</v>
      </c>
      <c r="G590" s="140"/>
      <c r="H590" s="141"/>
      <c r="I590" s="154"/>
    </row>
    <row r="591" spans="2:9" ht="26.4" x14ac:dyDescent="0.25">
      <c r="B591" s="152" t="s">
        <v>1877</v>
      </c>
      <c r="C591" s="137" t="s">
        <v>1878</v>
      </c>
      <c r="D591" s="177" t="s">
        <v>1879</v>
      </c>
      <c r="E591" s="149" t="s">
        <v>493</v>
      </c>
      <c r="F591" s="153">
        <v>72</v>
      </c>
      <c r="G591" s="140"/>
      <c r="H591" s="141"/>
      <c r="I591" s="154"/>
    </row>
    <row r="592" spans="2:9" x14ac:dyDescent="0.25">
      <c r="B592" s="152"/>
      <c r="C592" s="137" t="s">
        <v>1880</v>
      </c>
      <c r="D592" s="178" t="s">
        <v>1881</v>
      </c>
      <c r="E592" s="149"/>
      <c r="F592" s="153">
        <v>0</v>
      </c>
      <c r="G592" s="140"/>
      <c r="H592" s="141"/>
      <c r="I592" s="154"/>
    </row>
    <row r="593" spans="2:9" ht="26.4" x14ac:dyDescent="0.25">
      <c r="B593" s="152" t="s">
        <v>1882</v>
      </c>
      <c r="C593" s="137" t="s">
        <v>1883</v>
      </c>
      <c r="D593" s="177" t="s">
        <v>1884</v>
      </c>
      <c r="E593" s="149" t="s">
        <v>493</v>
      </c>
      <c r="F593" s="153">
        <v>72</v>
      </c>
      <c r="G593" s="140"/>
      <c r="H593" s="141"/>
      <c r="I593" s="154"/>
    </row>
    <row r="594" spans="2:9" ht="26.4" x14ac:dyDescent="0.25">
      <c r="B594" s="152" t="s">
        <v>1885</v>
      </c>
      <c r="C594" s="137" t="s">
        <v>1886</v>
      </c>
      <c r="D594" s="177" t="s">
        <v>1887</v>
      </c>
      <c r="E594" s="149" t="s">
        <v>493</v>
      </c>
      <c r="F594" s="153">
        <v>72</v>
      </c>
      <c r="G594" s="140"/>
      <c r="H594" s="141"/>
      <c r="I594" s="154"/>
    </row>
    <row r="595" spans="2:9" ht="26.4" x14ac:dyDescent="0.25">
      <c r="B595" s="152"/>
      <c r="C595" s="137" t="s">
        <v>1888</v>
      </c>
      <c r="D595" s="176" t="s">
        <v>1889</v>
      </c>
      <c r="E595" s="149"/>
      <c r="F595" s="153">
        <v>0</v>
      </c>
      <c r="G595" s="140"/>
      <c r="H595" s="141"/>
      <c r="I595" s="154"/>
    </row>
    <row r="596" spans="2:9" x14ac:dyDescent="0.25">
      <c r="B596" s="152"/>
      <c r="C596" s="137" t="s">
        <v>1890</v>
      </c>
      <c r="D596" s="177"/>
      <c r="E596" s="149"/>
      <c r="F596" s="153">
        <v>0</v>
      </c>
      <c r="G596" s="140"/>
      <c r="H596" s="141"/>
      <c r="I596" s="154"/>
    </row>
    <row r="597" spans="2:9" x14ac:dyDescent="0.25">
      <c r="B597" s="152" t="s">
        <v>1891</v>
      </c>
      <c r="C597" s="137" t="s">
        <v>1892</v>
      </c>
      <c r="D597" s="177" t="s">
        <v>1893</v>
      </c>
      <c r="E597" s="149" t="s">
        <v>493</v>
      </c>
      <c r="F597" s="153">
        <v>39</v>
      </c>
      <c r="G597" s="140"/>
      <c r="H597" s="141"/>
      <c r="I597" s="154"/>
    </row>
    <row r="598" spans="2:9" x14ac:dyDescent="0.25">
      <c r="B598" s="152" t="s">
        <v>1894</v>
      </c>
      <c r="C598" s="137" t="s">
        <v>1895</v>
      </c>
      <c r="D598" s="177" t="s">
        <v>1896</v>
      </c>
      <c r="E598" s="149" t="s">
        <v>493</v>
      </c>
      <c r="F598" s="153">
        <v>39</v>
      </c>
      <c r="G598" s="140"/>
      <c r="H598" s="141"/>
      <c r="I598" s="154"/>
    </row>
    <row r="599" spans="2:9" x14ac:dyDescent="0.25">
      <c r="B599" s="172"/>
      <c r="C599" s="137" t="s">
        <v>1897</v>
      </c>
      <c r="D599" s="176" t="s">
        <v>1898</v>
      </c>
      <c r="E599" s="149"/>
      <c r="F599" s="153">
        <v>0</v>
      </c>
      <c r="G599" s="140"/>
      <c r="H599" s="141"/>
      <c r="I599" s="154"/>
    </row>
    <row r="600" spans="2:9" ht="39.6" x14ac:dyDescent="0.25">
      <c r="B600" s="152"/>
      <c r="C600" s="137" t="s">
        <v>1899</v>
      </c>
      <c r="D600" s="178" t="s">
        <v>1804</v>
      </c>
      <c r="E600" s="149"/>
      <c r="F600" s="153">
        <v>0</v>
      </c>
      <c r="G600" s="140"/>
      <c r="H600" s="141"/>
      <c r="I600" s="154"/>
    </row>
    <row r="601" spans="2:9" x14ac:dyDescent="0.25">
      <c r="B601" s="152" t="s">
        <v>1900</v>
      </c>
      <c r="C601" s="137" t="s">
        <v>1901</v>
      </c>
      <c r="D601" s="177" t="s">
        <v>1902</v>
      </c>
      <c r="E601" s="149" t="s">
        <v>435</v>
      </c>
      <c r="F601" s="153">
        <v>39</v>
      </c>
      <c r="G601" s="140"/>
      <c r="H601" s="141"/>
      <c r="I601" s="154"/>
    </row>
    <row r="602" spans="2:9" x14ac:dyDescent="0.25">
      <c r="B602" s="152" t="s">
        <v>1903</v>
      </c>
      <c r="C602" s="137" t="s">
        <v>1904</v>
      </c>
      <c r="D602" s="177" t="s">
        <v>1905</v>
      </c>
      <c r="E602" s="149" t="s">
        <v>435</v>
      </c>
      <c r="F602" s="153">
        <v>39</v>
      </c>
      <c r="G602" s="140"/>
      <c r="H602" s="141"/>
      <c r="I602" s="154"/>
    </row>
    <row r="603" spans="2:9" x14ac:dyDescent="0.25">
      <c r="B603" s="152" t="s">
        <v>1906</v>
      </c>
      <c r="C603" s="137" t="s">
        <v>1907</v>
      </c>
      <c r="D603" s="177" t="s">
        <v>1908</v>
      </c>
      <c r="E603" s="149" t="s">
        <v>435</v>
      </c>
      <c r="F603" s="153">
        <v>39</v>
      </c>
      <c r="G603" s="140"/>
      <c r="H603" s="141"/>
      <c r="I603" s="154"/>
    </row>
    <row r="604" spans="2:9" x14ac:dyDescent="0.25">
      <c r="B604" s="152" t="s">
        <v>1909</v>
      </c>
      <c r="C604" s="137" t="s">
        <v>1910</v>
      </c>
      <c r="D604" s="177" t="s">
        <v>1911</v>
      </c>
      <c r="E604" s="149" t="s">
        <v>435</v>
      </c>
      <c r="F604" s="153">
        <v>39</v>
      </c>
      <c r="G604" s="140"/>
      <c r="H604" s="141"/>
      <c r="I604" s="154"/>
    </row>
    <row r="605" spans="2:9" x14ac:dyDescent="0.25">
      <c r="B605" s="152" t="s">
        <v>1912</v>
      </c>
      <c r="C605" s="137" t="s">
        <v>1913</v>
      </c>
      <c r="D605" s="177" t="s">
        <v>1914</v>
      </c>
      <c r="E605" s="149" t="s">
        <v>435</v>
      </c>
      <c r="F605" s="153">
        <v>39</v>
      </c>
      <c r="G605" s="140"/>
      <c r="H605" s="141"/>
      <c r="I605" s="154"/>
    </row>
    <row r="606" spans="2:9" x14ac:dyDescent="0.25">
      <c r="B606" s="152"/>
      <c r="C606" s="137" t="s">
        <v>1915</v>
      </c>
      <c r="D606" s="178" t="s">
        <v>1916</v>
      </c>
      <c r="E606" s="149"/>
      <c r="F606" s="153">
        <v>0</v>
      </c>
      <c r="G606" s="140"/>
      <c r="H606" s="141"/>
      <c r="I606" s="154"/>
    </row>
    <row r="607" spans="2:9" x14ac:dyDescent="0.25">
      <c r="B607" s="152" t="s">
        <v>1917</v>
      </c>
      <c r="C607" s="137" t="s">
        <v>1918</v>
      </c>
      <c r="D607" s="177" t="s">
        <v>1919</v>
      </c>
      <c r="E607" s="149" t="s">
        <v>493</v>
      </c>
      <c r="F607" s="153">
        <v>39</v>
      </c>
      <c r="G607" s="140"/>
      <c r="H607" s="141"/>
      <c r="I607" s="154"/>
    </row>
    <row r="608" spans="2:9" x14ac:dyDescent="0.25">
      <c r="B608" s="152" t="s">
        <v>1920</v>
      </c>
      <c r="C608" s="137" t="s">
        <v>1921</v>
      </c>
      <c r="D608" s="177" t="s">
        <v>1922</v>
      </c>
      <c r="E608" s="149" t="s">
        <v>493</v>
      </c>
      <c r="F608" s="153">
        <v>39</v>
      </c>
      <c r="G608" s="140"/>
      <c r="H608" s="141"/>
      <c r="I608" s="154"/>
    </row>
    <row r="609" spans="2:9" x14ac:dyDescent="0.25">
      <c r="B609" s="152" t="s">
        <v>1923</v>
      </c>
      <c r="C609" s="137" t="s">
        <v>1924</v>
      </c>
      <c r="D609" s="177" t="s">
        <v>1925</v>
      </c>
      <c r="E609" s="149" t="s">
        <v>493</v>
      </c>
      <c r="F609" s="153">
        <v>39</v>
      </c>
      <c r="G609" s="140"/>
      <c r="H609" s="141"/>
      <c r="I609" s="154"/>
    </row>
    <row r="610" spans="2:9" x14ac:dyDescent="0.25">
      <c r="B610" s="152" t="s">
        <v>1926</v>
      </c>
      <c r="C610" s="137" t="s">
        <v>1927</v>
      </c>
      <c r="D610" s="177" t="s">
        <v>1928</v>
      </c>
      <c r="E610" s="149" t="s">
        <v>493</v>
      </c>
      <c r="F610" s="153">
        <v>39</v>
      </c>
      <c r="G610" s="140"/>
      <c r="H610" s="141"/>
      <c r="I610" s="154"/>
    </row>
    <row r="611" spans="2:9" x14ac:dyDescent="0.25">
      <c r="B611" s="152" t="s">
        <v>1929</v>
      </c>
      <c r="C611" s="137" t="s">
        <v>1930</v>
      </c>
      <c r="D611" s="177" t="s">
        <v>1931</v>
      </c>
      <c r="E611" s="149" t="s">
        <v>493</v>
      </c>
      <c r="F611" s="153">
        <v>39</v>
      </c>
      <c r="G611" s="140"/>
      <c r="H611" s="141"/>
      <c r="I611" s="154"/>
    </row>
    <row r="612" spans="2:9" x14ac:dyDescent="0.25">
      <c r="B612" s="160"/>
      <c r="C612" s="137" t="s">
        <v>1932</v>
      </c>
      <c r="D612" s="159" t="s">
        <v>1933</v>
      </c>
      <c r="E612" s="149"/>
      <c r="F612" s="153">
        <v>0</v>
      </c>
      <c r="G612" s="140"/>
      <c r="H612" s="141"/>
      <c r="I612" s="154"/>
    </row>
    <row r="613" spans="2:9" x14ac:dyDescent="0.25">
      <c r="B613" s="152"/>
      <c r="C613" s="137" t="s">
        <v>1934</v>
      </c>
      <c r="D613" s="177" t="s">
        <v>1935</v>
      </c>
      <c r="E613" s="149"/>
      <c r="F613" s="153">
        <v>0</v>
      </c>
      <c r="G613" s="140"/>
      <c r="H613" s="141"/>
      <c r="I613" s="154"/>
    </row>
    <row r="614" spans="2:9" x14ac:dyDescent="0.25">
      <c r="B614" s="152" t="s">
        <v>1936</v>
      </c>
      <c r="C614" s="137" t="s">
        <v>1937</v>
      </c>
      <c r="D614" s="177" t="s">
        <v>1938</v>
      </c>
      <c r="E614" s="149" t="s">
        <v>435</v>
      </c>
      <c r="F614" s="153">
        <v>72</v>
      </c>
      <c r="G614" s="140"/>
      <c r="H614" s="141"/>
      <c r="I614" s="154"/>
    </row>
    <row r="615" spans="2:9" x14ac:dyDescent="0.25">
      <c r="B615" s="152" t="s">
        <v>1939</v>
      </c>
      <c r="C615" s="137" t="s">
        <v>1940</v>
      </c>
      <c r="D615" s="177" t="s">
        <v>1941</v>
      </c>
      <c r="E615" s="149" t="s">
        <v>435</v>
      </c>
      <c r="F615" s="153">
        <v>72</v>
      </c>
      <c r="G615" s="140"/>
      <c r="H615" s="141"/>
      <c r="I615" s="154"/>
    </row>
    <row r="616" spans="2:9" x14ac:dyDescent="0.25">
      <c r="B616" s="152" t="s">
        <v>1942</v>
      </c>
      <c r="C616" s="137" t="s">
        <v>1943</v>
      </c>
      <c r="D616" s="177" t="s">
        <v>1944</v>
      </c>
      <c r="E616" s="149" t="s">
        <v>435</v>
      </c>
      <c r="F616" s="153">
        <v>72</v>
      </c>
      <c r="G616" s="140"/>
      <c r="H616" s="141"/>
      <c r="I616" s="154"/>
    </row>
    <row r="617" spans="2:9" x14ac:dyDescent="0.25">
      <c r="B617" s="152" t="s">
        <v>1945</v>
      </c>
      <c r="C617" s="137" t="s">
        <v>1946</v>
      </c>
      <c r="D617" s="177" t="s">
        <v>1947</v>
      </c>
      <c r="E617" s="149" t="s">
        <v>435</v>
      </c>
      <c r="F617" s="153">
        <v>72</v>
      </c>
      <c r="G617" s="140"/>
      <c r="H617" s="141"/>
      <c r="I617" s="154"/>
    </row>
    <row r="618" spans="2:9" x14ac:dyDescent="0.25">
      <c r="B618" s="152" t="s">
        <v>1948</v>
      </c>
      <c r="C618" s="137" t="s">
        <v>1949</v>
      </c>
      <c r="D618" s="177" t="s">
        <v>1950</v>
      </c>
      <c r="E618" s="149" t="s">
        <v>435</v>
      </c>
      <c r="F618" s="153">
        <v>72</v>
      </c>
      <c r="G618" s="140"/>
      <c r="H618" s="141"/>
      <c r="I618" s="154"/>
    </row>
    <row r="619" spans="2:9" x14ac:dyDescent="0.25">
      <c r="B619" s="152"/>
      <c r="C619" s="137" t="s">
        <v>1951</v>
      </c>
      <c r="D619" s="159" t="s">
        <v>1952</v>
      </c>
      <c r="E619" s="149"/>
      <c r="F619" s="153">
        <v>0</v>
      </c>
      <c r="G619" s="140"/>
      <c r="H619" s="141"/>
      <c r="I619" s="154"/>
    </row>
    <row r="620" spans="2:9" x14ac:dyDescent="0.25">
      <c r="B620" s="152"/>
      <c r="C620" s="137" t="s">
        <v>1953</v>
      </c>
      <c r="D620" s="177"/>
      <c r="E620" s="149"/>
      <c r="F620" s="153">
        <v>0</v>
      </c>
      <c r="G620" s="140"/>
      <c r="H620" s="141"/>
      <c r="I620" s="154"/>
    </row>
    <row r="621" spans="2:9" x14ac:dyDescent="0.25">
      <c r="B621" s="152" t="s">
        <v>1954</v>
      </c>
      <c r="C621" s="137" t="s">
        <v>1955</v>
      </c>
      <c r="D621" s="179" t="s">
        <v>1956</v>
      </c>
      <c r="E621" s="149" t="s">
        <v>435</v>
      </c>
      <c r="F621" s="153">
        <v>212</v>
      </c>
      <c r="G621" s="140"/>
      <c r="H621" s="141"/>
      <c r="I621" s="154"/>
    </row>
    <row r="622" spans="2:9" x14ac:dyDescent="0.25">
      <c r="B622" s="152" t="s">
        <v>1957</v>
      </c>
      <c r="C622" s="137" t="s">
        <v>1958</v>
      </c>
      <c r="D622" s="179" t="s">
        <v>1959</v>
      </c>
      <c r="E622" s="149" t="s">
        <v>435</v>
      </c>
      <c r="F622" s="153">
        <v>212</v>
      </c>
      <c r="G622" s="140"/>
      <c r="H622" s="141"/>
      <c r="I622" s="154"/>
    </row>
    <row r="623" spans="2:9" x14ac:dyDescent="0.25">
      <c r="B623" s="152" t="s">
        <v>1960</v>
      </c>
      <c r="C623" s="137" t="s">
        <v>1961</v>
      </c>
      <c r="D623" s="179" t="s">
        <v>1962</v>
      </c>
      <c r="E623" s="149" t="s">
        <v>435</v>
      </c>
      <c r="F623" s="153">
        <v>352</v>
      </c>
      <c r="G623" s="140"/>
      <c r="H623" s="141"/>
      <c r="I623" s="154"/>
    </row>
    <row r="624" spans="2:9" x14ac:dyDescent="0.25">
      <c r="B624" s="152" t="s">
        <v>1963</v>
      </c>
      <c r="C624" s="137" t="s">
        <v>1964</v>
      </c>
      <c r="D624" s="179" t="s">
        <v>1965</v>
      </c>
      <c r="E624" s="149" t="s">
        <v>435</v>
      </c>
      <c r="F624" s="153">
        <v>352</v>
      </c>
      <c r="G624" s="140"/>
      <c r="H624" s="141"/>
      <c r="I624" s="154"/>
    </row>
    <row r="625" spans="2:9" x14ac:dyDescent="0.25">
      <c r="B625" s="152" t="s">
        <v>1966</v>
      </c>
      <c r="C625" s="137" t="s">
        <v>1967</v>
      </c>
      <c r="D625" s="179" t="s">
        <v>1968</v>
      </c>
      <c r="E625" s="149" t="s">
        <v>435</v>
      </c>
      <c r="F625" s="153">
        <v>700</v>
      </c>
      <c r="G625" s="140"/>
      <c r="H625" s="141"/>
      <c r="I625" s="154"/>
    </row>
    <row r="626" spans="2:9" x14ac:dyDescent="0.25">
      <c r="B626" s="152" t="s">
        <v>1969</v>
      </c>
      <c r="C626" s="137" t="s">
        <v>1970</v>
      </c>
      <c r="D626" s="179" t="s">
        <v>1971</v>
      </c>
      <c r="E626" s="149" t="s">
        <v>435</v>
      </c>
      <c r="F626" s="153">
        <v>700</v>
      </c>
      <c r="G626" s="140"/>
      <c r="H626" s="141"/>
      <c r="I626" s="154"/>
    </row>
    <row r="627" spans="2:9" x14ac:dyDescent="0.25">
      <c r="B627" s="152" t="s">
        <v>1972</v>
      </c>
      <c r="C627" s="137" t="s">
        <v>1973</v>
      </c>
      <c r="D627" s="179" t="s">
        <v>1974</v>
      </c>
      <c r="E627" s="149" t="s">
        <v>435</v>
      </c>
      <c r="F627" s="153">
        <v>700</v>
      </c>
      <c r="G627" s="140"/>
      <c r="H627" s="141"/>
      <c r="I627" s="154"/>
    </row>
    <row r="628" spans="2:9" x14ac:dyDescent="0.25">
      <c r="B628" s="152" t="s">
        <v>1975</v>
      </c>
      <c r="C628" s="137" t="s">
        <v>1976</v>
      </c>
      <c r="D628" s="179" t="s">
        <v>1977</v>
      </c>
      <c r="E628" s="149" t="s">
        <v>435</v>
      </c>
      <c r="F628" s="153">
        <v>700</v>
      </c>
      <c r="G628" s="140"/>
      <c r="H628" s="141"/>
      <c r="I628" s="154"/>
    </row>
    <row r="629" spans="2:9" x14ac:dyDescent="0.25">
      <c r="B629" s="180"/>
      <c r="C629" s="137" t="s">
        <v>1978</v>
      </c>
      <c r="D629" s="159" t="s">
        <v>1979</v>
      </c>
      <c r="E629" s="149"/>
      <c r="F629" s="153">
        <v>0</v>
      </c>
      <c r="G629" s="140"/>
      <c r="H629" s="141"/>
      <c r="I629" s="154"/>
    </row>
    <row r="630" spans="2:9" x14ac:dyDescent="0.25">
      <c r="B630" s="152"/>
      <c r="C630" s="137" t="s">
        <v>1980</v>
      </c>
      <c r="D630" s="177"/>
      <c r="E630" s="149"/>
      <c r="F630" s="153">
        <v>0</v>
      </c>
      <c r="G630" s="140"/>
      <c r="H630" s="141"/>
      <c r="I630" s="154"/>
    </row>
    <row r="631" spans="2:9" x14ac:dyDescent="0.25">
      <c r="B631" s="152" t="s">
        <v>1981</v>
      </c>
      <c r="C631" s="137" t="s">
        <v>1982</v>
      </c>
      <c r="D631" s="179" t="s">
        <v>1983</v>
      </c>
      <c r="E631" s="149" t="s">
        <v>435</v>
      </c>
      <c r="F631" s="153">
        <v>107</v>
      </c>
      <c r="G631" s="140"/>
      <c r="H631" s="141"/>
      <c r="I631" s="154"/>
    </row>
    <row r="632" spans="2:9" x14ac:dyDescent="0.25">
      <c r="B632" s="152" t="s">
        <v>1984</v>
      </c>
      <c r="C632" s="137" t="s">
        <v>1985</v>
      </c>
      <c r="D632" s="179" t="s">
        <v>1986</v>
      </c>
      <c r="E632" s="149" t="s">
        <v>435</v>
      </c>
      <c r="F632" s="153">
        <v>280</v>
      </c>
      <c r="G632" s="140"/>
      <c r="H632" s="141"/>
      <c r="I632" s="154"/>
    </row>
    <row r="633" spans="2:9" x14ac:dyDescent="0.25">
      <c r="B633" s="152" t="s">
        <v>1987</v>
      </c>
      <c r="C633" s="137" t="s">
        <v>1988</v>
      </c>
      <c r="D633" s="179" t="s">
        <v>1989</v>
      </c>
      <c r="E633" s="149" t="s">
        <v>435</v>
      </c>
      <c r="F633" s="153">
        <v>179</v>
      </c>
      <c r="G633" s="140"/>
      <c r="H633" s="141"/>
      <c r="I633" s="154"/>
    </row>
    <row r="634" spans="2:9" x14ac:dyDescent="0.25">
      <c r="B634" s="152" t="s">
        <v>1990</v>
      </c>
      <c r="C634" s="137" t="s">
        <v>1991</v>
      </c>
      <c r="D634" s="179" t="s">
        <v>1992</v>
      </c>
      <c r="E634" s="149" t="s">
        <v>435</v>
      </c>
      <c r="F634" s="153">
        <v>179</v>
      </c>
      <c r="G634" s="140"/>
      <c r="H634" s="141"/>
      <c r="I634" s="154"/>
    </row>
    <row r="635" spans="2:9" x14ac:dyDescent="0.25">
      <c r="B635" s="152" t="s">
        <v>1993</v>
      </c>
      <c r="C635" s="137" t="s">
        <v>1994</v>
      </c>
      <c r="D635" s="179" t="s">
        <v>1995</v>
      </c>
      <c r="E635" s="149" t="s">
        <v>435</v>
      </c>
      <c r="F635" s="153">
        <v>700</v>
      </c>
      <c r="G635" s="140"/>
      <c r="H635" s="141"/>
      <c r="I635" s="154"/>
    </row>
    <row r="636" spans="2:9" x14ac:dyDescent="0.25">
      <c r="B636" s="152" t="s">
        <v>1996</v>
      </c>
      <c r="C636" s="137" t="s">
        <v>1997</v>
      </c>
      <c r="D636" s="179" t="s">
        <v>1998</v>
      </c>
      <c r="E636" s="149" t="s">
        <v>435</v>
      </c>
      <c r="F636" s="153">
        <v>700</v>
      </c>
      <c r="G636" s="140"/>
      <c r="H636" s="141"/>
      <c r="I636" s="154"/>
    </row>
    <row r="637" spans="2:9" x14ac:dyDescent="0.25">
      <c r="B637" s="152"/>
      <c r="C637" s="137" t="s">
        <v>1999</v>
      </c>
      <c r="D637" s="159" t="s">
        <v>2000</v>
      </c>
      <c r="E637" s="149"/>
      <c r="F637" s="153">
        <v>0</v>
      </c>
      <c r="G637" s="140"/>
      <c r="H637" s="141"/>
      <c r="I637" s="154"/>
    </row>
    <row r="638" spans="2:9" x14ac:dyDescent="0.25">
      <c r="B638" s="152"/>
      <c r="C638" s="137" t="s">
        <v>2001</v>
      </c>
      <c r="D638" s="177"/>
      <c r="E638" s="149"/>
      <c r="F638" s="153">
        <v>0</v>
      </c>
      <c r="G638" s="140"/>
      <c r="H638" s="141"/>
      <c r="I638" s="154"/>
    </row>
    <row r="639" spans="2:9" x14ac:dyDescent="0.25">
      <c r="B639" s="152" t="s">
        <v>2002</v>
      </c>
      <c r="C639" s="137" t="s">
        <v>2003</v>
      </c>
      <c r="D639" s="179" t="s">
        <v>2004</v>
      </c>
      <c r="E639" s="149" t="s">
        <v>435</v>
      </c>
      <c r="F639" s="153">
        <v>72</v>
      </c>
      <c r="G639" s="140"/>
      <c r="H639" s="141"/>
      <c r="I639" s="154"/>
    </row>
    <row r="640" spans="2:9" x14ac:dyDescent="0.25">
      <c r="B640" s="152" t="s">
        <v>2005</v>
      </c>
      <c r="C640" s="137" t="s">
        <v>2006</v>
      </c>
      <c r="D640" s="179" t="s">
        <v>2007</v>
      </c>
      <c r="E640" s="149" t="s">
        <v>435</v>
      </c>
      <c r="F640" s="153">
        <v>72</v>
      </c>
      <c r="G640" s="140"/>
      <c r="H640" s="141"/>
      <c r="I640" s="154"/>
    </row>
    <row r="641" spans="2:9" x14ac:dyDescent="0.25">
      <c r="B641" s="152" t="s">
        <v>2008</v>
      </c>
      <c r="C641" s="137" t="s">
        <v>2009</v>
      </c>
      <c r="D641" s="179" t="s">
        <v>2010</v>
      </c>
      <c r="E641" s="149" t="s">
        <v>435</v>
      </c>
      <c r="F641" s="153">
        <v>72</v>
      </c>
      <c r="G641" s="140"/>
      <c r="H641" s="141"/>
      <c r="I641" s="154"/>
    </row>
    <row r="642" spans="2:9" x14ac:dyDescent="0.25">
      <c r="B642" s="152" t="s">
        <v>2011</v>
      </c>
      <c r="C642" s="137" t="s">
        <v>2012</v>
      </c>
      <c r="D642" s="179" t="s">
        <v>2013</v>
      </c>
      <c r="E642" s="149" t="s">
        <v>435</v>
      </c>
      <c r="F642" s="153">
        <v>72</v>
      </c>
      <c r="G642" s="140"/>
      <c r="H642" s="141"/>
      <c r="I642" s="154"/>
    </row>
    <row r="643" spans="2:9" x14ac:dyDescent="0.25">
      <c r="B643" s="152"/>
      <c r="C643" s="137" t="s">
        <v>2014</v>
      </c>
      <c r="D643" s="145" t="s">
        <v>2015</v>
      </c>
      <c r="E643" s="139"/>
      <c r="F643" s="153">
        <v>0</v>
      </c>
      <c r="G643" s="140"/>
      <c r="H643" s="141"/>
      <c r="I643" s="154"/>
    </row>
    <row r="644" spans="2:9" x14ac:dyDescent="0.25">
      <c r="B644" s="152" t="s">
        <v>2016</v>
      </c>
      <c r="C644" s="137" t="s">
        <v>2017</v>
      </c>
      <c r="D644" s="148" t="s">
        <v>2018</v>
      </c>
      <c r="E644" s="149" t="s">
        <v>435</v>
      </c>
      <c r="F644" s="153">
        <v>1400</v>
      </c>
      <c r="G644" s="140"/>
      <c r="H644" s="141"/>
      <c r="I644" s="154"/>
    </row>
    <row r="645" spans="2:9" x14ac:dyDescent="0.25">
      <c r="B645" s="152" t="s">
        <v>2019</v>
      </c>
      <c r="C645" s="137" t="s">
        <v>2020</v>
      </c>
      <c r="D645" s="148" t="s">
        <v>2021</v>
      </c>
      <c r="E645" s="149" t="s">
        <v>435</v>
      </c>
      <c r="F645" s="153">
        <v>39</v>
      </c>
      <c r="G645" s="140"/>
      <c r="H645" s="141"/>
      <c r="I645" s="154"/>
    </row>
    <row r="646" spans="2:9" x14ac:dyDescent="0.25">
      <c r="B646" s="152"/>
      <c r="C646" s="137" t="s">
        <v>2022</v>
      </c>
      <c r="D646" s="145" t="s">
        <v>2023</v>
      </c>
      <c r="E646" s="139"/>
      <c r="F646" s="153">
        <v>0</v>
      </c>
      <c r="G646" s="140"/>
      <c r="H646" s="141"/>
      <c r="I646" s="154"/>
    </row>
    <row r="647" spans="2:9" x14ac:dyDescent="0.25">
      <c r="B647" s="152"/>
      <c r="C647" s="137" t="s">
        <v>2024</v>
      </c>
      <c r="D647" s="148"/>
      <c r="E647" s="139"/>
      <c r="F647" s="153">
        <v>0</v>
      </c>
      <c r="G647" s="140"/>
      <c r="H647" s="141"/>
      <c r="I647" s="154"/>
    </row>
    <row r="648" spans="2:9" x14ac:dyDescent="0.25">
      <c r="B648" s="152" t="s">
        <v>2025</v>
      </c>
      <c r="C648" s="137" t="s">
        <v>2026</v>
      </c>
      <c r="D648" s="177" t="s">
        <v>2027</v>
      </c>
      <c r="E648" s="149" t="s">
        <v>435</v>
      </c>
      <c r="F648" s="153">
        <v>0</v>
      </c>
      <c r="G648" s="140"/>
      <c r="H648" s="141"/>
      <c r="I648" s="154"/>
    </row>
    <row r="649" spans="2:9" x14ac:dyDescent="0.25">
      <c r="B649" s="152" t="s">
        <v>2028</v>
      </c>
      <c r="C649" s="137" t="s">
        <v>2029</v>
      </c>
      <c r="D649" s="177" t="s">
        <v>2030</v>
      </c>
      <c r="E649" s="149" t="s">
        <v>435</v>
      </c>
      <c r="F649" s="153">
        <v>0</v>
      </c>
      <c r="G649" s="140"/>
      <c r="H649" s="141"/>
      <c r="I649" s="154"/>
    </row>
    <row r="650" spans="2:9" x14ac:dyDescent="0.25">
      <c r="B650" s="152" t="s">
        <v>2031</v>
      </c>
      <c r="C650" s="137" t="s">
        <v>2032</v>
      </c>
      <c r="D650" s="177" t="s">
        <v>2033</v>
      </c>
      <c r="E650" s="149" t="s">
        <v>435</v>
      </c>
      <c r="F650" s="153">
        <v>0</v>
      </c>
      <c r="G650" s="140"/>
      <c r="H650" s="141"/>
      <c r="I650" s="154"/>
    </row>
    <row r="651" spans="2:9" x14ac:dyDescent="0.25">
      <c r="B651" s="152" t="s">
        <v>2034</v>
      </c>
      <c r="C651" s="137" t="s">
        <v>2035</v>
      </c>
      <c r="D651" s="177" t="s">
        <v>2036</v>
      </c>
      <c r="E651" s="149" t="s">
        <v>435</v>
      </c>
      <c r="F651" s="153">
        <v>0</v>
      </c>
      <c r="G651" s="140"/>
      <c r="H651" s="141"/>
      <c r="I651" s="154"/>
    </row>
    <row r="652" spans="2:9" x14ac:dyDescent="0.25">
      <c r="B652" s="152" t="s">
        <v>2037</v>
      </c>
      <c r="C652" s="137" t="s">
        <v>2038</v>
      </c>
      <c r="D652" s="177" t="s">
        <v>2039</v>
      </c>
      <c r="E652" s="149" t="s">
        <v>435</v>
      </c>
      <c r="F652" s="153">
        <v>0</v>
      </c>
      <c r="G652" s="140"/>
      <c r="H652" s="141"/>
      <c r="I652" s="154"/>
    </row>
    <row r="653" spans="2:9" x14ac:dyDescent="0.25">
      <c r="B653" s="152"/>
      <c r="C653" s="137" t="s">
        <v>2040</v>
      </c>
      <c r="D653" s="148"/>
      <c r="E653" s="139"/>
      <c r="F653" s="153">
        <v>0</v>
      </c>
      <c r="G653" s="140"/>
      <c r="H653" s="141"/>
      <c r="I653" s="154"/>
    </row>
    <row r="654" spans="2:9" x14ac:dyDescent="0.25">
      <c r="B654" s="152" t="s">
        <v>2041</v>
      </c>
      <c r="C654" s="137" t="s">
        <v>2042</v>
      </c>
      <c r="D654" s="179" t="s">
        <v>2043</v>
      </c>
      <c r="E654" s="149" t="s">
        <v>493</v>
      </c>
      <c r="F654" s="153">
        <v>0</v>
      </c>
      <c r="G654" s="140"/>
      <c r="H654" s="141"/>
      <c r="I654" s="154"/>
    </row>
    <row r="655" spans="2:9" x14ac:dyDescent="0.25">
      <c r="B655" s="152" t="s">
        <v>2044</v>
      </c>
      <c r="C655" s="137" t="s">
        <v>2045</v>
      </c>
      <c r="D655" s="179" t="s">
        <v>2046</v>
      </c>
      <c r="E655" s="149" t="s">
        <v>666</v>
      </c>
      <c r="F655" s="153">
        <v>0</v>
      </c>
      <c r="G655" s="140"/>
      <c r="H655" s="141"/>
      <c r="I655" s="154"/>
    </row>
    <row r="656" spans="2:9" x14ac:dyDescent="0.25">
      <c r="B656" s="152" t="s">
        <v>2047</v>
      </c>
      <c r="C656" s="137" t="s">
        <v>2048</v>
      </c>
      <c r="D656" s="179" t="s">
        <v>2049</v>
      </c>
      <c r="E656" s="149" t="s">
        <v>493</v>
      </c>
      <c r="F656" s="153">
        <v>0</v>
      </c>
      <c r="G656" s="140"/>
      <c r="H656" s="141"/>
      <c r="I656" s="154"/>
    </row>
    <row r="657" spans="2:9" x14ac:dyDescent="0.25">
      <c r="B657" s="152" t="s">
        <v>2050</v>
      </c>
      <c r="C657" s="137" t="s">
        <v>2051</v>
      </c>
      <c r="D657" s="179" t="s">
        <v>2052</v>
      </c>
      <c r="E657" s="149" t="s">
        <v>493</v>
      </c>
      <c r="F657" s="153">
        <v>0</v>
      </c>
      <c r="G657" s="140"/>
      <c r="H657" s="141"/>
      <c r="I657" s="154"/>
    </row>
    <row r="658" spans="2:9" x14ac:dyDescent="0.25">
      <c r="B658" s="152" t="s">
        <v>2053</v>
      </c>
      <c r="C658" s="137" t="s">
        <v>2054</v>
      </c>
      <c r="D658" s="179" t="s">
        <v>2055</v>
      </c>
      <c r="E658" s="149" t="s">
        <v>493</v>
      </c>
      <c r="F658" s="153">
        <v>0</v>
      </c>
      <c r="G658" s="140"/>
      <c r="H658" s="141"/>
      <c r="I658" s="154"/>
    </row>
    <row r="659" spans="2:9" x14ac:dyDescent="0.25">
      <c r="B659" s="152"/>
      <c r="C659" s="137" t="s">
        <v>2056</v>
      </c>
      <c r="D659" s="156" t="s">
        <v>2057</v>
      </c>
      <c r="E659" s="139"/>
      <c r="F659" s="153">
        <v>0</v>
      </c>
      <c r="G659" s="140"/>
      <c r="H659" s="141"/>
      <c r="I659" s="154"/>
    </row>
    <row r="660" spans="2:9" x14ac:dyDescent="0.25">
      <c r="B660" s="152"/>
      <c r="C660" s="137" t="s">
        <v>2058</v>
      </c>
      <c r="D660" s="148"/>
      <c r="E660" s="139"/>
      <c r="F660" s="153">
        <v>0</v>
      </c>
      <c r="G660" s="140"/>
      <c r="H660" s="141"/>
      <c r="I660" s="154"/>
    </row>
    <row r="661" spans="2:9" x14ac:dyDescent="0.25">
      <c r="B661" s="152" t="s">
        <v>2059</v>
      </c>
      <c r="C661" s="137" t="s">
        <v>2060</v>
      </c>
      <c r="D661" s="148" t="s">
        <v>2061</v>
      </c>
      <c r="E661" s="149" t="s">
        <v>435</v>
      </c>
      <c r="F661" s="153">
        <v>72</v>
      </c>
      <c r="G661" s="140"/>
      <c r="H661" s="141"/>
      <c r="I661" s="154"/>
    </row>
    <row r="662" spans="2:9" x14ac:dyDescent="0.25">
      <c r="B662" s="152" t="s">
        <v>2062</v>
      </c>
      <c r="C662" s="137" t="s">
        <v>2063</v>
      </c>
      <c r="D662" s="148" t="s">
        <v>2064</v>
      </c>
      <c r="E662" s="149" t="s">
        <v>435</v>
      </c>
      <c r="F662" s="153">
        <v>72</v>
      </c>
      <c r="G662" s="140"/>
      <c r="H662" s="141"/>
      <c r="I662" s="154"/>
    </row>
    <row r="663" spans="2:9" x14ac:dyDescent="0.25">
      <c r="B663" s="152" t="s">
        <v>2065</v>
      </c>
      <c r="C663" s="137" t="s">
        <v>2066</v>
      </c>
      <c r="D663" s="148" t="s">
        <v>2067</v>
      </c>
      <c r="E663" s="149" t="s">
        <v>435</v>
      </c>
      <c r="F663" s="153">
        <v>72</v>
      </c>
      <c r="G663" s="140"/>
      <c r="H663" s="141"/>
      <c r="I663" s="154"/>
    </row>
    <row r="664" spans="2:9" x14ac:dyDescent="0.25">
      <c r="B664" s="152" t="s">
        <v>2068</v>
      </c>
      <c r="C664" s="137" t="s">
        <v>2069</v>
      </c>
      <c r="D664" s="148" t="s">
        <v>2070</v>
      </c>
      <c r="E664" s="149" t="s">
        <v>435</v>
      </c>
      <c r="F664" s="153">
        <v>72</v>
      </c>
      <c r="G664" s="140"/>
      <c r="H664" s="141"/>
      <c r="I664" s="154"/>
    </row>
    <row r="665" spans="2:9" x14ac:dyDescent="0.25">
      <c r="B665" s="152" t="s">
        <v>2071</v>
      </c>
      <c r="C665" s="137" t="s">
        <v>2072</v>
      </c>
      <c r="D665" s="148" t="s">
        <v>2073</v>
      </c>
      <c r="E665" s="149" t="s">
        <v>435</v>
      </c>
      <c r="F665" s="153">
        <v>72</v>
      </c>
      <c r="G665" s="140"/>
      <c r="H665" s="141"/>
      <c r="I665" s="154"/>
    </row>
    <row r="666" spans="2:9" x14ac:dyDescent="0.25">
      <c r="B666" s="152" t="s">
        <v>2074</v>
      </c>
      <c r="C666" s="137" t="s">
        <v>2075</v>
      </c>
      <c r="D666" s="148" t="s">
        <v>2076</v>
      </c>
      <c r="E666" s="149" t="s">
        <v>435</v>
      </c>
      <c r="F666" s="153">
        <v>72</v>
      </c>
      <c r="G666" s="140"/>
      <c r="H666" s="141"/>
      <c r="I666" s="154"/>
    </row>
    <row r="667" spans="2:9" x14ac:dyDescent="0.25">
      <c r="B667" s="152"/>
      <c r="C667" s="137" t="s">
        <v>2077</v>
      </c>
      <c r="D667" s="148"/>
      <c r="E667" s="139"/>
      <c r="F667" s="153">
        <v>0</v>
      </c>
      <c r="G667" s="140"/>
      <c r="H667" s="141"/>
      <c r="I667" s="154"/>
    </row>
    <row r="668" spans="2:9" ht="26.4" x14ac:dyDescent="0.25">
      <c r="B668" s="152" t="s">
        <v>2078</v>
      </c>
      <c r="C668" s="137" t="s">
        <v>2079</v>
      </c>
      <c r="D668" s="148" t="s">
        <v>2080</v>
      </c>
      <c r="E668" s="149" t="s">
        <v>666</v>
      </c>
      <c r="F668" s="153">
        <v>39</v>
      </c>
      <c r="G668" s="140"/>
      <c r="H668" s="141"/>
      <c r="I668" s="154"/>
    </row>
    <row r="669" spans="2:9" ht="26.4" x14ac:dyDescent="0.25">
      <c r="B669" s="152" t="s">
        <v>2081</v>
      </c>
      <c r="C669" s="137" t="s">
        <v>2082</v>
      </c>
      <c r="D669" s="148" t="s">
        <v>2083</v>
      </c>
      <c r="E669" s="149" t="s">
        <v>666</v>
      </c>
      <c r="F669" s="153">
        <v>39</v>
      </c>
      <c r="G669" s="140"/>
      <c r="H669" s="141"/>
      <c r="I669" s="154"/>
    </row>
    <row r="670" spans="2:9" ht="26.4" x14ac:dyDescent="0.25">
      <c r="B670" s="152" t="s">
        <v>2084</v>
      </c>
      <c r="C670" s="137" t="s">
        <v>2085</v>
      </c>
      <c r="D670" s="148" t="s">
        <v>2086</v>
      </c>
      <c r="E670" s="149" t="s">
        <v>666</v>
      </c>
      <c r="F670" s="153">
        <v>16</v>
      </c>
      <c r="G670" s="140"/>
      <c r="H670" s="141"/>
      <c r="I670" s="154"/>
    </row>
    <row r="671" spans="2:9" ht="26.4" x14ac:dyDescent="0.25">
      <c r="B671" s="152" t="s">
        <v>2087</v>
      </c>
      <c r="C671" s="137" t="s">
        <v>2088</v>
      </c>
      <c r="D671" s="148" t="s">
        <v>2089</v>
      </c>
      <c r="E671" s="149" t="s">
        <v>666</v>
      </c>
      <c r="F671" s="153">
        <v>16</v>
      </c>
      <c r="G671" s="140"/>
      <c r="H671" s="141"/>
      <c r="I671" s="154"/>
    </row>
    <row r="672" spans="2:9" ht="26.4" x14ac:dyDescent="0.25">
      <c r="B672" s="152" t="s">
        <v>2090</v>
      </c>
      <c r="C672" s="137" t="s">
        <v>2091</v>
      </c>
      <c r="D672" s="148" t="s">
        <v>2092</v>
      </c>
      <c r="E672" s="149" t="s">
        <v>666</v>
      </c>
      <c r="F672" s="153">
        <v>16</v>
      </c>
      <c r="G672" s="140"/>
      <c r="H672" s="141"/>
      <c r="I672" s="154"/>
    </row>
    <row r="673" spans="2:9" ht="26.4" x14ac:dyDescent="0.25">
      <c r="B673" s="152" t="s">
        <v>2093</v>
      </c>
      <c r="C673" s="137" t="s">
        <v>2094</v>
      </c>
      <c r="D673" s="148" t="s">
        <v>2095</v>
      </c>
      <c r="E673" s="149" t="s">
        <v>666</v>
      </c>
      <c r="F673" s="153">
        <v>16</v>
      </c>
      <c r="G673" s="140"/>
      <c r="H673" s="141"/>
      <c r="I673" s="154"/>
    </row>
    <row r="674" spans="2:9" x14ac:dyDescent="0.25">
      <c r="B674" s="152"/>
      <c r="C674" s="137" t="s">
        <v>2096</v>
      </c>
      <c r="D674" s="156" t="s">
        <v>2097</v>
      </c>
      <c r="E674" s="139"/>
      <c r="F674" s="153">
        <v>0</v>
      </c>
      <c r="G674" s="140"/>
      <c r="H674" s="141"/>
      <c r="I674" s="154"/>
    </row>
    <row r="675" spans="2:9" x14ac:dyDescent="0.25">
      <c r="B675" s="152"/>
      <c r="C675" s="137" t="s">
        <v>2098</v>
      </c>
      <c r="D675" s="148"/>
      <c r="E675" s="139"/>
      <c r="F675" s="153">
        <v>0</v>
      </c>
      <c r="G675" s="140"/>
      <c r="H675" s="141"/>
      <c r="I675" s="154"/>
    </row>
    <row r="676" spans="2:9" x14ac:dyDescent="0.25">
      <c r="B676" s="152" t="s">
        <v>2099</v>
      </c>
      <c r="C676" s="137" t="s">
        <v>2100</v>
      </c>
      <c r="D676" s="148" t="s">
        <v>2101</v>
      </c>
      <c r="E676" s="149" t="s">
        <v>435</v>
      </c>
      <c r="F676" s="153">
        <v>72</v>
      </c>
      <c r="G676" s="140"/>
      <c r="H676" s="141"/>
      <c r="I676" s="154"/>
    </row>
    <row r="677" spans="2:9" x14ac:dyDescent="0.25">
      <c r="B677" s="152" t="s">
        <v>2102</v>
      </c>
      <c r="C677" s="137" t="s">
        <v>2103</v>
      </c>
      <c r="D677" s="148" t="s">
        <v>2104</v>
      </c>
      <c r="E677" s="149" t="s">
        <v>435</v>
      </c>
      <c r="F677" s="153">
        <v>72</v>
      </c>
      <c r="G677" s="140"/>
      <c r="H677" s="141"/>
      <c r="I677" s="154"/>
    </row>
    <row r="678" spans="2:9" x14ac:dyDescent="0.25">
      <c r="B678" s="152" t="s">
        <v>2105</v>
      </c>
      <c r="C678" s="137" t="s">
        <v>2106</v>
      </c>
      <c r="D678" s="148" t="s">
        <v>2107</v>
      </c>
      <c r="E678" s="149" t="s">
        <v>435</v>
      </c>
      <c r="F678" s="153">
        <v>72</v>
      </c>
      <c r="G678" s="140"/>
      <c r="H678" s="141"/>
      <c r="I678" s="154"/>
    </row>
    <row r="679" spans="2:9" x14ac:dyDescent="0.25">
      <c r="B679" s="152"/>
      <c r="C679" s="137" t="s">
        <v>2108</v>
      </c>
      <c r="D679" s="148"/>
      <c r="E679" s="139"/>
      <c r="F679" s="153">
        <v>0</v>
      </c>
      <c r="G679" s="140"/>
      <c r="H679" s="141"/>
      <c r="I679" s="154"/>
    </row>
    <row r="680" spans="2:9" ht="26.4" x14ac:dyDescent="0.25">
      <c r="B680" s="152" t="s">
        <v>2109</v>
      </c>
      <c r="C680" s="137" t="s">
        <v>2110</v>
      </c>
      <c r="D680" s="148" t="s">
        <v>2111</v>
      </c>
      <c r="E680" s="149" t="s">
        <v>493</v>
      </c>
      <c r="F680" s="153">
        <v>39</v>
      </c>
      <c r="G680" s="140"/>
      <c r="H680" s="141"/>
      <c r="I680" s="154"/>
    </row>
    <row r="681" spans="2:9" ht="26.4" x14ac:dyDescent="0.25">
      <c r="B681" s="152" t="s">
        <v>2112</v>
      </c>
      <c r="C681" s="137" t="s">
        <v>2113</v>
      </c>
      <c r="D681" s="148" t="s">
        <v>2114</v>
      </c>
      <c r="E681" s="149" t="s">
        <v>493</v>
      </c>
      <c r="F681" s="153">
        <v>39</v>
      </c>
      <c r="G681" s="140"/>
      <c r="H681" s="141"/>
      <c r="I681" s="154"/>
    </row>
    <row r="682" spans="2:9" ht="26.4" x14ac:dyDescent="0.25">
      <c r="B682" s="152" t="s">
        <v>2115</v>
      </c>
      <c r="C682" s="137" t="s">
        <v>2116</v>
      </c>
      <c r="D682" s="148" t="s">
        <v>2117</v>
      </c>
      <c r="E682" s="149" t="s">
        <v>493</v>
      </c>
      <c r="F682" s="153">
        <v>39</v>
      </c>
      <c r="G682" s="140"/>
      <c r="H682" s="141"/>
      <c r="I682" s="154"/>
    </row>
    <row r="683" spans="2:9" x14ac:dyDescent="0.25">
      <c r="B683" s="152"/>
      <c r="C683" s="137" t="s">
        <v>2118</v>
      </c>
      <c r="D683" s="159" t="s">
        <v>2119</v>
      </c>
      <c r="E683" s="149"/>
      <c r="F683" s="153">
        <v>0</v>
      </c>
      <c r="G683" s="140"/>
      <c r="H683" s="141"/>
      <c r="I683" s="154"/>
    </row>
    <row r="684" spans="2:9" ht="39.6" x14ac:dyDescent="0.25">
      <c r="B684" s="152"/>
      <c r="C684" s="137" t="s">
        <v>2120</v>
      </c>
      <c r="D684" s="178" t="s">
        <v>1804</v>
      </c>
      <c r="E684" s="149"/>
      <c r="F684" s="153">
        <v>0</v>
      </c>
      <c r="G684" s="140"/>
      <c r="H684" s="141"/>
      <c r="I684" s="154"/>
    </row>
    <row r="685" spans="2:9" x14ac:dyDescent="0.25">
      <c r="B685" s="152" t="s">
        <v>2121</v>
      </c>
      <c r="C685" s="137" t="s">
        <v>2122</v>
      </c>
      <c r="D685" s="148" t="s">
        <v>2123</v>
      </c>
      <c r="E685" s="149" t="s">
        <v>435</v>
      </c>
      <c r="F685" s="153">
        <v>16</v>
      </c>
      <c r="G685" s="140"/>
      <c r="H685" s="141"/>
      <c r="I685" s="154"/>
    </row>
    <row r="686" spans="2:9" x14ac:dyDescent="0.25">
      <c r="B686" s="152" t="s">
        <v>2124</v>
      </c>
      <c r="C686" s="137" t="s">
        <v>2125</v>
      </c>
      <c r="D686" s="148" t="s">
        <v>2126</v>
      </c>
      <c r="E686" s="149" t="s">
        <v>435</v>
      </c>
      <c r="F686" s="153">
        <v>16</v>
      </c>
      <c r="G686" s="140"/>
      <c r="H686" s="141"/>
      <c r="I686" s="154"/>
    </row>
    <row r="687" spans="2:9" x14ac:dyDescent="0.25">
      <c r="B687" s="152" t="s">
        <v>2127</v>
      </c>
      <c r="C687" s="137" t="s">
        <v>2128</v>
      </c>
      <c r="D687" s="148" t="s">
        <v>2129</v>
      </c>
      <c r="E687" s="149" t="s">
        <v>435</v>
      </c>
      <c r="F687" s="153">
        <v>16</v>
      </c>
      <c r="G687" s="140"/>
      <c r="H687" s="141"/>
      <c r="I687" s="154"/>
    </row>
    <row r="688" spans="2:9" x14ac:dyDescent="0.25">
      <c r="B688" s="152" t="s">
        <v>2130</v>
      </c>
      <c r="C688" s="137" t="s">
        <v>2131</v>
      </c>
      <c r="D688" s="148" t="s">
        <v>2132</v>
      </c>
      <c r="E688" s="149" t="s">
        <v>435</v>
      </c>
      <c r="F688" s="153">
        <v>16</v>
      </c>
      <c r="G688" s="140"/>
      <c r="H688" s="141"/>
      <c r="I688" s="154"/>
    </row>
    <row r="689" spans="2:9" x14ac:dyDescent="0.25">
      <c r="B689" s="152" t="s">
        <v>2133</v>
      </c>
      <c r="C689" s="137" t="s">
        <v>2134</v>
      </c>
      <c r="D689" s="148" t="s">
        <v>2135</v>
      </c>
      <c r="E689" s="149" t="s">
        <v>435</v>
      </c>
      <c r="F689" s="153">
        <v>16</v>
      </c>
      <c r="G689" s="140"/>
      <c r="H689" s="141"/>
      <c r="I689" s="154"/>
    </row>
    <row r="690" spans="2:9" x14ac:dyDescent="0.25">
      <c r="B690" s="152" t="s">
        <v>2136</v>
      </c>
      <c r="C690" s="137" t="s">
        <v>2137</v>
      </c>
      <c r="D690" s="148" t="s">
        <v>2138</v>
      </c>
      <c r="E690" s="149" t="s">
        <v>435</v>
      </c>
      <c r="F690" s="153">
        <v>16</v>
      </c>
      <c r="G690" s="140"/>
      <c r="H690" s="141"/>
      <c r="I690" s="154"/>
    </row>
    <row r="691" spans="2:9" x14ac:dyDescent="0.25">
      <c r="B691" s="152"/>
      <c r="C691" s="137" t="s">
        <v>2139</v>
      </c>
      <c r="D691" s="145" t="s">
        <v>2140</v>
      </c>
      <c r="E691" s="149"/>
      <c r="F691" s="153">
        <v>0</v>
      </c>
      <c r="G691" s="140"/>
      <c r="H691" s="141"/>
      <c r="I691" s="154"/>
    </row>
    <row r="692" spans="2:9" x14ac:dyDescent="0.25">
      <c r="B692" s="152"/>
      <c r="C692" s="137" t="s">
        <v>2141</v>
      </c>
      <c r="D692" s="148"/>
      <c r="E692" s="149"/>
      <c r="F692" s="153">
        <v>0</v>
      </c>
      <c r="G692" s="140"/>
      <c r="H692" s="141"/>
      <c r="I692" s="154"/>
    </row>
    <row r="693" spans="2:9" x14ac:dyDescent="0.25">
      <c r="B693" s="152" t="s">
        <v>2142</v>
      </c>
      <c r="C693" s="137" t="s">
        <v>2143</v>
      </c>
      <c r="D693" s="148" t="s">
        <v>2144</v>
      </c>
      <c r="E693" s="149" t="s">
        <v>435</v>
      </c>
      <c r="F693" s="153">
        <v>0</v>
      </c>
      <c r="G693" s="140"/>
      <c r="H693" s="141"/>
      <c r="I693" s="154"/>
    </row>
    <row r="694" spans="2:9" x14ac:dyDescent="0.25">
      <c r="B694" s="152" t="s">
        <v>2145</v>
      </c>
      <c r="C694" s="137" t="s">
        <v>2146</v>
      </c>
      <c r="D694" s="148" t="s">
        <v>2147</v>
      </c>
      <c r="E694" s="149" t="s">
        <v>435</v>
      </c>
      <c r="F694" s="153">
        <v>0</v>
      </c>
      <c r="G694" s="140"/>
      <c r="H694" s="141"/>
      <c r="I694" s="154"/>
    </row>
    <row r="695" spans="2:9" x14ac:dyDescent="0.25">
      <c r="B695" s="152" t="s">
        <v>2148</v>
      </c>
      <c r="C695" s="137" t="s">
        <v>2149</v>
      </c>
      <c r="D695" s="148" t="s">
        <v>2150</v>
      </c>
      <c r="E695" s="149" t="s">
        <v>435</v>
      </c>
      <c r="F695" s="153">
        <v>0</v>
      </c>
      <c r="G695" s="140"/>
      <c r="H695" s="141"/>
      <c r="I695" s="154"/>
    </row>
    <row r="696" spans="2:9" x14ac:dyDescent="0.25">
      <c r="B696" s="152"/>
      <c r="C696" s="137" t="s">
        <v>2151</v>
      </c>
      <c r="D696" s="145" t="s">
        <v>2152</v>
      </c>
      <c r="E696" s="139"/>
      <c r="F696" s="153">
        <v>0</v>
      </c>
      <c r="G696" s="140"/>
      <c r="H696" s="141"/>
      <c r="I696" s="154"/>
    </row>
    <row r="697" spans="2:9" ht="39.6" x14ac:dyDescent="0.25">
      <c r="B697" s="152"/>
      <c r="C697" s="137" t="s">
        <v>2153</v>
      </c>
      <c r="D697" s="162" t="s">
        <v>1804</v>
      </c>
      <c r="E697" s="139"/>
      <c r="F697" s="153">
        <v>0</v>
      </c>
      <c r="G697" s="140"/>
      <c r="H697" s="141"/>
      <c r="I697" s="154"/>
    </row>
    <row r="698" spans="2:9" x14ac:dyDescent="0.25">
      <c r="B698" s="152"/>
      <c r="C698" s="137" t="s">
        <v>2154</v>
      </c>
      <c r="D698" s="181" t="s">
        <v>2155</v>
      </c>
      <c r="E698" s="139"/>
      <c r="F698" s="153">
        <v>0</v>
      </c>
      <c r="G698" s="140"/>
      <c r="H698" s="141"/>
      <c r="I698" s="154"/>
    </row>
    <row r="699" spans="2:9" ht="26.4" x14ac:dyDescent="0.25">
      <c r="B699" s="152" t="s">
        <v>2156</v>
      </c>
      <c r="C699" s="137" t="s">
        <v>2157</v>
      </c>
      <c r="D699" s="177" t="s">
        <v>2158</v>
      </c>
      <c r="E699" s="139" t="s">
        <v>493</v>
      </c>
      <c r="F699" s="153">
        <v>72</v>
      </c>
      <c r="G699" s="140"/>
      <c r="H699" s="141"/>
      <c r="I699" s="154"/>
    </row>
    <row r="700" spans="2:9" x14ac:dyDescent="0.25">
      <c r="B700" s="180"/>
      <c r="C700" s="137" t="s">
        <v>2159</v>
      </c>
      <c r="D700" s="177" t="s">
        <v>2160</v>
      </c>
      <c r="E700" s="139"/>
      <c r="F700" s="153">
        <v>0</v>
      </c>
      <c r="G700" s="140"/>
      <c r="H700" s="141"/>
      <c r="I700" s="154"/>
    </row>
    <row r="701" spans="2:9" ht="26.4" x14ac:dyDescent="0.25">
      <c r="B701" s="152" t="s">
        <v>2161</v>
      </c>
      <c r="C701" s="137" t="s">
        <v>2162</v>
      </c>
      <c r="D701" s="177" t="s">
        <v>2163</v>
      </c>
      <c r="E701" s="139" t="s">
        <v>493</v>
      </c>
      <c r="F701" s="153">
        <v>212</v>
      </c>
      <c r="G701" s="140"/>
      <c r="H701" s="141"/>
      <c r="I701" s="154"/>
    </row>
    <row r="702" spans="2:9" x14ac:dyDescent="0.25">
      <c r="B702" s="180"/>
      <c r="C702" s="137" t="s">
        <v>2164</v>
      </c>
      <c r="D702" s="181" t="s">
        <v>2165</v>
      </c>
      <c r="E702" s="139"/>
      <c r="F702" s="153">
        <v>0</v>
      </c>
      <c r="G702" s="140"/>
      <c r="H702" s="141"/>
      <c r="I702" s="154"/>
    </row>
    <row r="703" spans="2:9" ht="26.4" x14ac:dyDescent="0.25">
      <c r="B703" s="152" t="s">
        <v>2166</v>
      </c>
      <c r="C703" s="137" t="s">
        <v>2167</v>
      </c>
      <c r="D703" s="177" t="s">
        <v>2168</v>
      </c>
      <c r="E703" s="139" t="s">
        <v>493</v>
      </c>
      <c r="F703" s="153">
        <v>39</v>
      </c>
      <c r="G703" s="140"/>
      <c r="H703" s="141"/>
      <c r="I703" s="154"/>
    </row>
    <row r="704" spans="2:9" x14ac:dyDescent="0.25">
      <c r="B704" s="152"/>
      <c r="C704" s="137" t="s">
        <v>2169</v>
      </c>
      <c r="D704" s="177" t="s">
        <v>2170</v>
      </c>
      <c r="E704" s="139"/>
      <c r="F704" s="153">
        <v>0</v>
      </c>
      <c r="G704" s="140"/>
      <c r="H704" s="141"/>
      <c r="I704" s="154"/>
    </row>
    <row r="705" spans="2:9" ht="26.4" x14ac:dyDescent="0.25">
      <c r="B705" s="152" t="s">
        <v>2171</v>
      </c>
      <c r="C705" s="137" t="s">
        <v>2172</v>
      </c>
      <c r="D705" s="177" t="s">
        <v>2173</v>
      </c>
      <c r="E705" s="139" t="s">
        <v>493</v>
      </c>
      <c r="F705" s="153">
        <v>107</v>
      </c>
      <c r="G705" s="140"/>
      <c r="H705" s="141"/>
      <c r="I705" s="154"/>
    </row>
    <row r="706" spans="2:9" x14ac:dyDescent="0.25">
      <c r="B706" s="180"/>
      <c r="C706" s="137" t="s">
        <v>2174</v>
      </c>
      <c r="D706" s="181" t="s">
        <v>2175</v>
      </c>
      <c r="E706" s="139"/>
      <c r="F706" s="153">
        <v>0</v>
      </c>
      <c r="G706" s="140"/>
      <c r="H706" s="141"/>
      <c r="I706" s="154"/>
    </row>
    <row r="707" spans="2:9" ht="26.4" x14ac:dyDescent="0.25">
      <c r="B707" s="152" t="s">
        <v>2176</v>
      </c>
      <c r="C707" s="137" t="s">
        <v>2177</v>
      </c>
      <c r="D707" s="177" t="s">
        <v>2178</v>
      </c>
      <c r="E707" s="139" t="s">
        <v>493</v>
      </c>
      <c r="F707" s="153">
        <v>39</v>
      </c>
      <c r="G707" s="140"/>
      <c r="H707" s="141"/>
      <c r="I707" s="154"/>
    </row>
    <row r="708" spans="2:9" x14ac:dyDescent="0.25">
      <c r="B708" s="180"/>
      <c r="C708" s="137" t="s">
        <v>2179</v>
      </c>
      <c r="D708" s="181" t="s">
        <v>2180</v>
      </c>
      <c r="E708" s="139"/>
      <c r="F708" s="153">
        <v>0</v>
      </c>
      <c r="G708" s="140"/>
      <c r="H708" s="141"/>
      <c r="I708" s="154"/>
    </row>
    <row r="709" spans="2:9" ht="26.4" x14ac:dyDescent="0.25">
      <c r="B709" s="152" t="s">
        <v>2181</v>
      </c>
      <c r="C709" s="137" t="s">
        <v>2182</v>
      </c>
      <c r="D709" s="177" t="s">
        <v>2183</v>
      </c>
      <c r="E709" s="139" t="s">
        <v>493</v>
      </c>
      <c r="F709" s="153">
        <v>107</v>
      </c>
      <c r="G709" s="140"/>
      <c r="H709" s="141"/>
      <c r="I709" s="154"/>
    </row>
    <row r="710" spans="2:9" x14ac:dyDescent="0.25">
      <c r="B710" s="180"/>
      <c r="C710" s="137" t="s">
        <v>2184</v>
      </c>
      <c r="D710" s="181" t="s">
        <v>2185</v>
      </c>
      <c r="E710" s="139"/>
      <c r="F710" s="153">
        <v>0</v>
      </c>
      <c r="G710" s="140"/>
      <c r="H710" s="141"/>
      <c r="I710" s="154"/>
    </row>
    <row r="711" spans="2:9" ht="26.4" x14ac:dyDescent="0.25">
      <c r="B711" s="152" t="s">
        <v>2186</v>
      </c>
      <c r="C711" s="137" t="s">
        <v>2187</v>
      </c>
      <c r="D711" s="177" t="s">
        <v>2188</v>
      </c>
      <c r="E711" s="139" t="s">
        <v>493</v>
      </c>
      <c r="F711" s="153">
        <v>39</v>
      </c>
      <c r="G711" s="140"/>
      <c r="H711" s="141"/>
      <c r="I711" s="154"/>
    </row>
    <row r="712" spans="2:9" x14ac:dyDescent="0.25">
      <c r="B712" s="180"/>
      <c r="C712" s="137" t="s">
        <v>2189</v>
      </c>
      <c r="D712" s="181" t="s">
        <v>2190</v>
      </c>
      <c r="E712" s="139"/>
      <c r="F712" s="153">
        <v>0</v>
      </c>
      <c r="G712" s="140"/>
      <c r="H712" s="141"/>
      <c r="I712" s="154"/>
    </row>
    <row r="713" spans="2:9" ht="26.4" x14ac:dyDescent="0.25">
      <c r="B713" s="152" t="s">
        <v>2191</v>
      </c>
      <c r="C713" s="137" t="s">
        <v>2192</v>
      </c>
      <c r="D713" s="177" t="s">
        <v>2193</v>
      </c>
      <c r="E713" s="139" t="s">
        <v>493</v>
      </c>
      <c r="F713" s="153">
        <v>107</v>
      </c>
      <c r="G713" s="140"/>
      <c r="H713" s="141"/>
      <c r="I713" s="154"/>
    </row>
    <row r="714" spans="2:9" x14ac:dyDescent="0.25">
      <c r="B714" s="180"/>
      <c r="C714" s="137" t="s">
        <v>2194</v>
      </c>
      <c r="D714" s="181" t="s">
        <v>2195</v>
      </c>
      <c r="E714" s="139"/>
      <c r="F714" s="153">
        <v>0</v>
      </c>
      <c r="G714" s="140"/>
      <c r="H714" s="141"/>
      <c r="I714" s="154"/>
    </row>
    <row r="715" spans="2:9" ht="26.4" x14ac:dyDescent="0.25">
      <c r="B715" s="152" t="s">
        <v>2196</v>
      </c>
      <c r="C715" s="137" t="s">
        <v>2197</v>
      </c>
      <c r="D715" s="177" t="s">
        <v>2198</v>
      </c>
      <c r="E715" s="139" t="s">
        <v>493</v>
      </c>
      <c r="F715" s="153">
        <v>39</v>
      </c>
      <c r="G715" s="140"/>
      <c r="H715" s="141"/>
      <c r="I715" s="154"/>
    </row>
    <row r="716" spans="2:9" x14ac:dyDescent="0.25">
      <c r="B716" s="180"/>
      <c r="C716" s="137" t="s">
        <v>2199</v>
      </c>
      <c r="D716" s="181" t="s">
        <v>2200</v>
      </c>
      <c r="E716" s="139"/>
      <c r="F716" s="153">
        <v>0</v>
      </c>
      <c r="G716" s="140"/>
      <c r="H716" s="141"/>
      <c r="I716" s="154"/>
    </row>
    <row r="717" spans="2:9" ht="26.4" x14ac:dyDescent="0.25">
      <c r="B717" s="152" t="s">
        <v>2201</v>
      </c>
      <c r="C717" s="137" t="s">
        <v>2202</v>
      </c>
      <c r="D717" s="177" t="s">
        <v>2203</v>
      </c>
      <c r="E717" s="139" t="s">
        <v>493</v>
      </c>
      <c r="F717" s="153">
        <v>107</v>
      </c>
      <c r="G717" s="140"/>
      <c r="H717" s="141"/>
      <c r="I717" s="154"/>
    </row>
    <row r="718" spans="2:9" x14ac:dyDescent="0.25">
      <c r="B718" s="180"/>
      <c r="C718" s="137" t="s">
        <v>2204</v>
      </c>
      <c r="D718" s="181" t="s">
        <v>2205</v>
      </c>
      <c r="E718" s="139"/>
      <c r="F718" s="153">
        <v>0</v>
      </c>
      <c r="G718" s="140"/>
      <c r="H718" s="141"/>
      <c r="I718" s="154"/>
    </row>
    <row r="719" spans="2:9" ht="39.6" x14ac:dyDescent="0.25">
      <c r="B719" s="152" t="s">
        <v>2206</v>
      </c>
      <c r="C719" s="137" t="s">
        <v>2207</v>
      </c>
      <c r="D719" s="177" t="s">
        <v>2208</v>
      </c>
      <c r="E719" s="139" t="s">
        <v>493</v>
      </c>
      <c r="F719" s="153">
        <v>72</v>
      </c>
      <c r="G719" s="140"/>
      <c r="H719" s="141"/>
      <c r="I719" s="154"/>
    </row>
    <row r="720" spans="2:9" x14ac:dyDescent="0.25">
      <c r="B720" s="152"/>
      <c r="C720" s="137" t="s">
        <v>2209</v>
      </c>
      <c r="D720" s="181" t="s">
        <v>2210</v>
      </c>
      <c r="E720" s="149"/>
      <c r="F720" s="153">
        <v>0</v>
      </c>
      <c r="G720" s="140"/>
      <c r="H720" s="141"/>
      <c r="I720" s="154"/>
    </row>
    <row r="721" spans="2:9" ht="26.4" x14ac:dyDescent="0.25">
      <c r="B721" s="152" t="s">
        <v>2211</v>
      </c>
      <c r="C721" s="137" t="s">
        <v>2212</v>
      </c>
      <c r="D721" s="177" t="s">
        <v>2213</v>
      </c>
      <c r="E721" s="139" t="s">
        <v>493</v>
      </c>
      <c r="F721" s="153">
        <v>23</v>
      </c>
      <c r="G721" s="140"/>
      <c r="H721" s="141"/>
      <c r="I721" s="154"/>
    </row>
    <row r="722" spans="2:9" x14ac:dyDescent="0.25">
      <c r="B722" s="152"/>
      <c r="C722" s="137" t="s">
        <v>2214</v>
      </c>
      <c r="D722" s="181" t="s">
        <v>2215</v>
      </c>
      <c r="E722" s="139"/>
      <c r="F722" s="153">
        <v>0</v>
      </c>
      <c r="G722" s="140"/>
      <c r="H722" s="141"/>
      <c r="I722" s="154"/>
    </row>
    <row r="723" spans="2:9" ht="26.4" x14ac:dyDescent="0.25">
      <c r="B723" s="152" t="s">
        <v>2216</v>
      </c>
      <c r="C723" s="137" t="s">
        <v>2217</v>
      </c>
      <c r="D723" s="177" t="s">
        <v>2218</v>
      </c>
      <c r="E723" s="139" t="s">
        <v>493</v>
      </c>
      <c r="F723" s="153">
        <v>11</v>
      </c>
      <c r="G723" s="140"/>
      <c r="H723" s="141"/>
      <c r="I723" s="154"/>
    </row>
    <row r="724" spans="2:9" x14ac:dyDescent="0.25">
      <c r="B724" s="152"/>
      <c r="C724" s="137" t="s">
        <v>2219</v>
      </c>
      <c r="D724" s="181" t="s">
        <v>2220</v>
      </c>
      <c r="E724" s="139"/>
      <c r="F724" s="153">
        <v>0</v>
      </c>
      <c r="G724" s="140"/>
      <c r="H724" s="141"/>
      <c r="I724" s="154"/>
    </row>
    <row r="725" spans="2:9" ht="26.4" x14ac:dyDescent="0.25">
      <c r="B725" s="152" t="s">
        <v>2221</v>
      </c>
      <c r="C725" s="137" t="s">
        <v>2222</v>
      </c>
      <c r="D725" s="177" t="s">
        <v>2223</v>
      </c>
      <c r="E725" s="139" t="s">
        <v>493</v>
      </c>
      <c r="F725" s="153">
        <v>39</v>
      </c>
      <c r="G725" s="140"/>
      <c r="H725" s="141"/>
      <c r="I725" s="154"/>
    </row>
    <row r="726" spans="2:9" x14ac:dyDescent="0.25">
      <c r="B726" s="152"/>
      <c r="C726" s="137" t="s">
        <v>2224</v>
      </c>
      <c r="D726" s="181" t="s">
        <v>2225</v>
      </c>
      <c r="E726" s="139"/>
      <c r="F726" s="153">
        <v>0</v>
      </c>
      <c r="G726" s="140"/>
      <c r="H726" s="141"/>
      <c r="I726" s="154"/>
    </row>
    <row r="727" spans="2:9" ht="26.4" x14ac:dyDescent="0.25">
      <c r="B727" s="152" t="s">
        <v>2226</v>
      </c>
      <c r="C727" s="137" t="s">
        <v>2227</v>
      </c>
      <c r="D727" s="177" t="s">
        <v>2228</v>
      </c>
      <c r="E727" s="139" t="s">
        <v>493</v>
      </c>
      <c r="F727" s="153">
        <v>11</v>
      </c>
      <c r="G727" s="140"/>
      <c r="H727" s="141"/>
      <c r="I727" s="154"/>
    </row>
    <row r="728" spans="2:9" x14ac:dyDescent="0.25">
      <c r="B728" s="152"/>
      <c r="C728" s="137" t="s">
        <v>2229</v>
      </c>
      <c r="D728" s="181" t="s">
        <v>2230</v>
      </c>
      <c r="E728" s="139"/>
      <c r="F728" s="153">
        <v>0</v>
      </c>
      <c r="G728" s="140"/>
      <c r="H728" s="141"/>
      <c r="I728" s="154"/>
    </row>
    <row r="729" spans="2:9" ht="26.4" x14ac:dyDescent="0.25">
      <c r="B729" s="152" t="s">
        <v>2231</v>
      </c>
      <c r="C729" s="137" t="s">
        <v>2232</v>
      </c>
      <c r="D729" s="177" t="s">
        <v>2233</v>
      </c>
      <c r="E729" s="139" t="s">
        <v>493</v>
      </c>
      <c r="F729" s="153">
        <v>23</v>
      </c>
      <c r="G729" s="140"/>
      <c r="H729" s="141"/>
      <c r="I729" s="154"/>
    </row>
    <row r="730" spans="2:9" x14ac:dyDescent="0.25">
      <c r="B730" s="152"/>
      <c r="C730" s="137" t="s">
        <v>2234</v>
      </c>
      <c r="D730" s="177" t="s">
        <v>2235</v>
      </c>
      <c r="E730" s="139"/>
      <c r="F730" s="153">
        <v>0</v>
      </c>
      <c r="G730" s="140"/>
      <c r="H730" s="141"/>
      <c r="I730" s="154"/>
    </row>
    <row r="731" spans="2:9" ht="26.4" x14ac:dyDescent="0.25">
      <c r="B731" s="152" t="s">
        <v>2236</v>
      </c>
      <c r="C731" s="137" t="s">
        <v>2237</v>
      </c>
      <c r="D731" s="177" t="s">
        <v>2238</v>
      </c>
      <c r="E731" s="139" t="s">
        <v>493</v>
      </c>
      <c r="F731" s="153">
        <v>23</v>
      </c>
      <c r="G731" s="140"/>
      <c r="H731" s="141"/>
      <c r="I731" s="154"/>
    </row>
    <row r="732" spans="2:9" x14ac:dyDescent="0.25">
      <c r="B732" s="152"/>
      <c r="C732" s="137" t="s">
        <v>2239</v>
      </c>
      <c r="D732" s="177" t="s">
        <v>2240</v>
      </c>
      <c r="E732" s="139"/>
      <c r="F732" s="153">
        <v>0</v>
      </c>
      <c r="G732" s="140"/>
      <c r="H732" s="141"/>
      <c r="I732" s="154"/>
    </row>
    <row r="733" spans="2:9" ht="26.4" x14ac:dyDescent="0.25">
      <c r="B733" s="152" t="s">
        <v>2241</v>
      </c>
      <c r="C733" s="137" t="s">
        <v>2242</v>
      </c>
      <c r="D733" s="177" t="s">
        <v>2243</v>
      </c>
      <c r="E733" s="139" t="s">
        <v>493</v>
      </c>
      <c r="F733" s="153">
        <v>23</v>
      </c>
      <c r="G733" s="140"/>
      <c r="H733" s="141"/>
      <c r="I733" s="154"/>
    </row>
    <row r="734" spans="2:9" x14ac:dyDescent="0.25">
      <c r="B734" s="152"/>
      <c r="C734" s="137" t="s">
        <v>2244</v>
      </c>
      <c r="D734" s="181" t="s">
        <v>2245</v>
      </c>
      <c r="E734" s="139"/>
      <c r="F734" s="153">
        <v>0</v>
      </c>
      <c r="G734" s="140"/>
      <c r="H734" s="141"/>
      <c r="I734" s="154"/>
    </row>
    <row r="735" spans="2:9" ht="26.4" x14ac:dyDescent="0.25">
      <c r="B735" s="152" t="s">
        <v>2246</v>
      </c>
      <c r="C735" s="137" t="s">
        <v>2247</v>
      </c>
      <c r="D735" s="177" t="s">
        <v>2248</v>
      </c>
      <c r="E735" s="139" t="s">
        <v>493</v>
      </c>
      <c r="F735" s="153">
        <v>56</v>
      </c>
      <c r="G735" s="140"/>
      <c r="H735" s="141"/>
      <c r="I735" s="154"/>
    </row>
    <row r="736" spans="2:9" x14ac:dyDescent="0.25">
      <c r="B736" s="152"/>
      <c r="C736" s="137" t="s">
        <v>2249</v>
      </c>
      <c r="D736" s="181" t="s">
        <v>2250</v>
      </c>
      <c r="E736" s="139"/>
      <c r="F736" s="153">
        <v>0</v>
      </c>
      <c r="G736" s="140"/>
      <c r="H736" s="141"/>
      <c r="I736" s="154"/>
    </row>
    <row r="737" spans="2:9" ht="26.4" x14ac:dyDescent="0.25">
      <c r="B737" s="152" t="s">
        <v>2251</v>
      </c>
      <c r="C737" s="137" t="s">
        <v>2252</v>
      </c>
      <c r="D737" s="177" t="s">
        <v>2253</v>
      </c>
      <c r="E737" s="139" t="s">
        <v>493</v>
      </c>
      <c r="F737" s="153">
        <v>11</v>
      </c>
      <c r="G737" s="140"/>
      <c r="H737" s="141"/>
      <c r="I737" s="154"/>
    </row>
    <row r="738" spans="2:9" x14ac:dyDescent="0.25">
      <c r="B738" s="152"/>
      <c r="C738" s="137" t="s">
        <v>2254</v>
      </c>
      <c r="D738" s="181" t="s">
        <v>2255</v>
      </c>
      <c r="E738" s="139"/>
      <c r="F738" s="153">
        <v>0</v>
      </c>
      <c r="G738" s="140"/>
      <c r="H738" s="141"/>
      <c r="I738" s="154"/>
    </row>
    <row r="739" spans="2:9" ht="26.4" x14ac:dyDescent="0.25">
      <c r="B739" s="152" t="s">
        <v>2256</v>
      </c>
      <c r="C739" s="137" t="s">
        <v>2257</v>
      </c>
      <c r="D739" s="177" t="s">
        <v>2258</v>
      </c>
      <c r="E739" s="139" t="s">
        <v>493</v>
      </c>
      <c r="F739" s="153">
        <v>23</v>
      </c>
      <c r="G739" s="140"/>
      <c r="H739" s="141"/>
      <c r="I739" s="154"/>
    </row>
    <row r="740" spans="2:9" x14ac:dyDescent="0.25">
      <c r="B740" s="152"/>
      <c r="C740" s="137" t="s">
        <v>2259</v>
      </c>
      <c r="D740" s="181" t="s">
        <v>2260</v>
      </c>
      <c r="E740" s="139"/>
      <c r="F740" s="153">
        <v>0</v>
      </c>
      <c r="G740" s="140"/>
      <c r="H740" s="141"/>
      <c r="I740" s="154"/>
    </row>
    <row r="741" spans="2:9" ht="26.4" x14ac:dyDescent="0.25">
      <c r="B741" s="152" t="s">
        <v>2261</v>
      </c>
      <c r="C741" s="137" t="s">
        <v>2262</v>
      </c>
      <c r="D741" s="177" t="s">
        <v>2263</v>
      </c>
      <c r="E741" s="139" t="s">
        <v>493</v>
      </c>
      <c r="F741" s="153">
        <v>23</v>
      </c>
      <c r="G741" s="140"/>
      <c r="H741" s="141"/>
      <c r="I741" s="154"/>
    </row>
    <row r="742" spans="2:9" x14ac:dyDescent="0.25">
      <c r="B742" s="152"/>
      <c r="C742" s="137" t="s">
        <v>2264</v>
      </c>
      <c r="D742" s="181" t="s">
        <v>2265</v>
      </c>
      <c r="E742" s="139"/>
      <c r="F742" s="153">
        <v>0</v>
      </c>
      <c r="G742" s="140"/>
      <c r="H742" s="141"/>
      <c r="I742" s="154"/>
    </row>
    <row r="743" spans="2:9" ht="26.4" x14ac:dyDescent="0.25">
      <c r="B743" s="152" t="s">
        <v>2266</v>
      </c>
      <c r="C743" s="137" t="s">
        <v>2267</v>
      </c>
      <c r="D743" s="177" t="s">
        <v>2268</v>
      </c>
      <c r="E743" s="139" t="s">
        <v>493</v>
      </c>
      <c r="F743" s="153">
        <v>56</v>
      </c>
      <c r="G743" s="140"/>
      <c r="H743" s="141"/>
      <c r="I743" s="154"/>
    </row>
    <row r="744" spans="2:9" x14ac:dyDescent="0.25">
      <c r="B744" s="152"/>
      <c r="C744" s="137" t="s">
        <v>2269</v>
      </c>
      <c r="D744" s="181" t="s">
        <v>2270</v>
      </c>
      <c r="E744" s="139"/>
      <c r="F744" s="153">
        <v>0</v>
      </c>
      <c r="G744" s="140"/>
      <c r="H744" s="141"/>
      <c r="I744" s="154"/>
    </row>
    <row r="745" spans="2:9" ht="26.4" x14ac:dyDescent="0.25">
      <c r="B745" s="152" t="s">
        <v>2271</v>
      </c>
      <c r="C745" s="137" t="s">
        <v>2272</v>
      </c>
      <c r="D745" s="177" t="s">
        <v>2273</v>
      </c>
      <c r="E745" s="139" t="s">
        <v>493</v>
      </c>
      <c r="F745" s="153">
        <v>11</v>
      </c>
      <c r="G745" s="140"/>
      <c r="H745" s="141"/>
      <c r="I745" s="154"/>
    </row>
    <row r="746" spans="2:9" x14ac:dyDescent="0.25">
      <c r="B746" s="152"/>
      <c r="C746" s="137" t="s">
        <v>2274</v>
      </c>
      <c r="D746" s="181" t="s">
        <v>2275</v>
      </c>
      <c r="E746" s="139"/>
      <c r="F746" s="153">
        <v>0</v>
      </c>
      <c r="G746" s="140"/>
      <c r="H746" s="141"/>
      <c r="I746" s="154"/>
    </row>
    <row r="747" spans="2:9" ht="26.4" x14ac:dyDescent="0.25">
      <c r="B747" s="152" t="s">
        <v>2276</v>
      </c>
      <c r="C747" s="137" t="s">
        <v>2277</v>
      </c>
      <c r="D747" s="177" t="s">
        <v>2278</v>
      </c>
      <c r="E747" s="139" t="s">
        <v>493</v>
      </c>
      <c r="F747" s="153">
        <v>39</v>
      </c>
      <c r="G747" s="140"/>
      <c r="H747" s="141"/>
      <c r="I747" s="154"/>
    </row>
    <row r="748" spans="2:9" x14ac:dyDescent="0.25">
      <c r="B748" s="152"/>
      <c r="C748" s="137" t="s">
        <v>2279</v>
      </c>
      <c r="D748" s="181" t="s">
        <v>2280</v>
      </c>
      <c r="E748" s="139"/>
      <c r="F748" s="153">
        <v>0</v>
      </c>
      <c r="G748" s="140"/>
      <c r="H748" s="141"/>
      <c r="I748" s="154"/>
    </row>
    <row r="749" spans="2:9" ht="26.4" x14ac:dyDescent="0.25">
      <c r="B749" s="152" t="s">
        <v>2281</v>
      </c>
      <c r="C749" s="137" t="s">
        <v>2282</v>
      </c>
      <c r="D749" s="177" t="s">
        <v>2283</v>
      </c>
      <c r="E749" s="139" t="s">
        <v>493</v>
      </c>
      <c r="F749" s="153">
        <v>23</v>
      </c>
      <c r="G749" s="140"/>
      <c r="H749" s="141"/>
      <c r="I749" s="154"/>
    </row>
    <row r="750" spans="2:9" x14ac:dyDescent="0.25">
      <c r="B750" s="152"/>
      <c r="C750" s="137" t="s">
        <v>2284</v>
      </c>
      <c r="D750" s="181" t="s">
        <v>2285</v>
      </c>
      <c r="E750" s="139"/>
      <c r="F750" s="153">
        <v>0</v>
      </c>
      <c r="G750" s="140"/>
      <c r="H750" s="141"/>
      <c r="I750" s="154"/>
    </row>
    <row r="751" spans="2:9" ht="26.4" x14ac:dyDescent="0.25">
      <c r="B751" s="152" t="s">
        <v>2286</v>
      </c>
      <c r="C751" s="137" t="s">
        <v>2287</v>
      </c>
      <c r="D751" s="177" t="s">
        <v>2288</v>
      </c>
      <c r="E751" s="139" t="s">
        <v>493</v>
      </c>
      <c r="F751" s="153">
        <v>39</v>
      </c>
      <c r="G751" s="140"/>
      <c r="H751" s="141"/>
      <c r="I751" s="154"/>
    </row>
    <row r="752" spans="2:9" x14ac:dyDescent="0.25">
      <c r="B752" s="152"/>
      <c r="C752" s="137" t="s">
        <v>2289</v>
      </c>
      <c r="D752" s="181" t="s">
        <v>2290</v>
      </c>
      <c r="E752" s="139"/>
      <c r="F752" s="153">
        <v>0</v>
      </c>
      <c r="G752" s="140"/>
      <c r="H752" s="141"/>
      <c r="I752" s="154"/>
    </row>
    <row r="753" spans="2:9" ht="39.6" x14ac:dyDescent="0.25">
      <c r="B753" s="152" t="s">
        <v>2291</v>
      </c>
      <c r="C753" s="137" t="s">
        <v>2292</v>
      </c>
      <c r="D753" s="177" t="s">
        <v>2293</v>
      </c>
      <c r="E753" s="139" t="s">
        <v>493</v>
      </c>
      <c r="F753" s="153">
        <v>72</v>
      </c>
      <c r="G753" s="140"/>
      <c r="H753" s="141"/>
      <c r="I753" s="154"/>
    </row>
    <row r="754" spans="2:9" x14ac:dyDescent="0.25">
      <c r="B754" s="152"/>
      <c r="C754" s="137" t="s">
        <v>2294</v>
      </c>
      <c r="D754" s="181" t="s">
        <v>2295</v>
      </c>
      <c r="E754" s="139"/>
      <c r="F754" s="153">
        <v>0</v>
      </c>
      <c r="G754" s="140"/>
      <c r="H754" s="141"/>
      <c r="I754" s="154"/>
    </row>
    <row r="755" spans="2:9" ht="39.6" x14ac:dyDescent="0.25">
      <c r="B755" s="152" t="s">
        <v>2296</v>
      </c>
      <c r="C755" s="137" t="s">
        <v>2297</v>
      </c>
      <c r="D755" s="177" t="s">
        <v>2298</v>
      </c>
      <c r="E755" s="139" t="s">
        <v>493</v>
      </c>
      <c r="F755" s="153">
        <v>23</v>
      </c>
      <c r="G755" s="140"/>
      <c r="H755" s="141"/>
      <c r="I755" s="154"/>
    </row>
    <row r="756" spans="2:9" x14ac:dyDescent="0.25">
      <c r="B756" s="152"/>
      <c r="C756" s="137" t="s">
        <v>2299</v>
      </c>
      <c r="D756" s="181" t="s">
        <v>2300</v>
      </c>
      <c r="E756" s="139"/>
      <c r="F756" s="153">
        <v>0</v>
      </c>
      <c r="G756" s="140"/>
      <c r="H756" s="141"/>
      <c r="I756" s="154"/>
    </row>
    <row r="757" spans="2:9" ht="39.6" x14ac:dyDescent="0.25">
      <c r="B757" s="152" t="s">
        <v>2301</v>
      </c>
      <c r="C757" s="137" t="s">
        <v>2302</v>
      </c>
      <c r="D757" s="177" t="s">
        <v>2303</v>
      </c>
      <c r="E757" s="139" t="s">
        <v>493</v>
      </c>
      <c r="F757" s="153">
        <v>39</v>
      </c>
      <c r="G757" s="140"/>
      <c r="H757" s="141"/>
      <c r="I757" s="154"/>
    </row>
    <row r="758" spans="2:9" x14ac:dyDescent="0.25">
      <c r="B758" s="152"/>
      <c r="C758" s="137" t="s">
        <v>2304</v>
      </c>
      <c r="D758" s="181" t="s">
        <v>2305</v>
      </c>
      <c r="E758" s="139"/>
      <c r="F758" s="153">
        <v>0</v>
      </c>
      <c r="G758" s="140"/>
      <c r="H758" s="141"/>
      <c r="I758" s="154"/>
    </row>
    <row r="759" spans="2:9" ht="39.6" x14ac:dyDescent="0.25">
      <c r="B759" s="152" t="s">
        <v>2306</v>
      </c>
      <c r="C759" s="137" t="s">
        <v>2307</v>
      </c>
      <c r="D759" s="177" t="s">
        <v>2308</v>
      </c>
      <c r="E759" s="139" t="s">
        <v>493</v>
      </c>
      <c r="F759" s="153">
        <v>39</v>
      </c>
      <c r="G759" s="140"/>
      <c r="H759" s="141"/>
      <c r="I759" s="154"/>
    </row>
    <row r="760" spans="2:9" x14ac:dyDescent="0.25">
      <c r="B760" s="152"/>
      <c r="C760" s="137" t="s">
        <v>2309</v>
      </c>
      <c r="D760" s="181" t="s">
        <v>2310</v>
      </c>
      <c r="E760" s="139"/>
      <c r="F760" s="153">
        <v>0</v>
      </c>
      <c r="G760" s="140"/>
      <c r="H760" s="141"/>
      <c r="I760" s="154"/>
    </row>
    <row r="761" spans="2:9" ht="39.6" x14ac:dyDescent="0.25">
      <c r="B761" s="152" t="s">
        <v>2311</v>
      </c>
      <c r="C761" s="137" t="s">
        <v>2312</v>
      </c>
      <c r="D761" s="177" t="s">
        <v>2313</v>
      </c>
      <c r="E761" s="139" t="s">
        <v>493</v>
      </c>
      <c r="F761" s="153">
        <v>95</v>
      </c>
      <c r="G761" s="140"/>
      <c r="H761" s="141"/>
      <c r="I761" s="154"/>
    </row>
    <row r="762" spans="2:9" x14ac:dyDescent="0.25">
      <c r="B762" s="152"/>
      <c r="C762" s="137" t="s">
        <v>2314</v>
      </c>
      <c r="D762" s="181" t="s">
        <v>2315</v>
      </c>
      <c r="E762" s="139"/>
      <c r="F762" s="153">
        <v>0</v>
      </c>
      <c r="G762" s="140"/>
      <c r="H762" s="141"/>
      <c r="I762" s="154"/>
    </row>
    <row r="763" spans="2:9" ht="39.6" x14ac:dyDescent="0.25">
      <c r="B763" s="152" t="s">
        <v>2316</v>
      </c>
      <c r="C763" s="137" t="s">
        <v>2317</v>
      </c>
      <c r="D763" s="177" t="s">
        <v>2318</v>
      </c>
      <c r="E763" s="139" t="s">
        <v>493</v>
      </c>
      <c r="F763" s="153">
        <v>23</v>
      </c>
      <c r="G763" s="140"/>
      <c r="H763" s="141"/>
      <c r="I763" s="154"/>
    </row>
    <row r="764" spans="2:9" x14ac:dyDescent="0.25">
      <c r="B764" s="152"/>
      <c r="C764" s="137" t="s">
        <v>2319</v>
      </c>
      <c r="D764" s="181" t="s">
        <v>2320</v>
      </c>
      <c r="E764" s="139"/>
      <c r="F764" s="153">
        <v>0</v>
      </c>
      <c r="G764" s="140"/>
      <c r="H764" s="141"/>
      <c r="I764" s="154"/>
    </row>
    <row r="765" spans="2:9" ht="39.6" x14ac:dyDescent="0.25">
      <c r="B765" s="152" t="s">
        <v>2321</v>
      </c>
      <c r="C765" s="137" t="s">
        <v>2322</v>
      </c>
      <c r="D765" s="177" t="s">
        <v>2323</v>
      </c>
      <c r="E765" s="139" t="s">
        <v>493</v>
      </c>
      <c r="F765" s="153">
        <v>56</v>
      </c>
      <c r="G765" s="140"/>
      <c r="H765" s="141"/>
      <c r="I765" s="154"/>
    </row>
    <row r="766" spans="2:9" x14ac:dyDescent="0.25">
      <c r="B766" s="152"/>
      <c r="C766" s="137" t="s">
        <v>2324</v>
      </c>
      <c r="D766" s="181" t="s">
        <v>2325</v>
      </c>
      <c r="E766" s="139"/>
      <c r="F766" s="153">
        <v>0</v>
      </c>
      <c r="G766" s="140"/>
      <c r="H766" s="141"/>
      <c r="I766" s="154"/>
    </row>
    <row r="767" spans="2:9" ht="39.6" x14ac:dyDescent="0.25">
      <c r="B767" s="152" t="s">
        <v>2326</v>
      </c>
      <c r="C767" s="137" t="s">
        <v>2327</v>
      </c>
      <c r="D767" s="177" t="s">
        <v>2328</v>
      </c>
      <c r="E767" s="139" t="s">
        <v>493</v>
      </c>
      <c r="F767" s="153">
        <v>23</v>
      </c>
      <c r="G767" s="140"/>
      <c r="H767" s="141"/>
      <c r="I767" s="154"/>
    </row>
    <row r="768" spans="2:9" x14ac:dyDescent="0.25">
      <c r="B768" s="152"/>
      <c r="C768" s="137" t="s">
        <v>2329</v>
      </c>
      <c r="D768" s="181" t="s">
        <v>2330</v>
      </c>
      <c r="E768" s="139"/>
      <c r="F768" s="153">
        <v>0</v>
      </c>
      <c r="G768" s="140"/>
      <c r="H768" s="141"/>
      <c r="I768" s="154"/>
    </row>
    <row r="769" spans="2:9" ht="39.6" x14ac:dyDescent="0.25">
      <c r="B769" s="152" t="s">
        <v>2331</v>
      </c>
      <c r="C769" s="137" t="s">
        <v>2332</v>
      </c>
      <c r="D769" s="177" t="s">
        <v>2333</v>
      </c>
      <c r="E769" s="139" t="s">
        <v>493</v>
      </c>
      <c r="F769" s="153">
        <v>39</v>
      </c>
      <c r="G769" s="140"/>
      <c r="H769" s="141"/>
      <c r="I769" s="154"/>
    </row>
    <row r="770" spans="2:9" x14ac:dyDescent="0.25">
      <c r="B770" s="152"/>
      <c r="C770" s="137" t="s">
        <v>2334</v>
      </c>
      <c r="D770" s="181" t="s">
        <v>2335</v>
      </c>
      <c r="E770" s="139"/>
      <c r="F770" s="153">
        <v>0</v>
      </c>
      <c r="G770" s="140"/>
      <c r="H770" s="141"/>
      <c r="I770" s="154"/>
    </row>
    <row r="771" spans="2:9" ht="26.4" x14ac:dyDescent="0.25">
      <c r="B771" s="152" t="s">
        <v>2336</v>
      </c>
      <c r="C771" s="137" t="s">
        <v>2337</v>
      </c>
      <c r="D771" s="177" t="s">
        <v>2338</v>
      </c>
      <c r="E771" s="139" t="s">
        <v>493</v>
      </c>
      <c r="F771" s="153">
        <v>72</v>
      </c>
      <c r="G771" s="140"/>
      <c r="H771" s="141"/>
      <c r="I771" s="154"/>
    </row>
    <row r="772" spans="2:9" x14ac:dyDescent="0.25">
      <c r="B772" s="152"/>
      <c r="C772" s="137" t="s">
        <v>2339</v>
      </c>
      <c r="D772" s="181" t="s">
        <v>2340</v>
      </c>
      <c r="E772" s="139"/>
      <c r="F772" s="153">
        <v>0</v>
      </c>
      <c r="G772" s="140"/>
      <c r="H772" s="141"/>
      <c r="I772" s="154"/>
    </row>
    <row r="773" spans="2:9" ht="26.4" x14ac:dyDescent="0.25">
      <c r="B773" s="152" t="s">
        <v>2341</v>
      </c>
      <c r="C773" s="137" t="s">
        <v>2342</v>
      </c>
      <c r="D773" s="177" t="s">
        <v>2343</v>
      </c>
      <c r="E773" s="139" t="s">
        <v>493</v>
      </c>
      <c r="F773" s="153">
        <v>72</v>
      </c>
      <c r="G773" s="140"/>
      <c r="H773" s="141"/>
      <c r="I773" s="154"/>
    </row>
    <row r="774" spans="2:9" x14ac:dyDescent="0.25">
      <c r="B774" s="152"/>
      <c r="C774" s="137" t="s">
        <v>2344</v>
      </c>
      <c r="D774" s="181" t="s">
        <v>2345</v>
      </c>
      <c r="E774" s="139"/>
      <c r="F774" s="153">
        <v>0</v>
      </c>
      <c r="G774" s="140"/>
      <c r="H774" s="141"/>
      <c r="I774" s="154"/>
    </row>
    <row r="775" spans="2:9" ht="26.4" x14ac:dyDescent="0.25">
      <c r="B775" s="152" t="s">
        <v>2346</v>
      </c>
      <c r="C775" s="137" t="s">
        <v>2347</v>
      </c>
      <c r="D775" s="177" t="s">
        <v>2348</v>
      </c>
      <c r="E775" s="139" t="s">
        <v>493</v>
      </c>
      <c r="F775" s="153">
        <v>23</v>
      </c>
      <c r="G775" s="140"/>
      <c r="H775" s="141"/>
      <c r="I775" s="154"/>
    </row>
    <row r="776" spans="2:9" x14ac:dyDescent="0.25">
      <c r="B776" s="152"/>
      <c r="C776" s="137" t="s">
        <v>2349</v>
      </c>
      <c r="D776" s="181" t="s">
        <v>2350</v>
      </c>
      <c r="E776" s="139"/>
      <c r="F776" s="153">
        <v>0</v>
      </c>
      <c r="G776" s="140"/>
      <c r="H776" s="141"/>
      <c r="I776" s="154"/>
    </row>
    <row r="777" spans="2:9" ht="26.4" x14ac:dyDescent="0.25">
      <c r="B777" s="152" t="s">
        <v>2351</v>
      </c>
      <c r="C777" s="137" t="s">
        <v>2352</v>
      </c>
      <c r="D777" s="177" t="s">
        <v>2353</v>
      </c>
      <c r="E777" s="139" t="s">
        <v>493</v>
      </c>
      <c r="F777" s="153">
        <v>56</v>
      </c>
      <c r="G777" s="140"/>
      <c r="H777" s="141"/>
      <c r="I777" s="154"/>
    </row>
    <row r="778" spans="2:9" x14ac:dyDescent="0.25">
      <c r="B778" s="152"/>
      <c r="C778" s="137" t="s">
        <v>2354</v>
      </c>
      <c r="D778" s="181" t="s">
        <v>2355</v>
      </c>
      <c r="E778" s="139"/>
      <c r="F778" s="153">
        <v>0</v>
      </c>
      <c r="G778" s="140"/>
      <c r="H778" s="141"/>
      <c r="I778" s="154"/>
    </row>
    <row r="779" spans="2:9" ht="26.4" x14ac:dyDescent="0.25">
      <c r="B779" s="152" t="s">
        <v>2356</v>
      </c>
      <c r="C779" s="137" t="s">
        <v>2357</v>
      </c>
      <c r="D779" s="177" t="s">
        <v>2358</v>
      </c>
      <c r="E779" s="139" t="s">
        <v>493</v>
      </c>
      <c r="F779" s="153">
        <v>23</v>
      </c>
      <c r="G779" s="140"/>
      <c r="H779" s="141"/>
      <c r="I779" s="154"/>
    </row>
    <row r="780" spans="2:9" x14ac:dyDescent="0.25">
      <c r="B780" s="152"/>
      <c r="C780" s="137" t="s">
        <v>2359</v>
      </c>
      <c r="D780" s="177" t="s">
        <v>2360</v>
      </c>
      <c r="E780" s="139"/>
      <c r="F780" s="153">
        <v>0</v>
      </c>
      <c r="G780" s="140"/>
      <c r="H780" s="141"/>
      <c r="I780" s="154"/>
    </row>
    <row r="781" spans="2:9" ht="26.4" x14ac:dyDescent="0.25">
      <c r="B781" s="152" t="s">
        <v>2361</v>
      </c>
      <c r="C781" s="137" t="s">
        <v>2362</v>
      </c>
      <c r="D781" s="177" t="s">
        <v>2363</v>
      </c>
      <c r="E781" s="139" t="s">
        <v>493</v>
      </c>
      <c r="F781" s="153">
        <v>39</v>
      </c>
      <c r="G781" s="140"/>
      <c r="H781" s="141"/>
      <c r="I781" s="154"/>
    </row>
    <row r="782" spans="2:9" x14ac:dyDescent="0.25">
      <c r="B782" s="152"/>
      <c r="C782" s="137" t="s">
        <v>2364</v>
      </c>
      <c r="D782" s="177" t="s">
        <v>2365</v>
      </c>
      <c r="E782" s="139"/>
      <c r="F782" s="153">
        <v>0</v>
      </c>
      <c r="G782" s="140"/>
      <c r="H782" s="141"/>
      <c r="I782" s="154"/>
    </row>
    <row r="783" spans="2:9" ht="26.4" x14ac:dyDescent="0.25">
      <c r="B783" s="152" t="s">
        <v>2366</v>
      </c>
      <c r="C783" s="137" t="s">
        <v>2367</v>
      </c>
      <c r="D783" s="177" t="s">
        <v>2368</v>
      </c>
      <c r="E783" s="139" t="s">
        <v>493</v>
      </c>
      <c r="F783" s="153">
        <v>11</v>
      </c>
      <c r="G783" s="140"/>
      <c r="H783" s="141"/>
      <c r="I783" s="154"/>
    </row>
    <row r="784" spans="2:9" x14ac:dyDescent="0.25">
      <c r="B784" s="152"/>
      <c r="C784" s="137" t="s">
        <v>2369</v>
      </c>
      <c r="D784" s="181" t="s">
        <v>2370</v>
      </c>
      <c r="E784" s="139"/>
      <c r="F784" s="153">
        <v>0</v>
      </c>
      <c r="G784" s="140"/>
      <c r="H784" s="141"/>
      <c r="I784" s="154"/>
    </row>
    <row r="785" spans="2:9" ht="26.4" x14ac:dyDescent="0.25">
      <c r="B785" s="152" t="s">
        <v>2371</v>
      </c>
      <c r="C785" s="137" t="s">
        <v>2372</v>
      </c>
      <c r="D785" s="177" t="s">
        <v>2373</v>
      </c>
      <c r="E785" s="139" t="s">
        <v>493</v>
      </c>
      <c r="F785" s="153">
        <v>39</v>
      </c>
      <c r="G785" s="140"/>
      <c r="H785" s="141"/>
      <c r="I785" s="154"/>
    </row>
    <row r="786" spans="2:9" x14ac:dyDescent="0.25">
      <c r="B786" s="152"/>
      <c r="C786" s="137" t="s">
        <v>2374</v>
      </c>
      <c r="D786" s="177" t="s">
        <v>2375</v>
      </c>
      <c r="E786" s="139"/>
      <c r="F786" s="153">
        <v>0</v>
      </c>
      <c r="G786" s="140"/>
      <c r="H786" s="141"/>
      <c r="I786" s="154"/>
    </row>
    <row r="787" spans="2:9" ht="26.4" x14ac:dyDescent="0.25">
      <c r="B787" s="152" t="s">
        <v>2376</v>
      </c>
      <c r="C787" s="137" t="s">
        <v>2377</v>
      </c>
      <c r="D787" s="177" t="s">
        <v>2378</v>
      </c>
      <c r="E787" s="139" t="s">
        <v>493</v>
      </c>
      <c r="F787" s="153">
        <v>11</v>
      </c>
      <c r="G787" s="140"/>
      <c r="H787" s="141"/>
      <c r="I787" s="154"/>
    </row>
    <row r="788" spans="2:9" x14ac:dyDescent="0.25">
      <c r="B788" s="152"/>
      <c r="C788" s="137" t="s">
        <v>2379</v>
      </c>
      <c r="D788" s="177" t="s">
        <v>2380</v>
      </c>
      <c r="E788" s="139"/>
      <c r="F788" s="153">
        <v>0</v>
      </c>
      <c r="G788" s="140"/>
      <c r="H788" s="141"/>
      <c r="I788" s="154"/>
    </row>
    <row r="789" spans="2:9" ht="26.4" x14ac:dyDescent="0.25">
      <c r="B789" s="152" t="s">
        <v>2381</v>
      </c>
      <c r="C789" s="137" t="s">
        <v>2382</v>
      </c>
      <c r="D789" s="177" t="s">
        <v>2383</v>
      </c>
      <c r="E789" s="139" t="s">
        <v>493</v>
      </c>
      <c r="F789" s="153">
        <v>56</v>
      </c>
      <c r="G789" s="140"/>
      <c r="H789" s="141"/>
      <c r="I789" s="154"/>
    </row>
    <row r="790" spans="2:9" x14ac:dyDescent="0.25">
      <c r="B790" s="152"/>
      <c r="C790" s="137" t="s">
        <v>2384</v>
      </c>
      <c r="D790" s="181" t="s">
        <v>2385</v>
      </c>
      <c r="E790" s="139"/>
      <c r="F790" s="153">
        <v>0</v>
      </c>
      <c r="G790" s="140"/>
      <c r="H790" s="141"/>
      <c r="I790" s="154"/>
    </row>
    <row r="791" spans="2:9" ht="26.4" x14ac:dyDescent="0.25">
      <c r="B791" s="152" t="s">
        <v>2386</v>
      </c>
      <c r="C791" s="137" t="s">
        <v>2387</v>
      </c>
      <c r="D791" s="177" t="s">
        <v>2388</v>
      </c>
      <c r="E791" s="139" t="s">
        <v>493</v>
      </c>
      <c r="F791" s="153">
        <v>23</v>
      </c>
      <c r="G791" s="140"/>
      <c r="H791" s="141"/>
      <c r="I791" s="154"/>
    </row>
    <row r="792" spans="2:9" x14ac:dyDescent="0.25">
      <c r="B792" s="152"/>
      <c r="C792" s="137" t="s">
        <v>2389</v>
      </c>
      <c r="D792" s="181" t="s">
        <v>2390</v>
      </c>
      <c r="E792" s="139"/>
      <c r="F792" s="153">
        <v>0</v>
      </c>
      <c r="G792" s="140"/>
      <c r="H792" s="141"/>
      <c r="I792" s="154"/>
    </row>
    <row r="793" spans="2:9" ht="26.4" x14ac:dyDescent="0.25">
      <c r="B793" s="152" t="s">
        <v>2391</v>
      </c>
      <c r="C793" s="137" t="s">
        <v>2392</v>
      </c>
      <c r="D793" s="177" t="s">
        <v>2393</v>
      </c>
      <c r="E793" s="139" t="s">
        <v>493</v>
      </c>
      <c r="F793" s="153">
        <v>23</v>
      </c>
      <c r="G793" s="140"/>
      <c r="H793" s="141"/>
      <c r="I793" s="154"/>
    </row>
    <row r="794" spans="2:9" x14ac:dyDescent="0.25">
      <c r="B794" s="152"/>
      <c r="C794" s="137" t="s">
        <v>2394</v>
      </c>
      <c r="D794" s="181" t="s">
        <v>2395</v>
      </c>
      <c r="E794" s="139"/>
      <c r="F794" s="153">
        <v>0</v>
      </c>
      <c r="G794" s="140"/>
      <c r="H794" s="141"/>
      <c r="I794" s="154"/>
    </row>
    <row r="795" spans="2:9" ht="26.4" x14ac:dyDescent="0.25">
      <c r="B795" s="152" t="s">
        <v>2396</v>
      </c>
      <c r="C795" s="137" t="s">
        <v>2397</v>
      </c>
      <c r="D795" s="177" t="s">
        <v>2398</v>
      </c>
      <c r="E795" s="139" t="s">
        <v>493</v>
      </c>
      <c r="F795" s="153">
        <v>72</v>
      </c>
      <c r="G795" s="140"/>
      <c r="H795" s="141"/>
      <c r="I795" s="154"/>
    </row>
    <row r="796" spans="2:9" x14ac:dyDescent="0.25">
      <c r="B796" s="152"/>
      <c r="C796" s="137" t="s">
        <v>2399</v>
      </c>
      <c r="D796" s="181" t="s">
        <v>2400</v>
      </c>
      <c r="E796" s="139"/>
      <c r="F796" s="153">
        <v>0</v>
      </c>
      <c r="G796" s="140"/>
      <c r="H796" s="141"/>
      <c r="I796" s="154"/>
    </row>
    <row r="797" spans="2:9" ht="26.4" x14ac:dyDescent="0.25">
      <c r="B797" s="152" t="s">
        <v>2401</v>
      </c>
      <c r="C797" s="137" t="s">
        <v>2402</v>
      </c>
      <c r="D797" s="177" t="s">
        <v>2403</v>
      </c>
      <c r="E797" s="139" t="s">
        <v>493</v>
      </c>
      <c r="F797" s="153">
        <v>72</v>
      </c>
      <c r="G797" s="140"/>
      <c r="H797" s="141"/>
      <c r="I797" s="154"/>
    </row>
    <row r="798" spans="2:9" x14ac:dyDescent="0.25">
      <c r="B798" s="152"/>
      <c r="C798" s="137" t="s">
        <v>2404</v>
      </c>
      <c r="D798" s="181" t="s">
        <v>2405</v>
      </c>
      <c r="E798" s="139"/>
      <c r="F798" s="153">
        <v>0</v>
      </c>
      <c r="G798" s="140"/>
      <c r="H798" s="141"/>
      <c r="I798" s="154"/>
    </row>
    <row r="799" spans="2:9" ht="26.4" x14ac:dyDescent="0.25">
      <c r="B799" s="152" t="s">
        <v>2406</v>
      </c>
      <c r="C799" s="137" t="s">
        <v>2407</v>
      </c>
      <c r="D799" s="177" t="s">
        <v>2408</v>
      </c>
      <c r="E799" s="139" t="s">
        <v>493</v>
      </c>
      <c r="F799" s="153">
        <v>72</v>
      </c>
      <c r="G799" s="140"/>
      <c r="H799" s="141"/>
      <c r="I799" s="154"/>
    </row>
    <row r="800" spans="2:9" x14ac:dyDescent="0.25">
      <c r="B800" s="152"/>
      <c r="C800" s="137" t="s">
        <v>2409</v>
      </c>
      <c r="D800" s="181" t="s">
        <v>2410</v>
      </c>
      <c r="E800" s="139"/>
      <c r="F800" s="153">
        <v>0</v>
      </c>
      <c r="G800" s="140"/>
      <c r="H800" s="141"/>
      <c r="I800" s="154"/>
    </row>
    <row r="801" spans="2:9" ht="26.4" x14ac:dyDescent="0.25">
      <c r="B801" s="152" t="s">
        <v>2411</v>
      </c>
      <c r="C801" s="137" t="s">
        <v>2412</v>
      </c>
      <c r="D801" s="177" t="s">
        <v>2413</v>
      </c>
      <c r="E801" s="139" t="s">
        <v>493</v>
      </c>
      <c r="F801" s="153">
        <v>11</v>
      </c>
      <c r="G801" s="140"/>
      <c r="H801" s="141"/>
      <c r="I801" s="154"/>
    </row>
    <row r="802" spans="2:9" x14ac:dyDescent="0.25">
      <c r="B802" s="152"/>
      <c r="C802" s="137" t="s">
        <v>2414</v>
      </c>
      <c r="D802" s="181" t="s">
        <v>2415</v>
      </c>
      <c r="E802" s="139"/>
      <c r="F802" s="153">
        <v>0</v>
      </c>
      <c r="G802" s="140"/>
      <c r="H802" s="141"/>
      <c r="I802" s="154"/>
    </row>
    <row r="803" spans="2:9" ht="26.4" x14ac:dyDescent="0.25">
      <c r="B803" s="152" t="s">
        <v>2416</v>
      </c>
      <c r="C803" s="137" t="s">
        <v>2417</v>
      </c>
      <c r="D803" s="177" t="s">
        <v>2418</v>
      </c>
      <c r="E803" s="139" t="s">
        <v>493</v>
      </c>
      <c r="F803" s="153">
        <v>11</v>
      </c>
      <c r="G803" s="140"/>
      <c r="H803" s="141"/>
      <c r="I803" s="154"/>
    </row>
    <row r="804" spans="2:9" x14ac:dyDescent="0.25">
      <c r="B804" s="152"/>
      <c r="C804" s="137" t="s">
        <v>2419</v>
      </c>
      <c r="D804" s="181" t="s">
        <v>2420</v>
      </c>
      <c r="E804" s="139"/>
      <c r="F804" s="153">
        <v>0</v>
      </c>
      <c r="G804" s="140"/>
      <c r="H804" s="141"/>
      <c r="I804" s="154"/>
    </row>
    <row r="805" spans="2:9" ht="26.4" x14ac:dyDescent="0.25">
      <c r="B805" s="152" t="s">
        <v>2421</v>
      </c>
      <c r="C805" s="137" t="s">
        <v>2422</v>
      </c>
      <c r="D805" s="177" t="s">
        <v>2423</v>
      </c>
      <c r="E805" s="139" t="s">
        <v>493</v>
      </c>
      <c r="F805" s="153">
        <v>11</v>
      </c>
      <c r="G805" s="140"/>
      <c r="H805" s="141"/>
      <c r="I805" s="154"/>
    </row>
    <row r="806" spans="2:9" x14ac:dyDescent="0.25">
      <c r="B806" s="152"/>
      <c r="C806" s="137" t="s">
        <v>2424</v>
      </c>
      <c r="D806" s="181" t="s">
        <v>2425</v>
      </c>
      <c r="E806" s="139"/>
      <c r="F806" s="153">
        <v>0</v>
      </c>
      <c r="G806" s="140"/>
      <c r="H806" s="141"/>
      <c r="I806" s="154"/>
    </row>
    <row r="807" spans="2:9" ht="39.6" x14ac:dyDescent="0.25">
      <c r="B807" s="152" t="s">
        <v>2426</v>
      </c>
      <c r="C807" s="137" t="s">
        <v>2427</v>
      </c>
      <c r="D807" s="177" t="s">
        <v>2428</v>
      </c>
      <c r="E807" s="139" t="s">
        <v>493</v>
      </c>
      <c r="F807" s="153">
        <v>11</v>
      </c>
      <c r="G807" s="140"/>
      <c r="H807" s="141"/>
      <c r="I807" s="154"/>
    </row>
    <row r="808" spans="2:9" x14ac:dyDescent="0.25">
      <c r="B808" s="152"/>
      <c r="C808" s="137" t="s">
        <v>2429</v>
      </c>
      <c r="D808" s="181" t="s">
        <v>2430</v>
      </c>
      <c r="E808" s="139"/>
      <c r="F808" s="153">
        <v>0</v>
      </c>
      <c r="G808" s="140"/>
      <c r="H808" s="141"/>
      <c r="I808" s="154"/>
    </row>
    <row r="809" spans="2:9" ht="26.4" x14ac:dyDescent="0.25">
      <c r="B809" s="152" t="s">
        <v>2431</v>
      </c>
      <c r="C809" s="137" t="s">
        <v>2432</v>
      </c>
      <c r="D809" s="177" t="s">
        <v>2433</v>
      </c>
      <c r="E809" s="139" t="s">
        <v>493</v>
      </c>
      <c r="F809" s="153">
        <v>212</v>
      </c>
      <c r="G809" s="140"/>
      <c r="H809" s="141"/>
      <c r="I809" s="154"/>
    </row>
    <row r="810" spans="2:9" x14ac:dyDescent="0.25">
      <c r="B810" s="152"/>
      <c r="C810" s="137" t="s">
        <v>2434</v>
      </c>
      <c r="D810" s="181" t="s">
        <v>2435</v>
      </c>
      <c r="E810" s="139"/>
      <c r="F810" s="153">
        <v>0</v>
      </c>
      <c r="G810" s="140"/>
      <c r="H810" s="141"/>
      <c r="I810" s="154"/>
    </row>
    <row r="811" spans="2:9" x14ac:dyDescent="0.25">
      <c r="B811" s="152" t="s">
        <v>2436</v>
      </c>
      <c r="C811" s="137" t="s">
        <v>2437</v>
      </c>
      <c r="D811" s="177" t="s">
        <v>2438</v>
      </c>
      <c r="E811" s="139" t="s">
        <v>493</v>
      </c>
      <c r="F811" s="153">
        <v>23</v>
      </c>
      <c r="G811" s="140"/>
      <c r="H811" s="141"/>
      <c r="I811" s="154"/>
    </row>
    <row r="812" spans="2:9" x14ac:dyDescent="0.25">
      <c r="B812" s="152"/>
      <c r="C812" s="137" t="s">
        <v>2439</v>
      </c>
      <c r="D812" s="181" t="s">
        <v>2440</v>
      </c>
      <c r="E812" s="139"/>
      <c r="F812" s="153">
        <v>0</v>
      </c>
      <c r="G812" s="140"/>
      <c r="H812" s="141"/>
      <c r="I812" s="154"/>
    </row>
    <row r="813" spans="2:9" ht="26.4" x14ac:dyDescent="0.25">
      <c r="B813" s="152" t="s">
        <v>2441</v>
      </c>
      <c r="C813" s="137" t="s">
        <v>2442</v>
      </c>
      <c r="D813" s="177" t="s">
        <v>2443</v>
      </c>
      <c r="E813" s="139" t="s">
        <v>493</v>
      </c>
      <c r="F813" s="153">
        <v>23</v>
      </c>
      <c r="G813" s="140"/>
      <c r="H813" s="141"/>
      <c r="I813" s="154"/>
    </row>
    <row r="814" spans="2:9" x14ac:dyDescent="0.25">
      <c r="B814" s="152"/>
      <c r="C814" s="137" t="s">
        <v>2444</v>
      </c>
      <c r="D814" s="181" t="s">
        <v>2445</v>
      </c>
      <c r="E814" s="139"/>
      <c r="F814" s="153">
        <v>0</v>
      </c>
      <c r="G814" s="140"/>
      <c r="H814" s="141"/>
      <c r="I814" s="154"/>
    </row>
    <row r="815" spans="2:9" ht="26.4" x14ac:dyDescent="0.25">
      <c r="B815" s="152" t="s">
        <v>2446</v>
      </c>
      <c r="C815" s="137" t="s">
        <v>2447</v>
      </c>
      <c r="D815" s="177" t="s">
        <v>2448</v>
      </c>
      <c r="E815" s="139" t="s">
        <v>493</v>
      </c>
      <c r="F815" s="153">
        <v>23</v>
      </c>
      <c r="G815" s="140"/>
      <c r="H815" s="141"/>
      <c r="I815" s="154"/>
    </row>
    <row r="816" spans="2:9" x14ac:dyDescent="0.25">
      <c r="B816" s="152"/>
      <c r="C816" s="137" t="s">
        <v>2449</v>
      </c>
      <c r="D816" s="181" t="s">
        <v>2450</v>
      </c>
      <c r="E816" s="139"/>
      <c r="F816" s="153">
        <v>0</v>
      </c>
      <c r="G816" s="140"/>
      <c r="H816" s="141"/>
      <c r="I816" s="154"/>
    </row>
    <row r="817" spans="2:9" ht="26.4" x14ac:dyDescent="0.25">
      <c r="B817" s="152" t="s">
        <v>2451</v>
      </c>
      <c r="C817" s="137" t="s">
        <v>2452</v>
      </c>
      <c r="D817" s="177" t="s">
        <v>2453</v>
      </c>
      <c r="E817" s="139" t="s">
        <v>493</v>
      </c>
      <c r="F817" s="153">
        <v>56</v>
      </c>
      <c r="G817" s="140"/>
      <c r="H817" s="141"/>
      <c r="I817" s="154"/>
    </row>
    <row r="818" spans="2:9" x14ac:dyDescent="0.25">
      <c r="B818" s="152"/>
      <c r="C818" s="137" t="s">
        <v>2454</v>
      </c>
      <c r="D818" s="181" t="s">
        <v>2455</v>
      </c>
      <c r="E818" s="139"/>
      <c r="F818" s="153">
        <v>0</v>
      </c>
      <c r="G818" s="140"/>
      <c r="H818" s="141"/>
      <c r="I818" s="154"/>
    </row>
    <row r="819" spans="2:9" ht="26.4" x14ac:dyDescent="0.25">
      <c r="B819" s="152" t="s">
        <v>2456</v>
      </c>
      <c r="C819" s="137" t="s">
        <v>2457</v>
      </c>
      <c r="D819" s="177" t="s">
        <v>2458</v>
      </c>
      <c r="E819" s="139" t="s">
        <v>493</v>
      </c>
      <c r="F819" s="153">
        <v>23</v>
      </c>
      <c r="G819" s="140"/>
      <c r="H819" s="141"/>
      <c r="I819" s="154"/>
    </row>
    <row r="820" spans="2:9" x14ac:dyDescent="0.25">
      <c r="B820" s="152"/>
      <c r="C820" s="137" t="s">
        <v>2459</v>
      </c>
      <c r="D820" s="181" t="s">
        <v>2460</v>
      </c>
      <c r="E820" s="139"/>
      <c r="F820" s="153">
        <v>0</v>
      </c>
      <c r="G820" s="140"/>
      <c r="H820" s="141"/>
      <c r="I820" s="154"/>
    </row>
    <row r="821" spans="2:9" ht="26.4" x14ac:dyDescent="0.25">
      <c r="B821" s="152" t="s">
        <v>2461</v>
      </c>
      <c r="C821" s="137" t="s">
        <v>2462</v>
      </c>
      <c r="D821" s="177" t="s">
        <v>2463</v>
      </c>
      <c r="E821" s="139" t="s">
        <v>493</v>
      </c>
      <c r="F821" s="153">
        <v>72</v>
      </c>
      <c r="G821" s="140"/>
      <c r="H821" s="141"/>
      <c r="I821" s="154"/>
    </row>
    <row r="822" spans="2:9" x14ac:dyDescent="0.25">
      <c r="B822" s="152"/>
      <c r="C822" s="137" t="s">
        <v>2464</v>
      </c>
      <c r="D822" s="181" t="s">
        <v>2465</v>
      </c>
      <c r="E822" s="139"/>
      <c r="F822" s="153">
        <v>0</v>
      </c>
      <c r="G822" s="140"/>
      <c r="H822" s="141"/>
      <c r="I822" s="154"/>
    </row>
    <row r="823" spans="2:9" ht="26.4" x14ac:dyDescent="0.25">
      <c r="B823" s="152" t="s">
        <v>2466</v>
      </c>
      <c r="C823" s="137" t="s">
        <v>2467</v>
      </c>
      <c r="D823" s="177" t="s">
        <v>2468</v>
      </c>
      <c r="E823" s="139" t="s">
        <v>493</v>
      </c>
      <c r="F823" s="153">
        <v>11</v>
      </c>
      <c r="G823" s="140"/>
      <c r="H823" s="141"/>
      <c r="I823" s="154"/>
    </row>
    <row r="824" spans="2:9" x14ac:dyDescent="0.25">
      <c r="B824" s="152"/>
      <c r="C824" s="137" t="s">
        <v>2469</v>
      </c>
      <c r="D824" s="181" t="s">
        <v>2470</v>
      </c>
      <c r="E824" s="139"/>
      <c r="F824" s="153">
        <v>0</v>
      </c>
      <c r="G824" s="140"/>
      <c r="H824" s="141"/>
      <c r="I824" s="154"/>
    </row>
    <row r="825" spans="2:9" ht="26.4" x14ac:dyDescent="0.25">
      <c r="B825" s="152" t="s">
        <v>2471</v>
      </c>
      <c r="C825" s="137" t="s">
        <v>2472</v>
      </c>
      <c r="D825" s="177" t="s">
        <v>2473</v>
      </c>
      <c r="E825" s="139" t="s">
        <v>493</v>
      </c>
      <c r="F825" s="153">
        <v>11</v>
      </c>
      <c r="G825" s="140"/>
      <c r="H825" s="141"/>
      <c r="I825" s="154"/>
    </row>
    <row r="826" spans="2:9" x14ac:dyDescent="0.25">
      <c r="B826" s="152"/>
      <c r="C826" s="137" t="s">
        <v>2474</v>
      </c>
      <c r="D826" s="181" t="s">
        <v>2475</v>
      </c>
      <c r="E826" s="139"/>
      <c r="F826" s="153">
        <v>0</v>
      </c>
      <c r="G826" s="140"/>
      <c r="H826" s="141"/>
      <c r="I826" s="154"/>
    </row>
    <row r="827" spans="2:9" ht="26.4" x14ac:dyDescent="0.25">
      <c r="B827" s="152" t="s">
        <v>2476</v>
      </c>
      <c r="C827" s="137" t="s">
        <v>2477</v>
      </c>
      <c r="D827" s="177" t="s">
        <v>2478</v>
      </c>
      <c r="E827" s="139" t="s">
        <v>493</v>
      </c>
      <c r="F827" s="153">
        <v>11</v>
      </c>
      <c r="G827" s="140"/>
      <c r="H827" s="141"/>
      <c r="I827" s="154"/>
    </row>
    <row r="828" spans="2:9" x14ac:dyDescent="0.25">
      <c r="B828" s="152"/>
      <c r="C828" s="137" t="s">
        <v>2479</v>
      </c>
      <c r="D828" s="181" t="s">
        <v>2480</v>
      </c>
      <c r="E828" s="139"/>
      <c r="F828" s="153">
        <v>0</v>
      </c>
      <c r="G828" s="140"/>
      <c r="H828" s="141"/>
      <c r="I828" s="154"/>
    </row>
    <row r="829" spans="2:9" ht="26.4" x14ac:dyDescent="0.25">
      <c r="B829" s="152" t="s">
        <v>2481</v>
      </c>
      <c r="C829" s="137" t="s">
        <v>2482</v>
      </c>
      <c r="D829" s="177" t="s">
        <v>2483</v>
      </c>
      <c r="E829" s="139" t="s">
        <v>493</v>
      </c>
      <c r="F829" s="153">
        <v>23</v>
      </c>
      <c r="G829" s="140"/>
      <c r="H829" s="141"/>
      <c r="I829" s="154"/>
    </row>
    <row r="830" spans="2:9" x14ac:dyDescent="0.25">
      <c r="B830" s="152"/>
      <c r="C830" s="137" t="s">
        <v>2484</v>
      </c>
      <c r="D830" s="181" t="s">
        <v>2485</v>
      </c>
      <c r="E830" s="139"/>
      <c r="F830" s="153">
        <v>0</v>
      </c>
      <c r="G830" s="140"/>
      <c r="H830" s="141"/>
      <c r="I830" s="154"/>
    </row>
    <row r="831" spans="2:9" ht="39.6" x14ac:dyDescent="0.25">
      <c r="B831" s="152" t="s">
        <v>2486</v>
      </c>
      <c r="C831" s="137" t="s">
        <v>2487</v>
      </c>
      <c r="D831" s="177" t="s">
        <v>2488</v>
      </c>
      <c r="E831" s="139" t="s">
        <v>493</v>
      </c>
      <c r="F831" s="153">
        <v>11</v>
      </c>
      <c r="G831" s="140"/>
      <c r="H831" s="141"/>
      <c r="I831" s="154"/>
    </row>
    <row r="832" spans="2:9" x14ac:dyDescent="0.25">
      <c r="B832" s="152"/>
      <c r="C832" s="137" t="s">
        <v>2489</v>
      </c>
      <c r="D832" s="181" t="s">
        <v>2490</v>
      </c>
      <c r="E832" s="139"/>
      <c r="F832" s="153">
        <v>0</v>
      </c>
      <c r="G832" s="140"/>
      <c r="H832" s="141"/>
      <c r="I832" s="154"/>
    </row>
    <row r="833" spans="2:9" x14ac:dyDescent="0.25">
      <c r="B833" s="152" t="s">
        <v>2491</v>
      </c>
      <c r="C833" s="137" t="s">
        <v>2492</v>
      </c>
      <c r="D833" s="177" t="s">
        <v>2493</v>
      </c>
      <c r="E833" s="139" t="s">
        <v>493</v>
      </c>
      <c r="F833" s="153">
        <v>23</v>
      </c>
      <c r="G833" s="140"/>
      <c r="H833" s="141"/>
      <c r="I833" s="154"/>
    </row>
    <row r="834" spans="2:9" x14ac:dyDescent="0.25">
      <c r="B834" s="152"/>
      <c r="C834" s="137" t="s">
        <v>2494</v>
      </c>
      <c r="D834" s="181" t="s">
        <v>2495</v>
      </c>
      <c r="E834" s="139"/>
      <c r="F834" s="153">
        <v>0</v>
      </c>
      <c r="G834" s="140"/>
      <c r="H834" s="141"/>
      <c r="I834" s="154"/>
    </row>
    <row r="835" spans="2:9" ht="26.4" x14ac:dyDescent="0.25">
      <c r="B835" s="152" t="s">
        <v>2496</v>
      </c>
      <c r="C835" s="137" t="s">
        <v>2497</v>
      </c>
      <c r="D835" s="175" t="s">
        <v>2498</v>
      </c>
      <c r="E835" s="139" t="s">
        <v>493</v>
      </c>
      <c r="F835" s="153">
        <v>11</v>
      </c>
      <c r="G835" s="140"/>
      <c r="H835" s="141"/>
      <c r="I835" s="154"/>
    </row>
    <row r="836" spans="2:9" x14ac:dyDescent="0.25">
      <c r="B836" s="152"/>
      <c r="C836" s="137" t="s">
        <v>2499</v>
      </c>
      <c r="D836" s="181" t="s">
        <v>2500</v>
      </c>
      <c r="E836" s="139"/>
      <c r="F836" s="153">
        <v>0</v>
      </c>
      <c r="G836" s="140"/>
      <c r="H836" s="141"/>
      <c r="I836" s="154"/>
    </row>
    <row r="837" spans="2:9" ht="26.4" x14ac:dyDescent="0.25">
      <c r="B837" s="152" t="s">
        <v>2501</v>
      </c>
      <c r="C837" s="137" t="s">
        <v>2502</v>
      </c>
      <c r="D837" s="175" t="s">
        <v>2503</v>
      </c>
      <c r="E837" s="139" t="s">
        <v>493</v>
      </c>
      <c r="F837" s="153">
        <v>23</v>
      </c>
      <c r="G837" s="140"/>
      <c r="H837" s="141"/>
      <c r="I837" s="154"/>
    </row>
    <row r="838" spans="2:9" x14ac:dyDescent="0.25">
      <c r="B838" s="152"/>
      <c r="C838" s="137" t="s">
        <v>2504</v>
      </c>
      <c r="D838" s="181" t="s">
        <v>2505</v>
      </c>
      <c r="E838" s="139"/>
      <c r="F838" s="153">
        <v>0</v>
      </c>
      <c r="G838" s="140"/>
      <c r="H838" s="141"/>
      <c r="I838" s="154"/>
    </row>
    <row r="839" spans="2:9" ht="26.4" x14ac:dyDescent="0.25">
      <c r="B839" s="152" t="s">
        <v>2506</v>
      </c>
      <c r="C839" s="137" t="s">
        <v>2507</v>
      </c>
      <c r="D839" s="175" t="s">
        <v>2508</v>
      </c>
      <c r="E839" s="139" t="s">
        <v>493</v>
      </c>
      <c r="F839" s="153">
        <v>11</v>
      </c>
      <c r="G839" s="140"/>
      <c r="H839" s="141"/>
      <c r="I839" s="154"/>
    </row>
    <row r="840" spans="2:9" x14ac:dyDescent="0.25">
      <c r="B840" s="152"/>
      <c r="C840" s="137" t="s">
        <v>2509</v>
      </c>
      <c r="D840" s="181" t="s">
        <v>2510</v>
      </c>
      <c r="E840" s="139"/>
      <c r="F840" s="153">
        <v>0</v>
      </c>
      <c r="G840" s="140"/>
      <c r="H840" s="141"/>
      <c r="I840" s="154"/>
    </row>
    <row r="841" spans="2:9" ht="26.4" x14ac:dyDescent="0.25">
      <c r="B841" s="152" t="s">
        <v>2511</v>
      </c>
      <c r="C841" s="137" t="s">
        <v>2512</v>
      </c>
      <c r="D841" s="177" t="s">
        <v>2513</v>
      </c>
      <c r="E841" s="139" t="s">
        <v>493</v>
      </c>
      <c r="F841" s="153">
        <v>11</v>
      </c>
      <c r="G841" s="140"/>
      <c r="H841" s="141"/>
      <c r="I841" s="154"/>
    </row>
    <row r="842" spans="2:9" x14ac:dyDescent="0.25">
      <c r="B842" s="152"/>
      <c r="C842" s="137" t="s">
        <v>2514</v>
      </c>
      <c r="D842" s="181" t="s">
        <v>2515</v>
      </c>
      <c r="E842" s="139"/>
      <c r="F842" s="153">
        <v>0</v>
      </c>
      <c r="G842" s="140"/>
      <c r="H842" s="141"/>
      <c r="I842" s="154"/>
    </row>
    <row r="843" spans="2:9" ht="26.4" x14ac:dyDescent="0.25">
      <c r="B843" s="152" t="s">
        <v>2516</v>
      </c>
      <c r="C843" s="137" t="s">
        <v>2517</v>
      </c>
      <c r="D843" s="177" t="s">
        <v>2518</v>
      </c>
      <c r="E843" s="139" t="s">
        <v>493</v>
      </c>
      <c r="F843" s="153">
        <v>11</v>
      </c>
      <c r="G843" s="140"/>
      <c r="H843" s="141"/>
      <c r="I843" s="154"/>
    </row>
    <row r="844" spans="2:9" x14ac:dyDescent="0.25">
      <c r="B844" s="152"/>
      <c r="C844" s="137" t="s">
        <v>2519</v>
      </c>
      <c r="D844" s="181" t="s">
        <v>2520</v>
      </c>
      <c r="E844" s="139"/>
      <c r="F844" s="153">
        <v>0</v>
      </c>
      <c r="G844" s="140"/>
      <c r="H844" s="141"/>
      <c r="I844" s="154"/>
    </row>
    <row r="845" spans="2:9" ht="26.4" x14ac:dyDescent="0.25">
      <c r="B845" s="152" t="s">
        <v>2521</v>
      </c>
      <c r="C845" s="137" t="s">
        <v>2522</v>
      </c>
      <c r="D845" s="177" t="s">
        <v>2523</v>
      </c>
      <c r="E845" s="139" t="s">
        <v>493</v>
      </c>
      <c r="F845" s="153">
        <v>11</v>
      </c>
      <c r="G845" s="140"/>
      <c r="H845" s="141"/>
      <c r="I845" s="154"/>
    </row>
    <row r="846" spans="2:9" x14ac:dyDescent="0.25">
      <c r="B846" s="152"/>
      <c r="C846" s="137" t="s">
        <v>2524</v>
      </c>
      <c r="D846" s="181" t="s">
        <v>2525</v>
      </c>
      <c r="E846" s="139"/>
      <c r="F846" s="153">
        <v>0</v>
      </c>
      <c r="G846" s="140"/>
      <c r="H846" s="141"/>
      <c r="I846" s="154"/>
    </row>
    <row r="847" spans="2:9" ht="26.4" x14ac:dyDescent="0.25">
      <c r="B847" s="152" t="s">
        <v>2526</v>
      </c>
      <c r="C847" s="137" t="s">
        <v>2527</v>
      </c>
      <c r="D847" s="177" t="s">
        <v>2528</v>
      </c>
      <c r="E847" s="139" t="s">
        <v>493</v>
      </c>
      <c r="F847" s="153">
        <v>11</v>
      </c>
      <c r="G847" s="140"/>
      <c r="H847" s="141"/>
      <c r="I847" s="154"/>
    </row>
    <row r="848" spans="2:9" x14ac:dyDescent="0.25">
      <c r="B848" s="152"/>
      <c r="C848" s="137" t="s">
        <v>2529</v>
      </c>
      <c r="D848" s="181" t="s">
        <v>2530</v>
      </c>
      <c r="E848" s="139"/>
      <c r="F848" s="153">
        <v>0</v>
      </c>
      <c r="G848" s="140"/>
      <c r="H848" s="141"/>
      <c r="I848" s="154"/>
    </row>
    <row r="849" spans="2:9" ht="26.4" x14ac:dyDescent="0.25">
      <c r="B849" s="152" t="s">
        <v>2531</v>
      </c>
      <c r="C849" s="137" t="s">
        <v>2532</v>
      </c>
      <c r="D849" s="177" t="s">
        <v>2533</v>
      </c>
      <c r="E849" s="139" t="s">
        <v>493</v>
      </c>
      <c r="F849" s="153">
        <v>11</v>
      </c>
      <c r="G849" s="140"/>
      <c r="H849" s="141"/>
      <c r="I849" s="154"/>
    </row>
    <row r="850" spans="2:9" x14ac:dyDescent="0.25">
      <c r="B850" s="152"/>
      <c r="C850" s="137" t="s">
        <v>2534</v>
      </c>
      <c r="D850" s="181" t="s">
        <v>2535</v>
      </c>
      <c r="E850" s="139"/>
      <c r="F850" s="153">
        <v>0</v>
      </c>
      <c r="G850" s="140"/>
      <c r="H850" s="141"/>
      <c r="I850" s="154"/>
    </row>
    <row r="851" spans="2:9" ht="26.4" x14ac:dyDescent="0.25">
      <c r="B851" s="152" t="s">
        <v>2536</v>
      </c>
      <c r="C851" s="137" t="s">
        <v>2537</v>
      </c>
      <c r="D851" s="177" t="s">
        <v>2538</v>
      </c>
      <c r="E851" s="139" t="s">
        <v>493</v>
      </c>
      <c r="F851" s="153">
        <v>11</v>
      </c>
      <c r="G851" s="140"/>
      <c r="H851" s="141"/>
      <c r="I851" s="154"/>
    </row>
    <row r="852" spans="2:9" x14ac:dyDescent="0.25">
      <c r="B852" s="152"/>
      <c r="C852" s="137" t="s">
        <v>2539</v>
      </c>
      <c r="D852" s="181" t="s">
        <v>2540</v>
      </c>
      <c r="E852" s="139"/>
      <c r="F852" s="153">
        <v>0</v>
      </c>
      <c r="G852" s="140"/>
      <c r="H852" s="141"/>
      <c r="I852" s="154"/>
    </row>
    <row r="853" spans="2:9" x14ac:dyDescent="0.25">
      <c r="B853" s="152" t="s">
        <v>2541</v>
      </c>
      <c r="C853" s="137" t="s">
        <v>2542</v>
      </c>
      <c r="D853" s="177" t="s">
        <v>2543</v>
      </c>
      <c r="E853" s="139" t="s">
        <v>493</v>
      </c>
      <c r="F853" s="153">
        <v>11</v>
      </c>
      <c r="G853" s="140"/>
      <c r="H853" s="141"/>
      <c r="I853" s="154"/>
    </row>
    <row r="854" spans="2:9" x14ac:dyDescent="0.25">
      <c r="B854" s="152"/>
      <c r="C854" s="137" t="s">
        <v>2544</v>
      </c>
      <c r="D854" s="181" t="s">
        <v>2545</v>
      </c>
      <c r="E854" s="139"/>
      <c r="F854" s="153">
        <v>0</v>
      </c>
      <c r="G854" s="140"/>
      <c r="H854" s="141"/>
      <c r="I854" s="154"/>
    </row>
    <row r="855" spans="2:9" x14ac:dyDescent="0.25">
      <c r="B855" s="152" t="s">
        <v>2546</v>
      </c>
      <c r="C855" s="137" t="s">
        <v>2547</v>
      </c>
      <c r="D855" s="177" t="s">
        <v>2548</v>
      </c>
      <c r="E855" s="139" t="s">
        <v>493</v>
      </c>
      <c r="F855" s="153">
        <v>11</v>
      </c>
      <c r="G855" s="140"/>
      <c r="H855" s="141"/>
      <c r="I855" s="154"/>
    </row>
    <row r="856" spans="2:9" x14ac:dyDescent="0.25">
      <c r="B856" s="152"/>
      <c r="C856" s="137" t="s">
        <v>2549</v>
      </c>
      <c r="D856" s="181" t="s">
        <v>2550</v>
      </c>
      <c r="E856" s="139"/>
      <c r="F856" s="153">
        <v>0</v>
      </c>
      <c r="G856" s="140"/>
      <c r="H856" s="141"/>
      <c r="I856" s="154"/>
    </row>
    <row r="857" spans="2:9" x14ac:dyDescent="0.25">
      <c r="B857" s="152" t="s">
        <v>2551</v>
      </c>
      <c r="C857" s="137" t="s">
        <v>2552</v>
      </c>
      <c r="D857" s="177" t="s">
        <v>2553</v>
      </c>
      <c r="E857" s="139" t="s">
        <v>493</v>
      </c>
      <c r="F857" s="153">
        <v>11</v>
      </c>
      <c r="G857" s="140"/>
      <c r="H857" s="141"/>
      <c r="I857" s="154"/>
    </row>
    <row r="858" spans="2:9" x14ac:dyDescent="0.25">
      <c r="B858" s="152"/>
      <c r="C858" s="137" t="s">
        <v>2554</v>
      </c>
      <c r="D858" s="181" t="s">
        <v>2555</v>
      </c>
      <c r="E858" s="139"/>
      <c r="F858" s="153">
        <v>0</v>
      </c>
      <c r="G858" s="140"/>
      <c r="H858" s="141"/>
      <c r="I858" s="154"/>
    </row>
    <row r="859" spans="2:9" ht="26.4" x14ac:dyDescent="0.25">
      <c r="B859" s="152" t="s">
        <v>2556</v>
      </c>
      <c r="C859" s="137" t="s">
        <v>2557</v>
      </c>
      <c r="D859" s="177" t="s">
        <v>2558</v>
      </c>
      <c r="E859" s="139" t="s">
        <v>493</v>
      </c>
      <c r="F859" s="153">
        <v>11</v>
      </c>
      <c r="G859" s="140"/>
      <c r="H859" s="141"/>
      <c r="I859" s="154"/>
    </row>
    <row r="860" spans="2:9" x14ac:dyDescent="0.25">
      <c r="B860" s="152"/>
      <c r="C860" s="137" t="s">
        <v>2559</v>
      </c>
      <c r="D860" s="181" t="s">
        <v>2560</v>
      </c>
      <c r="E860" s="139"/>
      <c r="F860" s="153">
        <v>0</v>
      </c>
      <c r="G860" s="140"/>
      <c r="H860" s="141"/>
      <c r="I860" s="154"/>
    </row>
    <row r="861" spans="2:9" x14ac:dyDescent="0.25">
      <c r="B861" s="152" t="s">
        <v>2561</v>
      </c>
      <c r="C861" s="137" t="s">
        <v>2562</v>
      </c>
      <c r="D861" s="177" t="s">
        <v>2563</v>
      </c>
      <c r="E861" s="139" t="s">
        <v>493</v>
      </c>
      <c r="F861" s="153">
        <v>11</v>
      </c>
      <c r="G861" s="140"/>
      <c r="H861" s="141"/>
      <c r="I861" s="154"/>
    </row>
    <row r="862" spans="2:9" x14ac:dyDescent="0.25">
      <c r="B862" s="152"/>
      <c r="C862" s="137" t="s">
        <v>2564</v>
      </c>
      <c r="D862" s="181" t="s">
        <v>2565</v>
      </c>
      <c r="E862" s="139"/>
      <c r="F862" s="153">
        <v>0</v>
      </c>
      <c r="G862" s="140"/>
      <c r="H862" s="141"/>
      <c r="I862" s="154"/>
    </row>
    <row r="863" spans="2:9" x14ac:dyDescent="0.25">
      <c r="B863" s="152" t="s">
        <v>2566</v>
      </c>
      <c r="C863" s="137" t="s">
        <v>2567</v>
      </c>
      <c r="D863" s="177" t="s">
        <v>2568</v>
      </c>
      <c r="E863" s="139" t="s">
        <v>493</v>
      </c>
      <c r="F863" s="153">
        <v>11</v>
      </c>
      <c r="G863" s="140"/>
      <c r="H863" s="141"/>
      <c r="I863" s="154"/>
    </row>
    <row r="864" spans="2:9" x14ac:dyDescent="0.25">
      <c r="B864" s="152"/>
      <c r="C864" s="137" t="s">
        <v>2569</v>
      </c>
      <c r="D864" s="181" t="s">
        <v>2570</v>
      </c>
      <c r="E864" s="139"/>
      <c r="F864" s="153">
        <v>0</v>
      </c>
      <c r="G864" s="140"/>
      <c r="H864" s="141"/>
      <c r="I864" s="154"/>
    </row>
    <row r="865" spans="2:9" ht="39.6" x14ac:dyDescent="0.25">
      <c r="B865" s="152" t="s">
        <v>2571</v>
      </c>
      <c r="C865" s="137" t="s">
        <v>2572</v>
      </c>
      <c r="D865" s="177" t="s">
        <v>2573</v>
      </c>
      <c r="E865" s="139" t="s">
        <v>493</v>
      </c>
      <c r="F865" s="153">
        <v>11</v>
      </c>
      <c r="G865" s="140"/>
      <c r="H865" s="141"/>
      <c r="I865" s="154"/>
    </row>
    <row r="866" spans="2:9" x14ac:dyDescent="0.25">
      <c r="B866" s="152"/>
      <c r="C866" s="137" t="s">
        <v>2574</v>
      </c>
      <c r="D866" s="181" t="s">
        <v>2575</v>
      </c>
      <c r="E866" s="139"/>
      <c r="F866" s="153">
        <v>0</v>
      </c>
      <c r="G866" s="140"/>
      <c r="H866" s="141"/>
      <c r="I866" s="154"/>
    </row>
    <row r="867" spans="2:9" ht="39.6" x14ac:dyDescent="0.25">
      <c r="B867" s="152" t="s">
        <v>2576</v>
      </c>
      <c r="C867" s="137" t="s">
        <v>2577</v>
      </c>
      <c r="D867" s="177" t="s">
        <v>2578</v>
      </c>
      <c r="E867" s="139" t="s">
        <v>493</v>
      </c>
      <c r="F867" s="153">
        <v>11</v>
      </c>
      <c r="G867" s="140"/>
      <c r="H867" s="141"/>
      <c r="I867" s="154"/>
    </row>
    <row r="868" spans="2:9" x14ac:dyDescent="0.25">
      <c r="B868" s="152"/>
      <c r="C868" s="137" t="s">
        <v>2579</v>
      </c>
      <c r="D868" s="181" t="s">
        <v>2580</v>
      </c>
      <c r="E868" s="139"/>
      <c r="F868" s="153">
        <v>0</v>
      </c>
      <c r="G868" s="140"/>
      <c r="H868" s="141"/>
      <c r="I868" s="154"/>
    </row>
    <row r="869" spans="2:9" ht="39.6" x14ac:dyDescent="0.25">
      <c r="B869" s="152" t="s">
        <v>2581</v>
      </c>
      <c r="C869" s="137" t="s">
        <v>2582</v>
      </c>
      <c r="D869" s="177" t="s">
        <v>2583</v>
      </c>
      <c r="E869" s="139" t="s">
        <v>493</v>
      </c>
      <c r="F869" s="153">
        <v>11</v>
      </c>
      <c r="G869" s="140"/>
      <c r="H869" s="141"/>
      <c r="I869" s="154"/>
    </row>
    <row r="870" spans="2:9" x14ac:dyDescent="0.25">
      <c r="B870" s="152"/>
      <c r="C870" s="137" t="s">
        <v>2584</v>
      </c>
      <c r="D870" s="181" t="s">
        <v>2585</v>
      </c>
      <c r="E870" s="139"/>
      <c r="F870" s="153">
        <v>0</v>
      </c>
      <c r="G870" s="140"/>
      <c r="H870" s="141"/>
      <c r="I870" s="154"/>
    </row>
    <row r="871" spans="2:9" ht="39.6" x14ac:dyDescent="0.25">
      <c r="B871" s="152" t="s">
        <v>2586</v>
      </c>
      <c r="C871" s="137" t="s">
        <v>2587</v>
      </c>
      <c r="D871" s="177" t="s">
        <v>2588</v>
      </c>
      <c r="E871" s="139" t="s">
        <v>493</v>
      </c>
      <c r="F871" s="153">
        <v>11</v>
      </c>
      <c r="G871" s="140"/>
      <c r="H871" s="141"/>
      <c r="I871" s="154"/>
    </row>
    <row r="872" spans="2:9" x14ac:dyDescent="0.25">
      <c r="B872" s="152"/>
      <c r="C872" s="137" t="s">
        <v>2589</v>
      </c>
      <c r="D872" s="181" t="s">
        <v>2590</v>
      </c>
      <c r="E872" s="139"/>
      <c r="F872" s="153">
        <v>0</v>
      </c>
      <c r="G872" s="140"/>
      <c r="H872" s="141"/>
      <c r="I872" s="154"/>
    </row>
    <row r="873" spans="2:9" ht="26.4" x14ac:dyDescent="0.25">
      <c r="B873" s="152" t="s">
        <v>2591</v>
      </c>
      <c r="C873" s="137" t="s">
        <v>2592</v>
      </c>
      <c r="D873" s="177" t="s">
        <v>2593</v>
      </c>
      <c r="E873" s="139" t="s">
        <v>493</v>
      </c>
      <c r="F873" s="153">
        <v>11</v>
      </c>
      <c r="G873" s="140"/>
      <c r="H873" s="141"/>
      <c r="I873" s="154"/>
    </row>
    <row r="874" spans="2:9" x14ac:dyDescent="0.25">
      <c r="B874" s="152"/>
      <c r="C874" s="137" t="s">
        <v>2594</v>
      </c>
      <c r="D874" s="181" t="s">
        <v>2595</v>
      </c>
      <c r="E874" s="139"/>
      <c r="F874" s="153">
        <v>0</v>
      </c>
      <c r="G874" s="140"/>
      <c r="H874" s="141"/>
      <c r="I874" s="154"/>
    </row>
    <row r="875" spans="2:9" ht="26.4" x14ac:dyDescent="0.25">
      <c r="B875" s="152" t="s">
        <v>2596</v>
      </c>
      <c r="C875" s="137" t="s">
        <v>2597</v>
      </c>
      <c r="D875" s="177" t="s">
        <v>2598</v>
      </c>
      <c r="E875" s="139" t="s">
        <v>493</v>
      </c>
      <c r="F875" s="153">
        <v>11</v>
      </c>
      <c r="G875" s="140"/>
      <c r="H875" s="141"/>
      <c r="I875" s="154"/>
    </row>
    <row r="876" spans="2:9" ht="26.4" x14ac:dyDescent="0.25">
      <c r="B876" s="152" t="s">
        <v>2599</v>
      </c>
      <c r="C876" s="137" t="s">
        <v>2600</v>
      </c>
      <c r="D876" s="177" t="s">
        <v>2601</v>
      </c>
      <c r="E876" s="139" t="s">
        <v>493</v>
      </c>
      <c r="F876" s="153">
        <v>11</v>
      </c>
      <c r="G876" s="140"/>
      <c r="H876" s="141"/>
      <c r="I876" s="154"/>
    </row>
    <row r="877" spans="2:9" x14ac:dyDescent="0.25">
      <c r="B877" s="152"/>
      <c r="C877" s="137" t="s">
        <v>2602</v>
      </c>
      <c r="D877" s="181" t="s">
        <v>2603</v>
      </c>
      <c r="E877" s="139"/>
      <c r="F877" s="153">
        <v>0</v>
      </c>
      <c r="G877" s="140"/>
      <c r="H877" s="141"/>
      <c r="I877" s="154"/>
    </row>
    <row r="878" spans="2:9" ht="26.4" x14ac:dyDescent="0.25">
      <c r="B878" s="152" t="s">
        <v>2604</v>
      </c>
      <c r="C878" s="137" t="s">
        <v>2605</v>
      </c>
      <c r="D878" s="177" t="s">
        <v>2606</v>
      </c>
      <c r="E878" s="139" t="s">
        <v>493</v>
      </c>
      <c r="F878" s="153">
        <v>11</v>
      </c>
      <c r="G878" s="140"/>
      <c r="H878" s="141"/>
      <c r="I878" s="154"/>
    </row>
    <row r="879" spans="2:9" x14ac:dyDescent="0.25">
      <c r="B879" s="152"/>
      <c r="C879" s="137" t="s">
        <v>2607</v>
      </c>
      <c r="D879" s="177" t="s">
        <v>2608</v>
      </c>
      <c r="E879" s="139"/>
      <c r="F879" s="153">
        <v>0</v>
      </c>
      <c r="G879" s="140"/>
      <c r="H879" s="141"/>
      <c r="I879" s="154"/>
    </row>
    <row r="880" spans="2:9" x14ac:dyDescent="0.25">
      <c r="B880" s="152" t="s">
        <v>2609</v>
      </c>
      <c r="C880" s="137" t="s">
        <v>2610</v>
      </c>
      <c r="D880" s="177" t="s">
        <v>2611</v>
      </c>
      <c r="E880" s="139" t="s">
        <v>493</v>
      </c>
      <c r="F880" s="153">
        <v>23</v>
      </c>
      <c r="G880" s="140"/>
      <c r="H880" s="141"/>
      <c r="I880" s="154"/>
    </row>
    <row r="881" spans="2:9" x14ac:dyDescent="0.25">
      <c r="B881" s="152"/>
      <c r="C881" s="137" t="s">
        <v>2612</v>
      </c>
      <c r="D881" s="177" t="s">
        <v>2613</v>
      </c>
      <c r="E881" s="139"/>
      <c r="F881" s="153">
        <v>0</v>
      </c>
      <c r="G881" s="140"/>
      <c r="H881" s="141"/>
      <c r="I881" s="154"/>
    </row>
    <row r="882" spans="2:9" x14ac:dyDescent="0.25">
      <c r="B882" s="152" t="s">
        <v>2614</v>
      </c>
      <c r="C882" s="137" t="s">
        <v>2615</v>
      </c>
      <c r="D882" s="148" t="s">
        <v>2616</v>
      </c>
      <c r="E882" s="139" t="s">
        <v>493</v>
      </c>
      <c r="F882" s="153">
        <v>23</v>
      </c>
      <c r="G882" s="140"/>
      <c r="H882" s="141"/>
      <c r="I882" s="154"/>
    </row>
    <row r="883" spans="2:9" x14ac:dyDescent="0.25">
      <c r="B883" s="152"/>
      <c r="C883" s="137" t="s">
        <v>2617</v>
      </c>
      <c r="D883" s="177" t="s">
        <v>2618</v>
      </c>
      <c r="E883" s="139"/>
      <c r="F883" s="153">
        <v>0</v>
      </c>
      <c r="G883" s="140"/>
      <c r="H883" s="141"/>
      <c r="I883" s="154"/>
    </row>
    <row r="884" spans="2:9" ht="26.4" x14ac:dyDescent="0.25">
      <c r="B884" s="152" t="s">
        <v>2619</v>
      </c>
      <c r="C884" s="137" t="s">
        <v>2620</v>
      </c>
      <c r="D884" s="148" t="s">
        <v>2621</v>
      </c>
      <c r="E884" s="139" t="s">
        <v>493</v>
      </c>
      <c r="F884" s="153">
        <v>16</v>
      </c>
      <c r="G884" s="140"/>
      <c r="H884" s="141"/>
      <c r="I884" s="154"/>
    </row>
    <row r="885" spans="2:9" x14ac:dyDescent="0.25">
      <c r="B885" s="152"/>
      <c r="C885" s="137" t="s">
        <v>2622</v>
      </c>
      <c r="D885" s="177" t="s">
        <v>2623</v>
      </c>
      <c r="E885" s="139"/>
      <c r="F885" s="153">
        <v>0</v>
      </c>
      <c r="G885" s="140"/>
      <c r="H885" s="141"/>
      <c r="I885" s="154"/>
    </row>
    <row r="886" spans="2:9" ht="39.6" x14ac:dyDescent="0.25">
      <c r="B886" s="152" t="s">
        <v>2624</v>
      </c>
      <c r="C886" s="137" t="s">
        <v>2625</v>
      </c>
      <c r="D886" s="148" t="s">
        <v>2626</v>
      </c>
      <c r="E886" s="139" t="s">
        <v>493</v>
      </c>
      <c r="F886" s="153">
        <v>11</v>
      </c>
      <c r="G886" s="140"/>
      <c r="H886" s="141"/>
      <c r="I886" s="154"/>
    </row>
    <row r="887" spans="2:9" x14ac:dyDescent="0.25">
      <c r="B887" s="152"/>
      <c r="C887" s="137" t="s">
        <v>2622</v>
      </c>
      <c r="D887" s="177" t="s">
        <v>2623</v>
      </c>
      <c r="E887" s="139"/>
      <c r="F887" s="153">
        <v>0</v>
      </c>
      <c r="G887" s="140"/>
      <c r="H887" s="141"/>
      <c r="I887" s="154"/>
    </row>
    <row r="888" spans="2:9" ht="39.6" x14ac:dyDescent="0.25">
      <c r="B888" s="152" t="s">
        <v>2627</v>
      </c>
      <c r="C888" s="137" t="s">
        <v>2625</v>
      </c>
      <c r="D888" s="148" t="s">
        <v>2626</v>
      </c>
      <c r="E888" s="139" t="s">
        <v>493</v>
      </c>
      <c r="F888" s="153">
        <v>11</v>
      </c>
      <c r="G888" s="140"/>
      <c r="H888" s="141"/>
      <c r="I888" s="154"/>
    </row>
    <row r="889" spans="2:9" x14ac:dyDescent="0.25">
      <c r="B889" s="152"/>
      <c r="C889" s="137" t="s">
        <v>2628</v>
      </c>
      <c r="D889" s="148" t="s">
        <v>2629</v>
      </c>
      <c r="E889" s="139"/>
      <c r="F889" s="153">
        <v>0</v>
      </c>
      <c r="G889" s="140"/>
      <c r="H889" s="141"/>
      <c r="I889" s="154"/>
    </row>
    <row r="890" spans="2:9" ht="26.4" x14ac:dyDescent="0.25">
      <c r="B890" s="152" t="s">
        <v>2630</v>
      </c>
      <c r="C890" s="137" t="s">
        <v>2631</v>
      </c>
      <c r="D890" s="148" t="s">
        <v>2632</v>
      </c>
      <c r="E890" s="139" t="s">
        <v>666</v>
      </c>
      <c r="F890" s="153">
        <v>11</v>
      </c>
      <c r="G890" s="140"/>
      <c r="H890" s="141"/>
      <c r="I890" s="154"/>
    </row>
    <row r="891" spans="2:9" x14ac:dyDescent="0.25">
      <c r="B891" s="152"/>
      <c r="C891" s="137" t="s">
        <v>2633</v>
      </c>
      <c r="D891" s="148" t="s">
        <v>2634</v>
      </c>
      <c r="E891" s="139"/>
      <c r="F891" s="153">
        <v>0</v>
      </c>
      <c r="G891" s="140"/>
      <c r="H891" s="141"/>
      <c r="I891" s="154"/>
    </row>
    <row r="892" spans="2:9" ht="26.4" x14ac:dyDescent="0.25">
      <c r="B892" s="152" t="s">
        <v>2635</v>
      </c>
      <c r="C892" s="137" t="s">
        <v>2636</v>
      </c>
      <c r="D892" s="148" t="s">
        <v>2637</v>
      </c>
      <c r="E892" s="139" t="s">
        <v>666</v>
      </c>
      <c r="F892" s="153">
        <v>11</v>
      </c>
      <c r="G892" s="140"/>
      <c r="H892" s="141"/>
      <c r="I892" s="154"/>
    </row>
    <row r="893" spans="2:9" x14ac:dyDescent="0.25">
      <c r="B893" s="152"/>
      <c r="C893" s="137" t="s">
        <v>2638</v>
      </c>
      <c r="D893" s="148" t="s">
        <v>2639</v>
      </c>
      <c r="E893" s="139"/>
      <c r="F893" s="153">
        <v>0</v>
      </c>
      <c r="G893" s="140"/>
      <c r="H893" s="141"/>
      <c r="I893" s="154"/>
    </row>
    <row r="894" spans="2:9" ht="26.4" x14ac:dyDescent="0.25">
      <c r="B894" s="152" t="s">
        <v>2640</v>
      </c>
      <c r="C894" s="137" t="s">
        <v>2641</v>
      </c>
      <c r="D894" s="148" t="s">
        <v>2642</v>
      </c>
      <c r="E894" s="139" t="s">
        <v>666</v>
      </c>
      <c r="F894" s="153">
        <v>11</v>
      </c>
      <c r="G894" s="140"/>
      <c r="H894" s="141"/>
      <c r="I894" s="154"/>
    </row>
    <row r="895" spans="2:9" x14ac:dyDescent="0.25">
      <c r="B895" s="152"/>
      <c r="C895" s="137" t="s">
        <v>2643</v>
      </c>
      <c r="D895" s="148" t="s">
        <v>2644</v>
      </c>
      <c r="E895" s="139"/>
      <c r="F895" s="153">
        <v>0</v>
      </c>
      <c r="G895" s="140"/>
      <c r="H895" s="141"/>
      <c r="I895" s="154"/>
    </row>
    <row r="896" spans="2:9" ht="26.4" x14ac:dyDescent="0.25">
      <c r="B896" s="152" t="s">
        <v>2645</v>
      </c>
      <c r="C896" s="137" t="s">
        <v>2646</v>
      </c>
      <c r="D896" s="148" t="s">
        <v>2647</v>
      </c>
      <c r="E896" s="139" t="s">
        <v>493</v>
      </c>
      <c r="F896" s="153">
        <v>11</v>
      </c>
      <c r="G896" s="140"/>
      <c r="H896" s="141"/>
      <c r="I896" s="154"/>
    </row>
    <row r="897" spans="2:9" x14ac:dyDescent="0.25">
      <c r="B897" s="152"/>
      <c r="C897" s="137" t="s">
        <v>2648</v>
      </c>
      <c r="D897" s="148" t="s">
        <v>2649</v>
      </c>
      <c r="E897" s="139"/>
      <c r="F897" s="153">
        <v>0</v>
      </c>
      <c r="G897" s="140"/>
      <c r="H897" s="141"/>
      <c r="I897" s="154"/>
    </row>
    <row r="898" spans="2:9" ht="26.4" x14ac:dyDescent="0.25">
      <c r="B898" s="152" t="s">
        <v>2650</v>
      </c>
      <c r="C898" s="137" t="s">
        <v>2651</v>
      </c>
      <c r="D898" s="148" t="s">
        <v>2652</v>
      </c>
      <c r="E898" s="139" t="s">
        <v>493</v>
      </c>
      <c r="F898" s="153">
        <v>16</v>
      </c>
      <c r="G898" s="140"/>
      <c r="H898" s="141"/>
      <c r="I898" s="154"/>
    </row>
    <row r="899" spans="2:9" x14ac:dyDescent="0.25">
      <c r="B899" s="152"/>
      <c r="C899" s="137"/>
      <c r="D899" s="162" t="s">
        <v>2653</v>
      </c>
      <c r="E899" s="139"/>
      <c r="F899" s="153">
        <v>0</v>
      </c>
      <c r="G899" s="140"/>
      <c r="H899" s="141"/>
      <c r="I899" s="154"/>
    </row>
    <row r="900" spans="2:9" ht="39.6" x14ac:dyDescent="0.25">
      <c r="B900" s="152"/>
      <c r="C900" s="137"/>
      <c r="D900" s="162" t="s">
        <v>1804</v>
      </c>
      <c r="E900" s="139"/>
      <c r="F900" s="153"/>
      <c r="G900" s="140"/>
      <c r="H900" s="141"/>
      <c r="I900" s="154"/>
    </row>
    <row r="901" spans="2:9" ht="39.6" x14ac:dyDescent="0.25">
      <c r="B901" s="152" t="s">
        <v>2654</v>
      </c>
      <c r="C901" s="137"/>
      <c r="D901" s="148" t="s">
        <v>2655</v>
      </c>
      <c r="E901" s="139" t="s">
        <v>493</v>
      </c>
      <c r="F901" s="153">
        <v>56</v>
      </c>
      <c r="G901" s="140"/>
      <c r="H901" s="141"/>
      <c r="I901" s="154"/>
    </row>
    <row r="902" spans="2:9" ht="39.6" x14ac:dyDescent="0.25">
      <c r="B902" s="152" t="s">
        <v>2656</v>
      </c>
      <c r="C902" s="137"/>
      <c r="D902" s="148" t="s">
        <v>2657</v>
      </c>
      <c r="E902" s="139" t="s">
        <v>493</v>
      </c>
      <c r="F902" s="153">
        <v>56</v>
      </c>
      <c r="G902" s="140"/>
      <c r="H902" s="141"/>
      <c r="I902" s="154"/>
    </row>
    <row r="903" spans="2:9" ht="39.6" x14ac:dyDescent="0.25">
      <c r="B903" s="152" t="s">
        <v>2658</v>
      </c>
      <c r="C903" s="137"/>
      <c r="D903" s="148" t="s">
        <v>2659</v>
      </c>
      <c r="E903" s="139" t="s">
        <v>493</v>
      </c>
      <c r="F903" s="153">
        <v>56</v>
      </c>
      <c r="G903" s="140"/>
      <c r="H903" s="141"/>
      <c r="I903" s="154"/>
    </row>
    <row r="904" spans="2:9" ht="39.6" x14ac:dyDescent="0.25">
      <c r="B904" s="152" t="s">
        <v>2660</v>
      </c>
      <c r="C904" s="137"/>
      <c r="D904" s="148" t="s">
        <v>2661</v>
      </c>
      <c r="E904" s="139" t="s">
        <v>493</v>
      </c>
      <c r="F904" s="153">
        <v>56</v>
      </c>
      <c r="G904" s="140"/>
      <c r="H904" s="141"/>
      <c r="I904" s="154"/>
    </row>
    <row r="905" spans="2:9" ht="39.6" x14ac:dyDescent="0.25">
      <c r="B905" s="152" t="s">
        <v>2662</v>
      </c>
      <c r="C905" s="137"/>
      <c r="D905" s="148" t="s">
        <v>2663</v>
      </c>
      <c r="E905" s="139" t="s">
        <v>493</v>
      </c>
      <c r="F905" s="153">
        <v>56</v>
      </c>
      <c r="G905" s="140"/>
      <c r="H905" s="141"/>
      <c r="I905" s="154"/>
    </row>
    <row r="906" spans="2:9" ht="25.5" customHeight="1" x14ac:dyDescent="0.25">
      <c r="B906" s="152" t="s">
        <v>2664</v>
      </c>
      <c r="C906" s="137"/>
      <c r="D906" s="148" t="s">
        <v>2665</v>
      </c>
      <c r="E906" s="139" t="s">
        <v>493</v>
      </c>
      <c r="F906" s="153">
        <v>56</v>
      </c>
      <c r="G906" s="140"/>
      <c r="H906" s="141"/>
      <c r="I906" s="154"/>
    </row>
    <row r="907" spans="2:9" ht="39.6" x14ac:dyDescent="0.25">
      <c r="B907" s="152" t="s">
        <v>2666</v>
      </c>
      <c r="C907" s="137"/>
      <c r="D907" s="148" t="s">
        <v>2667</v>
      </c>
      <c r="E907" s="139" t="s">
        <v>493</v>
      </c>
      <c r="F907" s="153">
        <v>56</v>
      </c>
      <c r="G907" s="140"/>
      <c r="H907" s="141"/>
      <c r="I907" s="154"/>
    </row>
    <row r="908" spans="2:9" ht="39.6" x14ac:dyDescent="0.25">
      <c r="B908" s="152" t="s">
        <v>2668</v>
      </c>
      <c r="C908" s="137"/>
      <c r="D908" s="148" t="s">
        <v>2669</v>
      </c>
      <c r="E908" s="139" t="s">
        <v>493</v>
      </c>
      <c r="F908" s="153">
        <v>56</v>
      </c>
      <c r="G908" s="140"/>
      <c r="H908" s="141"/>
      <c r="I908" s="154"/>
    </row>
    <row r="909" spans="2:9" ht="39.6" x14ac:dyDescent="0.25">
      <c r="B909" s="152" t="s">
        <v>2670</v>
      </c>
      <c r="C909" s="137"/>
      <c r="D909" s="148" t="s">
        <v>2671</v>
      </c>
      <c r="E909" s="139" t="s">
        <v>493</v>
      </c>
      <c r="F909" s="153">
        <v>39</v>
      </c>
      <c r="G909" s="140"/>
      <c r="H909" s="141"/>
      <c r="I909" s="154"/>
    </row>
    <row r="910" spans="2:9" ht="39.6" x14ac:dyDescent="0.25">
      <c r="B910" s="152" t="s">
        <v>2672</v>
      </c>
      <c r="C910" s="137"/>
      <c r="D910" s="148" t="s">
        <v>2673</v>
      </c>
      <c r="E910" s="139" t="s">
        <v>493</v>
      </c>
      <c r="F910" s="153">
        <v>39</v>
      </c>
      <c r="G910" s="140"/>
      <c r="H910" s="141"/>
      <c r="I910" s="154"/>
    </row>
    <row r="911" spans="2:9" ht="39.6" x14ac:dyDescent="0.25">
      <c r="B911" s="152" t="s">
        <v>2674</v>
      </c>
      <c r="C911" s="137"/>
      <c r="D911" s="148" t="s">
        <v>2675</v>
      </c>
      <c r="E911" s="139" t="s">
        <v>493</v>
      </c>
      <c r="F911" s="153">
        <v>39</v>
      </c>
      <c r="G911" s="140"/>
      <c r="H911" s="141"/>
      <c r="I911" s="154"/>
    </row>
    <row r="912" spans="2:9" ht="26.4" x14ac:dyDescent="0.25">
      <c r="B912" s="152" t="s">
        <v>2676</v>
      </c>
      <c r="C912" s="137"/>
      <c r="D912" s="148" t="s">
        <v>2677</v>
      </c>
      <c r="E912" s="139" t="s">
        <v>493</v>
      </c>
      <c r="F912" s="153">
        <v>39</v>
      </c>
      <c r="G912" s="140"/>
      <c r="H912" s="141"/>
      <c r="I912" s="154"/>
    </row>
    <row r="913" spans="2:9" ht="26.4" x14ac:dyDescent="0.25">
      <c r="B913" s="152" t="s">
        <v>2678</v>
      </c>
      <c r="C913" s="137"/>
      <c r="D913" s="148" t="s">
        <v>2679</v>
      </c>
      <c r="E913" s="139" t="s">
        <v>493</v>
      </c>
      <c r="F913" s="153">
        <v>39</v>
      </c>
      <c r="G913" s="140"/>
      <c r="H913" s="141"/>
      <c r="I913" s="154"/>
    </row>
    <row r="914" spans="2:9" ht="26.4" x14ac:dyDescent="0.25">
      <c r="B914" s="152" t="s">
        <v>2680</v>
      </c>
      <c r="C914" s="137"/>
      <c r="D914" s="148" t="s">
        <v>2681</v>
      </c>
      <c r="E914" s="139" t="s">
        <v>493</v>
      </c>
      <c r="F914" s="153">
        <v>39</v>
      </c>
      <c r="G914" s="140"/>
      <c r="H914" s="141"/>
      <c r="I914" s="154"/>
    </row>
    <row r="915" spans="2:9" ht="39.6" x14ac:dyDescent="0.25">
      <c r="B915" s="152" t="s">
        <v>2682</v>
      </c>
      <c r="C915" s="137"/>
      <c r="D915" s="148" t="s">
        <v>2683</v>
      </c>
      <c r="E915" s="139" t="s">
        <v>493</v>
      </c>
      <c r="F915" s="153">
        <v>11</v>
      </c>
      <c r="G915" s="140"/>
      <c r="H915" s="141"/>
      <c r="I915" s="154"/>
    </row>
    <row r="916" spans="2:9" ht="39.6" x14ac:dyDescent="0.25">
      <c r="B916" s="152" t="s">
        <v>2684</v>
      </c>
      <c r="C916" s="137"/>
      <c r="D916" s="148" t="s">
        <v>2685</v>
      </c>
      <c r="E916" s="139" t="s">
        <v>493</v>
      </c>
      <c r="F916" s="153">
        <v>39</v>
      </c>
      <c r="G916" s="140"/>
      <c r="H916" s="141"/>
      <c r="I916" s="154"/>
    </row>
    <row r="917" spans="2:9" ht="39.6" x14ac:dyDescent="0.25">
      <c r="B917" s="152" t="s">
        <v>2686</v>
      </c>
      <c r="C917" s="137"/>
      <c r="D917" s="148" t="s">
        <v>2687</v>
      </c>
      <c r="E917" s="139" t="s">
        <v>493</v>
      </c>
      <c r="F917" s="153">
        <v>23</v>
      </c>
      <c r="G917" s="140"/>
      <c r="H917" s="141"/>
      <c r="I917" s="154"/>
    </row>
    <row r="918" spans="2:9" ht="39.6" x14ac:dyDescent="0.25">
      <c r="B918" s="152" t="s">
        <v>2688</v>
      </c>
      <c r="C918" s="137"/>
      <c r="D918" s="148" t="s">
        <v>2689</v>
      </c>
      <c r="E918" s="139" t="s">
        <v>493</v>
      </c>
      <c r="F918" s="153">
        <v>23</v>
      </c>
      <c r="G918" s="140"/>
      <c r="H918" s="141"/>
      <c r="I918" s="154"/>
    </row>
    <row r="919" spans="2:9" ht="39.6" x14ac:dyDescent="0.25">
      <c r="B919" s="152" t="s">
        <v>2690</v>
      </c>
      <c r="C919" s="137"/>
      <c r="D919" s="148" t="s">
        <v>2691</v>
      </c>
      <c r="E919" s="139" t="s">
        <v>493</v>
      </c>
      <c r="F919" s="153">
        <v>23</v>
      </c>
      <c r="G919" s="140"/>
      <c r="H919" s="141"/>
      <c r="I919" s="154"/>
    </row>
    <row r="920" spans="2:9" ht="39.6" x14ac:dyDescent="0.25">
      <c r="B920" s="152" t="s">
        <v>2692</v>
      </c>
      <c r="C920" s="137"/>
      <c r="D920" s="148" t="s">
        <v>2693</v>
      </c>
      <c r="E920" s="139" t="s">
        <v>493</v>
      </c>
      <c r="F920" s="153">
        <v>39</v>
      </c>
      <c r="G920" s="140"/>
      <c r="H920" s="141"/>
      <c r="I920" s="154"/>
    </row>
    <row r="921" spans="2:9" ht="39.6" x14ac:dyDescent="0.25">
      <c r="B921" s="152" t="s">
        <v>2694</v>
      </c>
      <c r="C921" s="137"/>
      <c r="D921" s="148" t="s">
        <v>2695</v>
      </c>
      <c r="E921" s="139" t="s">
        <v>493</v>
      </c>
      <c r="F921" s="153">
        <v>11</v>
      </c>
      <c r="G921" s="140"/>
      <c r="H921" s="141"/>
      <c r="I921" s="154"/>
    </row>
    <row r="922" spans="2:9" ht="39.6" x14ac:dyDescent="0.25">
      <c r="B922" s="152" t="s">
        <v>2696</v>
      </c>
      <c r="C922" s="137"/>
      <c r="D922" s="148" t="s">
        <v>2697</v>
      </c>
      <c r="E922" s="139" t="s">
        <v>493</v>
      </c>
      <c r="F922" s="153">
        <v>11</v>
      </c>
      <c r="G922" s="140"/>
      <c r="H922" s="141"/>
      <c r="I922" s="154"/>
    </row>
    <row r="923" spans="2:9" ht="39.6" x14ac:dyDescent="0.25">
      <c r="B923" s="152" t="s">
        <v>2698</v>
      </c>
      <c r="C923" s="137"/>
      <c r="D923" s="148" t="s">
        <v>2699</v>
      </c>
      <c r="E923" s="139" t="s">
        <v>493</v>
      </c>
      <c r="F923" s="153">
        <v>11</v>
      </c>
      <c r="G923" s="140"/>
      <c r="H923" s="141"/>
      <c r="I923" s="154"/>
    </row>
    <row r="924" spans="2:9" ht="39.6" x14ac:dyDescent="0.25">
      <c r="B924" s="152" t="s">
        <v>2700</v>
      </c>
      <c r="C924" s="137"/>
      <c r="D924" s="148" t="s">
        <v>2701</v>
      </c>
      <c r="E924" s="139" t="s">
        <v>493</v>
      </c>
      <c r="F924" s="153">
        <v>11</v>
      </c>
      <c r="G924" s="140"/>
      <c r="H924" s="141"/>
      <c r="I924" s="154"/>
    </row>
    <row r="925" spans="2:9" ht="39.6" x14ac:dyDescent="0.25">
      <c r="B925" s="152" t="s">
        <v>2702</v>
      </c>
      <c r="C925" s="137"/>
      <c r="D925" s="148" t="s">
        <v>2703</v>
      </c>
      <c r="E925" s="139" t="s">
        <v>493</v>
      </c>
      <c r="F925" s="153">
        <v>11</v>
      </c>
      <c r="G925" s="140"/>
      <c r="H925" s="141"/>
      <c r="I925" s="154"/>
    </row>
    <row r="926" spans="2:9" ht="39.6" x14ac:dyDescent="0.25">
      <c r="B926" s="152" t="s">
        <v>2704</v>
      </c>
      <c r="C926" s="137"/>
      <c r="D926" s="148" t="s">
        <v>2705</v>
      </c>
      <c r="E926" s="139" t="s">
        <v>493</v>
      </c>
      <c r="F926" s="153">
        <v>11</v>
      </c>
      <c r="G926" s="140"/>
      <c r="H926" s="141"/>
      <c r="I926" s="154"/>
    </row>
    <row r="927" spans="2:9" ht="39.6" x14ac:dyDescent="0.25">
      <c r="B927" s="152" t="s">
        <v>2706</v>
      </c>
      <c r="C927" s="137"/>
      <c r="D927" s="148" t="s">
        <v>2707</v>
      </c>
      <c r="E927" s="139" t="s">
        <v>493</v>
      </c>
      <c r="F927" s="153">
        <v>11</v>
      </c>
      <c r="G927" s="140"/>
      <c r="H927" s="141"/>
      <c r="I927" s="154"/>
    </row>
    <row r="928" spans="2:9" ht="39.6" x14ac:dyDescent="0.25">
      <c r="B928" s="152" t="s">
        <v>2708</v>
      </c>
      <c r="C928" s="137"/>
      <c r="D928" s="148" t="s">
        <v>2709</v>
      </c>
      <c r="E928" s="139" t="s">
        <v>493</v>
      </c>
      <c r="F928" s="153">
        <v>11</v>
      </c>
      <c r="G928" s="140"/>
      <c r="H928" s="141"/>
      <c r="I928" s="154"/>
    </row>
    <row r="929" spans="2:9" ht="39.6" x14ac:dyDescent="0.25">
      <c r="B929" s="152" t="s">
        <v>2710</v>
      </c>
      <c r="C929" s="137"/>
      <c r="D929" s="148" t="s">
        <v>2711</v>
      </c>
      <c r="E929" s="139" t="s">
        <v>493</v>
      </c>
      <c r="F929" s="153">
        <v>11</v>
      </c>
      <c r="G929" s="140"/>
      <c r="H929" s="141"/>
      <c r="I929" s="154"/>
    </row>
    <row r="930" spans="2:9" ht="26.4" x14ac:dyDescent="0.25">
      <c r="B930" s="152" t="s">
        <v>2712</v>
      </c>
      <c r="C930" s="137"/>
      <c r="D930" s="148" t="s">
        <v>2713</v>
      </c>
      <c r="E930" s="139" t="s">
        <v>493</v>
      </c>
      <c r="F930" s="153">
        <v>11</v>
      </c>
      <c r="G930" s="140"/>
      <c r="H930" s="141"/>
      <c r="I930" s="154"/>
    </row>
    <row r="931" spans="2:9" ht="26.4" x14ac:dyDescent="0.25">
      <c r="B931" s="152" t="s">
        <v>2714</v>
      </c>
      <c r="C931" s="137"/>
      <c r="D931" s="148" t="s">
        <v>2715</v>
      </c>
      <c r="E931" s="139" t="s">
        <v>493</v>
      </c>
      <c r="F931" s="153">
        <v>11</v>
      </c>
      <c r="G931" s="140"/>
      <c r="H931" s="141"/>
      <c r="I931" s="154"/>
    </row>
    <row r="932" spans="2:9" ht="39.6" x14ac:dyDescent="0.25">
      <c r="B932" s="152" t="s">
        <v>2716</v>
      </c>
      <c r="C932" s="137"/>
      <c r="D932" s="148" t="s">
        <v>2717</v>
      </c>
      <c r="E932" s="139" t="s">
        <v>493</v>
      </c>
      <c r="F932" s="153">
        <v>11</v>
      </c>
      <c r="G932" s="140"/>
      <c r="H932" s="141"/>
      <c r="I932" s="154"/>
    </row>
    <row r="933" spans="2:9" ht="26.4" x14ac:dyDescent="0.25">
      <c r="B933" s="152" t="s">
        <v>2718</v>
      </c>
      <c r="C933" s="137"/>
      <c r="D933" s="148" t="s">
        <v>2719</v>
      </c>
      <c r="E933" s="139" t="s">
        <v>493</v>
      </c>
      <c r="F933" s="153">
        <v>11</v>
      </c>
      <c r="G933" s="140"/>
      <c r="H933" s="141"/>
      <c r="I933" s="154"/>
    </row>
    <row r="934" spans="2:9" ht="26.4" x14ac:dyDescent="0.25">
      <c r="B934" s="152" t="s">
        <v>2720</v>
      </c>
      <c r="C934" s="137"/>
      <c r="D934" s="148" t="s">
        <v>2721</v>
      </c>
      <c r="E934" s="139" t="s">
        <v>493</v>
      </c>
      <c r="F934" s="153">
        <v>11</v>
      </c>
      <c r="G934" s="140"/>
      <c r="H934" s="141"/>
      <c r="I934" s="154"/>
    </row>
    <row r="935" spans="2:9" ht="39.6" x14ac:dyDescent="0.25">
      <c r="B935" s="152" t="s">
        <v>2722</v>
      </c>
      <c r="C935" s="137"/>
      <c r="D935" s="148" t="s">
        <v>2723</v>
      </c>
      <c r="E935" s="139" t="s">
        <v>493</v>
      </c>
      <c r="F935" s="153">
        <v>11</v>
      </c>
      <c r="G935" s="140"/>
      <c r="H935" s="141"/>
      <c r="I935" s="154"/>
    </row>
    <row r="936" spans="2:9" ht="39.6" x14ac:dyDescent="0.25">
      <c r="B936" s="152" t="s">
        <v>2724</v>
      </c>
      <c r="C936" s="137"/>
      <c r="D936" s="148" t="s">
        <v>2725</v>
      </c>
      <c r="E936" s="139" t="s">
        <v>493</v>
      </c>
      <c r="F936" s="153">
        <v>11</v>
      </c>
      <c r="G936" s="140"/>
      <c r="H936" s="141"/>
      <c r="I936" s="154"/>
    </row>
    <row r="937" spans="2:9" ht="39.6" x14ac:dyDescent="0.25">
      <c r="B937" s="152" t="s">
        <v>2726</v>
      </c>
      <c r="C937" s="137"/>
      <c r="D937" s="148" t="s">
        <v>2727</v>
      </c>
      <c r="E937" s="139" t="s">
        <v>493</v>
      </c>
      <c r="F937" s="153">
        <v>11</v>
      </c>
      <c r="G937" s="140"/>
      <c r="H937" s="141"/>
      <c r="I937" s="154"/>
    </row>
    <row r="938" spans="2:9" ht="39.6" x14ac:dyDescent="0.25">
      <c r="B938" s="152" t="s">
        <v>2728</v>
      </c>
      <c r="C938" s="137"/>
      <c r="D938" s="148" t="s">
        <v>2729</v>
      </c>
      <c r="E938" s="139" t="s">
        <v>493</v>
      </c>
      <c r="F938" s="153">
        <v>11</v>
      </c>
      <c r="G938" s="140"/>
      <c r="H938" s="141"/>
      <c r="I938" s="154"/>
    </row>
    <row r="939" spans="2:9" ht="39.6" x14ac:dyDescent="0.25">
      <c r="B939" s="152" t="s">
        <v>2730</v>
      </c>
      <c r="C939" s="137"/>
      <c r="D939" s="148" t="s">
        <v>2731</v>
      </c>
      <c r="E939" s="139" t="s">
        <v>493</v>
      </c>
      <c r="F939" s="153">
        <v>11</v>
      </c>
      <c r="G939" s="140"/>
      <c r="H939" s="141"/>
      <c r="I939" s="154"/>
    </row>
    <row r="940" spans="2:9" x14ac:dyDescent="0.25">
      <c r="B940" s="152"/>
      <c r="C940" s="137"/>
      <c r="D940" s="148"/>
      <c r="E940" s="139"/>
      <c r="F940" s="153">
        <v>0</v>
      </c>
      <c r="G940" s="140"/>
      <c r="H940" s="141"/>
      <c r="I940" s="154"/>
    </row>
    <row r="941" spans="2:9" ht="26.4" x14ac:dyDescent="0.25">
      <c r="B941" s="152"/>
      <c r="C941" s="137" t="s">
        <v>2732</v>
      </c>
      <c r="D941" s="176" t="s">
        <v>2733</v>
      </c>
      <c r="E941" s="139"/>
      <c r="F941" s="153">
        <v>0</v>
      </c>
      <c r="G941" s="140"/>
      <c r="H941" s="141"/>
      <c r="I941" s="154"/>
    </row>
    <row r="942" spans="2:9" ht="26.4" x14ac:dyDescent="0.25">
      <c r="B942" s="152" t="s">
        <v>2734</v>
      </c>
      <c r="C942" s="137" t="s">
        <v>2735</v>
      </c>
      <c r="D942" s="177" t="s">
        <v>2736</v>
      </c>
      <c r="E942" s="139" t="s">
        <v>493</v>
      </c>
      <c r="F942" s="153">
        <v>23</v>
      </c>
      <c r="G942" s="140"/>
      <c r="H942" s="141"/>
      <c r="I942" s="154"/>
    </row>
    <row r="943" spans="2:9" x14ac:dyDescent="0.25">
      <c r="B943" s="152"/>
      <c r="C943" s="137" t="s">
        <v>2737</v>
      </c>
      <c r="D943" s="176" t="s">
        <v>2738</v>
      </c>
      <c r="E943" s="139"/>
      <c r="F943" s="153">
        <v>0</v>
      </c>
      <c r="G943" s="140"/>
      <c r="H943" s="141"/>
      <c r="I943" s="154"/>
    </row>
    <row r="944" spans="2:9" ht="26.4" x14ac:dyDescent="0.25">
      <c r="B944" s="152" t="s">
        <v>2739</v>
      </c>
      <c r="C944" s="137" t="s">
        <v>2740</v>
      </c>
      <c r="D944" s="177" t="s">
        <v>2741</v>
      </c>
      <c r="E944" s="139" t="s">
        <v>493</v>
      </c>
      <c r="F944" s="153">
        <v>11</v>
      </c>
      <c r="G944" s="140"/>
      <c r="H944" s="141"/>
      <c r="I944" s="154"/>
    </row>
    <row r="945" spans="2:9" x14ac:dyDescent="0.25">
      <c r="B945" s="152"/>
      <c r="C945" s="137" t="s">
        <v>2742</v>
      </c>
      <c r="D945" s="176" t="s">
        <v>2743</v>
      </c>
      <c r="E945" s="139"/>
      <c r="F945" s="153">
        <v>0</v>
      </c>
      <c r="G945" s="140"/>
      <c r="H945" s="141"/>
      <c r="I945" s="154"/>
    </row>
    <row r="946" spans="2:9" ht="26.4" x14ac:dyDescent="0.25">
      <c r="B946" s="152" t="s">
        <v>2744</v>
      </c>
      <c r="C946" s="137" t="s">
        <v>2745</v>
      </c>
      <c r="D946" s="177" t="s">
        <v>2746</v>
      </c>
      <c r="E946" s="149" t="s">
        <v>343</v>
      </c>
      <c r="F946" s="153">
        <v>11</v>
      </c>
      <c r="G946" s="140"/>
      <c r="H946" s="141"/>
      <c r="I946" s="154"/>
    </row>
    <row r="947" spans="2:9" x14ac:dyDescent="0.25">
      <c r="B947" s="152"/>
      <c r="C947" s="137" t="s">
        <v>2747</v>
      </c>
      <c r="D947" s="176" t="s">
        <v>2748</v>
      </c>
      <c r="E947" s="139"/>
      <c r="F947" s="153">
        <v>0</v>
      </c>
      <c r="G947" s="140"/>
      <c r="H947" s="141"/>
      <c r="I947" s="154"/>
    </row>
    <row r="948" spans="2:9" x14ac:dyDescent="0.25">
      <c r="B948" s="152" t="s">
        <v>2749</v>
      </c>
      <c r="C948" s="137" t="s">
        <v>2750</v>
      </c>
      <c r="D948" s="177" t="s">
        <v>2751</v>
      </c>
      <c r="E948" s="139" t="s">
        <v>343</v>
      </c>
      <c r="F948" s="153">
        <v>11</v>
      </c>
      <c r="G948" s="140"/>
      <c r="H948" s="141"/>
      <c r="I948" s="154"/>
    </row>
    <row r="949" spans="2:9" ht="26.4" x14ac:dyDescent="0.25">
      <c r="B949" s="152" t="s">
        <v>2752</v>
      </c>
      <c r="C949" s="137" t="s">
        <v>2753</v>
      </c>
      <c r="D949" s="177" t="s">
        <v>2754</v>
      </c>
      <c r="E949" s="139" t="s">
        <v>343</v>
      </c>
      <c r="F949" s="153">
        <v>11</v>
      </c>
      <c r="G949" s="140"/>
      <c r="H949" s="141"/>
      <c r="I949" s="154"/>
    </row>
    <row r="950" spans="2:9" x14ac:dyDescent="0.25">
      <c r="B950" s="152"/>
      <c r="C950" s="137" t="s">
        <v>2755</v>
      </c>
      <c r="D950" s="176" t="s">
        <v>2756</v>
      </c>
      <c r="E950" s="139"/>
      <c r="F950" s="153">
        <v>0</v>
      </c>
      <c r="G950" s="140"/>
      <c r="H950" s="141"/>
      <c r="I950" s="154"/>
    </row>
    <row r="951" spans="2:9" x14ac:dyDescent="0.25">
      <c r="B951" s="152"/>
      <c r="C951" s="137" t="s">
        <v>2757</v>
      </c>
      <c r="D951" s="156" t="s">
        <v>2758</v>
      </c>
      <c r="E951" s="139"/>
      <c r="F951" s="153">
        <v>0</v>
      </c>
      <c r="G951" s="140"/>
      <c r="H951" s="141"/>
      <c r="I951" s="154"/>
    </row>
    <row r="952" spans="2:9" x14ac:dyDescent="0.25">
      <c r="B952" s="152"/>
      <c r="C952" s="137" t="s">
        <v>2759</v>
      </c>
      <c r="D952" s="148"/>
      <c r="E952" s="139"/>
      <c r="F952" s="153">
        <v>0</v>
      </c>
      <c r="G952" s="140"/>
      <c r="H952" s="141"/>
      <c r="I952" s="154"/>
    </row>
    <row r="953" spans="2:9" x14ac:dyDescent="0.25">
      <c r="B953" s="152" t="s">
        <v>2760</v>
      </c>
      <c r="C953" s="137" t="s">
        <v>2761</v>
      </c>
      <c r="D953" s="148" t="s">
        <v>2762</v>
      </c>
      <c r="E953" s="139" t="s">
        <v>493</v>
      </c>
      <c r="F953" s="153">
        <v>11</v>
      </c>
      <c r="G953" s="140"/>
      <c r="H953" s="141"/>
      <c r="I953" s="154"/>
    </row>
    <row r="954" spans="2:9" x14ac:dyDescent="0.25">
      <c r="B954" s="152" t="s">
        <v>2763</v>
      </c>
      <c r="C954" s="137" t="s">
        <v>2764</v>
      </c>
      <c r="D954" s="148" t="s">
        <v>2765</v>
      </c>
      <c r="E954" s="139" t="s">
        <v>493</v>
      </c>
      <c r="F954" s="153">
        <v>11</v>
      </c>
      <c r="G954" s="140"/>
      <c r="H954" s="141"/>
      <c r="I954" s="154"/>
    </row>
    <row r="955" spans="2:9" x14ac:dyDescent="0.25">
      <c r="B955" s="152" t="s">
        <v>2766</v>
      </c>
      <c r="C955" s="137" t="s">
        <v>2767</v>
      </c>
      <c r="D955" s="148" t="s">
        <v>2768</v>
      </c>
      <c r="E955" s="139" t="s">
        <v>493</v>
      </c>
      <c r="F955" s="153">
        <v>11</v>
      </c>
      <c r="G955" s="140"/>
      <c r="H955" s="141"/>
      <c r="I955" s="154"/>
    </row>
    <row r="956" spans="2:9" x14ac:dyDescent="0.25">
      <c r="B956" s="152" t="s">
        <v>2769</v>
      </c>
      <c r="C956" s="137" t="s">
        <v>2770</v>
      </c>
      <c r="D956" s="148" t="s">
        <v>2771</v>
      </c>
      <c r="E956" s="139" t="s">
        <v>493</v>
      </c>
      <c r="F956" s="153">
        <v>11</v>
      </c>
      <c r="G956" s="140"/>
      <c r="H956" s="141"/>
      <c r="I956" s="154"/>
    </row>
    <row r="957" spans="2:9" x14ac:dyDescent="0.25">
      <c r="B957" s="152" t="s">
        <v>2772</v>
      </c>
      <c r="C957" s="137" t="s">
        <v>2773</v>
      </c>
      <c r="D957" s="148" t="s">
        <v>2774</v>
      </c>
      <c r="E957" s="139" t="s">
        <v>493</v>
      </c>
      <c r="F957" s="153">
        <v>11</v>
      </c>
      <c r="G957" s="140"/>
      <c r="H957" s="141"/>
      <c r="I957" s="154"/>
    </row>
    <row r="958" spans="2:9" x14ac:dyDescent="0.25">
      <c r="B958" s="152" t="s">
        <v>2775</v>
      </c>
      <c r="C958" s="137" t="s">
        <v>2776</v>
      </c>
      <c r="D958" s="148" t="s">
        <v>2777</v>
      </c>
      <c r="E958" s="139" t="s">
        <v>493</v>
      </c>
      <c r="F958" s="153">
        <v>11</v>
      </c>
      <c r="G958" s="140"/>
      <c r="H958" s="141"/>
      <c r="I958" s="154"/>
    </row>
    <row r="959" spans="2:9" x14ac:dyDescent="0.25">
      <c r="B959" s="152" t="s">
        <v>2778</v>
      </c>
      <c r="C959" s="137" t="s">
        <v>2779</v>
      </c>
      <c r="D959" s="148" t="s">
        <v>2780</v>
      </c>
      <c r="E959" s="139" t="s">
        <v>493</v>
      </c>
      <c r="F959" s="153">
        <v>11</v>
      </c>
      <c r="G959" s="140"/>
      <c r="H959" s="141"/>
      <c r="I959" s="154"/>
    </row>
    <row r="960" spans="2:9" x14ac:dyDescent="0.25">
      <c r="B960" s="152" t="s">
        <v>2781</v>
      </c>
      <c r="C960" s="137" t="s">
        <v>2782</v>
      </c>
      <c r="D960" s="148" t="s">
        <v>2777</v>
      </c>
      <c r="E960" s="139" t="s">
        <v>493</v>
      </c>
      <c r="F960" s="153">
        <v>11</v>
      </c>
      <c r="G960" s="140"/>
      <c r="H960" s="141"/>
      <c r="I960" s="154"/>
    </row>
    <row r="961" spans="2:9" x14ac:dyDescent="0.25">
      <c r="B961" s="152" t="s">
        <v>2783</v>
      </c>
      <c r="C961" s="137" t="s">
        <v>2784</v>
      </c>
      <c r="D961" s="148" t="s">
        <v>2785</v>
      </c>
      <c r="E961" s="139" t="s">
        <v>493</v>
      </c>
      <c r="F961" s="153">
        <v>11</v>
      </c>
      <c r="G961" s="140"/>
      <c r="H961" s="141"/>
      <c r="I961" s="154"/>
    </row>
    <row r="962" spans="2:9" x14ac:dyDescent="0.25">
      <c r="B962" s="152" t="s">
        <v>2786</v>
      </c>
      <c r="C962" s="137" t="s">
        <v>2787</v>
      </c>
      <c r="D962" s="148" t="s">
        <v>2788</v>
      </c>
      <c r="E962" s="139" t="s">
        <v>493</v>
      </c>
      <c r="F962" s="153">
        <v>11</v>
      </c>
      <c r="G962" s="140"/>
      <c r="H962" s="141"/>
      <c r="I962" s="154"/>
    </row>
    <row r="963" spans="2:9" x14ac:dyDescent="0.25">
      <c r="B963" s="152" t="s">
        <v>2789</v>
      </c>
      <c r="C963" s="137" t="s">
        <v>2790</v>
      </c>
      <c r="D963" s="148" t="s">
        <v>2791</v>
      </c>
      <c r="E963" s="139" t="s">
        <v>493</v>
      </c>
      <c r="F963" s="153">
        <v>11</v>
      </c>
      <c r="G963" s="140"/>
      <c r="H963" s="141"/>
      <c r="I963" s="154"/>
    </row>
    <row r="964" spans="2:9" x14ac:dyDescent="0.25">
      <c r="B964" s="152" t="s">
        <v>2792</v>
      </c>
      <c r="C964" s="137" t="s">
        <v>2793</v>
      </c>
      <c r="D964" s="148" t="s">
        <v>2794</v>
      </c>
      <c r="E964" s="139" t="s">
        <v>493</v>
      </c>
      <c r="F964" s="153">
        <v>11</v>
      </c>
      <c r="G964" s="140"/>
      <c r="H964" s="141"/>
      <c r="I964" s="154"/>
    </row>
    <row r="965" spans="2:9" x14ac:dyDescent="0.25">
      <c r="B965" s="152" t="s">
        <v>2795</v>
      </c>
      <c r="C965" s="137" t="s">
        <v>2796</v>
      </c>
      <c r="D965" s="148" t="s">
        <v>2797</v>
      </c>
      <c r="E965" s="139" t="s">
        <v>493</v>
      </c>
      <c r="F965" s="153">
        <v>11</v>
      </c>
      <c r="G965" s="140"/>
      <c r="H965" s="141"/>
      <c r="I965" s="154"/>
    </row>
    <row r="966" spans="2:9" x14ac:dyDescent="0.25">
      <c r="B966" s="152"/>
      <c r="C966" s="137" t="s">
        <v>2798</v>
      </c>
      <c r="D966" s="156" t="s">
        <v>2799</v>
      </c>
      <c r="E966" s="139"/>
      <c r="F966" s="153">
        <v>0</v>
      </c>
      <c r="G966" s="140"/>
      <c r="H966" s="141"/>
      <c r="I966" s="154"/>
    </row>
    <row r="967" spans="2:9" ht="26.4" x14ac:dyDescent="0.25">
      <c r="B967" s="152" t="s">
        <v>2800</v>
      </c>
      <c r="C967" s="137" t="s">
        <v>2801</v>
      </c>
      <c r="D967" s="148" t="s">
        <v>2802</v>
      </c>
      <c r="E967" s="139" t="s">
        <v>493</v>
      </c>
      <c r="F967" s="153">
        <v>16</v>
      </c>
      <c r="G967" s="140"/>
      <c r="H967" s="141"/>
      <c r="I967" s="154"/>
    </row>
    <row r="968" spans="2:9" ht="26.4" x14ac:dyDescent="0.25">
      <c r="B968" s="152" t="s">
        <v>2803</v>
      </c>
      <c r="C968" s="137" t="s">
        <v>2804</v>
      </c>
      <c r="D968" s="148" t="s">
        <v>2805</v>
      </c>
      <c r="E968" s="139" t="s">
        <v>666</v>
      </c>
      <c r="F968" s="153">
        <v>11</v>
      </c>
      <c r="G968" s="140"/>
      <c r="H968" s="141"/>
      <c r="I968" s="154"/>
    </row>
    <row r="969" spans="2:9" x14ac:dyDescent="0.25">
      <c r="B969" s="152"/>
      <c r="C969" s="137" t="s">
        <v>2806</v>
      </c>
      <c r="D969" s="156" t="s">
        <v>2807</v>
      </c>
      <c r="E969" s="139"/>
      <c r="F969" s="153">
        <v>0</v>
      </c>
      <c r="G969" s="140"/>
      <c r="H969" s="141"/>
      <c r="I969" s="154"/>
    </row>
    <row r="970" spans="2:9" x14ac:dyDescent="0.25">
      <c r="B970" s="152"/>
      <c r="C970" s="137" t="s">
        <v>2808</v>
      </c>
      <c r="D970" s="148"/>
      <c r="E970" s="139"/>
      <c r="F970" s="153">
        <v>0</v>
      </c>
      <c r="G970" s="140"/>
      <c r="H970" s="141"/>
      <c r="I970" s="154"/>
    </row>
    <row r="971" spans="2:9" x14ac:dyDescent="0.25">
      <c r="B971" s="152" t="s">
        <v>2809</v>
      </c>
      <c r="C971" s="137" t="s">
        <v>2810</v>
      </c>
      <c r="D971" s="148" t="s">
        <v>2811</v>
      </c>
      <c r="E971" s="139" t="s">
        <v>493</v>
      </c>
      <c r="F971" s="153">
        <v>39</v>
      </c>
      <c r="G971" s="140"/>
      <c r="H971" s="141"/>
      <c r="I971" s="154"/>
    </row>
    <row r="972" spans="2:9" ht="26.4" x14ac:dyDescent="0.25">
      <c r="B972" s="152" t="s">
        <v>2812</v>
      </c>
      <c r="C972" s="137" t="s">
        <v>2813</v>
      </c>
      <c r="D972" s="148" t="s">
        <v>2814</v>
      </c>
      <c r="E972" s="139" t="s">
        <v>493</v>
      </c>
      <c r="F972" s="153">
        <v>16</v>
      </c>
      <c r="G972" s="140"/>
      <c r="H972" s="141"/>
      <c r="I972" s="154"/>
    </row>
    <row r="973" spans="2:9" x14ac:dyDescent="0.25">
      <c r="B973" s="152" t="s">
        <v>2815</v>
      </c>
      <c r="C973" s="137" t="s">
        <v>2816</v>
      </c>
      <c r="D973" s="148" t="s">
        <v>2817</v>
      </c>
      <c r="E973" s="139" t="s">
        <v>493</v>
      </c>
      <c r="F973" s="153">
        <v>16</v>
      </c>
      <c r="G973" s="140"/>
      <c r="H973" s="141"/>
      <c r="I973" s="154"/>
    </row>
    <row r="974" spans="2:9" x14ac:dyDescent="0.25">
      <c r="B974" s="152" t="s">
        <v>2818</v>
      </c>
      <c r="C974" s="137" t="s">
        <v>2819</v>
      </c>
      <c r="D974" s="148" t="s">
        <v>2820</v>
      </c>
      <c r="E974" s="139" t="s">
        <v>493</v>
      </c>
      <c r="F974" s="153">
        <v>16</v>
      </c>
      <c r="G974" s="140"/>
      <c r="H974" s="141"/>
      <c r="I974" s="154"/>
    </row>
    <row r="975" spans="2:9" x14ac:dyDescent="0.25">
      <c r="B975" s="152" t="s">
        <v>2821</v>
      </c>
      <c r="C975" s="137" t="s">
        <v>2822</v>
      </c>
      <c r="D975" s="148" t="s">
        <v>2823</v>
      </c>
      <c r="E975" s="139" t="s">
        <v>493</v>
      </c>
      <c r="F975" s="153">
        <v>16</v>
      </c>
      <c r="G975" s="140"/>
      <c r="H975" s="141"/>
      <c r="I975" s="154"/>
    </row>
    <row r="976" spans="2:9" x14ac:dyDescent="0.25">
      <c r="B976" s="152" t="s">
        <v>2824</v>
      </c>
      <c r="C976" s="137" t="s">
        <v>2825</v>
      </c>
      <c r="D976" s="148" t="s">
        <v>2826</v>
      </c>
      <c r="E976" s="139" t="s">
        <v>493</v>
      </c>
      <c r="F976" s="153">
        <v>16</v>
      </c>
      <c r="G976" s="140"/>
      <c r="H976" s="141"/>
      <c r="I976" s="154"/>
    </row>
    <row r="977" spans="2:9" x14ac:dyDescent="0.25">
      <c r="B977" s="152" t="s">
        <v>2827</v>
      </c>
      <c r="C977" s="137" t="s">
        <v>2828</v>
      </c>
      <c r="D977" s="148" t="s">
        <v>2829</v>
      </c>
      <c r="E977" s="139" t="s">
        <v>493</v>
      </c>
      <c r="F977" s="153">
        <v>16</v>
      </c>
      <c r="G977" s="140"/>
      <c r="H977" s="141"/>
      <c r="I977" s="154"/>
    </row>
    <row r="978" spans="2:9" x14ac:dyDescent="0.25">
      <c r="B978" s="152" t="s">
        <v>2830</v>
      </c>
      <c r="C978" s="137" t="s">
        <v>2831</v>
      </c>
      <c r="D978" s="148" t="s">
        <v>2832</v>
      </c>
      <c r="E978" s="139" t="s">
        <v>493</v>
      </c>
      <c r="F978" s="153">
        <v>16</v>
      </c>
      <c r="G978" s="140"/>
      <c r="H978" s="141"/>
      <c r="I978" s="154"/>
    </row>
    <row r="979" spans="2:9" x14ac:dyDescent="0.25">
      <c r="B979" s="152" t="s">
        <v>2833</v>
      </c>
      <c r="C979" s="137" t="s">
        <v>2834</v>
      </c>
      <c r="D979" s="148" t="s">
        <v>2835</v>
      </c>
      <c r="E979" s="139" t="s">
        <v>493</v>
      </c>
      <c r="F979" s="153">
        <v>16</v>
      </c>
      <c r="G979" s="140"/>
      <c r="H979" s="141"/>
      <c r="I979" s="154"/>
    </row>
    <row r="980" spans="2:9" x14ac:dyDescent="0.25">
      <c r="B980" s="152" t="s">
        <v>2836</v>
      </c>
      <c r="C980" s="137" t="s">
        <v>2837</v>
      </c>
      <c r="D980" s="148" t="s">
        <v>2838</v>
      </c>
      <c r="E980" s="139" t="s">
        <v>493</v>
      </c>
      <c r="F980" s="153">
        <v>16</v>
      </c>
      <c r="G980" s="140"/>
      <c r="H980" s="141"/>
      <c r="I980" s="154"/>
    </row>
    <row r="981" spans="2:9" x14ac:dyDescent="0.25">
      <c r="B981" s="152" t="s">
        <v>2839</v>
      </c>
      <c r="C981" s="137" t="s">
        <v>2840</v>
      </c>
      <c r="D981" s="148" t="s">
        <v>2841</v>
      </c>
      <c r="E981" s="139" t="s">
        <v>493</v>
      </c>
      <c r="F981" s="153">
        <v>16</v>
      </c>
      <c r="G981" s="140"/>
      <c r="H981" s="141"/>
      <c r="I981" s="154"/>
    </row>
    <row r="982" spans="2:9" x14ac:dyDescent="0.25">
      <c r="B982" s="152" t="s">
        <v>2842</v>
      </c>
      <c r="C982" s="137" t="s">
        <v>2843</v>
      </c>
      <c r="D982" s="148" t="s">
        <v>2844</v>
      </c>
      <c r="E982" s="139" t="s">
        <v>493</v>
      </c>
      <c r="F982" s="153">
        <v>16</v>
      </c>
      <c r="G982" s="140"/>
      <c r="H982" s="141"/>
      <c r="I982" s="154"/>
    </row>
    <row r="983" spans="2:9" x14ac:dyDescent="0.25">
      <c r="B983" s="152" t="s">
        <v>2845</v>
      </c>
      <c r="C983" s="137" t="s">
        <v>2846</v>
      </c>
      <c r="D983" s="148" t="s">
        <v>2847</v>
      </c>
      <c r="E983" s="139" t="s">
        <v>493</v>
      </c>
      <c r="F983" s="153">
        <v>16</v>
      </c>
      <c r="G983" s="140"/>
      <c r="H983" s="141"/>
      <c r="I983" s="154"/>
    </row>
    <row r="984" spans="2:9" x14ac:dyDescent="0.25">
      <c r="B984" s="152" t="s">
        <v>2848</v>
      </c>
      <c r="C984" s="137" t="s">
        <v>2849</v>
      </c>
      <c r="D984" s="148" t="s">
        <v>2850</v>
      </c>
      <c r="E984" s="139" t="s">
        <v>493</v>
      </c>
      <c r="F984" s="153">
        <v>16</v>
      </c>
      <c r="G984" s="140"/>
      <c r="H984" s="141"/>
      <c r="I984" s="154"/>
    </row>
    <row r="985" spans="2:9" x14ac:dyDescent="0.25">
      <c r="B985" s="152" t="s">
        <v>2851</v>
      </c>
      <c r="C985" s="137" t="s">
        <v>2852</v>
      </c>
      <c r="D985" s="148" t="s">
        <v>2853</v>
      </c>
      <c r="E985" s="139" t="s">
        <v>493</v>
      </c>
      <c r="F985" s="153">
        <v>16</v>
      </c>
      <c r="G985" s="140"/>
      <c r="H985" s="141"/>
      <c r="I985" s="154"/>
    </row>
    <row r="986" spans="2:9" x14ac:dyDescent="0.25">
      <c r="B986" s="152" t="s">
        <v>2854</v>
      </c>
      <c r="C986" s="137" t="s">
        <v>2855</v>
      </c>
      <c r="D986" s="148" t="s">
        <v>2856</v>
      </c>
      <c r="E986" s="139" t="s">
        <v>493</v>
      </c>
      <c r="F986" s="153">
        <v>16</v>
      </c>
      <c r="G986" s="140"/>
      <c r="H986" s="141"/>
      <c r="I986" s="154"/>
    </row>
    <row r="987" spans="2:9" x14ac:dyDescent="0.25">
      <c r="B987" s="152" t="s">
        <v>2857</v>
      </c>
      <c r="C987" s="137" t="s">
        <v>2858</v>
      </c>
      <c r="D987" s="148" t="s">
        <v>2859</v>
      </c>
      <c r="E987" s="139" t="s">
        <v>493</v>
      </c>
      <c r="F987" s="153">
        <v>16</v>
      </c>
      <c r="G987" s="140"/>
      <c r="H987" s="141"/>
      <c r="I987" s="154"/>
    </row>
    <row r="988" spans="2:9" x14ac:dyDescent="0.25">
      <c r="B988" s="152" t="s">
        <v>2860</v>
      </c>
      <c r="C988" s="137" t="s">
        <v>2861</v>
      </c>
      <c r="D988" s="148" t="s">
        <v>2862</v>
      </c>
      <c r="E988" s="139" t="s">
        <v>493</v>
      </c>
      <c r="F988" s="153">
        <v>16</v>
      </c>
      <c r="G988" s="140"/>
      <c r="H988" s="141"/>
      <c r="I988" s="154"/>
    </row>
    <row r="989" spans="2:9" x14ac:dyDescent="0.25">
      <c r="B989" s="152" t="s">
        <v>2863</v>
      </c>
      <c r="C989" s="137" t="s">
        <v>2864</v>
      </c>
      <c r="D989" s="148" t="s">
        <v>2865</v>
      </c>
      <c r="E989" s="139" t="s">
        <v>493</v>
      </c>
      <c r="F989" s="153">
        <v>16</v>
      </c>
      <c r="G989" s="140"/>
      <c r="H989" s="141"/>
      <c r="I989" s="154"/>
    </row>
    <row r="990" spans="2:9" x14ac:dyDescent="0.25">
      <c r="B990" s="152" t="s">
        <v>2866</v>
      </c>
      <c r="C990" s="137" t="s">
        <v>2867</v>
      </c>
      <c r="D990" s="148" t="s">
        <v>2868</v>
      </c>
      <c r="E990" s="139" t="s">
        <v>493</v>
      </c>
      <c r="F990" s="153">
        <v>16</v>
      </c>
      <c r="G990" s="140"/>
      <c r="H990" s="141"/>
      <c r="I990" s="154"/>
    </row>
    <row r="991" spans="2:9" x14ac:dyDescent="0.25">
      <c r="B991" s="152" t="s">
        <v>2869</v>
      </c>
      <c r="C991" s="137" t="s">
        <v>2870</v>
      </c>
      <c r="D991" s="148" t="s">
        <v>2871</v>
      </c>
      <c r="E991" s="139" t="s">
        <v>493</v>
      </c>
      <c r="F991" s="153">
        <v>16</v>
      </c>
      <c r="G991" s="140"/>
      <c r="H991" s="141"/>
      <c r="I991" s="154"/>
    </row>
    <row r="992" spans="2:9" x14ac:dyDescent="0.25">
      <c r="B992" s="152" t="s">
        <v>2872</v>
      </c>
      <c r="C992" s="137" t="s">
        <v>2873</v>
      </c>
      <c r="D992" s="148" t="s">
        <v>2874</v>
      </c>
      <c r="E992" s="139" t="s">
        <v>493</v>
      </c>
      <c r="F992" s="153">
        <v>16</v>
      </c>
      <c r="G992" s="140"/>
      <c r="H992" s="141"/>
      <c r="I992" s="154"/>
    </row>
    <row r="993" spans="2:9" x14ac:dyDescent="0.25">
      <c r="B993" s="152" t="s">
        <v>2875</v>
      </c>
      <c r="C993" s="137" t="s">
        <v>2876</v>
      </c>
      <c r="D993" s="148" t="s">
        <v>2877</v>
      </c>
      <c r="E993" s="139" t="s">
        <v>493</v>
      </c>
      <c r="F993" s="153">
        <v>16</v>
      </c>
      <c r="G993" s="140"/>
      <c r="H993" s="141"/>
      <c r="I993" s="154"/>
    </row>
    <row r="994" spans="2:9" x14ac:dyDescent="0.25">
      <c r="B994" s="152" t="s">
        <v>2878</v>
      </c>
      <c r="C994" s="137" t="s">
        <v>2879</v>
      </c>
      <c r="D994" s="148" t="s">
        <v>2880</v>
      </c>
      <c r="E994" s="139" t="s">
        <v>493</v>
      </c>
      <c r="F994" s="153">
        <v>16</v>
      </c>
      <c r="G994" s="140"/>
      <c r="H994" s="141"/>
      <c r="I994" s="154"/>
    </row>
    <row r="995" spans="2:9" x14ac:dyDescent="0.25">
      <c r="B995" s="152" t="s">
        <v>2881</v>
      </c>
      <c r="C995" s="137" t="s">
        <v>2882</v>
      </c>
      <c r="D995" s="148" t="s">
        <v>2883</v>
      </c>
      <c r="E995" s="139" t="s">
        <v>493</v>
      </c>
      <c r="F995" s="153">
        <v>16</v>
      </c>
      <c r="G995" s="140"/>
      <c r="H995" s="141"/>
      <c r="I995" s="154"/>
    </row>
    <row r="996" spans="2:9" x14ac:dyDescent="0.25">
      <c r="B996" s="152" t="s">
        <v>2884</v>
      </c>
      <c r="C996" s="137" t="s">
        <v>2885</v>
      </c>
      <c r="D996" s="148" t="s">
        <v>2886</v>
      </c>
      <c r="E996" s="139" t="s">
        <v>493</v>
      </c>
      <c r="F996" s="153">
        <v>11</v>
      </c>
      <c r="G996" s="140"/>
      <c r="H996" s="141"/>
      <c r="I996" s="154"/>
    </row>
    <row r="997" spans="2:9" x14ac:dyDescent="0.25">
      <c r="B997" s="152" t="s">
        <v>2887</v>
      </c>
      <c r="C997" s="137" t="s">
        <v>2888</v>
      </c>
      <c r="D997" s="148" t="s">
        <v>2889</v>
      </c>
      <c r="E997" s="139" t="s">
        <v>493</v>
      </c>
      <c r="F997" s="153">
        <v>11</v>
      </c>
      <c r="G997" s="140"/>
      <c r="H997" s="141"/>
      <c r="I997" s="154"/>
    </row>
    <row r="998" spans="2:9" x14ac:dyDescent="0.25">
      <c r="B998" s="152" t="s">
        <v>2890</v>
      </c>
      <c r="C998" s="137" t="s">
        <v>2891</v>
      </c>
      <c r="D998" s="148" t="s">
        <v>2892</v>
      </c>
      <c r="E998" s="139" t="s">
        <v>493</v>
      </c>
      <c r="F998" s="153">
        <v>11</v>
      </c>
      <c r="G998" s="140"/>
      <c r="H998" s="141"/>
      <c r="I998" s="154"/>
    </row>
    <row r="999" spans="2:9" x14ac:dyDescent="0.25">
      <c r="B999" s="152" t="s">
        <v>2893</v>
      </c>
      <c r="C999" s="137" t="s">
        <v>2894</v>
      </c>
      <c r="D999" s="148" t="s">
        <v>2895</v>
      </c>
      <c r="E999" s="139" t="s">
        <v>493</v>
      </c>
      <c r="F999" s="153">
        <v>11</v>
      </c>
      <c r="G999" s="140"/>
      <c r="H999" s="141"/>
      <c r="I999" s="154"/>
    </row>
    <row r="1000" spans="2:9" x14ac:dyDescent="0.25">
      <c r="B1000" s="152" t="s">
        <v>2896</v>
      </c>
      <c r="C1000" s="137" t="s">
        <v>2897</v>
      </c>
      <c r="D1000" s="148" t="s">
        <v>2898</v>
      </c>
      <c r="E1000" s="139" t="s">
        <v>493</v>
      </c>
      <c r="F1000" s="153">
        <v>11</v>
      </c>
      <c r="G1000" s="140"/>
      <c r="H1000" s="141"/>
      <c r="I1000" s="154"/>
    </row>
    <row r="1001" spans="2:9" x14ac:dyDescent="0.25">
      <c r="B1001" s="152" t="s">
        <v>2899</v>
      </c>
      <c r="C1001" s="137" t="s">
        <v>2900</v>
      </c>
      <c r="D1001" s="148" t="s">
        <v>2901</v>
      </c>
      <c r="E1001" s="139" t="s">
        <v>493</v>
      </c>
      <c r="F1001" s="153">
        <v>11</v>
      </c>
      <c r="G1001" s="140"/>
      <c r="H1001" s="141"/>
      <c r="I1001" s="154"/>
    </row>
    <row r="1002" spans="2:9" x14ac:dyDescent="0.25">
      <c r="B1002" s="152" t="s">
        <v>2902</v>
      </c>
      <c r="C1002" s="137" t="s">
        <v>2903</v>
      </c>
      <c r="D1002" s="148" t="s">
        <v>2904</v>
      </c>
      <c r="E1002" s="139" t="s">
        <v>493</v>
      </c>
      <c r="F1002" s="153">
        <v>11</v>
      </c>
      <c r="G1002" s="140"/>
      <c r="H1002" s="141"/>
      <c r="I1002" s="154"/>
    </row>
    <row r="1003" spans="2:9" x14ac:dyDescent="0.25">
      <c r="B1003" s="152" t="s">
        <v>2905</v>
      </c>
      <c r="C1003" s="137" t="s">
        <v>2906</v>
      </c>
      <c r="D1003" s="148" t="s">
        <v>2907</v>
      </c>
      <c r="E1003" s="139" t="s">
        <v>493</v>
      </c>
      <c r="F1003" s="153">
        <v>11</v>
      </c>
      <c r="G1003" s="140"/>
      <c r="H1003" s="141"/>
      <c r="I1003" s="154"/>
    </row>
    <row r="1004" spans="2:9" x14ac:dyDescent="0.25">
      <c r="B1004" s="152" t="s">
        <v>2908</v>
      </c>
      <c r="C1004" s="137" t="s">
        <v>2909</v>
      </c>
      <c r="D1004" s="148" t="s">
        <v>2910</v>
      </c>
      <c r="E1004" s="139" t="s">
        <v>493</v>
      </c>
      <c r="F1004" s="153">
        <v>11</v>
      </c>
      <c r="G1004" s="140"/>
      <c r="H1004" s="141"/>
      <c r="I1004" s="154"/>
    </row>
    <row r="1005" spans="2:9" x14ac:dyDescent="0.25">
      <c r="B1005" s="152" t="s">
        <v>2911</v>
      </c>
      <c r="C1005" s="137" t="s">
        <v>2912</v>
      </c>
      <c r="D1005" s="148" t="s">
        <v>2913</v>
      </c>
      <c r="E1005" s="139" t="s">
        <v>493</v>
      </c>
      <c r="F1005" s="153">
        <v>11</v>
      </c>
      <c r="G1005" s="140"/>
      <c r="H1005" s="141"/>
      <c r="I1005" s="154"/>
    </row>
    <row r="1006" spans="2:9" x14ac:dyDescent="0.25">
      <c r="B1006" s="152" t="s">
        <v>2914</v>
      </c>
      <c r="C1006" s="137" t="s">
        <v>2915</v>
      </c>
      <c r="D1006" s="148" t="s">
        <v>2916</v>
      </c>
      <c r="E1006" s="139" t="s">
        <v>493</v>
      </c>
      <c r="F1006" s="153">
        <v>11</v>
      </c>
      <c r="G1006" s="140"/>
      <c r="H1006" s="141"/>
      <c r="I1006" s="154"/>
    </row>
    <row r="1007" spans="2:9" x14ac:dyDescent="0.25">
      <c r="B1007" s="152" t="s">
        <v>2917</v>
      </c>
      <c r="C1007" s="137" t="s">
        <v>2918</v>
      </c>
      <c r="D1007" s="148" t="s">
        <v>2919</v>
      </c>
      <c r="E1007" s="139" t="s">
        <v>493</v>
      </c>
      <c r="F1007" s="153">
        <v>11</v>
      </c>
      <c r="G1007" s="140"/>
      <c r="H1007" s="141"/>
      <c r="I1007" s="154"/>
    </row>
    <row r="1008" spans="2:9" x14ac:dyDescent="0.25">
      <c r="B1008" s="152" t="s">
        <v>2920</v>
      </c>
      <c r="C1008" s="137" t="s">
        <v>2921</v>
      </c>
      <c r="D1008" s="148" t="s">
        <v>2922</v>
      </c>
      <c r="E1008" s="139" t="s">
        <v>493</v>
      </c>
      <c r="F1008" s="153">
        <v>11</v>
      </c>
      <c r="G1008" s="140"/>
      <c r="H1008" s="141"/>
      <c r="I1008" s="154"/>
    </row>
    <row r="1009" spans="2:10" x14ac:dyDescent="0.25">
      <c r="B1009" s="152" t="s">
        <v>2923</v>
      </c>
      <c r="C1009" s="137" t="s">
        <v>2924</v>
      </c>
      <c r="D1009" s="148" t="s">
        <v>2925</v>
      </c>
      <c r="E1009" s="139" t="s">
        <v>493</v>
      </c>
      <c r="F1009" s="153">
        <v>11</v>
      </c>
      <c r="G1009" s="140"/>
      <c r="H1009" s="141"/>
      <c r="I1009" s="154"/>
    </row>
    <row r="1010" spans="2:10" x14ac:dyDescent="0.25">
      <c r="B1010" s="152" t="s">
        <v>2926</v>
      </c>
      <c r="C1010" s="137" t="s">
        <v>2927</v>
      </c>
      <c r="D1010" s="148" t="s">
        <v>2928</v>
      </c>
      <c r="E1010" s="139" t="s">
        <v>493</v>
      </c>
      <c r="F1010" s="153">
        <v>11</v>
      </c>
      <c r="G1010" s="140"/>
      <c r="H1010" s="141"/>
      <c r="I1010" s="154"/>
    </row>
    <row r="1011" spans="2:10" x14ac:dyDescent="0.25">
      <c r="B1011" s="152" t="s">
        <v>2929</v>
      </c>
      <c r="C1011" s="137" t="s">
        <v>2930</v>
      </c>
      <c r="D1011" s="148" t="s">
        <v>2931</v>
      </c>
      <c r="E1011" s="139" t="s">
        <v>493</v>
      </c>
      <c r="F1011" s="153">
        <v>11</v>
      </c>
      <c r="G1011" s="140"/>
      <c r="H1011" s="141"/>
      <c r="I1011" s="154"/>
    </row>
    <row r="1012" spans="2:10" ht="13.2" x14ac:dyDescent="0.25">
      <c r="B1012" s="152" t="s">
        <v>2932</v>
      </c>
      <c r="C1012" s="137"/>
      <c r="D1012" s="148" t="s">
        <v>2933</v>
      </c>
      <c r="E1012" s="139" t="s">
        <v>493</v>
      </c>
      <c r="F1012" s="153">
        <v>16</v>
      </c>
      <c r="G1012" s="140"/>
      <c r="H1012" s="141"/>
      <c r="I1012" s="154"/>
      <c r="J1012" s="117"/>
    </row>
    <row r="1013" spans="2:10" ht="13.2" x14ac:dyDescent="0.25">
      <c r="B1013" s="152" t="s">
        <v>2934</v>
      </c>
      <c r="C1013" s="137"/>
      <c r="D1013" s="148" t="s">
        <v>2935</v>
      </c>
      <c r="E1013" s="139" t="s">
        <v>493</v>
      </c>
      <c r="F1013" s="153">
        <v>16</v>
      </c>
      <c r="G1013" s="140"/>
      <c r="H1013" s="141"/>
      <c r="I1013" s="154"/>
      <c r="J1013" s="117"/>
    </row>
    <row r="1014" spans="2:10" ht="13.2" x14ac:dyDescent="0.25">
      <c r="B1014" s="152" t="s">
        <v>2936</v>
      </c>
      <c r="C1014" s="137"/>
      <c r="D1014" s="148" t="s">
        <v>2937</v>
      </c>
      <c r="E1014" s="139" t="s">
        <v>493</v>
      </c>
      <c r="F1014" s="153">
        <v>16</v>
      </c>
      <c r="G1014" s="140"/>
      <c r="H1014" s="141"/>
      <c r="I1014" s="154"/>
      <c r="J1014" s="117"/>
    </row>
    <row r="1015" spans="2:10" ht="13.2" x14ac:dyDescent="0.25">
      <c r="B1015" s="152" t="s">
        <v>2938</v>
      </c>
      <c r="C1015" s="137"/>
      <c r="D1015" s="148" t="s">
        <v>2939</v>
      </c>
      <c r="E1015" s="139" t="s">
        <v>493</v>
      </c>
      <c r="F1015" s="153">
        <v>16</v>
      </c>
      <c r="G1015" s="140"/>
      <c r="H1015" s="141"/>
      <c r="I1015" s="154"/>
      <c r="J1015" s="117"/>
    </row>
    <row r="1016" spans="2:10" x14ac:dyDescent="0.25">
      <c r="B1016" s="152"/>
      <c r="C1016" s="137" t="s">
        <v>2940</v>
      </c>
      <c r="D1016" s="156" t="s">
        <v>2941</v>
      </c>
      <c r="E1016" s="139"/>
      <c r="F1016" s="153">
        <v>0</v>
      </c>
      <c r="G1016" s="140"/>
      <c r="H1016" s="141"/>
      <c r="I1016" s="154"/>
    </row>
    <row r="1017" spans="2:10" x14ac:dyDescent="0.25">
      <c r="B1017" s="152" t="s">
        <v>2942</v>
      </c>
      <c r="C1017" s="137" t="s">
        <v>2943</v>
      </c>
      <c r="D1017" s="148" t="s">
        <v>2944</v>
      </c>
      <c r="E1017" s="139" t="s">
        <v>493</v>
      </c>
      <c r="F1017" s="153">
        <v>16</v>
      </c>
      <c r="G1017" s="140"/>
      <c r="H1017" s="141"/>
      <c r="I1017" s="154"/>
    </row>
    <row r="1018" spans="2:10" x14ac:dyDescent="0.25">
      <c r="B1018" s="152"/>
      <c r="C1018" s="137" t="s">
        <v>2945</v>
      </c>
      <c r="D1018" s="156" t="s">
        <v>2946</v>
      </c>
      <c r="E1018" s="139"/>
      <c r="F1018" s="153">
        <v>0</v>
      </c>
      <c r="G1018" s="140"/>
      <c r="H1018" s="141"/>
      <c r="I1018" s="154"/>
    </row>
    <row r="1019" spans="2:10" x14ac:dyDescent="0.25">
      <c r="B1019" s="152"/>
      <c r="C1019" s="137" t="s">
        <v>2947</v>
      </c>
      <c r="D1019" s="148"/>
      <c r="E1019" s="139"/>
      <c r="F1019" s="153">
        <v>0</v>
      </c>
      <c r="G1019" s="140"/>
      <c r="H1019" s="141"/>
      <c r="I1019" s="154"/>
    </row>
    <row r="1020" spans="2:10" x14ac:dyDescent="0.25">
      <c r="B1020" s="152" t="s">
        <v>2948</v>
      </c>
      <c r="C1020" s="137" t="s">
        <v>2949</v>
      </c>
      <c r="D1020" s="148" t="s">
        <v>2950</v>
      </c>
      <c r="E1020" s="139" t="s">
        <v>493</v>
      </c>
      <c r="F1020" s="153">
        <v>16</v>
      </c>
      <c r="G1020" s="140"/>
      <c r="H1020" s="141"/>
      <c r="I1020" s="154"/>
    </row>
    <row r="1021" spans="2:10" x14ac:dyDescent="0.25">
      <c r="B1021" s="152" t="s">
        <v>2951</v>
      </c>
      <c r="C1021" s="137" t="s">
        <v>2952</v>
      </c>
      <c r="D1021" s="148" t="s">
        <v>2953</v>
      </c>
      <c r="E1021" s="139" t="s">
        <v>493</v>
      </c>
      <c r="F1021" s="153">
        <v>16</v>
      </c>
      <c r="G1021" s="140"/>
      <c r="H1021" s="141"/>
      <c r="I1021" s="154"/>
    </row>
    <row r="1022" spans="2:10" x14ac:dyDescent="0.25">
      <c r="B1022" s="152" t="s">
        <v>2954</v>
      </c>
      <c r="C1022" s="137" t="s">
        <v>2955</v>
      </c>
      <c r="D1022" s="148" t="s">
        <v>2956</v>
      </c>
      <c r="E1022" s="139" t="s">
        <v>493</v>
      </c>
      <c r="F1022" s="153">
        <v>16</v>
      </c>
      <c r="G1022" s="140"/>
      <c r="H1022" s="141"/>
      <c r="I1022" s="154"/>
    </row>
    <row r="1023" spans="2:10" x14ac:dyDescent="0.25">
      <c r="B1023" s="152" t="s">
        <v>2957</v>
      </c>
      <c r="C1023" s="137" t="s">
        <v>2958</v>
      </c>
      <c r="D1023" s="148" t="s">
        <v>2959</v>
      </c>
      <c r="E1023" s="139" t="s">
        <v>493</v>
      </c>
      <c r="F1023" s="153">
        <v>16</v>
      </c>
      <c r="G1023" s="140"/>
      <c r="H1023" s="141"/>
      <c r="I1023" s="154"/>
    </row>
    <row r="1024" spans="2:10" x14ac:dyDescent="0.25">
      <c r="B1024" s="152" t="s">
        <v>2960</v>
      </c>
      <c r="C1024" s="137" t="s">
        <v>2961</v>
      </c>
      <c r="D1024" s="148" t="s">
        <v>2962</v>
      </c>
      <c r="E1024" s="139" t="s">
        <v>493</v>
      </c>
      <c r="F1024" s="153">
        <v>16</v>
      </c>
      <c r="G1024" s="140"/>
      <c r="H1024" s="141"/>
      <c r="I1024" s="154"/>
    </row>
    <row r="1025" spans="2:9" x14ac:dyDescent="0.25">
      <c r="B1025" s="152" t="s">
        <v>2963</v>
      </c>
      <c r="C1025" s="137" t="s">
        <v>2964</v>
      </c>
      <c r="D1025" s="148" t="s">
        <v>2965</v>
      </c>
      <c r="E1025" s="139" t="s">
        <v>493</v>
      </c>
      <c r="F1025" s="153">
        <v>16</v>
      </c>
      <c r="G1025" s="140"/>
      <c r="H1025" s="141"/>
      <c r="I1025" s="154"/>
    </row>
    <row r="1026" spans="2:9" x14ac:dyDescent="0.25">
      <c r="B1026" s="152" t="s">
        <v>2966</v>
      </c>
      <c r="C1026" s="137" t="s">
        <v>2967</v>
      </c>
      <c r="D1026" s="148" t="s">
        <v>2968</v>
      </c>
      <c r="E1026" s="139" t="s">
        <v>493</v>
      </c>
      <c r="F1026" s="153">
        <v>16</v>
      </c>
      <c r="G1026" s="140"/>
      <c r="H1026" s="141"/>
      <c r="I1026" s="154"/>
    </row>
    <row r="1027" spans="2:9" x14ac:dyDescent="0.25">
      <c r="B1027" s="152" t="s">
        <v>2969</v>
      </c>
      <c r="C1027" s="137" t="s">
        <v>2970</v>
      </c>
      <c r="D1027" s="148" t="s">
        <v>2971</v>
      </c>
      <c r="E1027" s="139" t="s">
        <v>493</v>
      </c>
      <c r="F1027" s="153">
        <v>11</v>
      </c>
      <c r="G1027" s="140"/>
      <c r="H1027" s="141"/>
      <c r="I1027" s="154"/>
    </row>
    <row r="1028" spans="2:9" x14ac:dyDescent="0.25">
      <c r="B1028" s="152" t="s">
        <v>2972</v>
      </c>
      <c r="C1028" s="137" t="s">
        <v>2973</v>
      </c>
      <c r="D1028" s="148" t="s">
        <v>2974</v>
      </c>
      <c r="E1028" s="139" t="s">
        <v>493</v>
      </c>
      <c r="F1028" s="153">
        <v>16</v>
      </c>
      <c r="G1028" s="140"/>
      <c r="H1028" s="141"/>
      <c r="I1028" s="154"/>
    </row>
    <row r="1029" spans="2:9" x14ac:dyDescent="0.25">
      <c r="B1029" s="152" t="s">
        <v>2975</v>
      </c>
      <c r="C1029" s="137" t="s">
        <v>2976</v>
      </c>
      <c r="D1029" s="148" t="s">
        <v>2977</v>
      </c>
      <c r="E1029" s="139" t="s">
        <v>493</v>
      </c>
      <c r="F1029" s="153">
        <v>16</v>
      </c>
      <c r="G1029" s="140"/>
      <c r="H1029" s="141"/>
      <c r="I1029" s="154"/>
    </row>
    <row r="1030" spans="2:9" x14ac:dyDescent="0.25">
      <c r="B1030" s="152" t="s">
        <v>2978</v>
      </c>
      <c r="C1030" s="137" t="s">
        <v>2979</v>
      </c>
      <c r="D1030" s="148" t="s">
        <v>2980</v>
      </c>
      <c r="E1030" s="139" t="s">
        <v>493</v>
      </c>
      <c r="F1030" s="153">
        <v>11</v>
      </c>
      <c r="G1030" s="140"/>
      <c r="H1030" s="141"/>
      <c r="I1030" s="154"/>
    </row>
    <row r="1031" spans="2:9" x14ac:dyDescent="0.25">
      <c r="B1031" s="152" t="s">
        <v>2981</v>
      </c>
      <c r="C1031" s="137" t="s">
        <v>2982</v>
      </c>
      <c r="D1031" s="148" t="s">
        <v>2983</v>
      </c>
      <c r="E1031" s="139" t="s">
        <v>493</v>
      </c>
      <c r="F1031" s="153">
        <v>16</v>
      </c>
      <c r="G1031" s="140"/>
      <c r="H1031" s="141"/>
      <c r="I1031" s="154"/>
    </row>
    <row r="1032" spans="2:9" x14ac:dyDescent="0.25">
      <c r="B1032" s="152" t="s">
        <v>2984</v>
      </c>
      <c r="C1032" s="137" t="s">
        <v>2985</v>
      </c>
      <c r="D1032" s="148" t="s">
        <v>2986</v>
      </c>
      <c r="E1032" s="139" t="s">
        <v>493</v>
      </c>
      <c r="F1032" s="153">
        <v>11</v>
      </c>
      <c r="G1032" s="140"/>
      <c r="H1032" s="141"/>
      <c r="I1032" s="154"/>
    </row>
    <row r="1033" spans="2:9" x14ac:dyDescent="0.25">
      <c r="B1033" s="152" t="s">
        <v>2987</v>
      </c>
      <c r="C1033" s="137" t="s">
        <v>2988</v>
      </c>
      <c r="D1033" s="148" t="s">
        <v>2989</v>
      </c>
      <c r="E1033" s="139" t="s">
        <v>493</v>
      </c>
      <c r="F1033" s="153">
        <v>11</v>
      </c>
      <c r="G1033" s="140"/>
      <c r="H1033" s="141"/>
      <c r="I1033" s="154"/>
    </row>
    <row r="1034" spans="2:9" x14ac:dyDescent="0.25">
      <c r="B1034" s="152" t="s">
        <v>2990</v>
      </c>
      <c r="C1034" s="137" t="s">
        <v>2991</v>
      </c>
      <c r="D1034" s="148" t="s">
        <v>2992</v>
      </c>
      <c r="E1034" s="139" t="s">
        <v>493</v>
      </c>
      <c r="F1034" s="153">
        <v>11</v>
      </c>
      <c r="G1034" s="140"/>
      <c r="H1034" s="141"/>
      <c r="I1034" s="154"/>
    </row>
    <row r="1035" spans="2:9" x14ac:dyDescent="0.25">
      <c r="B1035" s="152" t="s">
        <v>2993</v>
      </c>
      <c r="C1035" s="137" t="s">
        <v>2994</v>
      </c>
      <c r="D1035" s="148" t="s">
        <v>2995</v>
      </c>
      <c r="E1035" s="139" t="s">
        <v>493</v>
      </c>
      <c r="F1035" s="153">
        <v>11</v>
      </c>
      <c r="G1035" s="140"/>
      <c r="H1035" s="141"/>
      <c r="I1035" s="154"/>
    </row>
    <row r="1036" spans="2:9" x14ac:dyDescent="0.25">
      <c r="B1036" s="152"/>
      <c r="C1036" s="137" t="s">
        <v>2996</v>
      </c>
      <c r="D1036" s="156" t="s">
        <v>2997</v>
      </c>
      <c r="E1036" s="139"/>
      <c r="F1036" s="153">
        <v>0</v>
      </c>
      <c r="G1036" s="140"/>
      <c r="H1036" s="141"/>
      <c r="I1036" s="154"/>
    </row>
    <row r="1037" spans="2:9" x14ac:dyDescent="0.25">
      <c r="B1037" s="152"/>
      <c r="C1037" s="137" t="s">
        <v>2998</v>
      </c>
      <c r="D1037" s="148"/>
      <c r="E1037" s="139"/>
      <c r="F1037" s="153">
        <v>0</v>
      </c>
      <c r="G1037" s="140"/>
      <c r="H1037" s="141"/>
      <c r="I1037" s="154"/>
    </row>
    <row r="1038" spans="2:9" x14ac:dyDescent="0.25">
      <c r="B1038" s="152" t="s">
        <v>2999</v>
      </c>
      <c r="C1038" s="137" t="s">
        <v>3000</v>
      </c>
      <c r="D1038" s="148" t="s">
        <v>2968</v>
      </c>
      <c r="E1038" s="139" t="s">
        <v>493</v>
      </c>
      <c r="F1038" s="153">
        <v>11</v>
      </c>
      <c r="G1038" s="140"/>
      <c r="H1038" s="141"/>
      <c r="I1038" s="154"/>
    </row>
    <row r="1039" spans="2:9" x14ac:dyDescent="0.25">
      <c r="B1039" s="152" t="s">
        <v>3001</v>
      </c>
      <c r="C1039" s="137" t="s">
        <v>3002</v>
      </c>
      <c r="D1039" s="148" t="s">
        <v>2971</v>
      </c>
      <c r="E1039" s="139" t="s">
        <v>493</v>
      </c>
      <c r="F1039" s="153">
        <v>11</v>
      </c>
      <c r="G1039" s="140"/>
      <c r="H1039" s="141"/>
      <c r="I1039" s="154"/>
    </row>
    <row r="1040" spans="2:9" x14ac:dyDescent="0.25">
      <c r="B1040" s="152" t="s">
        <v>3003</v>
      </c>
      <c r="C1040" s="137" t="s">
        <v>3004</v>
      </c>
      <c r="D1040" s="148" t="s">
        <v>2974</v>
      </c>
      <c r="E1040" s="139" t="s">
        <v>493</v>
      </c>
      <c r="F1040" s="153">
        <v>11</v>
      </c>
      <c r="G1040" s="140"/>
      <c r="H1040" s="141"/>
      <c r="I1040" s="154"/>
    </row>
    <row r="1041" spans="2:9" x14ac:dyDescent="0.25">
      <c r="B1041" s="152" t="s">
        <v>3005</v>
      </c>
      <c r="C1041" s="137" t="s">
        <v>3006</v>
      </c>
      <c r="D1041" s="148" t="s">
        <v>2977</v>
      </c>
      <c r="E1041" s="139" t="s">
        <v>493</v>
      </c>
      <c r="F1041" s="153">
        <v>11</v>
      </c>
      <c r="G1041" s="140"/>
      <c r="H1041" s="141"/>
      <c r="I1041" s="154"/>
    </row>
    <row r="1042" spans="2:9" x14ac:dyDescent="0.25">
      <c r="B1042" s="152" t="s">
        <v>3007</v>
      </c>
      <c r="C1042" s="137" t="s">
        <v>3008</v>
      </c>
      <c r="D1042" s="148" t="s">
        <v>3009</v>
      </c>
      <c r="E1042" s="139" t="s">
        <v>493</v>
      </c>
      <c r="F1042" s="153">
        <v>11</v>
      </c>
      <c r="G1042" s="140"/>
      <c r="H1042" s="141"/>
      <c r="I1042" s="154"/>
    </row>
    <row r="1043" spans="2:9" x14ac:dyDescent="0.25">
      <c r="B1043" s="152" t="s">
        <v>3010</v>
      </c>
      <c r="C1043" s="137" t="s">
        <v>3011</v>
      </c>
      <c r="D1043" s="148" t="s">
        <v>3012</v>
      </c>
      <c r="E1043" s="139" t="s">
        <v>493</v>
      </c>
      <c r="F1043" s="153">
        <v>11</v>
      </c>
      <c r="G1043" s="140"/>
      <c r="H1043" s="141"/>
      <c r="I1043" s="154"/>
    </row>
    <row r="1044" spans="2:9" x14ac:dyDescent="0.25">
      <c r="B1044" s="152"/>
      <c r="C1044" s="137" t="s">
        <v>3013</v>
      </c>
      <c r="D1044" s="156" t="s">
        <v>3014</v>
      </c>
      <c r="E1044" s="139"/>
      <c r="F1044" s="153">
        <v>0</v>
      </c>
      <c r="G1044" s="140"/>
      <c r="H1044" s="141"/>
      <c r="I1044" s="154"/>
    </row>
    <row r="1045" spans="2:9" x14ac:dyDescent="0.25">
      <c r="B1045" s="152"/>
      <c r="C1045" s="137" t="s">
        <v>3015</v>
      </c>
      <c r="D1045" s="148"/>
      <c r="E1045" s="139"/>
      <c r="F1045" s="153">
        <v>0</v>
      </c>
      <c r="G1045" s="140"/>
      <c r="H1045" s="141"/>
      <c r="I1045" s="154"/>
    </row>
    <row r="1046" spans="2:9" x14ac:dyDescent="0.25">
      <c r="B1046" s="152" t="s">
        <v>3016</v>
      </c>
      <c r="C1046" s="137" t="s">
        <v>3017</v>
      </c>
      <c r="D1046" s="148" t="s">
        <v>3018</v>
      </c>
      <c r="E1046" s="139" t="s">
        <v>493</v>
      </c>
      <c r="F1046" s="153">
        <v>11</v>
      </c>
      <c r="G1046" s="140"/>
      <c r="H1046" s="141"/>
      <c r="I1046" s="154"/>
    </row>
    <row r="1047" spans="2:9" x14ac:dyDescent="0.25">
      <c r="B1047" s="152" t="s">
        <v>3019</v>
      </c>
      <c r="C1047" s="137" t="s">
        <v>3020</v>
      </c>
      <c r="D1047" s="148" t="s">
        <v>3021</v>
      </c>
      <c r="E1047" s="139" t="s">
        <v>493</v>
      </c>
      <c r="F1047" s="153">
        <v>11</v>
      </c>
      <c r="G1047" s="140"/>
      <c r="H1047" s="141"/>
      <c r="I1047" s="154"/>
    </row>
    <row r="1048" spans="2:9" x14ac:dyDescent="0.25">
      <c r="B1048" s="152" t="s">
        <v>3022</v>
      </c>
      <c r="C1048" s="137" t="s">
        <v>3023</v>
      </c>
      <c r="D1048" s="148" t="s">
        <v>3024</v>
      </c>
      <c r="E1048" s="139" t="s">
        <v>493</v>
      </c>
      <c r="F1048" s="153">
        <v>11</v>
      </c>
      <c r="G1048" s="140"/>
      <c r="H1048" s="141"/>
      <c r="I1048" s="154"/>
    </row>
    <row r="1049" spans="2:9" x14ac:dyDescent="0.25">
      <c r="B1049" s="152" t="s">
        <v>3025</v>
      </c>
      <c r="C1049" s="137" t="s">
        <v>3026</v>
      </c>
      <c r="D1049" s="148" t="s">
        <v>3027</v>
      </c>
      <c r="E1049" s="139" t="s">
        <v>493</v>
      </c>
      <c r="F1049" s="153">
        <v>11</v>
      </c>
      <c r="G1049" s="140"/>
      <c r="H1049" s="141"/>
      <c r="I1049" s="154"/>
    </row>
    <row r="1050" spans="2:9" x14ac:dyDescent="0.25">
      <c r="B1050" s="152" t="s">
        <v>3028</v>
      </c>
      <c r="C1050" s="137" t="s">
        <v>3029</v>
      </c>
      <c r="D1050" s="148" t="s">
        <v>3030</v>
      </c>
      <c r="E1050" s="139" t="s">
        <v>493</v>
      </c>
      <c r="F1050" s="153">
        <v>11</v>
      </c>
      <c r="G1050" s="140"/>
      <c r="H1050" s="141"/>
      <c r="I1050" s="154"/>
    </row>
    <row r="1051" spans="2:9" x14ac:dyDescent="0.25">
      <c r="B1051" s="152" t="s">
        <v>3031</v>
      </c>
      <c r="C1051" s="137" t="s">
        <v>3032</v>
      </c>
      <c r="D1051" s="148" t="s">
        <v>2983</v>
      </c>
      <c r="E1051" s="139" t="s">
        <v>493</v>
      </c>
      <c r="F1051" s="153">
        <v>11</v>
      </c>
      <c r="G1051" s="140"/>
      <c r="H1051" s="141"/>
      <c r="I1051" s="154"/>
    </row>
    <row r="1052" spans="2:9" x14ac:dyDescent="0.25">
      <c r="B1052" s="152" t="s">
        <v>3033</v>
      </c>
      <c r="C1052" s="137" t="s">
        <v>3034</v>
      </c>
      <c r="D1052" s="148" t="s">
        <v>3035</v>
      </c>
      <c r="E1052" s="139" t="s">
        <v>493</v>
      </c>
      <c r="F1052" s="153">
        <v>11</v>
      </c>
      <c r="G1052" s="140"/>
      <c r="H1052" s="141"/>
      <c r="I1052" s="154"/>
    </row>
    <row r="1053" spans="2:9" x14ac:dyDescent="0.25">
      <c r="B1053" s="152" t="s">
        <v>3036</v>
      </c>
      <c r="C1053" s="137" t="s">
        <v>3037</v>
      </c>
      <c r="D1053" s="148" t="s">
        <v>2989</v>
      </c>
      <c r="E1053" s="139" t="s">
        <v>493</v>
      </c>
      <c r="F1053" s="153">
        <v>11</v>
      </c>
      <c r="G1053" s="140"/>
      <c r="H1053" s="141"/>
      <c r="I1053" s="154"/>
    </row>
    <row r="1054" spans="2:9" x14ac:dyDescent="0.25">
      <c r="B1054" s="152" t="s">
        <v>3038</v>
      </c>
      <c r="C1054" s="137" t="s">
        <v>3039</v>
      </c>
      <c r="D1054" s="148" t="s">
        <v>3040</v>
      </c>
      <c r="E1054" s="139" t="s">
        <v>493</v>
      </c>
      <c r="F1054" s="153">
        <v>11</v>
      </c>
      <c r="G1054" s="140"/>
      <c r="H1054" s="141"/>
      <c r="I1054" s="154"/>
    </row>
    <row r="1055" spans="2:9" x14ac:dyDescent="0.25">
      <c r="B1055" s="152" t="s">
        <v>3041</v>
      </c>
      <c r="C1055" s="137" t="s">
        <v>3042</v>
      </c>
      <c r="D1055" s="148" t="s">
        <v>3043</v>
      </c>
      <c r="E1055" s="139" t="s">
        <v>493</v>
      </c>
      <c r="F1055" s="153">
        <v>11</v>
      </c>
      <c r="G1055" s="140"/>
      <c r="H1055" s="141"/>
      <c r="I1055" s="154"/>
    </row>
    <row r="1056" spans="2:9" x14ac:dyDescent="0.25">
      <c r="B1056" s="152"/>
      <c r="C1056" s="137" t="s">
        <v>3044</v>
      </c>
      <c r="D1056" s="145" t="s">
        <v>3045</v>
      </c>
      <c r="E1056" s="139"/>
      <c r="F1056" s="153">
        <v>0</v>
      </c>
      <c r="G1056" s="140"/>
      <c r="H1056" s="141"/>
      <c r="I1056" s="154"/>
    </row>
    <row r="1057" spans="2:9" x14ac:dyDescent="0.25">
      <c r="B1057" s="152"/>
      <c r="C1057" s="137" t="s">
        <v>3046</v>
      </c>
      <c r="D1057" s="148"/>
      <c r="E1057" s="139"/>
      <c r="F1057" s="153">
        <v>0</v>
      </c>
      <c r="G1057" s="140"/>
      <c r="H1057" s="141"/>
      <c r="I1057" s="154"/>
    </row>
    <row r="1058" spans="2:9" x14ac:dyDescent="0.25">
      <c r="B1058" s="152" t="s">
        <v>3047</v>
      </c>
      <c r="C1058" s="137" t="s">
        <v>3048</v>
      </c>
      <c r="D1058" s="148" t="s">
        <v>3049</v>
      </c>
      <c r="E1058" s="139" t="s">
        <v>493</v>
      </c>
      <c r="F1058" s="153">
        <v>16</v>
      </c>
      <c r="G1058" s="140"/>
      <c r="H1058" s="141"/>
      <c r="I1058" s="154"/>
    </row>
    <row r="1059" spans="2:9" x14ac:dyDescent="0.25">
      <c r="B1059" s="152" t="s">
        <v>3050</v>
      </c>
      <c r="C1059" s="137" t="s">
        <v>3051</v>
      </c>
      <c r="D1059" s="148" t="s">
        <v>3052</v>
      </c>
      <c r="E1059" s="139" t="s">
        <v>493</v>
      </c>
      <c r="F1059" s="153">
        <v>16</v>
      </c>
      <c r="G1059" s="140"/>
      <c r="H1059" s="141"/>
      <c r="I1059" s="154"/>
    </row>
    <row r="1060" spans="2:9" x14ac:dyDescent="0.25">
      <c r="B1060" s="152" t="s">
        <v>3053</v>
      </c>
      <c r="C1060" s="137" t="s">
        <v>3054</v>
      </c>
      <c r="D1060" s="148" t="s">
        <v>3055</v>
      </c>
      <c r="E1060" s="139" t="s">
        <v>493</v>
      </c>
      <c r="F1060" s="153">
        <v>16</v>
      </c>
      <c r="G1060" s="140"/>
      <c r="H1060" s="141"/>
      <c r="I1060" s="154"/>
    </row>
    <row r="1061" spans="2:9" x14ac:dyDescent="0.25">
      <c r="B1061" s="152" t="s">
        <v>3056</v>
      </c>
      <c r="C1061" s="137" t="s">
        <v>3057</v>
      </c>
      <c r="D1061" s="148" t="s">
        <v>3058</v>
      </c>
      <c r="E1061" s="139" t="s">
        <v>493</v>
      </c>
      <c r="F1061" s="153">
        <v>11</v>
      </c>
      <c r="G1061" s="140"/>
      <c r="H1061" s="141"/>
      <c r="I1061" s="154"/>
    </row>
    <row r="1062" spans="2:9" x14ac:dyDescent="0.25">
      <c r="B1062" s="152" t="s">
        <v>3059</v>
      </c>
      <c r="C1062" s="137" t="s">
        <v>3060</v>
      </c>
      <c r="D1062" s="148" t="s">
        <v>3061</v>
      </c>
      <c r="E1062" s="139" t="s">
        <v>493</v>
      </c>
      <c r="F1062" s="153">
        <v>16</v>
      </c>
      <c r="G1062" s="140"/>
      <c r="H1062" s="141"/>
      <c r="I1062" s="154"/>
    </row>
    <row r="1063" spans="2:9" x14ac:dyDescent="0.25">
      <c r="B1063" s="152" t="s">
        <v>3062</v>
      </c>
      <c r="C1063" s="137" t="s">
        <v>3063</v>
      </c>
      <c r="D1063" s="148" t="s">
        <v>3064</v>
      </c>
      <c r="E1063" s="139" t="s">
        <v>493</v>
      </c>
      <c r="F1063" s="153">
        <v>16</v>
      </c>
      <c r="G1063" s="140"/>
      <c r="H1063" s="141"/>
      <c r="I1063" s="154"/>
    </row>
    <row r="1064" spans="2:9" ht="26.4" x14ac:dyDescent="0.25">
      <c r="B1064" s="152" t="s">
        <v>3065</v>
      </c>
      <c r="C1064" s="137" t="s">
        <v>3066</v>
      </c>
      <c r="D1064" s="148" t="s">
        <v>3067</v>
      </c>
      <c r="E1064" s="139" t="s">
        <v>493</v>
      </c>
      <c r="F1064" s="153">
        <v>11</v>
      </c>
      <c r="G1064" s="140"/>
      <c r="H1064" s="141"/>
      <c r="I1064" s="154"/>
    </row>
    <row r="1065" spans="2:9" x14ac:dyDescent="0.25">
      <c r="B1065" s="152"/>
      <c r="C1065" s="137" t="s">
        <v>3068</v>
      </c>
      <c r="D1065" s="156" t="s">
        <v>3069</v>
      </c>
      <c r="E1065" s="139"/>
      <c r="F1065" s="153">
        <v>0</v>
      </c>
      <c r="G1065" s="140"/>
      <c r="H1065" s="141"/>
      <c r="I1065" s="154"/>
    </row>
    <row r="1066" spans="2:9" x14ac:dyDescent="0.25">
      <c r="B1066" s="152" t="s">
        <v>3070</v>
      </c>
      <c r="C1066" s="137" t="s">
        <v>3071</v>
      </c>
      <c r="D1066" s="148" t="s">
        <v>3072</v>
      </c>
      <c r="E1066" s="139" t="s">
        <v>493</v>
      </c>
      <c r="F1066" s="153">
        <v>16</v>
      </c>
      <c r="G1066" s="140"/>
      <c r="H1066" s="141"/>
      <c r="I1066" s="154"/>
    </row>
    <row r="1067" spans="2:9" x14ac:dyDescent="0.25">
      <c r="B1067" s="152" t="s">
        <v>3073</v>
      </c>
      <c r="C1067" s="137" t="s">
        <v>3074</v>
      </c>
      <c r="D1067" s="148" t="s">
        <v>3075</v>
      </c>
      <c r="E1067" s="139" t="s">
        <v>666</v>
      </c>
      <c r="F1067" s="153">
        <v>16</v>
      </c>
      <c r="G1067" s="140"/>
      <c r="H1067" s="141"/>
      <c r="I1067" s="154"/>
    </row>
    <row r="1068" spans="2:9" x14ac:dyDescent="0.25">
      <c r="B1068" s="152"/>
      <c r="C1068" s="137" t="s">
        <v>3076</v>
      </c>
      <c r="D1068" s="156" t="s">
        <v>3077</v>
      </c>
      <c r="E1068" s="139"/>
      <c r="F1068" s="153">
        <v>0</v>
      </c>
      <c r="G1068" s="140"/>
      <c r="H1068" s="141"/>
      <c r="I1068" s="154"/>
    </row>
    <row r="1069" spans="2:9" x14ac:dyDescent="0.25">
      <c r="B1069" s="152"/>
      <c r="C1069" s="137" t="s">
        <v>3078</v>
      </c>
      <c r="D1069" s="148"/>
      <c r="E1069" s="139"/>
      <c r="F1069" s="153">
        <v>0</v>
      </c>
      <c r="G1069" s="140"/>
      <c r="H1069" s="141"/>
      <c r="I1069" s="154"/>
    </row>
    <row r="1070" spans="2:9" x14ac:dyDescent="0.25">
      <c r="B1070" s="152" t="s">
        <v>3079</v>
      </c>
      <c r="C1070" s="137" t="s">
        <v>3080</v>
      </c>
      <c r="D1070" s="148" t="s">
        <v>3081</v>
      </c>
      <c r="E1070" s="139" t="s">
        <v>493</v>
      </c>
      <c r="F1070" s="153">
        <v>16</v>
      </c>
      <c r="G1070" s="140"/>
      <c r="H1070" s="141"/>
      <c r="I1070" s="154"/>
    </row>
    <row r="1071" spans="2:9" x14ac:dyDescent="0.25">
      <c r="B1071" s="152" t="s">
        <v>3082</v>
      </c>
      <c r="C1071" s="137" t="s">
        <v>3083</v>
      </c>
      <c r="D1071" s="148" t="s">
        <v>3084</v>
      </c>
      <c r="E1071" s="139" t="s">
        <v>493</v>
      </c>
      <c r="F1071" s="153">
        <v>16</v>
      </c>
      <c r="G1071" s="140"/>
      <c r="H1071" s="141"/>
      <c r="I1071" s="154"/>
    </row>
    <row r="1072" spans="2:9" x14ac:dyDescent="0.25">
      <c r="B1072" s="152"/>
      <c r="C1072" s="137" t="s">
        <v>3085</v>
      </c>
      <c r="D1072" s="156" t="s">
        <v>3086</v>
      </c>
      <c r="E1072" s="139"/>
      <c r="F1072" s="153">
        <v>0</v>
      </c>
      <c r="G1072" s="140"/>
      <c r="H1072" s="141"/>
      <c r="I1072" s="154"/>
    </row>
    <row r="1073" spans="2:9" x14ac:dyDescent="0.25">
      <c r="B1073" s="152"/>
      <c r="C1073" s="137" t="s">
        <v>3087</v>
      </c>
      <c r="D1073" s="148" t="s">
        <v>3088</v>
      </c>
      <c r="E1073" s="139"/>
      <c r="F1073" s="153">
        <v>0</v>
      </c>
      <c r="G1073" s="140"/>
      <c r="H1073" s="141"/>
      <c r="I1073" s="154"/>
    </row>
    <row r="1074" spans="2:9" x14ac:dyDescent="0.25">
      <c r="B1074" s="152" t="s">
        <v>3089</v>
      </c>
      <c r="C1074" s="137" t="s">
        <v>3090</v>
      </c>
      <c r="D1074" s="148" t="s">
        <v>3091</v>
      </c>
      <c r="E1074" s="139" t="s">
        <v>493</v>
      </c>
      <c r="F1074" s="153">
        <v>11</v>
      </c>
      <c r="G1074" s="140"/>
      <c r="H1074" s="141"/>
      <c r="I1074" s="154"/>
    </row>
    <row r="1075" spans="2:9" x14ac:dyDescent="0.25">
      <c r="B1075" s="152" t="s">
        <v>3092</v>
      </c>
      <c r="C1075" s="137" t="s">
        <v>3093</v>
      </c>
      <c r="D1075" s="148" t="s">
        <v>3094</v>
      </c>
      <c r="E1075" s="139" t="s">
        <v>493</v>
      </c>
      <c r="F1075" s="153">
        <v>11</v>
      </c>
      <c r="G1075" s="140"/>
      <c r="H1075" s="141"/>
      <c r="I1075" s="154"/>
    </row>
    <row r="1076" spans="2:9" ht="26.4" x14ac:dyDescent="0.25">
      <c r="B1076" s="152" t="s">
        <v>3095</v>
      </c>
      <c r="C1076" s="137" t="s">
        <v>3096</v>
      </c>
      <c r="D1076" s="148" t="s">
        <v>3097</v>
      </c>
      <c r="E1076" s="139" t="s">
        <v>493</v>
      </c>
      <c r="F1076" s="153">
        <v>11</v>
      </c>
      <c r="G1076" s="140"/>
      <c r="H1076" s="141"/>
      <c r="I1076" s="154"/>
    </row>
    <row r="1077" spans="2:9" x14ac:dyDescent="0.25">
      <c r="B1077" s="152"/>
      <c r="C1077" s="137" t="s">
        <v>3098</v>
      </c>
      <c r="D1077" s="156" t="s">
        <v>3099</v>
      </c>
      <c r="E1077" s="139"/>
      <c r="F1077" s="153">
        <v>0</v>
      </c>
      <c r="G1077" s="140"/>
      <c r="H1077" s="141"/>
      <c r="I1077" s="154"/>
    </row>
    <row r="1078" spans="2:9" x14ac:dyDescent="0.25">
      <c r="B1078" s="152" t="s">
        <v>3100</v>
      </c>
      <c r="C1078" s="137" t="s">
        <v>3101</v>
      </c>
      <c r="D1078" s="148" t="s">
        <v>3102</v>
      </c>
      <c r="E1078" s="139" t="s">
        <v>493</v>
      </c>
      <c r="F1078" s="153">
        <v>11</v>
      </c>
      <c r="G1078" s="140"/>
      <c r="H1078" s="141"/>
      <c r="I1078" s="154"/>
    </row>
    <row r="1079" spans="2:9" x14ac:dyDescent="0.25">
      <c r="B1079" s="152"/>
      <c r="C1079" s="137" t="s">
        <v>3103</v>
      </c>
      <c r="D1079" s="156" t="s">
        <v>3104</v>
      </c>
      <c r="E1079" s="139"/>
      <c r="F1079" s="153">
        <v>0</v>
      </c>
      <c r="G1079" s="140"/>
      <c r="H1079" s="141"/>
      <c r="I1079" s="154"/>
    </row>
    <row r="1080" spans="2:9" x14ac:dyDescent="0.25">
      <c r="B1080" s="152" t="s">
        <v>3105</v>
      </c>
      <c r="C1080" s="137" t="s">
        <v>3106</v>
      </c>
      <c r="D1080" s="148" t="s">
        <v>3107</v>
      </c>
      <c r="E1080" s="139" t="s">
        <v>493</v>
      </c>
      <c r="F1080" s="153">
        <v>11</v>
      </c>
      <c r="G1080" s="140"/>
      <c r="H1080" s="141"/>
      <c r="I1080" s="154"/>
    </row>
    <row r="1081" spans="2:9" x14ac:dyDescent="0.25">
      <c r="B1081" s="152"/>
      <c r="C1081" s="137" t="s">
        <v>3108</v>
      </c>
      <c r="D1081" s="156" t="s">
        <v>3109</v>
      </c>
      <c r="E1081" s="139"/>
      <c r="F1081" s="153">
        <v>0</v>
      </c>
      <c r="G1081" s="140"/>
      <c r="H1081" s="141"/>
      <c r="I1081" s="154"/>
    </row>
    <row r="1082" spans="2:9" x14ac:dyDescent="0.25">
      <c r="B1082" s="152" t="s">
        <v>3110</v>
      </c>
      <c r="C1082" s="137" t="s">
        <v>3111</v>
      </c>
      <c r="D1082" s="148" t="s">
        <v>3112</v>
      </c>
      <c r="E1082" s="139" t="s">
        <v>493</v>
      </c>
      <c r="F1082" s="153">
        <v>11</v>
      </c>
      <c r="G1082" s="140"/>
      <c r="H1082" s="141"/>
      <c r="I1082" s="154"/>
    </row>
    <row r="1083" spans="2:9" x14ac:dyDescent="0.25">
      <c r="B1083" s="152"/>
      <c r="C1083" s="137" t="s">
        <v>3113</v>
      </c>
      <c r="D1083" s="145" t="s">
        <v>3114</v>
      </c>
      <c r="E1083" s="139"/>
      <c r="F1083" s="153">
        <v>0</v>
      </c>
      <c r="G1083" s="140"/>
      <c r="H1083" s="141"/>
      <c r="I1083" s="154"/>
    </row>
    <row r="1084" spans="2:9" x14ac:dyDescent="0.25">
      <c r="B1084" s="152" t="s">
        <v>3115</v>
      </c>
      <c r="C1084" s="137" t="s">
        <v>3116</v>
      </c>
      <c r="D1084" s="148" t="s">
        <v>3117</v>
      </c>
      <c r="E1084" s="139" t="s">
        <v>493</v>
      </c>
      <c r="F1084" s="153">
        <v>11</v>
      </c>
      <c r="G1084" s="140"/>
      <c r="H1084" s="141"/>
      <c r="I1084" s="154"/>
    </row>
    <row r="1085" spans="2:9" x14ac:dyDescent="0.25">
      <c r="B1085" s="152"/>
      <c r="C1085" s="137" t="s">
        <v>3118</v>
      </c>
      <c r="D1085" s="156" t="s">
        <v>3119</v>
      </c>
      <c r="E1085" s="139"/>
      <c r="F1085" s="153">
        <v>0</v>
      </c>
      <c r="G1085" s="182"/>
      <c r="H1085" s="183"/>
      <c r="I1085" s="154"/>
    </row>
    <row r="1086" spans="2:9" x14ac:dyDescent="0.25">
      <c r="B1086" s="152" t="s">
        <v>3120</v>
      </c>
      <c r="C1086" s="137" t="s">
        <v>3121</v>
      </c>
      <c r="D1086" s="148" t="s">
        <v>3122</v>
      </c>
      <c r="E1086" s="139" t="s">
        <v>666</v>
      </c>
      <c r="F1086" s="153">
        <v>11</v>
      </c>
      <c r="G1086" s="140"/>
      <c r="H1086" s="141"/>
      <c r="I1086" s="154"/>
    </row>
    <row r="1087" spans="2:9" x14ac:dyDescent="0.25">
      <c r="B1087" s="152"/>
      <c r="C1087" s="137" t="s">
        <v>3123</v>
      </c>
      <c r="D1087" s="156" t="s">
        <v>3124</v>
      </c>
      <c r="E1087" s="139"/>
      <c r="F1087" s="153">
        <v>0</v>
      </c>
      <c r="G1087" s="140"/>
      <c r="H1087" s="141"/>
      <c r="I1087" s="154"/>
    </row>
    <row r="1088" spans="2:9" x14ac:dyDescent="0.25">
      <c r="B1088" s="152" t="s">
        <v>3125</v>
      </c>
      <c r="C1088" s="137" t="s">
        <v>3126</v>
      </c>
      <c r="D1088" s="148" t="s">
        <v>3127</v>
      </c>
      <c r="E1088" s="139" t="s">
        <v>493</v>
      </c>
      <c r="F1088" s="153">
        <v>11</v>
      </c>
      <c r="G1088" s="140"/>
      <c r="H1088" s="141"/>
      <c r="I1088" s="154"/>
    </row>
    <row r="1089" spans="2:9" x14ac:dyDescent="0.25">
      <c r="B1089" s="152" t="s">
        <v>3128</v>
      </c>
      <c r="C1089" s="137" t="s">
        <v>3129</v>
      </c>
      <c r="D1089" s="148" t="s">
        <v>3130</v>
      </c>
      <c r="E1089" s="139" t="s">
        <v>493</v>
      </c>
      <c r="F1089" s="153">
        <v>11</v>
      </c>
      <c r="G1089" s="140"/>
      <c r="H1089" s="141"/>
      <c r="I1089" s="154"/>
    </row>
    <row r="1090" spans="2:9" ht="26.4" x14ac:dyDescent="0.25">
      <c r="B1090" s="152" t="s">
        <v>3131</v>
      </c>
      <c r="C1090" s="137" t="s">
        <v>3132</v>
      </c>
      <c r="D1090" s="148" t="s">
        <v>3133</v>
      </c>
      <c r="E1090" s="139" t="s">
        <v>493</v>
      </c>
      <c r="F1090" s="153">
        <v>11</v>
      </c>
      <c r="G1090" s="140"/>
      <c r="H1090" s="141"/>
      <c r="I1090" s="154"/>
    </row>
    <row r="1091" spans="2:9" x14ac:dyDescent="0.25">
      <c r="B1091" s="152"/>
      <c r="C1091" s="137" t="s">
        <v>3134</v>
      </c>
      <c r="D1091" s="156" t="s">
        <v>3135</v>
      </c>
      <c r="E1091" s="149"/>
      <c r="F1091" s="153">
        <v>0</v>
      </c>
      <c r="G1091" s="140"/>
      <c r="H1091" s="141"/>
      <c r="I1091" s="154"/>
    </row>
    <row r="1092" spans="2:9" x14ac:dyDescent="0.25">
      <c r="B1092" s="152"/>
      <c r="C1092" s="137" t="s">
        <v>3136</v>
      </c>
      <c r="D1092" s="148" t="s">
        <v>3137</v>
      </c>
      <c r="E1092" s="149"/>
      <c r="F1092" s="153">
        <v>0</v>
      </c>
      <c r="G1092" s="140"/>
      <c r="H1092" s="141"/>
      <c r="I1092" s="154"/>
    </row>
    <row r="1093" spans="2:9" ht="26.4" x14ac:dyDescent="0.25">
      <c r="B1093" s="152" t="s">
        <v>3138</v>
      </c>
      <c r="C1093" s="137" t="s">
        <v>3139</v>
      </c>
      <c r="D1093" s="148" t="s">
        <v>3140</v>
      </c>
      <c r="E1093" s="149" t="s">
        <v>493</v>
      </c>
      <c r="F1093" s="153">
        <v>16</v>
      </c>
      <c r="G1093" s="140"/>
      <c r="H1093" s="141"/>
      <c r="I1093" s="154"/>
    </row>
    <row r="1094" spans="2:9" ht="26.4" x14ac:dyDescent="0.25">
      <c r="B1094" s="152" t="s">
        <v>3141</v>
      </c>
      <c r="C1094" s="137" t="s">
        <v>3142</v>
      </c>
      <c r="D1094" s="148" t="s">
        <v>3143</v>
      </c>
      <c r="E1094" s="149" t="s">
        <v>493</v>
      </c>
      <c r="F1094" s="153">
        <v>16</v>
      </c>
      <c r="G1094" s="140"/>
      <c r="H1094" s="141"/>
      <c r="I1094" s="154"/>
    </row>
    <row r="1095" spans="2:9" ht="26.4" x14ac:dyDescent="0.25">
      <c r="B1095" s="152" t="s">
        <v>3144</v>
      </c>
      <c r="C1095" s="137" t="s">
        <v>3145</v>
      </c>
      <c r="D1095" s="148" t="s">
        <v>3146</v>
      </c>
      <c r="E1095" s="149" t="s">
        <v>493</v>
      </c>
      <c r="F1095" s="153">
        <v>16</v>
      </c>
      <c r="G1095" s="140"/>
      <c r="H1095" s="141"/>
      <c r="I1095" s="154"/>
    </row>
    <row r="1096" spans="2:9" ht="26.4" x14ac:dyDescent="0.25">
      <c r="B1096" s="152" t="s">
        <v>3147</v>
      </c>
      <c r="C1096" s="137" t="s">
        <v>3148</v>
      </c>
      <c r="D1096" s="148" t="s">
        <v>3149</v>
      </c>
      <c r="E1096" s="149" t="s">
        <v>493</v>
      </c>
      <c r="F1096" s="153">
        <v>16</v>
      </c>
      <c r="G1096" s="140"/>
      <c r="H1096" s="141"/>
      <c r="I1096" s="154"/>
    </row>
    <row r="1097" spans="2:9" ht="26.4" x14ac:dyDescent="0.25">
      <c r="B1097" s="152" t="s">
        <v>3150</v>
      </c>
      <c r="C1097" s="137" t="s">
        <v>3151</v>
      </c>
      <c r="D1097" s="148" t="s">
        <v>3152</v>
      </c>
      <c r="E1097" s="149" t="s">
        <v>493</v>
      </c>
      <c r="F1097" s="153">
        <v>16</v>
      </c>
      <c r="G1097" s="140"/>
      <c r="H1097" s="141"/>
      <c r="I1097" s="154"/>
    </row>
    <row r="1098" spans="2:9" ht="26.4" x14ac:dyDescent="0.25">
      <c r="B1098" s="152" t="s">
        <v>3153</v>
      </c>
      <c r="C1098" s="137" t="s">
        <v>3154</v>
      </c>
      <c r="D1098" s="148" t="s">
        <v>3155</v>
      </c>
      <c r="E1098" s="149" t="s">
        <v>493</v>
      </c>
      <c r="F1098" s="153">
        <v>16</v>
      </c>
      <c r="G1098" s="140"/>
      <c r="H1098" s="141"/>
      <c r="I1098" s="154"/>
    </row>
    <row r="1099" spans="2:9" hidden="1" x14ac:dyDescent="0.25">
      <c r="B1099" s="152"/>
      <c r="C1099" s="137" t="s">
        <v>3156</v>
      </c>
      <c r="D1099" s="162" t="s">
        <v>3157</v>
      </c>
      <c r="E1099" s="149"/>
      <c r="F1099" s="153">
        <v>0</v>
      </c>
      <c r="G1099" s="140"/>
      <c r="H1099" s="141"/>
      <c r="I1099" s="154"/>
    </row>
    <row r="1100" spans="2:9" hidden="1" x14ac:dyDescent="0.25">
      <c r="B1100" s="152" t="s">
        <v>3053</v>
      </c>
      <c r="C1100" s="137" t="s">
        <v>3158</v>
      </c>
      <c r="D1100" s="148" t="s">
        <v>3159</v>
      </c>
      <c r="E1100" s="149" t="s">
        <v>493</v>
      </c>
      <c r="F1100" s="153">
        <v>300</v>
      </c>
      <c r="G1100" s="140"/>
      <c r="H1100" s="141"/>
      <c r="I1100" s="154"/>
    </row>
    <row r="1101" spans="2:9" ht="26.4" hidden="1" x14ac:dyDescent="0.25">
      <c r="B1101" s="152" t="s">
        <v>3056</v>
      </c>
      <c r="C1101" s="137" t="s">
        <v>3160</v>
      </c>
      <c r="D1101" s="148" t="s">
        <v>3161</v>
      </c>
      <c r="E1101" s="149" t="s">
        <v>493</v>
      </c>
      <c r="F1101" s="153">
        <v>191</v>
      </c>
      <c r="G1101" s="140"/>
      <c r="H1101" s="141"/>
      <c r="I1101" s="154"/>
    </row>
    <row r="1102" spans="2:9" ht="26.4" hidden="1" x14ac:dyDescent="0.25">
      <c r="B1102" s="152" t="s">
        <v>3059</v>
      </c>
      <c r="C1102" s="137" t="s">
        <v>3162</v>
      </c>
      <c r="D1102" s="148" t="s">
        <v>3163</v>
      </c>
      <c r="E1102" s="149" t="s">
        <v>493</v>
      </c>
      <c r="F1102" s="153">
        <v>24</v>
      </c>
      <c r="G1102" s="140"/>
      <c r="H1102" s="141"/>
      <c r="I1102" s="154"/>
    </row>
    <row r="1103" spans="2:9" hidden="1" x14ac:dyDescent="0.25">
      <c r="B1103" s="152"/>
      <c r="C1103" s="137" t="s">
        <v>3164</v>
      </c>
      <c r="D1103" s="162" t="s">
        <v>3165</v>
      </c>
      <c r="E1103" s="149"/>
      <c r="F1103" s="153">
        <v>0</v>
      </c>
      <c r="G1103" s="171"/>
      <c r="H1103" s="141"/>
      <c r="I1103" s="154"/>
    </row>
    <row r="1104" spans="2:9" ht="26.4" hidden="1" x14ac:dyDescent="0.25">
      <c r="B1104" s="152" t="s">
        <v>3062</v>
      </c>
      <c r="C1104" s="137" t="s">
        <v>3166</v>
      </c>
      <c r="D1104" s="148" t="s">
        <v>3167</v>
      </c>
      <c r="E1104" s="149" t="s">
        <v>493</v>
      </c>
      <c r="F1104" s="153">
        <v>227</v>
      </c>
      <c r="G1104" s="171"/>
      <c r="H1104" s="141"/>
      <c r="I1104" s="154"/>
    </row>
    <row r="1105" spans="2:9" ht="26.4" hidden="1" x14ac:dyDescent="0.25">
      <c r="B1105" s="152" t="s">
        <v>3065</v>
      </c>
      <c r="C1105" s="137" t="s">
        <v>3168</v>
      </c>
      <c r="D1105" s="148" t="s">
        <v>3169</v>
      </c>
      <c r="E1105" s="149" t="s">
        <v>493</v>
      </c>
      <c r="F1105" s="153">
        <v>150</v>
      </c>
      <c r="G1105" s="171"/>
      <c r="H1105" s="141"/>
      <c r="I1105" s="154"/>
    </row>
    <row r="1106" spans="2:9" ht="26.4" hidden="1" x14ac:dyDescent="0.25">
      <c r="B1106" s="152" t="s">
        <v>3070</v>
      </c>
      <c r="C1106" s="137" t="s">
        <v>3170</v>
      </c>
      <c r="D1106" s="148" t="s">
        <v>3171</v>
      </c>
      <c r="E1106" s="149" t="s">
        <v>493</v>
      </c>
      <c r="F1106" s="153">
        <v>41</v>
      </c>
      <c r="G1106" s="171"/>
      <c r="H1106" s="141"/>
      <c r="I1106" s="154"/>
    </row>
    <row r="1107" spans="2:9" ht="26.4" hidden="1" x14ac:dyDescent="0.25">
      <c r="B1107" s="152"/>
      <c r="C1107" s="137" t="s">
        <v>3172</v>
      </c>
      <c r="D1107" s="156" t="s">
        <v>3173</v>
      </c>
      <c r="E1107" s="149"/>
      <c r="F1107" s="153">
        <v>0</v>
      </c>
      <c r="G1107" s="171"/>
      <c r="H1107" s="141"/>
      <c r="I1107" s="154"/>
    </row>
    <row r="1108" spans="2:9" x14ac:dyDescent="0.25">
      <c r="B1108" s="152"/>
      <c r="C1108" s="137" t="s">
        <v>3174</v>
      </c>
      <c r="D1108" s="148"/>
      <c r="E1108" s="149"/>
      <c r="F1108" s="153">
        <v>0</v>
      </c>
      <c r="G1108" s="140"/>
      <c r="H1108" s="141"/>
      <c r="I1108" s="154"/>
    </row>
    <row r="1109" spans="2:9" hidden="1" x14ac:dyDescent="0.25">
      <c r="B1109" s="152" t="s">
        <v>3073</v>
      </c>
      <c r="C1109" s="137" t="s">
        <v>3175</v>
      </c>
      <c r="D1109" s="148" t="s">
        <v>3176</v>
      </c>
      <c r="E1109" s="149" t="s">
        <v>493</v>
      </c>
      <c r="F1109" s="153">
        <v>114</v>
      </c>
      <c r="G1109" s="140"/>
      <c r="H1109" s="141"/>
      <c r="I1109" s="154"/>
    </row>
    <row r="1110" spans="2:9" x14ac:dyDescent="0.25">
      <c r="B1110" s="152" t="s">
        <v>3177</v>
      </c>
      <c r="C1110" s="137" t="s">
        <v>3178</v>
      </c>
      <c r="D1110" s="148" t="s">
        <v>3179</v>
      </c>
      <c r="E1110" s="149" t="s">
        <v>493</v>
      </c>
      <c r="F1110" s="153">
        <v>16</v>
      </c>
      <c r="G1110" s="140"/>
      <c r="H1110" s="141"/>
      <c r="I1110" s="154"/>
    </row>
    <row r="1111" spans="2:9" hidden="1" x14ac:dyDescent="0.25">
      <c r="B1111" s="152"/>
      <c r="C1111" s="137" t="s">
        <v>3180</v>
      </c>
      <c r="D1111" s="156" t="s">
        <v>3181</v>
      </c>
      <c r="E1111" s="149"/>
      <c r="F1111" s="153">
        <v>0</v>
      </c>
      <c r="G1111" s="140"/>
      <c r="H1111" s="141"/>
      <c r="I1111" s="154"/>
    </row>
    <row r="1112" spans="2:9" hidden="1" x14ac:dyDescent="0.25">
      <c r="B1112" s="152" t="s">
        <v>3082</v>
      </c>
      <c r="C1112" s="137" t="s">
        <v>3182</v>
      </c>
      <c r="D1112" s="148" t="s">
        <v>3183</v>
      </c>
      <c r="E1112" s="149" t="s">
        <v>666</v>
      </c>
      <c r="F1112" s="153">
        <v>33</v>
      </c>
      <c r="G1112" s="140"/>
      <c r="H1112" s="141"/>
      <c r="I1112" s="154"/>
    </row>
    <row r="1113" spans="2:9" hidden="1" x14ac:dyDescent="0.25">
      <c r="B1113" s="152"/>
      <c r="C1113" s="137" t="s">
        <v>3184</v>
      </c>
      <c r="D1113" s="145" t="s">
        <v>3185</v>
      </c>
      <c r="E1113" s="149"/>
      <c r="F1113" s="153">
        <v>0</v>
      </c>
      <c r="G1113" s="140"/>
      <c r="H1113" s="141"/>
      <c r="I1113" s="154"/>
    </row>
    <row r="1114" spans="2:9" x14ac:dyDescent="0.25">
      <c r="B1114" s="152"/>
      <c r="C1114" s="137" t="s">
        <v>3186</v>
      </c>
      <c r="D1114" s="145" t="s">
        <v>3187</v>
      </c>
      <c r="E1114" s="149"/>
      <c r="F1114" s="153">
        <v>0</v>
      </c>
      <c r="G1114" s="140"/>
      <c r="H1114" s="141"/>
      <c r="I1114" s="154"/>
    </row>
    <row r="1115" spans="2:9" hidden="1" x14ac:dyDescent="0.25">
      <c r="B1115" s="152"/>
      <c r="C1115" s="137" t="s">
        <v>3188</v>
      </c>
      <c r="D1115" s="148"/>
      <c r="E1115" s="139"/>
      <c r="F1115" s="153">
        <v>0</v>
      </c>
      <c r="G1115" s="140"/>
      <c r="H1115" s="141"/>
      <c r="I1115" s="154"/>
    </row>
    <row r="1116" spans="2:9" hidden="1" x14ac:dyDescent="0.25">
      <c r="B1116" s="152" t="s">
        <v>3092</v>
      </c>
      <c r="C1116" s="137" t="s">
        <v>3189</v>
      </c>
      <c r="D1116" s="158" t="s">
        <v>3190</v>
      </c>
      <c r="E1116" s="139" t="s">
        <v>493</v>
      </c>
      <c r="F1116" s="153">
        <v>0</v>
      </c>
      <c r="G1116" s="140"/>
      <c r="H1116" s="141"/>
      <c r="I1116" s="154"/>
    </row>
    <row r="1117" spans="2:9" hidden="1" x14ac:dyDescent="0.25">
      <c r="B1117" s="152" t="s">
        <v>3095</v>
      </c>
      <c r="C1117" s="137" t="s">
        <v>3191</v>
      </c>
      <c r="D1117" s="158" t="s">
        <v>3192</v>
      </c>
      <c r="E1117" s="139" t="s">
        <v>493</v>
      </c>
      <c r="F1117" s="153">
        <v>0</v>
      </c>
      <c r="G1117" s="140"/>
      <c r="H1117" s="141"/>
      <c r="I1117" s="154"/>
    </row>
    <row r="1118" spans="2:9" x14ac:dyDescent="0.25">
      <c r="B1118" s="152" t="s">
        <v>3193</v>
      </c>
      <c r="C1118" s="137" t="s">
        <v>3194</v>
      </c>
      <c r="D1118" s="158" t="s">
        <v>3195</v>
      </c>
      <c r="E1118" s="139" t="s">
        <v>493</v>
      </c>
      <c r="F1118" s="153">
        <v>0</v>
      </c>
      <c r="G1118" s="140"/>
      <c r="H1118" s="141"/>
      <c r="I1118" s="154"/>
    </row>
    <row r="1119" spans="2:9" hidden="1" x14ac:dyDescent="0.25">
      <c r="B1119" s="152" t="s">
        <v>3105</v>
      </c>
      <c r="C1119" s="137" t="s">
        <v>3196</v>
      </c>
      <c r="D1119" s="158" t="s">
        <v>3197</v>
      </c>
      <c r="E1119" s="139" t="s">
        <v>493</v>
      </c>
      <c r="F1119" s="153">
        <v>550</v>
      </c>
      <c r="G1119" s="140"/>
      <c r="H1119" s="141"/>
      <c r="I1119" s="154"/>
    </row>
    <row r="1120" spans="2:9" hidden="1" x14ac:dyDescent="0.25">
      <c r="B1120" s="152" t="s">
        <v>3110</v>
      </c>
      <c r="C1120" s="137" t="s">
        <v>3198</v>
      </c>
      <c r="D1120" s="158" t="s">
        <v>3199</v>
      </c>
      <c r="E1120" s="139" t="s">
        <v>493</v>
      </c>
      <c r="F1120" s="153">
        <v>220</v>
      </c>
      <c r="G1120" s="140"/>
      <c r="H1120" s="141"/>
      <c r="I1120" s="154"/>
    </row>
    <row r="1121" spans="2:9" x14ac:dyDescent="0.25">
      <c r="B1121" s="152" t="s">
        <v>3200</v>
      </c>
      <c r="C1121" s="137" t="s">
        <v>3201</v>
      </c>
      <c r="D1121" s="158" t="s">
        <v>3202</v>
      </c>
      <c r="E1121" s="139" t="s">
        <v>493</v>
      </c>
      <c r="F1121" s="153">
        <v>11</v>
      </c>
      <c r="G1121" s="140"/>
      <c r="H1121" s="141"/>
      <c r="I1121" s="154"/>
    </row>
    <row r="1122" spans="2:9" ht="26.4" x14ac:dyDescent="0.25">
      <c r="B1122" s="152" t="s">
        <v>3203</v>
      </c>
      <c r="C1122" s="137" t="s">
        <v>3204</v>
      </c>
      <c r="D1122" s="148" t="s">
        <v>3205</v>
      </c>
      <c r="E1122" s="139" t="s">
        <v>493</v>
      </c>
      <c r="F1122" s="153">
        <v>16</v>
      </c>
      <c r="G1122" s="140"/>
      <c r="H1122" s="141"/>
      <c r="I1122" s="154"/>
    </row>
    <row r="1123" spans="2:9" x14ac:dyDescent="0.25">
      <c r="B1123" s="152"/>
      <c r="C1123" s="137" t="s">
        <v>3206</v>
      </c>
      <c r="D1123" s="156" t="s">
        <v>3207</v>
      </c>
      <c r="E1123" s="139"/>
      <c r="F1123" s="153">
        <v>0</v>
      </c>
      <c r="G1123" s="140"/>
      <c r="H1123" s="141"/>
      <c r="I1123" s="154"/>
    </row>
    <row r="1124" spans="2:9" x14ac:dyDescent="0.25">
      <c r="B1124" s="152"/>
      <c r="C1124" s="137" t="s">
        <v>3208</v>
      </c>
      <c r="D1124" s="148"/>
      <c r="E1124" s="139"/>
      <c r="F1124" s="153">
        <v>0</v>
      </c>
      <c r="G1124" s="140"/>
      <c r="H1124" s="141"/>
      <c r="I1124" s="154"/>
    </row>
    <row r="1125" spans="2:9" x14ac:dyDescent="0.25">
      <c r="B1125" s="152" t="s">
        <v>3209</v>
      </c>
      <c r="C1125" s="137" t="s">
        <v>3210</v>
      </c>
      <c r="D1125" s="158" t="s">
        <v>3211</v>
      </c>
      <c r="E1125" s="139" t="s">
        <v>493</v>
      </c>
      <c r="F1125" s="153">
        <v>11</v>
      </c>
      <c r="G1125" s="140"/>
      <c r="H1125" s="141"/>
      <c r="I1125" s="154"/>
    </row>
    <row r="1126" spans="2:9" x14ac:dyDescent="0.25">
      <c r="B1126" s="152" t="s">
        <v>3212</v>
      </c>
      <c r="C1126" s="137" t="s">
        <v>3213</v>
      </c>
      <c r="D1126" s="158" t="s">
        <v>3214</v>
      </c>
      <c r="E1126" s="139" t="s">
        <v>493</v>
      </c>
      <c r="F1126" s="153">
        <v>11</v>
      </c>
      <c r="G1126" s="140"/>
      <c r="H1126" s="141"/>
      <c r="I1126" s="154"/>
    </row>
    <row r="1127" spans="2:9" x14ac:dyDescent="0.25">
      <c r="B1127" s="152" t="s">
        <v>3215</v>
      </c>
      <c r="C1127" s="137" t="s">
        <v>3216</v>
      </c>
      <c r="D1127" s="158" t="s">
        <v>3217</v>
      </c>
      <c r="E1127" s="139" t="s">
        <v>493</v>
      </c>
      <c r="F1127" s="153">
        <v>11</v>
      </c>
      <c r="G1127" s="140"/>
      <c r="H1127" s="141"/>
      <c r="I1127" s="154"/>
    </row>
    <row r="1128" spans="2:9" x14ac:dyDescent="0.25">
      <c r="B1128" s="152" t="s">
        <v>3218</v>
      </c>
      <c r="C1128" s="137" t="s">
        <v>3219</v>
      </c>
      <c r="D1128" s="158" t="s">
        <v>3220</v>
      </c>
      <c r="E1128" s="139" t="s">
        <v>493</v>
      </c>
      <c r="F1128" s="153">
        <v>11</v>
      </c>
      <c r="G1128" s="140"/>
      <c r="H1128" s="141"/>
      <c r="I1128" s="154"/>
    </row>
    <row r="1129" spans="2:9" x14ac:dyDescent="0.25">
      <c r="B1129" s="152" t="s">
        <v>3221</v>
      </c>
      <c r="C1129" s="137" t="s">
        <v>3222</v>
      </c>
      <c r="D1129" s="158" t="s">
        <v>3223</v>
      </c>
      <c r="E1129" s="139" t="s">
        <v>493</v>
      </c>
      <c r="F1129" s="153">
        <v>11</v>
      </c>
      <c r="G1129" s="140"/>
      <c r="H1129" s="141"/>
      <c r="I1129" s="154"/>
    </row>
    <row r="1130" spans="2:9" x14ac:dyDescent="0.25">
      <c r="B1130" s="152" t="s">
        <v>3224</v>
      </c>
      <c r="C1130" s="137" t="s">
        <v>3225</v>
      </c>
      <c r="D1130" s="158" t="s">
        <v>3226</v>
      </c>
      <c r="E1130" s="139" t="s">
        <v>493</v>
      </c>
      <c r="F1130" s="153">
        <v>11</v>
      </c>
      <c r="G1130" s="140"/>
      <c r="H1130" s="141"/>
      <c r="I1130" s="154"/>
    </row>
    <row r="1131" spans="2:9" x14ac:dyDescent="0.25">
      <c r="B1131" s="152"/>
      <c r="C1131" s="137" t="s">
        <v>3227</v>
      </c>
      <c r="D1131" s="145" t="s">
        <v>3228</v>
      </c>
      <c r="E1131" s="139"/>
      <c r="F1131" s="153">
        <v>0</v>
      </c>
      <c r="G1131" s="140"/>
      <c r="H1131" s="141"/>
      <c r="I1131" s="154"/>
    </row>
    <row r="1132" spans="2:9" ht="26.4" x14ac:dyDescent="0.25">
      <c r="B1132" s="152" t="s">
        <v>3229</v>
      </c>
      <c r="C1132" s="137" t="s">
        <v>3230</v>
      </c>
      <c r="D1132" s="148" t="s">
        <v>3231</v>
      </c>
      <c r="E1132" s="139" t="s">
        <v>493</v>
      </c>
      <c r="F1132" s="153">
        <v>11</v>
      </c>
      <c r="G1132" s="140"/>
      <c r="H1132" s="141"/>
      <c r="I1132" s="154"/>
    </row>
    <row r="1133" spans="2:9" ht="26.4" x14ac:dyDescent="0.25">
      <c r="B1133" s="152" t="s">
        <v>3232</v>
      </c>
      <c r="C1133" s="137" t="s">
        <v>3233</v>
      </c>
      <c r="D1133" s="148" t="s">
        <v>3234</v>
      </c>
      <c r="E1133" s="139" t="s">
        <v>493</v>
      </c>
      <c r="F1133" s="153">
        <v>11</v>
      </c>
      <c r="G1133" s="140"/>
      <c r="H1133" s="141"/>
      <c r="I1133" s="154"/>
    </row>
    <row r="1134" spans="2:9" x14ac:dyDescent="0.25">
      <c r="B1134" s="152"/>
      <c r="C1134" s="137" t="s">
        <v>3235</v>
      </c>
      <c r="D1134" s="156" t="s">
        <v>3236</v>
      </c>
      <c r="E1134" s="139"/>
      <c r="F1134" s="153">
        <v>0</v>
      </c>
      <c r="G1134" s="140"/>
      <c r="H1134" s="141"/>
      <c r="I1134" s="154"/>
    </row>
    <row r="1135" spans="2:9" x14ac:dyDescent="0.25">
      <c r="B1135" s="152"/>
      <c r="C1135" s="137" t="s">
        <v>3237</v>
      </c>
      <c r="D1135" s="148"/>
      <c r="E1135" s="139"/>
      <c r="F1135" s="153">
        <v>0</v>
      </c>
      <c r="G1135" s="140"/>
      <c r="H1135" s="141"/>
      <c r="I1135" s="154"/>
    </row>
    <row r="1136" spans="2:9" ht="26.4" x14ac:dyDescent="0.25">
      <c r="B1136" s="152" t="s">
        <v>3238</v>
      </c>
      <c r="C1136" s="137" t="s">
        <v>3239</v>
      </c>
      <c r="D1136" s="148" t="s">
        <v>3240</v>
      </c>
      <c r="E1136" s="139" t="s">
        <v>493</v>
      </c>
      <c r="F1136" s="153">
        <v>11</v>
      </c>
      <c r="G1136" s="140"/>
      <c r="H1136" s="141"/>
      <c r="I1136" s="154"/>
    </row>
    <row r="1137" spans="2:10" ht="26.4" x14ac:dyDescent="0.25">
      <c r="B1137" s="152" t="s">
        <v>3241</v>
      </c>
      <c r="C1137" s="137" t="s">
        <v>3242</v>
      </c>
      <c r="D1137" s="148" t="s">
        <v>3243</v>
      </c>
      <c r="E1137" s="139" t="s">
        <v>493</v>
      </c>
      <c r="F1137" s="153">
        <v>11</v>
      </c>
      <c r="G1137" s="140"/>
      <c r="H1137" s="141"/>
      <c r="I1137" s="154"/>
    </row>
    <row r="1138" spans="2:10" x14ac:dyDescent="0.25">
      <c r="B1138" s="152"/>
      <c r="C1138" s="137" t="s">
        <v>3244</v>
      </c>
      <c r="D1138" s="156" t="s">
        <v>3245</v>
      </c>
      <c r="E1138" s="149"/>
      <c r="F1138" s="153">
        <v>0</v>
      </c>
      <c r="G1138" s="140"/>
      <c r="H1138" s="141"/>
      <c r="I1138" s="154"/>
    </row>
    <row r="1139" spans="2:10" ht="26.4" x14ac:dyDescent="0.25">
      <c r="B1139" s="152" t="s">
        <v>3246</v>
      </c>
      <c r="C1139" s="137" t="s">
        <v>3247</v>
      </c>
      <c r="D1139" s="148" t="s">
        <v>3248</v>
      </c>
      <c r="E1139" s="149" t="s">
        <v>666</v>
      </c>
      <c r="F1139" s="153">
        <v>11</v>
      </c>
      <c r="G1139" s="140"/>
      <c r="H1139" s="141"/>
      <c r="I1139" s="154"/>
    </row>
    <row r="1140" spans="2:10" x14ac:dyDescent="0.25">
      <c r="B1140" s="152"/>
      <c r="C1140" s="137" t="s">
        <v>3249</v>
      </c>
      <c r="D1140" s="156" t="s">
        <v>3250</v>
      </c>
      <c r="E1140" s="139"/>
      <c r="F1140" s="153">
        <v>0</v>
      </c>
      <c r="G1140" s="140"/>
      <c r="H1140" s="141"/>
      <c r="I1140" s="154"/>
    </row>
    <row r="1141" spans="2:10" ht="39.6" x14ac:dyDescent="0.25">
      <c r="B1141" s="152" t="s">
        <v>3251</v>
      </c>
      <c r="C1141" s="137" t="s">
        <v>3252</v>
      </c>
      <c r="D1141" s="148" t="s">
        <v>3253</v>
      </c>
      <c r="E1141" s="139" t="s">
        <v>666</v>
      </c>
      <c r="F1141" s="153">
        <v>11</v>
      </c>
      <c r="G1141" s="140"/>
      <c r="H1141" s="141"/>
      <c r="I1141" s="154"/>
    </row>
    <row r="1142" spans="2:10" ht="26.4" x14ac:dyDescent="0.25">
      <c r="B1142" s="152" t="s">
        <v>3254</v>
      </c>
      <c r="C1142" s="137" t="s">
        <v>3255</v>
      </c>
      <c r="D1142" s="148" t="s">
        <v>3256</v>
      </c>
      <c r="E1142" s="139" t="s">
        <v>493</v>
      </c>
      <c r="F1142" s="153">
        <v>11</v>
      </c>
      <c r="G1142" s="140"/>
      <c r="H1142" s="141"/>
      <c r="I1142" s="154"/>
      <c r="J1142" s="117"/>
    </row>
    <row r="1143" spans="2:10" ht="26.4" x14ac:dyDescent="0.25">
      <c r="B1143" s="152" t="s">
        <v>3257</v>
      </c>
      <c r="C1143" s="137" t="s">
        <v>3258</v>
      </c>
      <c r="D1143" s="148" t="s">
        <v>3259</v>
      </c>
      <c r="E1143" s="139" t="s">
        <v>493</v>
      </c>
      <c r="F1143" s="153">
        <v>11</v>
      </c>
      <c r="G1143" s="140"/>
      <c r="H1143" s="141"/>
      <c r="I1143" s="154"/>
      <c r="J1143" s="117"/>
    </row>
    <row r="1144" spans="2:10" x14ac:dyDescent="0.25">
      <c r="B1144" s="152"/>
      <c r="C1144" s="137" t="s">
        <v>3260</v>
      </c>
      <c r="D1144" s="145" t="s">
        <v>3261</v>
      </c>
      <c r="E1144" s="139"/>
      <c r="F1144" s="153">
        <v>0</v>
      </c>
      <c r="G1144" s="140"/>
      <c r="H1144" s="141"/>
      <c r="I1144" s="154"/>
    </row>
    <row r="1145" spans="2:10" ht="26.4" x14ac:dyDescent="0.25">
      <c r="B1145" s="152" t="s">
        <v>3262</v>
      </c>
      <c r="C1145" s="137" t="s">
        <v>3263</v>
      </c>
      <c r="D1145" s="148" t="s">
        <v>3264</v>
      </c>
      <c r="E1145" s="139" t="s">
        <v>493</v>
      </c>
      <c r="F1145" s="153">
        <v>11</v>
      </c>
      <c r="G1145" s="140"/>
      <c r="H1145" s="141"/>
      <c r="I1145" s="154"/>
    </row>
    <row r="1146" spans="2:10" x14ac:dyDescent="0.25">
      <c r="B1146" s="152"/>
      <c r="C1146" s="137" t="s">
        <v>3265</v>
      </c>
      <c r="D1146" s="145" t="s">
        <v>3266</v>
      </c>
      <c r="E1146" s="139"/>
      <c r="F1146" s="153">
        <v>0</v>
      </c>
      <c r="G1146" s="140"/>
      <c r="H1146" s="141"/>
      <c r="I1146" s="154"/>
    </row>
    <row r="1147" spans="2:10" x14ac:dyDescent="0.25">
      <c r="B1147" s="152" t="s">
        <v>3267</v>
      </c>
      <c r="C1147" s="137" t="s">
        <v>3268</v>
      </c>
      <c r="D1147" s="148" t="s">
        <v>3269</v>
      </c>
      <c r="E1147" s="139" t="s">
        <v>493</v>
      </c>
      <c r="F1147" s="153">
        <v>11</v>
      </c>
      <c r="G1147" s="140"/>
      <c r="H1147" s="141"/>
      <c r="I1147" s="154"/>
    </row>
    <row r="1148" spans="2:10" ht="26.4" x14ac:dyDescent="0.25">
      <c r="B1148" s="152" t="s">
        <v>3270</v>
      </c>
      <c r="C1148" s="137" t="s">
        <v>3271</v>
      </c>
      <c r="D1148" s="148" t="s">
        <v>3272</v>
      </c>
      <c r="E1148" s="139" t="s">
        <v>493</v>
      </c>
      <c r="F1148" s="153">
        <v>11</v>
      </c>
      <c r="G1148" s="140"/>
      <c r="H1148" s="141"/>
      <c r="I1148" s="154"/>
    </row>
    <row r="1149" spans="2:10" x14ac:dyDescent="0.25">
      <c r="B1149" s="152"/>
      <c r="C1149" s="137" t="s">
        <v>3273</v>
      </c>
      <c r="D1149" s="156" t="s">
        <v>3274</v>
      </c>
      <c r="E1149" s="139"/>
      <c r="F1149" s="153">
        <v>0</v>
      </c>
      <c r="G1149" s="140"/>
      <c r="H1149" s="141"/>
      <c r="I1149" s="154"/>
    </row>
    <row r="1150" spans="2:10" ht="26.4" x14ac:dyDescent="0.25">
      <c r="B1150" s="152" t="s">
        <v>3275</v>
      </c>
      <c r="C1150" s="137" t="s">
        <v>3276</v>
      </c>
      <c r="D1150" s="148" t="s">
        <v>3277</v>
      </c>
      <c r="E1150" s="139" t="s">
        <v>493</v>
      </c>
      <c r="F1150" s="153">
        <v>11</v>
      </c>
      <c r="G1150" s="140"/>
      <c r="H1150" s="141"/>
      <c r="I1150" s="154"/>
    </row>
    <row r="1151" spans="2:10" x14ac:dyDescent="0.25">
      <c r="B1151" s="180"/>
      <c r="C1151" s="137"/>
      <c r="D1151" s="177"/>
      <c r="E1151" s="139"/>
      <c r="F1151" s="153"/>
      <c r="G1151" s="140"/>
      <c r="H1151" s="141"/>
      <c r="I1151" s="154"/>
    </row>
    <row r="1152" spans="2:10" x14ac:dyDescent="0.25">
      <c r="B1152" s="180"/>
      <c r="C1152" s="137"/>
      <c r="D1152" s="156" t="s">
        <v>3278</v>
      </c>
      <c r="E1152" s="139"/>
      <c r="F1152" s="153"/>
      <c r="G1152" s="140"/>
      <c r="H1152" s="141"/>
      <c r="I1152" s="154"/>
    </row>
    <row r="1153" spans="2:9" x14ac:dyDescent="0.25">
      <c r="B1153" s="136" t="s">
        <v>3279</v>
      </c>
      <c r="C1153" s="137" t="s">
        <v>3280</v>
      </c>
      <c r="D1153" s="184" t="s">
        <v>3281</v>
      </c>
      <c r="E1153" s="149" t="s">
        <v>666</v>
      </c>
      <c r="F1153" s="153">
        <v>11</v>
      </c>
      <c r="G1153" s="140"/>
      <c r="H1153" s="141"/>
      <c r="I1153" s="154"/>
    </row>
    <row r="1154" spans="2:9" hidden="1" x14ac:dyDescent="0.25">
      <c r="B1154" s="136" t="s">
        <v>3282</v>
      </c>
      <c r="C1154" s="137" t="s">
        <v>3283</v>
      </c>
      <c r="D1154" s="184" t="s">
        <v>3284</v>
      </c>
      <c r="E1154" s="149" t="s">
        <v>666</v>
      </c>
      <c r="F1154" s="153">
        <v>16</v>
      </c>
      <c r="G1154" s="140"/>
      <c r="H1154" s="141"/>
      <c r="I1154" s="154"/>
    </row>
    <row r="1155" spans="2:9" x14ac:dyDescent="0.25">
      <c r="B1155" s="136" t="s">
        <v>3285</v>
      </c>
      <c r="C1155" s="137" t="s">
        <v>3286</v>
      </c>
      <c r="D1155" s="184" t="s">
        <v>3287</v>
      </c>
      <c r="E1155" s="149" t="s">
        <v>666</v>
      </c>
      <c r="F1155" s="153">
        <v>11</v>
      </c>
      <c r="G1155" s="140"/>
      <c r="H1155" s="141"/>
      <c r="I1155" s="154"/>
    </row>
    <row r="1156" spans="2:9" x14ac:dyDescent="0.25">
      <c r="B1156" s="136" t="s">
        <v>3288</v>
      </c>
      <c r="C1156" s="137" t="s">
        <v>3289</v>
      </c>
      <c r="D1156" s="184" t="s">
        <v>3290</v>
      </c>
      <c r="E1156" s="149" t="s">
        <v>666</v>
      </c>
      <c r="F1156" s="153">
        <v>11</v>
      </c>
      <c r="G1156" s="140"/>
      <c r="H1156" s="141"/>
      <c r="I1156" s="154"/>
    </row>
    <row r="1157" spans="2:9" x14ac:dyDescent="0.25">
      <c r="B1157" s="136" t="s">
        <v>3291</v>
      </c>
      <c r="C1157" s="137" t="s">
        <v>3292</v>
      </c>
      <c r="D1157" s="184" t="s">
        <v>3293</v>
      </c>
      <c r="E1157" s="149" t="s">
        <v>666</v>
      </c>
      <c r="F1157" s="153">
        <v>11</v>
      </c>
      <c r="G1157" s="140"/>
      <c r="H1157" s="141"/>
      <c r="I1157" s="154"/>
    </row>
    <row r="1158" spans="2:9" x14ac:dyDescent="0.25">
      <c r="B1158" s="136" t="s">
        <v>3294</v>
      </c>
      <c r="C1158" s="137" t="s">
        <v>3295</v>
      </c>
      <c r="D1158" s="184" t="s">
        <v>3296</v>
      </c>
      <c r="E1158" s="149" t="s">
        <v>666</v>
      </c>
      <c r="F1158" s="153">
        <v>11</v>
      </c>
      <c r="G1158" s="140"/>
      <c r="H1158" s="141"/>
      <c r="I1158" s="154"/>
    </row>
    <row r="1159" spans="2:9" x14ac:dyDescent="0.25">
      <c r="B1159" s="136" t="s">
        <v>3297</v>
      </c>
      <c r="C1159" s="137" t="s">
        <v>3298</v>
      </c>
      <c r="D1159" s="184" t="s">
        <v>3299</v>
      </c>
      <c r="E1159" s="149" t="s">
        <v>666</v>
      </c>
      <c r="F1159" s="153">
        <v>11</v>
      </c>
      <c r="G1159" s="140"/>
      <c r="H1159" s="141"/>
      <c r="I1159" s="154"/>
    </row>
    <row r="1160" spans="2:9" x14ac:dyDescent="0.25">
      <c r="B1160" s="136" t="s">
        <v>3300</v>
      </c>
      <c r="C1160" s="137" t="s">
        <v>3301</v>
      </c>
      <c r="D1160" s="184" t="s">
        <v>3302</v>
      </c>
      <c r="E1160" s="149" t="s">
        <v>666</v>
      </c>
      <c r="F1160" s="153">
        <v>11</v>
      </c>
      <c r="G1160" s="140"/>
      <c r="H1160" s="141"/>
      <c r="I1160" s="154"/>
    </row>
    <row r="1161" spans="2:9" x14ac:dyDescent="0.25">
      <c r="B1161" s="136" t="s">
        <v>3303</v>
      </c>
      <c r="C1161" s="137" t="s">
        <v>3304</v>
      </c>
      <c r="D1161" s="184" t="s">
        <v>3305</v>
      </c>
      <c r="E1161" s="149" t="s">
        <v>666</v>
      </c>
      <c r="F1161" s="153">
        <v>11</v>
      </c>
      <c r="G1161" s="140"/>
      <c r="H1161" s="141"/>
      <c r="I1161" s="154"/>
    </row>
    <row r="1162" spans="2:9" x14ac:dyDescent="0.25">
      <c r="B1162" s="136" t="s">
        <v>3306</v>
      </c>
      <c r="C1162" s="137" t="s">
        <v>3307</v>
      </c>
      <c r="D1162" s="184" t="s">
        <v>3308</v>
      </c>
      <c r="E1162" s="149" t="s">
        <v>666</v>
      </c>
      <c r="F1162" s="153">
        <v>11</v>
      </c>
      <c r="G1162" s="140"/>
      <c r="H1162" s="141"/>
      <c r="I1162" s="154"/>
    </row>
    <row r="1163" spans="2:9" x14ac:dyDescent="0.25">
      <c r="B1163" s="136" t="s">
        <v>3309</v>
      </c>
      <c r="C1163" s="137" t="s">
        <v>3310</v>
      </c>
      <c r="D1163" s="184" t="s">
        <v>3311</v>
      </c>
      <c r="E1163" s="149" t="s">
        <v>666</v>
      </c>
      <c r="F1163" s="153">
        <v>11</v>
      </c>
      <c r="G1163" s="140"/>
      <c r="H1163" s="141"/>
      <c r="I1163" s="154"/>
    </row>
    <row r="1164" spans="2:9" ht="26.4" x14ac:dyDescent="0.25">
      <c r="B1164" s="136" t="s">
        <v>3312</v>
      </c>
      <c r="C1164" s="137" t="s">
        <v>3313</v>
      </c>
      <c r="D1164" s="138" t="s">
        <v>3314</v>
      </c>
      <c r="E1164" s="149" t="s">
        <v>666</v>
      </c>
      <c r="F1164" s="153">
        <v>11</v>
      </c>
      <c r="G1164" s="140"/>
      <c r="H1164" s="141"/>
      <c r="I1164" s="154"/>
    </row>
    <row r="1165" spans="2:9" x14ac:dyDescent="0.25">
      <c r="B1165" s="180"/>
      <c r="C1165" s="137" t="s">
        <v>3315</v>
      </c>
      <c r="D1165" s="176" t="s">
        <v>3316</v>
      </c>
      <c r="E1165" s="149"/>
      <c r="F1165" s="153">
        <v>0</v>
      </c>
      <c r="G1165" s="140"/>
      <c r="H1165" s="141"/>
      <c r="I1165" s="154"/>
    </row>
    <row r="1166" spans="2:9" ht="66" x14ac:dyDescent="0.25">
      <c r="B1166" s="180"/>
      <c r="C1166" s="137" t="s">
        <v>3317</v>
      </c>
      <c r="D1166" s="177" t="s">
        <v>3318</v>
      </c>
      <c r="E1166" s="149"/>
      <c r="F1166" s="153">
        <v>0</v>
      </c>
      <c r="G1166" s="140"/>
      <c r="H1166" s="141"/>
      <c r="I1166" s="154"/>
    </row>
    <row r="1167" spans="2:9" ht="39.6" x14ac:dyDescent="0.25">
      <c r="B1167" s="180" t="s">
        <v>3282</v>
      </c>
      <c r="C1167" s="137"/>
      <c r="D1167" s="177" t="s">
        <v>3319</v>
      </c>
      <c r="E1167" s="149" t="s">
        <v>666</v>
      </c>
      <c r="F1167" s="153">
        <v>5</v>
      </c>
      <c r="G1167" s="140"/>
      <c r="H1167" s="141"/>
      <c r="I1167" s="154"/>
    </row>
    <row r="1168" spans="2:9" ht="39.6" x14ac:dyDescent="0.25">
      <c r="B1168" s="180" t="s">
        <v>3320</v>
      </c>
      <c r="C1168" s="137"/>
      <c r="D1168" s="177" t="s">
        <v>3321</v>
      </c>
      <c r="E1168" s="149" t="s">
        <v>666</v>
      </c>
      <c r="F1168" s="153">
        <v>5</v>
      </c>
      <c r="G1168" s="140"/>
      <c r="H1168" s="141"/>
      <c r="I1168" s="154"/>
    </row>
    <row r="1169" spans="2:14" ht="39.6" x14ac:dyDescent="0.25">
      <c r="B1169" s="180" t="s">
        <v>3322</v>
      </c>
      <c r="C1169" s="137"/>
      <c r="D1169" s="177" t="s">
        <v>3323</v>
      </c>
      <c r="E1169" s="149" t="s">
        <v>666</v>
      </c>
      <c r="F1169" s="153">
        <v>5</v>
      </c>
      <c r="G1169" s="140"/>
      <c r="H1169" s="141"/>
      <c r="I1169" s="154"/>
    </row>
    <row r="1170" spans="2:14" x14ac:dyDescent="0.25">
      <c r="B1170" s="180"/>
      <c r="C1170" s="137"/>
      <c r="D1170" s="177"/>
      <c r="E1170" s="149"/>
      <c r="F1170" s="153"/>
      <c r="G1170" s="140"/>
      <c r="H1170" s="141"/>
      <c r="I1170" s="154"/>
    </row>
    <row r="1171" spans="2:14" x14ac:dyDescent="0.25">
      <c r="B1171" s="180"/>
      <c r="C1171" s="137"/>
      <c r="D1171" s="177"/>
      <c r="E1171" s="149"/>
      <c r="F1171" s="153"/>
      <c r="G1171" s="140"/>
      <c r="H1171" s="141"/>
      <c r="I1171" s="154"/>
    </row>
    <row r="1172" spans="2:14" ht="26.4" x14ac:dyDescent="0.25">
      <c r="B1172" s="180"/>
      <c r="C1172" s="137" t="s">
        <v>3324</v>
      </c>
      <c r="D1172" s="176" t="s">
        <v>3325</v>
      </c>
      <c r="E1172" s="149"/>
      <c r="F1172" s="153">
        <v>0</v>
      </c>
      <c r="G1172" s="140"/>
      <c r="H1172" s="141"/>
      <c r="I1172" s="154"/>
    </row>
    <row r="1173" spans="2:14" ht="52.8" x14ac:dyDescent="0.25">
      <c r="B1173" s="180" t="s">
        <v>3326</v>
      </c>
      <c r="C1173" s="137" t="s">
        <v>3327</v>
      </c>
      <c r="D1173" s="148" t="s">
        <v>3328</v>
      </c>
      <c r="E1173" s="139" t="s">
        <v>666</v>
      </c>
      <c r="F1173" s="153">
        <v>16</v>
      </c>
      <c r="G1173" s="140"/>
      <c r="H1173" s="141"/>
      <c r="I1173" s="154"/>
    </row>
    <row r="1174" spans="2:14" ht="39.6" x14ac:dyDescent="0.25">
      <c r="B1174" s="180" t="s">
        <v>3329</v>
      </c>
      <c r="C1174" s="137" t="s">
        <v>3330</v>
      </c>
      <c r="D1174" s="148" t="s">
        <v>3331</v>
      </c>
      <c r="E1174" s="139" t="s">
        <v>666</v>
      </c>
      <c r="F1174" s="153">
        <v>16</v>
      </c>
      <c r="G1174" s="140"/>
      <c r="H1174" s="141"/>
      <c r="I1174" s="154"/>
    </row>
    <row r="1175" spans="2:14" ht="26.4" x14ac:dyDescent="0.25">
      <c r="B1175" s="180" t="s">
        <v>3332</v>
      </c>
      <c r="C1175" s="137" t="s">
        <v>3333</v>
      </c>
      <c r="D1175" s="148" t="s">
        <v>3334</v>
      </c>
      <c r="E1175" s="139" t="s">
        <v>666</v>
      </c>
      <c r="F1175" s="153">
        <v>16</v>
      </c>
      <c r="G1175" s="140"/>
      <c r="H1175" s="141"/>
      <c r="I1175" s="154"/>
    </row>
    <row r="1176" spans="2:14" ht="26.4" x14ac:dyDescent="0.25">
      <c r="B1176" s="152"/>
      <c r="C1176" s="137" t="s">
        <v>3335</v>
      </c>
      <c r="D1176" s="156" t="s">
        <v>3336</v>
      </c>
      <c r="E1176" s="139"/>
      <c r="F1176" s="153">
        <v>0</v>
      </c>
      <c r="G1176" s="140"/>
      <c r="H1176" s="141"/>
      <c r="I1176" s="154"/>
    </row>
    <row r="1177" spans="2:14" ht="39.6" x14ac:dyDescent="0.25">
      <c r="B1177" s="180" t="s">
        <v>3337</v>
      </c>
      <c r="C1177" s="137" t="s">
        <v>3338</v>
      </c>
      <c r="D1177" s="148" t="s">
        <v>3339</v>
      </c>
      <c r="E1177" s="149" t="s">
        <v>493</v>
      </c>
      <c r="F1177" s="153">
        <v>16</v>
      </c>
      <c r="G1177" s="140"/>
      <c r="H1177" s="141"/>
      <c r="I1177" s="154"/>
    </row>
    <row r="1178" spans="2:14" ht="39.6" x14ac:dyDescent="0.25">
      <c r="B1178" s="180" t="s">
        <v>3340</v>
      </c>
      <c r="C1178" s="137" t="s">
        <v>3341</v>
      </c>
      <c r="D1178" s="148" t="s">
        <v>3342</v>
      </c>
      <c r="E1178" s="149" t="s">
        <v>493</v>
      </c>
      <c r="F1178" s="153">
        <v>16</v>
      </c>
      <c r="G1178" s="140"/>
      <c r="H1178" s="141"/>
      <c r="I1178" s="154"/>
    </row>
    <row r="1179" spans="2:14" ht="39.6" x14ac:dyDescent="0.25">
      <c r="B1179" s="180" t="s">
        <v>3343</v>
      </c>
      <c r="C1179" s="137" t="s">
        <v>3344</v>
      </c>
      <c r="D1179" s="148" t="s">
        <v>3345</v>
      </c>
      <c r="E1179" s="149" t="s">
        <v>493</v>
      </c>
      <c r="F1179" s="153">
        <v>16</v>
      </c>
      <c r="G1179" s="140"/>
      <c r="H1179" s="141"/>
      <c r="I1179" s="154"/>
    </row>
    <row r="1180" spans="2:14" x14ac:dyDescent="0.25">
      <c r="B1180" s="185"/>
      <c r="C1180" s="186"/>
      <c r="D1180" s="187"/>
      <c r="E1180" s="146"/>
      <c r="F1180" s="188"/>
      <c r="G1180" s="189"/>
      <c r="H1180" s="190"/>
      <c r="I1180" s="151"/>
    </row>
    <row r="1181" spans="2:14" x14ac:dyDescent="0.25">
      <c r="B1181" s="136"/>
      <c r="C1181" s="137"/>
      <c r="D1181" s="148"/>
      <c r="E1181" s="135"/>
      <c r="F1181" s="191"/>
      <c r="G1181" s="171"/>
      <c r="H1181" s="192"/>
      <c r="I1181" s="193"/>
    </row>
    <row r="1182" spans="2:14" x14ac:dyDescent="0.25">
      <c r="B1182" s="136"/>
      <c r="C1182" s="137"/>
      <c r="D1182" s="162"/>
      <c r="E1182" s="135"/>
      <c r="F1182" s="139"/>
      <c r="G1182" s="194"/>
      <c r="H1182" s="195"/>
      <c r="I1182" s="196"/>
    </row>
    <row r="1183" spans="2:14" x14ac:dyDescent="0.25">
      <c r="B1183" s="197"/>
      <c r="C1183" s="198" t="s">
        <v>3346</v>
      </c>
      <c r="D1183" s="199" t="s">
        <v>336</v>
      </c>
      <c r="E1183" s="200"/>
      <c r="F1183" s="201"/>
      <c r="G1183" s="202"/>
      <c r="H1183" s="203"/>
      <c r="I1183" s="204"/>
    </row>
    <row r="1184" spans="2:14" x14ac:dyDescent="0.25">
      <c r="K1184" s="205"/>
      <c r="L1184" s="205"/>
      <c r="M1184" s="205"/>
      <c r="N1184" s="205"/>
    </row>
    <row r="1185" spans="9:9" x14ac:dyDescent="0.25">
      <c r="I1185" s="122"/>
    </row>
    <row r="1186" spans="9:9" x14ac:dyDescent="0.25">
      <c r="I1186" s="122"/>
    </row>
    <row r="1188" spans="9:9" x14ac:dyDescent="0.25">
      <c r="I1188" s="206"/>
    </row>
  </sheetData>
  <mergeCells count="6">
    <mergeCell ref="G6:H6"/>
    <mergeCell ref="B6:B7"/>
    <mergeCell ref="C6:C7"/>
    <mergeCell ref="D6:D7"/>
    <mergeCell ref="E6:E7"/>
    <mergeCell ref="F6:F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J28"/>
  <sheetViews>
    <sheetView workbookViewId="0">
      <selection activeCell="B4" sqref="B4"/>
    </sheetView>
  </sheetViews>
  <sheetFormatPr defaultColWidth="9.109375" defaultRowHeight="13.8" x14ac:dyDescent="0.25"/>
  <cols>
    <col min="1" max="1" width="1.109375" style="102" customWidth="1"/>
    <col min="2" max="2" width="9.77734375" style="102" customWidth="1"/>
    <col min="3" max="3" width="10.77734375" style="102" customWidth="1"/>
    <col min="4" max="4" width="47" style="102" customWidth="1"/>
    <col min="5" max="5" width="9.77734375" style="102" customWidth="1"/>
    <col min="6" max="6" width="11.44140625" style="102" customWidth="1"/>
    <col min="7" max="7" width="9.77734375" style="102" customWidth="1"/>
    <col min="8" max="8" width="7.77734375" style="102" customWidth="1"/>
    <col min="9" max="9" width="12.77734375" style="102" customWidth="1"/>
    <col min="10" max="10" width="17.88671875" style="102" customWidth="1"/>
    <col min="11" max="16384" width="9.109375" style="102"/>
  </cols>
  <sheetData>
    <row r="1" spans="2:10" ht="17.399999999999999" x14ac:dyDescent="0.3">
      <c r="B1" s="6"/>
      <c r="C1" s="6"/>
      <c r="D1" s="77"/>
      <c r="E1" s="78"/>
      <c r="F1" s="78"/>
      <c r="G1" s="78"/>
      <c r="H1" s="78"/>
      <c r="I1" s="1"/>
    </row>
    <row r="2" spans="2:10" ht="17.399999999999999" x14ac:dyDescent="0.3">
      <c r="B2" s="6" t="s">
        <v>3434</v>
      </c>
      <c r="D2" s="6"/>
      <c r="E2" s="79"/>
      <c r="F2" s="79"/>
      <c r="G2" s="79"/>
      <c r="H2" s="79"/>
      <c r="I2" s="1"/>
    </row>
    <row r="3" spans="2:10" ht="15" customHeight="1" x14ac:dyDescent="0.25">
      <c r="B3" s="6" t="s">
        <v>9</v>
      </c>
      <c r="D3" s="123" t="s">
        <v>3433</v>
      </c>
      <c r="E3" s="364" t="s">
        <v>10</v>
      </c>
      <c r="F3" s="364"/>
      <c r="G3" s="364"/>
      <c r="H3" s="365"/>
      <c r="I3" s="11" t="s">
        <v>11</v>
      </c>
    </row>
    <row r="4" spans="2:10" ht="13.95" customHeight="1" x14ac:dyDescent="0.25">
      <c r="B4" s="6" t="s">
        <v>125</v>
      </c>
      <c r="D4" s="6" t="s">
        <v>3347</v>
      </c>
      <c r="E4" s="6"/>
      <c r="F4" s="6"/>
      <c r="G4" s="6"/>
      <c r="H4" s="6"/>
      <c r="I4" s="1"/>
    </row>
    <row r="5" spans="2:10" x14ac:dyDescent="0.25">
      <c r="B5" s="6"/>
      <c r="C5" s="6"/>
      <c r="D5" s="6"/>
      <c r="E5" s="6"/>
      <c r="F5" s="6"/>
      <c r="G5" s="6"/>
      <c r="H5" s="6"/>
      <c r="I5" s="1"/>
    </row>
    <row r="6" spans="2:10" s="74" customFormat="1" ht="13.2" customHeight="1" x14ac:dyDescent="0.25">
      <c r="B6" s="74" t="s">
        <v>3348</v>
      </c>
      <c r="D6" s="104" t="s">
        <v>23</v>
      </c>
    </row>
    <row r="7" spans="2:10" ht="14.4" thickBot="1" x14ac:dyDescent="0.3">
      <c r="B7" s="13"/>
      <c r="C7" s="13"/>
      <c r="D7" s="13"/>
      <c r="E7" s="13"/>
      <c r="F7" s="13"/>
      <c r="G7" s="13"/>
      <c r="H7" s="13"/>
      <c r="I7" s="1"/>
    </row>
    <row r="8" spans="2:10" s="101" customFormat="1" ht="27" thickBot="1" x14ac:dyDescent="0.3">
      <c r="B8" s="80" t="s">
        <v>128</v>
      </c>
      <c r="C8" s="80" t="s">
        <v>129</v>
      </c>
      <c r="D8" s="80" t="s">
        <v>13</v>
      </c>
      <c r="E8" s="80" t="s">
        <v>130</v>
      </c>
      <c r="F8" s="80" t="s">
        <v>3349</v>
      </c>
      <c r="G8" s="80" t="s">
        <v>3350</v>
      </c>
      <c r="H8" s="80" t="s">
        <v>3351</v>
      </c>
      <c r="I8" s="80" t="s">
        <v>3352</v>
      </c>
      <c r="J8" s="80" t="s">
        <v>3353</v>
      </c>
    </row>
    <row r="9" spans="2:10" s="101" customFormat="1" ht="66" x14ac:dyDescent="0.25">
      <c r="B9" s="81" t="s">
        <v>22</v>
      </c>
      <c r="C9" s="81"/>
      <c r="D9" s="105" t="s">
        <v>3354</v>
      </c>
      <c r="E9" s="83"/>
      <c r="F9" s="83"/>
      <c r="G9" s="83"/>
      <c r="H9" s="83"/>
      <c r="I9" s="106"/>
      <c r="J9" s="106"/>
    </row>
    <row r="10" spans="2:10" s="101" customFormat="1" ht="26.4" x14ac:dyDescent="0.25">
      <c r="B10" s="107"/>
      <c r="C10" s="108"/>
      <c r="D10" s="93" t="s">
        <v>3355</v>
      </c>
      <c r="E10" s="90"/>
      <c r="F10" s="90"/>
      <c r="G10" s="90"/>
      <c r="H10" s="90"/>
      <c r="I10" s="109"/>
      <c r="J10" s="109"/>
    </row>
    <row r="11" spans="2:10" s="101" customFormat="1" ht="39.6" x14ac:dyDescent="0.25">
      <c r="B11" s="110"/>
      <c r="C11" s="108"/>
      <c r="D11" s="327" t="s">
        <v>140</v>
      </c>
      <c r="E11" s="90"/>
      <c r="F11" s="90"/>
      <c r="G11" s="90"/>
      <c r="H11" s="90"/>
      <c r="I11" s="109"/>
      <c r="J11" s="109"/>
    </row>
    <row r="12" spans="2:10" x14ac:dyDescent="0.25">
      <c r="B12" s="20" t="s">
        <v>3356</v>
      </c>
      <c r="C12" s="88"/>
      <c r="D12" s="22" t="s">
        <v>0</v>
      </c>
      <c r="E12" s="20" t="s">
        <v>3357</v>
      </c>
      <c r="F12" s="20">
        <v>1</v>
      </c>
      <c r="G12" s="20">
        <v>4</v>
      </c>
      <c r="H12" s="20">
        <v>4</v>
      </c>
      <c r="I12" s="111"/>
      <c r="J12" s="111"/>
    </row>
    <row r="13" spans="2:10" x14ac:dyDescent="0.25">
      <c r="B13" s="20" t="s">
        <v>3358</v>
      </c>
      <c r="C13" s="88"/>
      <c r="D13" s="22" t="s">
        <v>144</v>
      </c>
      <c r="E13" s="20" t="s">
        <v>3357</v>
      </c>
      <c r="F13" s="20">
        <v>1</v>
      </c>
      <c r="G13" s="20">
        <v>4</v>
      </c>
      <c r="H13" s="20">
        <v>4</v>
      </c>
      <c r="I13" s="111"/>
      <c r="J13" s="111"/>
    </row>
    <row r="14" spans="2:10" x14ac:dyDescent="0.25">
      <c r="B14" s="20" t="s">
        <v>3359</v>
      </c>
      <c r="C14" s="88"/>
      <c r="D14" s="22" t="s">
        <v>1</v>
      </c>
      <c r="E14" s="20" t="s">
        <v>3357</v>
      </c>
      <c r="F14" s="20">
        <v>1</v>
      </c>
      <c r="G14" s="20">
        <v>4</v>
      </c>
      <c r="H14" s="20">
        <v>4</v>
      </c>
      <c r="I14" s="111"/>
      <c r="J14" s="111"/>
    </row>
    <row r="15" spans="2:10" x14ac:dyDescent="0.25">
      <c r="B15" s="20" t="s">
        <v>3360</v>
      </c>
      <c r="C15" s="88"/>
      <c r="D15" s="22" t="s">
        <v>2</v>
      </c>
      <c r="E15" s="20" t="s">
        <v>3357</v>
      </c>
      <c r="F15" s="20">
        <v>1</v>
      </c>
      <c r="G15" s="20">
        <v>4</v>
      </c>
      <c r="H15" s="20">
        <v>4</v>
      </c>
      <c r="I15" s="111"/>
      <c r="J15" s="111"/>
    </row>
    <row r="16" spans="2:10" x14ac:dyDescent="0.25">
      <c r="B16" s="20" t="s">
        <v>3361</v>
      </c>
      <c r="C16" s="88"/>
      <c r="D16" s="22" t="s">
        <v>148</v>
      </c>
      <c r="E16" s="20" t="s">
        <v>3357</v>
      </c>
      <c r="F16" s="20">
        <v>1</v>
      </c>
      <c r="G16" s="20">
        <v>4</v>
      </c>
      <c r="H16" s="20">
        <v>4</v>
      </c>
      <c r="I16" s="111"/>
      <c r="J16" s="111"/>
    </row>
    <row r="17" spans="2:10" x14ac:dyDescent="0.25">
      <c r="B17" s="20" t="s">
        <v>3362</v>
      </c>
      <c r="C17" s="88"/>
      <c r="D17" s="22" t="s">
        <v>150</v>
      </c>
      <c r="E17" s="20" t="s">
        <v>3357</v>
      </c>
      <c r="F17" s="20">
        <v>1</v>
      </c>
      <c r="G17" s="20">
        <v>4</v>
      </c>
      <c r="H17" s="20">
        <v>4</v>
      </c>
      <c r="I17" s="111"/>
      <c r="J17" s="111"/>
    </row>
    <row r="18" spans="2:10" x14ac:dyDescent="0.25">
      <c r="B18" s="20"/>
      <c r="C18" s="88"/>
      <c r="D18" s="22"/>
      <c r="E18" s="20"/>
      <c r="F18" s="20"/>
      <c r="G18" s="20"/>
      <c r="H18" s="20"/>
      <c r="I18" s="111"/>
      <c r="J18" s="111"/>
    </row>
    <row r="19" spans="2:10" x14ac:dyDescent="0.25">
      <c r="B19" s="20"/>
      <c r="C19" s="88"/>
      <c r="D19" s="22"/>
      <c r="E19" s="20"/>
      <c r="F19" s="20"/>
      <c r="G19" s="20"/>
      <c r="H19" s="20"/>
      <c r="I19" s="111"/>
      <c r="J19" s="111"/>
    </row>
    <row r="20" spans="2:10" x14ac:dyDescent="0.25">
      <c r="B20" s="20"/>
      <c r="C20" s="88"/>
      <c r="D20" s="22"/>
      <c r="E20" s="20"/>
      <c r="F20" s="20"/>
      <c r="G20" s="20"/>
      <c r="H20" s="20"/>
      <c r="I20" s="111"/>
      <c r="J20" s="111"/>
    </row>
    <row r="21" spans="2:10" x14ac:dyDescent="0.25">
      <c r="B21" s="20"/>
      <c r="C21" s="88"/>
      <c r="D21" s="22"/>
      <c r="E21" s="20"/>
      <c r="F21" s="20"/>
      <c r="G21" s="20"/>
      <c r="H21" s="20"/>
      <c r="I21" s="111"/>
      <c r="J21" s="111"/>
    </row>
    <row r="22" spans="2:10" x14ac:dyDescent="0.25">
      <c r="B22" s="20"/>
      <c r="C22" s="88"/>
      <c r="D22" s="22"/>
      <c r="E22" s="20"/>
      <c r="F22" s="20"/>
      <c r="G22" s="20"/>
      <c r="H22" s="20"/>
      <c r="I22" s="111"/>
      <c r="J22" s="111"/>
    </row>
    <row r="23" spans="2:10" x14ac:dyDescent="0.25">
      <c r="B23" s="20"/>
      <c r="C23" s="88"/>
      <c r="D23" s="22"/>
      <c r="E23" s="20"/>
      <c r="F23" s="20"/>
      <c r="G23" s="20"/>
      <c r="H23" s="20"/>
      <c r="I23" s="111"/>
      <c r="J23" s="111"/>
    </row>
    <row r="24" spans="2:10" x14ac:dyDescent="0.25">
      <c r="B24" s="20"/>
      <c r="C24" s="88"/>
      <c r="D24" s="22"/>
      <c r="E24" s="20"/>
      <c r="F24" s="20"/>
      <c r="G24" s="20"/>
      <c r="H24" s="20"/>
      <c r="I24" s="111"/>
      <c r="J24" s="111"/>
    </row>
    <row r="25" spans="2:10" x14ac:dyDescent="0.25">
      <c r="B25" s="20"/>
      <c r="C25" s="88"/>
      <c r="D25" s="22"/>
      <c r="E25" s="20"/>
      <c r="F25" s="20"/>
      <c r="G25" s="20"/>
      <c r="H25" s="20"/>
      <c r="I25" s="111"/>
      <c r="J25" s="111"/>
    </row>
    <row r="26" spans="2:10" x14ac:dyDescent="0.25">
      <c r="B26" s="20"/>
      <c r="C26" s="88"/>
      <c r="D26" s="22"/>
      <c r="E26" s="20"/>
      <c r="F26" s="20"/>
      <c r="G26" s="20"/>
      <c r="H26" s="20"/>
      <c r="I26" s="111"/>
      <c r="J26" s="111"/>
    </row>
    <row r="27" spans="2:10" ht="14.4" thickBot="1" x14ac:dyDescent="0.3">
      <c r="B27" s="20"/>
      <c r="C27" s="27"/>
      <c r="D27" s="22"/>
      <c r="E27" s="20"/>
      <c r="F27" s="20"/>
      <c r="G27" s="20"/>
      <c r="H27" s="20"/>
      <c r="I27" s="111"/>
      <c r="J27" s="111"/>
    </row>
    <row r="28" spans="2:10" ht="14.4" thickBot="1" x14ac:dyDescent="0.3">
      <c r="B28" s="67" t="s">
        <v>336</v>
      </c>
      <c r="C28" s="67"/>
      <c r="D28" s="98"/>
      <c r="E28" s="67"/>
      <c r="F28" s="67"/>
      <c r="G28" s="67"/>
      <c r="H28" s="67"/>
      <c r="I28" s="112"/>
      <c r="J28" s="113"/>
    </row>
  </sheetData>
  <mergeCells count="1">
    <mergeCell ref="E3:H3"/>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64"/>
  <sheetViews>
    <sheetView workbookViewId="0">
      <selection activeCell="D10" sqref="D10"/>
    </sheetView>
  </sheetViews>
  <sheetFormatPr defaultColWidth="9.109375" defaultRowHeight="13.8" x14ac:dyDescent="0.25"/>
  <cols>
    <col min="1" max="1" width="1.109375" style="76" customWidth="1"/>
    <col min="2" max="2" width="9.77734375" style="76" customWidth="1"/>
    <col min="3" max="3" width="10.77734375" style="76" customWidth="1"/>
    <col min="4" max="4" width="47" style="76" customWidth="1"/>
    <col min="5" max="5" width="9.77734375" style="76" customWidth="1"/>
    <col min="6" max="6" width="11.44140625" style="76" customWidth="1"/>
    <col min="7" max="7" width="9.77734375" style="76" customWidth="1"/>
    <col min="8" max="8" width="7.77734375" style="76" customWidth="1"/>
    <col min="9" max="9" width="12.6640625" style="76" customWidth="1"/>
    <col min="10" max="10" width="17.88671875" style="76" customWidth="1"/>
    <col min="11" max="16384" width="9.109375" style="76"/>
  </cols>
  <sheetData>
    <row r="1" spans="2:10" ht="17.399999999999999" x14ac:dyDescent="0.3">
      <c r="B1" s="6"/>
      <c r="C1" s="6"/>
      <c r="D1" s="77"/>
      <c r="E1" s="78"/>
      <c r="F1" s="78"/>
      <c r="G1" s="78"/>
      <c r="H1" s="78"/>
      <c r="I1" s="13"/>
    </row>
    <row r="2" spans="2:10" ht="18" customHeight="1" x14ac:dyDescent="0.3">
      <c r="B2" s="6" t="s">
        <v>3434</v>
      </c>
      <c r="D2" s="6"/>
      <c r="E2" s="79"/>
      <c r="F2" s="79"/>
      <c r="G2" s="79"/>
      <c r="H2" s="79"/>
      <c r="I2" s="13"/>
    </row>
    <row r="3" spans="2:10" ht="15" customHeight="1" x14ac:dyDescent="0.25">
      <c r="B3" s="6" t="s">
        <v>9</v>
      </c>
      <c r="D3" s="123" t="s">
        <v>3433</v>
      </c>
      <c r="E3" s="364" t="s">
        <v>10</v>
      </c>
      <c r="F3" s="364"/>
      <c r="G3" s="364"/>
      <c r="H3" s="366"/>
      <c r="I3" s="74" t="s">
        <v>11</v>
      </c>
    </row>
    <row r="4" spans="2:10" ht="15" customHeight="1" x14ac:dyDescent="0.25">
      <c r="B4" s="6" t="s">
        <v>125</v>
      </c>
      <c r="D4" s="6" t="s">
        <v>3347</v>
      </c>
      <c r="E4" s="6"/>
      <c r="F4" s="6"/>
      <c r="G4" s="6"/>
      <c r="H4" s="6"/>
      <c r="I4" s="13"/>
    </row>
    <row r="5" spans="2:10" ht="14.25" customHeight="1" x14ac:dyDescent="0.25">
      <c r="B5" s="6"/>
      <c r="C5" s="6"/>
      <c r="D5" s="6"/>
      <c r="E5" s="6"/>
      <c r="F5" s="6"/>
      <c r="G5" s="6"/>
      <c r="H5" s="6"/>
      <c r="I5" s="13"/>
    </row>
    <row r="6" spans="2:10" s="74" customFormat="1" ht="15" customHeight="1" x14ac:dyDescent="0.25">
      <c r="B6" s="74" t="s">
        <v>3363</v>
      </c>
      <c r="D6" s="74" t="s">
        <v>25</v>
      </c>
    </row>
    <row r="7" spans="2:10" ht="6" customHeight="1" thickBot="1" x14ac:dyDescent="0.3">
      <c r="B7" s="13"/>
      <c r="C7" s="13"/>
      <c r="D7" s="13"/>
      <c r="E7" s="13"/>
      <c r="F7" s="13"/>
      <c r="G7" s="13"/>
      <c r="H7" s="13"/>
      <c r="I7" s="13"/>
    </row>
    <row r="8" spans="2:10" s="75" customFormat="1" ht="39" customHeight="1" thickBot="1" x14ac:dyDescent="0.3">
      <c r="B8" s="80" t="s">
        <v>128</v>
      </c>
      <c r="C8" s="80" t="s">
        <v>129</v>
      </c>
      <c r="D8" s="80" t="s">
        <v>13</v>
      </c>
      <c r="E8" s="80" t="s">
        <v>130</v>
      </c>
      <c r="F8" s="80" t="s">
        <v>3364</v>
      </c>
      <c r="G8" s="80" t="s">
        <v>3350</v>
      </c>
      <c r="H8" s="80" t="s">
        <v>3351</v>
      </c>
      <c r="I8" s="80" t="s">
        <v>3352</v>
      </c>
      <c r="J8" s="80" t="s">
        <v>3353</v>
      </c>
    </row>
    <row r="9" spans="2:10" s="75" customFormat="1" ht="78" customHeight="1" x14ac:dyDescent="0.25">
      <c r="B9" s="81" t="s">
        <v>24</v>
      </c>
      <c r="C9" s="81" t="s">
        <v>3365</v>
      </c>
      <c r="D9" s="82" t="s">
        <v>3366</v>
      </c>
      <c r="E9" s="83"/>
      <c r="F9" s="83"/>
      <c r="G9" s="83"/>
      <c r="H9" s="83"/>
      <c r="I9" s="84"/>
      <c r="J9" s="84"/>
    </row>
    <row r="10" spans="2:10" s="75" customFormat="1" ht="39.6" x14ac:dyDescent="0.25">
      <c r="B10" s="85"/>
      <c r="C10" s="85"/>
      <c r="D10" s="327" t="s">
        <v>140</v>
      </c>
      <c r="E10" s="86"/>
      <c r="F10" s="86"/>
      <c r="G10" s="86"/>
      <c r="H10" s="86"/>
      <c r="I10" s="87"/>
      <c r="J10" s="87"/>
    </row>
    <row r="11" spans="2:10" s="75" customFormat="1" ht="40.200000000000003" customHeight="1" x14ac:dyDescent="0.25">
      <c r="B11" s="20" t="s">
        <v>3367</v>
      </c>
      <c r="C11" s="88"/>
      <c r="D11" s="89" t="s">
        <v>0</v>
      </c>
      <c r="E11" s="90"/>
      <c r="F11" s="90"/>
      <c r="G11" s="90"/>
      <c r="H11" s="90"/>
      <c r="I11" s="91"/>
      <c r="J11" s="91"/>
    </row>
    <row r="12" spans="2:10" s="75" customFormat="1" ht="40.200000000000003" customHeight="1" x14ac:dyDescent="0.25">
      <c r="B12" s="20"/>
      <c r="C12" s="88"/>
      <c r="D12" s="22" t="s">
        <v>3368</v>
      </c>
      <c r="E12" s="20"/>
      <c r="F12" s="20"/>
      <c r="G12" s="20"/>
      <c r="H12" s="20"/>
      <c r="I12" s="92"/>
      <c r="J12" s="92"/>
    </row>
    <row r="13" spans="2:10" s="75" customFormat="1" ht="20.100000000000001" customHeight="1" x14ac:dyDescent="0.25">
      <c r="B13" s="20" t="s">
        <v>3369</v>
      </c>
      <c r="C13" s="88"/>
      <c r="D13" s="22" t="s">
        <v>3370</v>
      </c>
      <c r="E13" s="20" t="s">
        <v>3357</v>
      </c>
      <c r="F13" s="20">
        <v>1</v>
      </c>
      <c r="G13" s="20">
        <v>4</v>
      </c>
      <c r="H13" s="20">
        <v>4</v>
      </c>
      <c r="I13" s="92"/>
      <c r="J13" s="92"/>
    </row>
    <row r="14" spans="2:10" s="75" customFormat="1" ht="20.100000000000001" customHeight="1" x14ac:dyDescent="0.25">
      <c r="B14" s="20" t="s">
        <v>3371</v>
      </c>
      <c r="C14" s="88"/>
      <c r="D14" s="22" t="s">
        <v>3372</v>
      </c>
      <c r="E14" s="20" t="s">
        <v>3357</v>
      </c>
      <c r="F14" s="20">
        <v>1</v>
      </c>
      <c r="G14" s="20">
        <v>4</v>
      </c>
      <c r="H14" s="20">
        <v>4</v>
      </c>
      <c r="I14" s="92"/>
      <c r="J14" s="92"/>
    </row>
    <row r="15" spans="2:10" s="75" customFormat="1" ht="20.100000000000001" customHeight="1" x14ac:dyDescent="0.25">
      <c r="B15" s="20" t="s">
        <v>3373</v>
      </c>
      <c r="C15" s="88"/>
      <c r="D15" s="22" t="s">
        <v>100</v>
      </c>
      <c r="E15" s="20" t="s">
        <v>3357</v>
      </c>
      <c r="F15" s="20">
        <v>0</v>
      </c>
      <c r="G15" s="20">
        <v>4</v>
      </c>
      <c r="H15" s="20">
        <v>0</v>
      </c>
      <c r="I15" s="92"/>
      <c r="J15" s="92"/>
    </row>
    <row r="16" spans="2:10" s="75" customFormat="1" ht="20.100000000000001" customHeight="1" x14ac:dyDescent="0.25">
      <c r="B16" s="20" t="s">
        <v>3374</v>
      </c>
      <c r="C16" s="88"/>
      <c r="D16" s="22" t="s">
        <v>101</v>
      </c>
      <c r="E16" s="20" t="s">
        <v>3357</v>
      </c>
      <c r="F16" s="20">
        <v>1</v>
      </c>
      <c r="G16" s="20">
        <v>4</v>
      </c>
      <c r="H16" s="20">
        <v>4</v>
      </c>
      <c r="I16" s="92"/>
      <c r="J16" s="92"/>
    </row>
    <row r="17" spans="2:10" s="75" customFormat="1" ht="20.100000000000001" customHeight="1" x14ac:dyDescent="0.25">
      <c r="B17" s="20" t="s">
        <v>3375</v>
      </c>
      <c r="C17" s="88"/>
      <c r="D17" s="22" t="s">
        <v>3376</v>
      </c>
      <c r="E17" s="20" t="s">
        <v>3357</v>
      </c>
      <c r="F17" s="20">
        <v>0</v>
      </c>
      <c r="G17" s="20">
        <v>4</v>
      </c>
      <c r="H17" s="20">
        <v>0</v>
      </c>
      <c r="I17" s="92"/>
      <c r="J17" s="92"/>
    </row>
    <row r="18" spans="2:10" s="75" customFormat="1" ht="20.100000000000001" customHeight="1" x14ac:dyDescent="0.25">
      <c r="B18" s="20" t="s">
        <v>3377</v>
      </c>
      <c r="C18" s="88"/>
      <c r="D18" s="22" t="s">
        <v>3378</v>
      </c>
      <c r="E18" s="20" t="s">
        <v>3357</v>
      </c>
      <c r="F18" s="20">
        <v>0</v>
      </c>
      <c r="G18" s="20">
        <v>4</v>
      </c>
      <c r="H18" s="20">
        <v>0</v>
      </c>
      <c r="I18" s="92"/>
      <c r="J18" s="92"/>
    </row>
    <row r="19" spans="2:10" s="75" customFormat="1" ht="40.200000000000003" customHeight="1" x14ac:dyDescent="0.25">
      <c r="B19" s="20" t="s">
        <v>3367</v>
      </c>
      <c r="C19" s="88"/>
      <c r="D19" s="89" t="s">
        <v>144</v>
      </c>
      <c r="E19" s="90"/>
      <c r="F19" s="90"/>
      <c r="G19" s="90"/>
      <c r="H19" s="90"/>
      <c r="I19" s="92"/>
      <c r="J19" s="92"/>
    </row>
    <row r="20" spans="2:10" s="75" customFormat="1" ht="40.200000000000003" customHeight="1" x14ac:dyDescent="0.25">
      <c r="B20" s="20"/>
      <c r="C20" s="88"/>
      <c r="D20" s="22" t="s">
        <v>3368</v>
      </c>
      <c r="E20" s="20"/>
      <c r="F20" s="20"/>
      <c r="G20" s="20"/>
      <c r="H20" s="20"/>
      <c r="I20" s="92"/>
      <c r="J20" s="92"/>
    </row>
    <row r="21" spans="2:10" s="75" customFormat="1" ht="20.100000000000001" customHeight="1" x14ac:dyDescent="0.25">
      <c r="B21" s="20" t="s">
        <v>3379</v>
      </c>
      <c r="C21" s="88"/>
      <c r="D21" s="22" t="s">
        <v>3370</v>
      </c>
      <c r="E21" s="20" t="s">
        <v>3357</v>
      </c>
      <c r="F21" s="20">
        <v>1</v>
      </c>
      <c r="G21" s="20">
        <v>4</v>
      </c>
      <c r="H21" s="20">
        <v>4</v>
      </c>
      <c r="I21" s="92"/>
      <c r="J21" s="92"/>
    </row>
    <row r="22" spans="2:10" s="75" customFormat="1" ht="20.100000000000001" customHeight="1" x14ac:dyDescent="0.25">
      <c r="B22" s="20" t="s">
        <v>3380</v>
      </c>
      <c r="C22" s="88"/>
      <c r="D22" s="22" t="s">
        <v>3372</v>
      </c>
      <c r="E22" s="20" t="s">
        <v>3357</v>
      </c>
      <c r="F22" s="20">
        <v>1</v>
      </c>
      <c r="G22" s="20">
        <v>4</v>
      </c>
      <c r="H22" s="20">
        <v>4</v>
      </c>
      <c r="I22" s="92"/>
      <c r="J22" s="92"/>
    </row>
    <row r="23" spans="2:10" s="75" customFormat="1" ht="20.100000000000001" customHeight="1" x14ac:dyDescent="0.25">
      <c r="B23" s="20" t="s">
        <v>3381</v>
      </c>
      <c r="C23" s="88"/>
      <c r="D23" s="22" t="s">
        <v>100</v>
      </c>
      <c r="E23" s="20" t="s">
        <v>3357</v>
      </c>
      <c r="F23" s="20">
        <v>1</v>
      </c>
      <c r="G23" s="20">
        <v>4</v>
      </c>
      <c r="H23" s="20">
        <v>4</v>
      </c>
      <c r="I23" s="92"/>
      <c r="J23" s="92"/>
    </row>
    <row r="24" spans="2:10" s="75" customFormat="1" ht="20.100000000000001" customHeight="1" x14ac:dyDescent="0.25">
      <c r="B24" s="20" t="s">
        <v>3382</v>
      </c>
      <c r="C24" s="88"/>
      <c r="D24" s="22" t="s">
        <v>101</v>
      </c>
      <c r="E24" s="20" t="s">
        <v>3357</v>
      </c>
      <c r="F24" s="20">
        <v>1</v>
      </c>
      <c r="G24" s="20">
        <v>4</v>
      </c>
      <c r="H24" s="20">
        <v>4</v>
      </c>
      <c r="I24" s="92"/>
      <c r="J24" s="92"/>
    </row>
    <row r="25" spans="2:10" s="75" customFormat="1" ht="20.100000000000001" customHeight="1" x14ac:dyDescent="0.25">
      <c r="B25" s="20" t="s">
        <v>3383</v>
      </c>
      <c r="C25" s="88"/>
      <c r="D25" s="22" t="s">
        <v>3376</v>
      </c>
      <c r="E25" s="20" t="s">
        <v>3357</v>
      </c>
      <c r="F25" s="20">
        <v>1</v>
      </c>
      <c r="G25" s="20">
        <v>4</v>
      </c>
      <c r="H25" s="20">
        <v>4</v>
      </c>
      <c r="I25" s="92"/>
      <c r="J25" s="92"/>
    </row>
    <row r="26" spans="2:10" ht="20.100000000000001" customHeight="1" x14ac:dyDescent="0.25">
      <c r="B26" s="20" t="s">
        <v>3384</v>
      </c>
      <c r="C26" s="88"/>
      <c r="D26" s="22" t="s">
        <v>3378</v>
      </c>
      <c r="E26" s="20" t="s">
        <v>3357</v>
      </c>
      <c r="F26" s="20">
        <v>1</v>
      </c>
      <c r="G26" s="20">
        <v>4</v>
      </c>
      <c r="H26" s="20">
        <v>4</v>
      </c>
      <c r="I26" s="92"/>
      <c r="J26" s="92"/>
    </row>
    <row r="27" spans="2:10" ht="34.5" customHeight="1" x14ac:dyDescent="0.25">
      <c r="B27" s="20" t="s">
        <v>3385</v>
      </c>
      <c r="C27" s="88"/>
      <c r="D27" s="89" t="s">
        <v>1</v>
      </c>
      <c r="E27" s="90"/>
      <c r="F27" s="90"/>
      <c r="G27" s="90"/>
      <c r="H27" s="90"/>
      <c r="I27" s="92"/>
      <c r="J27" s="92"/>
    </row>
    <row r="28" spans="2:10" ht="26.4" x14ac:dyDescent="0.25">
      <c r="B28" s="20"/>
      <c r="C28" s="88"/>
      <c r="D28" s="22" t="s">
        <v>3368</v>
      </c>
      <c r="E28" s="90"/>
      <c r="F28" s="90"/>
      <c r="G28" s="90"/>
      <c r="H28" s="90"/>
      <c r="I28" s="92"/>
      <c r="J28" s="92"/>
    </row>
    <row r="29" spans="2:10" ht="20.100000000000001" customHeight="1" x14ac:dyDescent="0.25">
      <c r="B29" s="20" t="s">
        <v>3386</v>
      </c>
      <c r="C29" s="88"/>
      <c r="D29" s="22" t="s">
        <v>3370</v>
      </c>
      <c r="E29" s="20" t="s">
        <v>3357</v>
      </c>
      <c r="F29" s="20">
        <v>1</v>
      </c>
      <c r="G29" s="20">
        <v>4</v>
      </c>
      <c r="H29" s="20">
        <v>4</v>
      </c>
      <c r="I29" s="92"/>
      <c r="J29" s="92"/>
    </row>
    <row r="30" spans="2:10" ht="20.100000000000001" customHeight="1" x14ac:dyDescent="0.25">
      <c r="B30" s="20" t="s">
        <v>3387</v>
      </c>
      <c r="C30" s="88"/>
      <c r="D30" s="22" t="s">
        <v>3372</v>
      </c>
      <c r="E30" s="20" t="s">
        <v>3357</v>
      </c>
      <c r="F30" s="20">
        <v>1</v>
      </c>
      <c r="G30" s="20">
        <v>4</v>
      </c>
      <c r="H30" s="20">
        <v>4</v>
      </c>
      <c r="I30" s="92"/>
      <c r="J30" s="92"/>
    </row>
    <row r="31" spans="2:10" ht="20.100000000000001" customHeight="1" x14ac:dyDescent="0.25">
      <c r="B31" s="20" t="s">
        <v>3388</v>
      </c>
      <c r="C31" s="88"/>
      <c r="D31" s="22" t="s">
        <v>100</v>
      </c>
      <c r="E31" s="20" t="s">
        <v>3357</v>
      </c>
      <c r="F31" s="20">
        <v>1</v>
      </c>
      <c r="G31" s="20">
        <v>4</v>
      </c>
      <c r="H31" s="20">
        <v>4</v>
      </c>
      <c r="I31" s="92"/>
      <c r="J31" s="92"/>
    </row>
    <row r="32" spans="2:10" ht="20.100000000000001" customHeight="1" x14ac:dyDescent="0.25">
      <c r="B32" s="20" t="s">
        <v>3389</v>
      </c>
      <c r="C32" s="88"/>
      <c r="D32" s="22" t="s">
        <v>101</v>
      </c>
      <c r="E32" s="20" t="s">
        <v>3357</v>
      </c>
      <c r="F32" s="20">
        <v>1</v>
      </c>
      <c r="G32" s="20">
        <v>4</v>
      </c>
      <c r="H32" s="20">
        <v>4</v>
      </c>
      <c r="I32" s="92"/>
      <c r="J32" s="92"/>
    </row>
    <row r="33" spans="2:10" ht="20.100000000000001" customHeight="1" x14ac:dyDescent="0.25">
      <c r="B33" s="20" t="s">
        <v>3390</v>
      </c>
      <c r="C33" s="88"/>
      <c r="D33" s="22" t="s">
        <v>3376</v>
      </c>
      <c r="E33" s="20" t="s">
        <v>3357</v>
      </c>
      <c r="F33" s="20">
        <v>0</v>
      </c>
      <c r="G33" s="20">
        <v>4</v>
      </c>
      <c r="H33" s="20">
        <v>0</v>
      </c>
      <c r="I33" s="92"/>
      <c r="J33" s="92"/>
    </row>
    <row r="34" spans="2:10" ht="20.100000000000001" customHeight="1" x14ac:dyDescent="0.25">
      <c r="B34" s="20" t="s">
        <v>3391</v>
      </c>
      <c r="C34" s="88"/>
      <c r="D34" s="22" t="s">
        <v>3378</v>
      </c>
      <c r="E34" s="20" t="s">
        <v>3357</v>
      </c>
      <c r="F34" s="20">
        <v>1</v>
      </c>
      <c r="G34" s="20">
        <v>4</v>
      </c>
      <c r="H34" s="20">
        <v>4</v>
      </c>
      <c r="I34" s="92"/>
      <c r="J34" s="92"/>
    </row>
    <row r="35" spans="2:10" ht="40.200000000000003" customHeight="1" x14ac:dyDescent="0.25">
      <c r="B35" s="20" t="s">
        <v>3392</v>
      </c>
      <c r="C35" s="88"/>
      <c r="D35" s="89" t="s">
        <v>2</v>
      </c>
      <c r="E35" s="90"/>
      <c r="F35" s="90"/>
      <c r="G35" s="90"/>
      <c r="H35" s="90"/>
      <c r="I35" s="92"/>
      <c r="J35" s="92"/>
    </row>
    <row r="36" spans="2:10" ht="40.200000000000003" customHeight="1" x14ac:dyDescent="0.25">
      <c r="B36" s="20"/>
      <c r="C36" s="88"/>
      <c r="D36" s="22" t="s">
        <v>3368</v>
      </c>
      <c r="E36" s="20"/>
      <c r="F36" s="20"/>
      <c r="G36" s="20"/>
      <c r="H36" s="20"/>
      <c r="I36" s="92"/>
      <c r="J36" s="92"/>
    </row>
    <row r="37" spans="2:10" ht="20.100000000000001" customHeight="1" x14ac:dyDescent="0.25">
      <c r="B37" s="20" t="s">
        <v>3393</v>
      </c>
      <c r="C37" s="88"/>
      <c r="D37" s="22" t="s">
        <v>3370</v>
      </c>
      <c r="E37" s="20" t="s">
        <v>3357</v>
      </c>
      <c r="F37" s="20">
        <v>1</v>
      </c>
      <c r="G37" s="20">
        <v>4</v>
      </c>
      <c r="H37" s="20">
        <v>4</v>
      </c>
      <c r="I37" s="92"/>
      <c r="J37" s="92"/>
    </row>
    <row r="38" spans="2:10" ht="20.100000000000001" customHeight="1" x14ac:dyDescent="0.25">
      <c r="B38" s="20" t="s">
        <v>3394</v>
      </c>
      <c r="C38" s="88"/>
      <c r="D38" s="22" t="s">
        <v>3372</v>
      </c>
      <c r="E38" s="20" t="s">
        <v>3357</v>
      </c>
      <c r="F38" s="20">
        <v>1</v>
      </c>
      <c r="G38" s="20">
        <v>4</v>
      </c>
      <c r="H38" s="20">
        <v>4</v>
      </c>
      <c r="I38" s="92"/>
      <c r="J38" s="92"/>
    </row>
    <row r="39" spans="2:10" ht="20.100000000000001" customHeight="1" x14ac:dyDescent="0.25">
      <c r="B39" s="20" t="s">
        <v>3395</v>
      </c>
      <c r="C39" s="88"/>
      <c r="D39" s="22" t="s">
        <v>100</v>
      </c>
      <c r="E39" s="20" t="s">
        <v>3357</v>
      </c>
      <c r="F39" s="20">
        <v>1</v>
      </c>
      <c r="G39" s="20">
        <v>4</v>
      </c>
      <c r="H39" s="20">
        <v>4</v>
      </c>
      <c r="I39" s="92"/>
      <c r="J39" s="92"/>
    </row>
    <row r="40" spans="2:10" ht="20.100000000000001" customHeight="1" x14ac:dyDescent="0.25">
      <c r="B40" s="20" t="s">
        <v>3396</v>
      </c>
      <c r="C40" s="88"/>
      <c r="D40" s="22" t="s">
        <v>101</v>
      </c>
      <c r="E40" s="20" t="s">
        <v>3357</v>
      </c>
      <c r="F40" s="20">
        <v>1</v>
      </c>
      <c r="G40" s="20">
        <v>4</v>
      </c>
      <c r="H40" s="20">
        <v>4</v>
      </c>
      <c r="I40" s="92"/>
      <c r="J40" s="92"/>
    </row>
    <row r="41" spans="2:10" ht="20.100000000000001" customHeight="1" x14ac:dyDescent="0.25">
      <c r="B41" s="20" t="s">
        <v>3397</v>
      </c>
      <c r="C41" s="88"/>
      <c r="D41" s="22" t="s">
        <v>3376</v>
      </c>
      <c r="E41" s="20" t="s">
        <v>3357</v>
      </c>
      <c r="F41" s="20">
        <v>0</v>
      </c>
      <c r="G41" s="20">
        <v>4</v>
      </c>
      <c r="H41" s="20">
        <v>0</v>
      </c>
      <c r="I41" s="92"/>
      <c r="J41" s="92"/>
    </row>
    <row r="42" spans="2:10" ht="20.100000000000001" customHeight="1" x14ac:dyDescent="0.25">
      <c r="B42" s="20" t="s">
        <v>3398</v>
      </c>
      <c r="C42" s="88"/>
      <c r="D42" s="22" t="s">
        <v>3378</v>
      </c>
      <c r="E42" s="20" t="s">
        <v>3357</v>
      </c>
      <c r="F42" s="20">
        <v>1</v>
      </c>
      <c r="G42" s="20">
        <v>4</v>
      </c>
      <c r="H42" s="20">
        <v>4</v>
      </c>
      <c r="I42" s="92"/>
      <c r="J42" s="92"/>
    </row>
    <row r="43" spans="2:10" ht="40.200000000000003" customHeight="1" x14ac:dyDescent="0.25">
      <c r="B43" s="20" t="s">
        <v>3399</v>
      </c>
      <c r="C43" s="88"/>
      <c r="D43" s="89" t="s">
        <v>148</v>
      </c>
      <c r="E43" s="90"/>
      <c r="F43" s="90"/>
      <c r="G43" s="90"/>
      <c r="H43" s="90"/>
      <c r="I43" s="92"/>
      <c r="J43" s="92"/>
    </row>
    <row r="44" spans="2:10" ht="40.200000000000003" customHeight="1" x14ac:dyDescent="0.25">
      <c r="B44" s="20"/>
      <c r="C44" s="88"/>
      <c r="D44" s="22" t="s">
        <v>3368</v>
      </c>
      <c r="E44" s="20"/>
      <c r="F44" s="20"/>
      <c r="G44" s="20"/>
      <c r="H44" s="20"/>
      <c r="I44" s="92"/>
      <c r="J44" s="92"/>
    </row>
    <row r="45" spans="2:10" ht="20.100000000000001" customHeight="1" x14ac:dyDescent="0.25">
      <c r="B45" s="20" t="s">
        <v>3400</v>
      </c>
      <c r="C45" s="88"/>
      <c r="D45" s="22" t="s">
        <v>3370</v>
      </c>
      <c r="E45" s="20" t="s">
        <v>3357</v>
      </c>
      <c r="F45" s="20">
        <v>1</v>
      </c>
      <c r="G45" s="20">
        <v>4</v>
      </c>
      <c r="H45" s="20">
        <v>4</v>
      </c>
      <c r="I45" s="92"/>
      <c r="J45" s="92"/>
    </row>
    <row r="46" spans="2:10" ht="20.100000000000001" customHeight="1" x14ac:dyDescent="0.25">
      <c r="B46" s="20" t="s">
        <v>3401</v>
      </c>
      <c r="C46" s="88"/>
      <c r="D46" s="22" t="s">
        <v>3372</v>
      </c>
      <c r="E46" s="20" t="s">
        <v>3357</v>
      </c>
      <c r="F46" s="20">
        <v>1</v>
      </c>
      <c r="G46" s="20">
        <v>4</v>
      </c>
      <c r="H46" s="20">
        <v>4</v>
      </c>
      <c r="I46" s="92"/>
      <c r="J46" s="92"/>
    </row>
    <row r="47" spans="2:10" ht="20.100000000000001" customHeight="1" x14ac:dyDescent="0.25">
      <c r="B47" s="20" t="s">
        <v>3402</v>
      </c>
      <c r="C47" s="88"/>
      <c r="D47" s="22" t="s">
        <v>100</v>
      </c>
      <c r="E47" s="20" t="s">
        <v>3357</v>
      </c>
      <c r="F47" s="20">
        <v>1</v>
      </c>
      <c r="G47" s="20">
        <v>4</v>
      </c>
      <c r="H47" s="20">
        <v>4</v>
      </c>
      <c r="I47" s="92"/>
      <c r="J47" s="92"/>
    </row>
    <row r="48" spans="2:10" ht="20.100000000000001" customHeight="1" x14ac:dyDescent="0.25">
      <c r="B48" s="20" t="s">
        <v>3403</v>
      </c>
      <c r="C48" s="88"/>
      <c r="D48" s="22" t="s">
        <v>101</v>
      </c>
      <c r="E48" s="20" t="s">
        <v>3357</v>
      </c>
      <c r="F48" s="20">
        <v>1</v>
      </c>
      <c r="G48" s="20">
        <v>4</v>
      </c>
      <c r="H48" s="20">
        <v>4</v>
      </c>
      <c r="I48" s="92"/>
      <c r="J48" s="92"/>
    </row>
    <row r="49" spans="2:10" ht="20.100000000000001" customHeight="1" x14ac:dyDescent="0.25">
      <c r="B49" s="20" t="s">
        <v>3404</v>
      </c>
      <c r="C49" s="88"/>
      <c r="D49" s="22" t="s">
        <v>3376</v>
      </c>
      <c r="E49" s="20" t="s">
        <v>3357</v>
      </c>
      <c r="F49" s="20">
        <v>0</v>
      </c>
      <c r="G49" s="20">
        <v>4</v>
      </c>
      <c r="H49" s="20">
        <v>0</v>
      </c>
      <c r="I49" s="92"/>
      <c r="J49" s="92"/>
    </row>
    <row r="50" spans="2:10" ht="20.100000000000001" customHeight="1" x14ac:dyDescent="0.25">
      <c r="B50" s="20" t="s">
        <v>3405</v>
      </c>
      <c r="C50" s="88"/>
      <c r="D50" s="22" t="s">
        <v>3378</v>
      </c>
      <c r="E50" s="20" t="s">
        <v>3357</v>
      </c>
      <c r="F50" s="20">
        <v>1</v>
      </c>
      <c r="G50" s="20">
        <v>4</v>
      </c>
      <c r="H50" s="20">
        <v>4</v>
      </c>
      <c r="I50" s="92"/>
      <c r="J50" s="92"/>
    </row>
    <row r="51" spans="2:10" ht="40.200000000000003" customHeight="1" x14ac:dyDescent="0.25">
      <c r="B51" s="20" t="s">
        <v>3406</v>
      </c>
      <c r="C51" s="88"/>
      <c r="D51" s="93" t="s">
        <v>150</v>
      </c>
      <c r="E51" s="90"/>
      <c r="F51" s="90"/>
      <c r="G51" s="90"/>
      <c r="H51" s="90"/>
      <c r="I51" s="92"/>
      <c r="J51" s="92"/>
    </row>
    <row r="52" spans="2:10" ht="40.200000000000003" customHeight="1" x14ac:dyDescent="0.25">
      <c r="B52" s="20"/>
      <c r="C52" s="88"/>
      <c r="D52" s="22" t="s">
        <v>3368</v>
      </c>
      <c r="E52" s="20"/>
      <c r="F52" s="20"/>
      <c r="G52" s="20"/>
      <c r="H52" s="20"/>
      <c r="I52" s="92"/>
      <c r="J52" s="92"/>
    </row>
    <row r="53" spans="2:10" ht="20.100000000000001" customHeight="1" x14ac:dyDescent="0.25">
      <c r="B53" s="20" t="s">
        <v>3407</v>
      </c>
      <c r="C53" s="88"/>
      <c r="D53" s="22" t="s">
        <v>3370</v>
      </c>
      <c r="E53" s="20" t="s">
        <v>3357</v>
      </c>
      <c r="F53" s="20">
        <v>1</v>
      </c>
      <c r="G53" s="20">
        <v>4</v>
      </c>
      <c r="H53" s="20">
        <v>4</v>
      </c>
      <c r="I53" s="92"/>
      <c r="J53" s="92"/>
    </row>
    <row r="54" spans="2:10" ht="20.100000000000001" customHeight="1" x14ac:dyDescent="0.25">
      <c r="B54" s="20" t="s">
        <v>3408</v>
      </c>
      <c r="C54" s="88"/>
      <c r="D54" s="22" t="s">
        <v>3372</v>
      </c>
      <c r="E54" s="20" t="s">
        <v>3357</v>
      </c>
      <c r="F54" s="20">
        <v>0</v>
      </c>
      <c r="G54" s="20">
        <v>4</v>
      </c>
      <c r="H54" s="20">
        <v>0</v>
      </c>
      <c r="I54" s="92"/>
      <c r="J54" s="92"/>
    </row>
    <row r="55" spans="2:10" ht="20.100000000000001" customHeight="1" x14ac:dyDescent="0.25">
      <c r="B55" s="20" t="s">
        <v>3409</v>
      </c>
      <c r="C55" s="88"/>
      <c r="D55" s="22" t="s">
        <v>100</v>
      </c>
      <c r="E55" s="20" t="s">
        <v>3357</v>
      </c>
      <c r="F55" s="20">
        <v>0</v>
      </c>
      <c r="G55" s="20">
        <v>4</v>
      </c>
      <c r="H55" s="20">
        <v>0</v>
      </c>
      <c r="I55" s="92"/>
      <c r="J55" s="92"/>
    </row>
    <row r="56" spans="2:10" ht="20.100000000000001" customHeight="1" x14ac:dyDescent="0.25">
      <c r="B56" s="20" t="s">
        <v>3410</v>
      </c>
      <c r="C56" s="88"/>
      <c r="D56" s="22" t="s">
        <v>101</v>
      </c>
      <c r="E56" s="20" t="s">
        <v>3357</v>
      </c>
      <c r="F56" s="20">
        <v>0</v>
      </c>
      <c r="G56" s="20">
        <v>4</v>
      </c>
      <c r="H56" s="20">
        <v>0</v>
      </c>
      <c r="I56" s="92"/>
      <c r="J56" s="92"/>
    </row>
    <row r="57" spans="2:10" ht="20.100000000000001" customHeight="1" x14ac:dyDescent="0.25">
      <c r="B57" s="20" t="s">
        <v>3411</v>
      </c>
      <c r="C57" s="88"/>
      <c r="D57" s="22" t="s">
        <v>3376</v>
      </c>
      <c r="E57" s="20" t="s">
        <v>3357</v>
      </c>
      <c r="F57" s="20">
        <v>0</v>
      </c>
      <c r="G57" s="20">
        <v>4</v>
      </c>
      <c r="H57" s="20">
        <v>0</v>
      </c>
      <c r="I57" s="92"/>
      <c r="J57" s="92"/>
    </row>
    <row r="58" spans="2:10" ht="20.100000000000001" customHeight="1" x14ac:dyDescent="0.25">
      <c r="B58" s="20" t="s">
        <v>3412</v>
      </c>
      <c r="C58" s="88"/>
      <c r="D58" s="22" t="s">
        <v>3378</v>
      </c>
      <c r="E58" s="20" t="s">
        <v>3357</v>
      </c>
      <c r="F58" s="20">
        <v>1</v>
      </c>
      <c r="G58" s="20">
        <v>4</v>
      </c>
      <c r="H58" s="20">
        <v>4</v>
      </c>
      <c r="I58" s="92"/>
      <c r="J58" s="92"/>
    </row>
    <row r="59" spans="2:10" ht="20.100000000000001" customHeight="1" x14ac:dyDescent="0.25">
      <c r="B59" s="20"/>
      <c r="C59" s="88"/>
      <c r="D59" s="22"/>
      <c r="E59" s="20"/>
      <c r="F59" s="20"/>
      <c r="G59" s="20"/>
      <c r="H59" s="20"/>
      <c r="I59" s="92"/>
      <c r="J59" s="92"/>
    </row>
    <row r="60" spans="2:10" ht="20.100000000000001" customHeight="1" x14ac:dyDescent="0.25">
      <c r="B60" s="20"/>
      <c r="C60" s="88"/>
      <c r="D60" s="94"/>
      <c r="E60" s="20"/>
      <c r="F60" s="20"/>
      <c r="G60" s="20"/>
      <c r="H60" s="20"/>
      <c r="I60" s="92"/>
      <c r="J60" s="92"/>
    </row>
    <row r="61" spans="2:10" ht="20.100000000000001" customHeight="1" x14ac:dyDescent="0.25">
      <c r="B61" s="20"/>
      <c r="C61" s="88"/>
      <c r="D61" s="94"/>
      <c r="E61" s="20"/>
      <c r="F61" s="20"/>
      <c r="G61" s="20"/>
      <c r="H61" s="20"/>
      <c r="I61" s="92"/>
      <c r="J61" s="92"/>
    </row>
    <row r="62" spans="2:10" ht="20.100000000000001" customHeight="1" x14ac:dyDescent="0.25">
      <c r="B62" s="20"/>
      <c r="C62" s="88"/>
      <c r="D62" s="94"/>
      <c r="E62" s="20"/>
      <c r="F62" s="20"/>
      <c r="G62" s="20"/>
      <c r="H62" s="20"/>
      <c r="I62" s="92"/>
      <c r="J62" s="92"/>
    </row>
    <row r="63" spans="2:10" ht="30" customHeight="1" thickBot="1" x14ac:dyDescent="0.3">
      <c r="B63" s="95"/>
      <c r="C63" s="95"/>
      <c r="D63" s="96"/>
      <c r="E63" s="95"/>
      <c r="F63" s="95"/>
      <c r="G63" s="95"/>
      <c r="H63" s="95"/>
      <c r="I63" s="97"/>
      <c r="J63" s="92"/>
    </row>
    <row r="64" spans="2:10" ht="23.25" customHeight="1" thickBot="1" x14ac:dyDescent="0.3">
      <c r="B64" s="67" t="s">
        <v>336</v>
      </c>
      <c r="C64" s="67"/>
      <c r="D64" s="98"/>
      <c r="E64" s="67"/>
      <c r="F64" s="67"/>
      <c r="G64" s="67"/>
      <c r="H64" s="67"/>
      <c r="I64" s="99"/>
      <c r="J64" s="100"/>
    </row>
  </sheetData>
  <mergeCells count="1">
    <mergeCell ref="E3:H3"/>
  </mergeCells>
  <pageMargins left="0.7" right="0.7" top="0.75" bottom="0.75" header="0.3" footer="0.3"/>
  <pageSetup paperSize="9" scale="60" fitToHeight="0"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I76"/>
  <sheetViews>
    <sheetView workbookViewId="0">
      <selection activeCell="I23" sqref="I23"/>
    </sheetView>
  </sheetViews>
  <sheetFormatPr defaultColWidth="9.109375" defaultRowHeight="13.2" x14ac:dyDescent="0.25"/>
  <cols>
    <col min="1" max="1" width="1.109375" style="4" customWidth="1"/>
    <col min="2" max="2" width="7.88671875" style="4" customWidth="1"/>
    <col min="3" max="3" width="11.77734375" style="4" customWidth="1"/>
    <col min="4" max="4" width="52.77734375" style="4" customWidth="1"/>
    <col min="5" max="5" width="8.44140625" style="4" customWidth="1"/>
    <col min="6" max="6" width="10.109375" style="4" customWidth="1"/>
    <col min="7" max="7" width="16.77734375" style="4" customWidth="1"/>
    <col min="8" max="8" width="16.44140625" style="4" customWidth="1"/>
    <col min="9" max="9" width="7.77734375" style="5" customWidth="1"/>
    <col min="10" max="16384" width="9.109375" style="4"/>
  </cols>
  <sheetData>
    <row r="1" spans="2:9" x14ac:dyDescent="0.25">
      <c r="B1" s="6"/>
      <c r="C1" s="6"/>
      <c r="D1" s="7"/>
      <c r="E1" s="8"/>
      <c r="F1" s="8"/>
    </row>
    <row r="2" spans="2:9" s="1" customFormat="1" x14ac:dyDescent="0.25">
      <c r="B2" s="6" t="s">
        <v>3434</v>
      </c>
      <c r="D2" s="6"/>
      <c r="E2" s="9"/>
      <c r="F2" s="9"/>
      <c r="I2" s="10"/>
    </row>
    <row r="3" spans="2:9" ht="29.25" customHeight="1" x14ac:dyDescent="0.25">
      <c r="B3" s="6" t="s">
        <v>9</v>
      </c>
      <c r="C3" s="1"/>
      <c r="D3" s="123" t="s">
        <v>3433</v>
      </c>
      <c r="E3" s="377" t="s">
        <v>10</v>
      </c>
      <c r="F3" s="378"/>
      <c r="G3" s="11" t="s">
        <v>11</v>
      </c>
      <c r="H3" s="1"/>
    </row>
    <row r="4" spans="2:9" ht="13.95" customHeight="1" x14ac:dyDescent="0.25">
      <c r="B4" s="6" t="s">
        <v>125</v>
      </c>
      <c r="C4" s="1"/>
      <c r="D4" s="6" t="s">
        <v>126</v>
      </c>
      <c r="E4" s="6"/>
      <c r="F4" s="6"/>
      <c r="G4" s="1"/>
      <c r="H4" s="1"/>
    </row>
    <row r="5" spans="2:9" ht="13.95" customHeight="1" x14ac:dyDescent="0.25">
      <c r="B5" s="6"/>
      <c r="C5" s="6"/>
      <c r="D5" s="6"/>
      <c r="E5" s="6"/>
      <c r="F5" s="6"/>
    </row>
    <row r="6" spans="2:9" s="2" customFormat="1" x14ac:dyDescent="0.25">
      <c r="B6" s="12" t="s">
        <v>3413</v>
      </c>
    </row>
    <row r="7" spans="2:9" ht="6" customHeight="1" thickBot="1" x14ac:dyDescent="0.3">
      <c r="B7" s="13"/>
      <c r="C7" s="13"/>
      <c r="D7" s="13"/>
      <c r="E7" s="13"/>
      <c r="F7" s="13"/>
    </row>
    <row r="8" spans="2:9" s="3" customFormat="1" ht="44.25" customHeight="1" thickBot="1" x14ac:dyDescent="0.3">
      <c r="B8" s="14" t="s">
        <v>128</v>
      </c>
      <c r="C8" s="14" t="s">
        <v>129</v>
      </c>
      <c r="D8" s="14" t="s">
        <v>13</v>
      </c>
      <c r="E8" s="14" t="s">
        <v>130</v>
      </c>
      <c r="F8" s="14" t="s">
        <v>131</v>
      </c>
      <c r="G8" s="14" t="s">
        <v>132</v>
      </c>
      <c r="H8" s="14" t="s">
        <v>133</v>
      </c>
      <c r="I8" s="15"/>
    </row>
    <row r="9" spans="2:9" s="3" customFormat="1" ht="42" customHeight="1" x14ac:dyDescent="0.25">
      <c r="B9" s="16">
        <v>4.0999999999999996</v>
      </c>
      <c r="C9" s="16"/>
      <c r="D9" s="17" t="s">
        <v>3414</v>
      </c>
      <c r="E9" s="18"/>
      <c r="F9" s="18"/>
      <c r="G9" s="19"/>
      <c r="H9" s="19"/>
      <c r="I9" s="15"/>
    </row>
    <row r="10" spans="2:9" s="3" customFormat="1" ht="19.5" customHeight="1" x14ac:dyDescent="0.25">
      <c r="B10" s="20" t="s">
        <v>3415</v>
      </c>
      <c r="C10" s="21"/>
      <c r="D10" s="22" t="s">
        <v>134</v>
      </c>
      <c r="E10" s="20" t="s">
        <v>135</v>
      </c>
      <c r="F10" s="23">
        <v>828</v>
      </c>
      <c r="G10" s="24"/>
      <c r="H10" s="25"/>
      <c r="I10" s="26"/>
    </row>
    <row r="11" spans="2:9" s="3" customFormat="1" ht="19.5" customHeight="1" x14ac:dyDescent="0.25">
      <c r="B11" s="20" t="s">
        <v>3416</v>
      </c>
      <c r="C11" s="21"/>
      <c r="D11" s="22" t="s">
        <v>137</v>
      </c>
      <c r="E11" s="20" t="s">
        <v>135</v>
      </c>
      <c r="F11" s="23">
        <v>1656</v>
      </c>
      <c r="G11" s="24"/>
      <c r="H11" s="25"/>
      <c r="I11" s="15"/>
    </row>
    <row r="12" spans="2:9" s="3" customFormat="1" ht="19.5" customHeight="1" x14ac:dyDescent="0.25">
      <c r="B12" s="20" t="s">
        <v>3417</v>
      </c>
      <c r="C12" s="21"/>
      <c r="D12" s="22" t="s">
        <v>139</v>
      </c>
      <c r="E12" s="20" t="s">
        <v>135</v>
      </c>
      <c r="F12" s="23">
        <v>1656</v>
      </c>
      <c r="G12" s="24"/>
      <c r="H12" s="25"/>
      <c r="I12" s="15"/>
    </row>
    <row r="13" spans="2:9" s="3" customFormat="1" ht="19.5" customHeight="1" thickBot="1" x14ac:dyDescent="0.3">
      <c r="B13" s="27"/>
      <c r="C13" s="28"/>
      <c r="D13" s="29"/>
      <c r="E13" s="30"/>
      <c r="F13" s="31"/>
      <c r="G13" s="32"/>
      <c r="H13" s="33"/>
      <c r="I13" s="15"/>
    </row>
    <row r="14" spans="2:9" s="3" customFormat="1" ht="52.8" x14ac:dyDescent="0.25">
      <c r="B14" s="34">
        <v>4.2</v>
      </c>
      <c r="C14" s="35"/>
      <c r="D14" s="36" t="s">
        <v>3418</v>
      </c>
      <c r="E14" s="37"/>
      <c r="F14" s="37"/>
      <c r="G14" s="38"/>
      <c r="H14" s="39"/>
      <c r="I14" s="15"/>
    </row>
    <row r="15" spans="2:9" s="3" customFormat="1" ht="60" customHeight="1" thickBot="1" x14ac:dyDescent="0.3">
      <c r="B15" s="40" t="s">
        <v>3419</v>
      </c>
      <c r="C15" s="41"/>
      <c r="D15" s="42" t="s">
        <v>3420</v>
      </c>
      <c r="E15" s="40" t="s">
        <v>3421</v>
      </c>
      <c r="F15" s="43">
        <v>133009.92000000001</v>
      </c>
      <c r="G15" s="44"/>
      <c r="H15" s="45"/>
      <c r="I15" s="15"/>
    </row>
    <row r="16" spans="2:9" s="3" customFormat="1" ht="39.6" x14ac:dyDescent="0.25">
      <c r="B16" s="46">
        <v>4.3</v>
      </c>
      <c r="C16" s="35"/>
      <c r="D16" s="47" t="s">
        <v>3422</v>
      </c>
      <c r="E16" s="48"/>
      <c r="F16" s="48"/>
      <c r="G16" s="49"/>
      <c r="H16" s="50"/>
      <c r="I16" s="26"/>
    </row>
    <row r="17" spans="2:9" s="3" customFormat="1" ht="45.75" customHeight="1" x14ac:dyDescent="0.25">
      <c r="B17" s="20" t="s">
        <v>3423</v>
      </c>
      <c r="C17" s="21"/>
      <c r="D17" s="22" t="s">
        <v>3424</v>
      </c>
      <c r="E17" s="20" t="s">
        <v>3425</v>
      </c>
      <c r="F17" s="51">
        <v>72</v>
      </c>
      <c r="G17" s="24"/>
      <c r="H17" s="25"/>
      <c r="I17" s="26"/>
    </row>
    <row r="18" spans="2:9" s="3" customFormat="1" x14ac:dyDescent="0.25">
      <c r="B18" s="51"/>
      <c r="C18" s="52"/>
      <c r="D18" s="53"/>
      <c r="E18" s="51"/>
      <c r="F18" s="51"/>
      <c r="G18" s="54"/>
      <c r="H18" s="55"/>
      <c r="I18" s="26"/>
    </row>
    <row r="19" spans="2:9" s="3" customFormat="1" ht="34.950000000000003" customHeight="1" thickBot="1" x14ac:dyDescent="0.3">
      <c r="B19" s="51"/>
      <c r="C19" s="52"/>
      <c r="D19" s="56" t="s">
        <v>3426</v>
      </c>
      <c r="E19" s="51"/>
      <c r="F19" s="51"/>
      <c r="G19" s="54"/>
      <c r="H19" s="55"/>
      <c r="I19" s="15"/>
    </row>
    <row r="20" spans="2:9" s="3" customFormat="1" ht="84.75" customHeight="1" thickBot="1" x14ac:dyDescent="0.3">
      <c r="B20" s="57">
        <v>4.4000000000000004</v>
      </c>
      <c r="C20" s="35"/>
      <c r="D20" s="331" t="s">
        <v>3427</v>
      </c>
      <c r="E20" s="58" t="s">
        <v>3428</v>
      </c>
      <c r="F20" s="58">
        <v>1</v>
      </c>
      <c r="G20" s="59">
        <v>2000000</v>
      </c>
      <c r="H20" s="60">
        <f>F20*G20</f>
        <v>2000000</v>
      </c>
      <c r="I20" s="15"/>
    </row>
    <row r="21" spans="2:9" s="3" customFormat="1" ht="79.8" thickBot="1" x14ac:dyDescent="0.3">
      <c r="B21" s="57" t="s">
        <v>3429</v>
      </c>
      <c r="C21" s="35"/>
      <c r="D21" s="332" t="s">
        <v>3430</v>
      </c>
      <c r="E21" s="58" t="s">
        <v>330</v>
      </c>
      <c r="F21" s="61"/>
      <c r="G21" s="62"/>
      <c r="H21" s="63"/>
      <c r="I21" s="64"/>
    </row>
    <row r="22" spans="2:9" s="3" customFormat="1" ht="30.45" customHeight="1" thickBot="1" x14ac:dyDescent="0.3">
      <c r="B22" s="65"/>
      <c r="C22" s="65"/>
      <c r="D22" s="333" t="s">
        <v>90</v>
      </c>
      <c r="E22" s="58"/>
      <c r="F22" s="61"/>
      <c r="G22" s="62"/>
      <c r="H22" s="63"/>
      <c r="I22" s="64"/>
    </row>
    <row r="23" spans="2:9" s="3" customFormat="1" ht="53.4" thickBot="1" x14ac:dyDescent="0.3">
      <c r="B23" s="57" t="s">
        <v>3431</v>
      </c>
      <c r="C23" s="35"/>
      <c r="D23" s="331" t="s">
        <v>3432</v>
      </c>
      <c r="E23" s="58" t="s">
        <v>3428</v>
      </c>
      <c r="F23" s="58">
        <v>1</v>
      </c>
      <c r="G23" s="59">
        <v>2205000</v>
      </c>
      <c r="H23" s="60">
        <f>F23*G23</f>
        <v>2205000</v>
      </c>
      <c r="I23" s="15"/>
    </row>
    <row r="24" spans="2:9" s="3" customFormat="1" x14ac:dyDescent="0.25">
      <c r="B24" s="20"/>
      <c r="C24" s="20"/>
      <c r="D24" s="22"/>
      <c r="E24" s="20"/>
      <c r="F24" s="20"/>
      <c r="G24" s="25"/>
      <c r="H24" s="25"/>
      <c r="I24" s="15"/>
    </row>
    <row r="25" spans="2:9" s="3" customFormat="1" x14ac:dyDescent="0.25">
      <c r="B25" s="20"/>
      <c r="C25" s="20"/>
      <c r="D25" s="22"/>
      <c r="E25" s="20"/>
      <c r="F25" s="20"/>
      <c r="G25" s="25"/>
      <c r="H25" s="25"/>
      <c r="I25" s="15"/>
    </row>
    <row r="26" spans="2:9" s="3" customFormat="1" ht="13.8" thickBot="1" x14ac:dyDescent="0.3">
      <c r="B26" s="20"/>
      <c r="C26" s="20"/>
      <c r="D26" s="22"/>
      <c r="E26" s="20"/>
      <c r="F26" s="20"/>
      <c r="G26" s="66"/>
      <c r="H26" s="66"/>
      <c r="I26" s="15"/>
    </row>
    <row r="27" spans="2:9" s="3" customFormat="1" ht="27.75" customHeight="1" thickBot="1" x14ac:dyDescent="0.3">
      <c r="B27" s="67" t="s">
        <v>336</v>
      </c>
      <c r="C27" s="67"/>
      <c r="D27" s="67"/>
      <c r="E27" s="67"/>
      <c r="F27" s="67"/>
      <c r="G27" s="68"/>
      <c r="H27" s="69"/>
      <c r="I27" s="15"/>
    </row>
    <row r="28" spans="2:9" s="3" customFormat="1" x14ac:dyDescent="0.25">
      <c r="B28" s="70"/>
      <c r="C28" s="70"/>
      <c r="D28" s="70"/>
      <c r="E28" s="70"/>
      <c r="F28" s="70"/>
      <c r="I28" s="15"/>
    </row>
    <row r="29" spans="2:9" s="3" customFormat="1" ht="5.25" customHeight="1" x14ac:dyDescent="0.25">
      <c r="B29" s="70"/>
      <c r="C29" s="70"/>
      <c r="D29" s="70"/>
      <c r="E29" s="70"/>
      <c r="F29" s="70"/>
      <c r="I29" s="15"/>
    </row>
    <row r="30" spans="2:9" s="3" customFormat="1" x14ac:dyDescent="0.25">
      <c r="B30" s="70"/>
      <c r="C30" s="70"/>
      <c r="D30" s="70"/>
      <c r="E30" s="70"/>
      <c r="F30" s="70"/>
      <c r="I30" s="15"/>
    </row>
    <row r="31" spans="2:9" s="3" customFormat="1" x14ac:dyDescent="0.25">
      <c r="B31" s="70"/>
      <c r="C31" s="70"/>
      <c r="D31" s="70"/>
      <c r="E31" s="70"/>
      <c r="F31" s="70"/>
      <c r="I31" s="15"/>
    </row>
    <row r="32" spans="2:9" s="3" customFormat="1" x14ac:dyDescent="0.25">
      <c r="B32" s="70"/>
      <c r="C32" s="70"/>
      <c r="D32" s="70"/>
      <c r="E32" s="70"/>
      <c r="F32" s="70"/>
      <c r="I32" s="15"/>
    </row>
    <row r="33" spans="2:9" s="3" customFormat="1" x14ac:dyDescent="0.25">
      <c r="B33" s="70"/>
      <c r="C33" s="70"/>
      <c r="D33" s="70"/>
      <c r="E33" s="70"/>
      <c r="F33" s="70"/>
      <c r="G33" s="71"/>
      <c r="I33" s="15"/>
    </row>
    <row r="34" spans="2:9" s="3" customFormat="1" x14ac:dyDescent="0.25">
      <c r="B34" s="70"/>
      <c r="C34" s="70"/>
      <c r="D34" s="70"/>
      <c r="E34" s="70"/>
      <c r="F34" s="70"/>
      <c r="G34" s="72"/>
      <c r="H34" s="73"/>
      <c r="I34" s="15"/>
    </row>
    <row r="35" spans="2:9" s="3" customFormat="1" x14ac:dyDescent="0.25">
      <c r="B35" s="70"/>
      <c r="C35" s="70"/>
      <c r="D35" s="70"/>
      <c r="E35" s="70"/>
      <c r="F35" s="70"/>
      <c r="I35" s="15"/>
    </row>
    <row r="36" spans="2:9" s="3" customFormat="1" x14ac:dyDescent="0.25">
      <c r="B36" s="70"/>
      <c r="C36" s="70"/>
      <c r="D36" s="70"/>
      <c r="E36" s="70"/>
      <c r="F36" s="70"/>
      <c r="I36" s="15"/>
    </row>
    <row r="37" spans="2:9" s="3" customFormat="1" x14ac:dyDescent="0.25">
      <c r="B37" s="70"/>
      <c r="C37" s="70"/>
      <c r="D37" s="70"/>
      <c r="E37" s="70"/>
      <c r="F37" s="70"/>
      <c r="I37" s="15"/>
    </row>
    <row r="38" spans="2:9" s="3" customFormat="1" x14ac:dyDescent="0.25">
      <c r="B38" s="70"/>
      <c r="C38" s="70"/>
      <c r="D38" s="70"/>
      <c r="E38" s="70"/>
      <c r="F38" s="70"/>
      <c r="I38" s="15"/>
    </row>
    <row r="39" spans="2:9" s="3" customFormat="1" x14ac:dyDescent="0.25">
      <c r="B39" s="70"/>
      <c r="C39" s="70"/>
      <c r="D39" s="70"/>
      <c r="E39" s="70"/>
      <c r="F39" s="70"/>
      <c r="I39" s="15"/>
    </row>
    <row r="40" spans="2:9" s="3" customFormat="1" x14ac:dyDescent="0.25">
      <c r="B40" s="70"/>
      <c r="C40" s="70"/>
      <c r="D40" s="70"/>
      <c r="E40" s="70"/>
      <c r="F40" s="70"/>
      <c r="I40" s="15"/>
    </row>
    <row r="41" spans="2:9" s="3" customFormat="1" x14ac:dyDescent="0.25">
      <c r="B41" s="70"/>
      <c r="C41" s="70"/>
      <c r="D41" s="70"/>
      <c r="E41" s="70"/>
      <c r="F41" s="70"/>
      <c r="I41" s="15"/>
    </row>
    <row r="42" spans="2:9" s="3" customFormat="1" x14ac:dyDescent="0.25">
      <c r="B42" s="70"/>
      <c r="C42" s="70"/>
      <c r="D42" s="70"/>
      <c r="E42" s="70"/>
      <c r="F42" s="70"/>
      <c r="I42" s="15"/>
    </row>
    <row r="43" spans="2:9" s="3" customFormat="1" x14ac:dyDescent="0.25">
      <c r="B43" s="70"/>
      <c r="C43" s="70"/>
      <c r="D43" s="70"/>
      <c r="E43" s="70"/>
      <c r="F43" s="70"/>
      <c r="I43" s="15"/>
    </row>
    <row r="44" spans="2:9" s="3" customFormat="1" x14ac:dyDescent="0.25">
      <c r="B44" s="70"/>
      <c r="C44" s="70"/>
      <c r="D44" s="70"/>
      <c r="E44" s="70"/>
      <c r="F44" s="70"/>
      <c r="I44" s="15"/>
    </row>
    <row r="45" spans="2:9" s="3" customFormat="1" x14ac:dyDescent="0.25">
      <c r="B45" s="70"/>
      <c r="C45" s="70"/>
      <c r="D45" s="70"/>
      <c r="E45" s="70"/>
      <c r="F45" s="70"/>
      <c r="I45" s="15"/>
    </row>
    <row r="46" spans="2:9" s="3" customFormat="1" x14ac:dyDescent="0.25">
      <c r="B46" s="70"/>
      <c r="C46" s="70"/>
      <c r="D46" s="70"/>
      <c r="E46" s="70"/>
      <c r="F46" s="70"/>
      <c r="I46" s="15"/>
    </row>
    <row r="47" spans="2:9" s="3" customFormat="1" x14ac:dyDescent="0.25">
      <c r="B47" s="70"/>
      <c r="C47" s="70"/>
      <c r="D47" s="70"/>
      <c r="E47" s="70"/>
      <c r="F47" s="70"/>
      <c r="I47" s="15"/>
    </row>
    <row r="48" spans="2:9" s="3" customFormat="1" x14ac:dyDescent="0.25">
      <c r="B48" s="70"/>
      <c r="C48" s="70"/>
      <c r="D48" s="70"/>
      <c r="E48" s="70"/>
      <c r="F48" s="70"/>
      <c r="I48" s="15"/>
    </row>
    <row r="49" spans="2:9" s="3" customFormat="1" x14ac:dyDescent="0.25">
      <c r="B49" s="70"/>
      <c r="C49" s="70"/>
      <c r="D49" s="70"/>
      <c r="E49" s="70"/>
      <c r="F49" s="70"/>
      <c r="I49" s="15"/>
    </row>
    <row r="50" spans="2:9" s="3" customFormat="1" x14ac:dyDescent="0.25">
      <c r="B50" s="70"/>
      <c r="C50" s="70"/>
      <c r="D50" s="70"/>
      <c r="E50" s="70"/>
      <c r="F50" s="70"/>
      <c r="I50" s="15"/>
    </row>
    <row r="51" spans="2:9" s="3" customFormat="1" x14ac:dyDescent="0.25">
      <c r="B51" s="70"/>
      <c r="C51" s="70"/>
      <c r="D51" s="70"/>
      <c r="E51" s="70"/>
      <c r="F51" s="70"/>
      <c r="I51" s="15"/>
    </row>
    <row r="52" spans="2:9" s="3" customFormat="1" x14ac:dyDescent="0.25">
      <c r="B52" s="70"/>
      <c r="C52" s="70"/>
      <c r="D52" s="70"/>
      <c r="E52" s="70"/>
      <c r="F52" s="70"/>
      <c r="I52" s="15"/>
    </row>
    <row r="53" spans="2:9" s="3" customFormat="1" x14ac:dyDescent="0.25">
      <c r="B53" s="70"/>
      <c r="C53" s="70"/>
      <c r="D53" s="70"/>
      <c r="E53" s="70"/>
      <c r="F53" s="70"/>
      <c r="I53" s="15"/>
    </row>
    <row r="54" spans="2:9" s="3" customFormat="1" x14ac:dyDescent="0.25">
      <c r="B54" s="70"/>
      <c r="C54" s="70"/>
      <c r="D54" s="70"/>
      <c r="E54" s="70"/>
      <c r="F54" s="70"/>
      <c r="I54" s="15"/>
    </row>
    <row r="55" spans="2:9" s="3" customFormat="1" x14ac:dyDescent="0.25">
      <c r="B55" s="70"/>
      <c r="C55" s="70"/>
      <c r="D55" s="70"/>
      <c r="E55" s="70"/>
      <c r="F55" s="70"/>
      <c r="I55" s="15"/>
    </row>
    <row r="56" spans="2:9" s="3" customFormat="1" x14ac:dyDescent="0.25">
      <c r="B56" s="70"/>
      <c r="C56" s="70"/>
      <c r="D56" s="70"/>
      <c r="E56" s="70"/>
      <c r="F56" s="70"/>
      <c r="I56" s="15"/>
    </row>
    <row r="57" spans="2:9" s="3" customFormat="1" x14ac:dyDescent="0.25">
      <c r="B57" s="70"/>
      <c r="C57" s="70"/>
      <c r="D57" s="70"/>
      <c r="E57" s="70"/>
      <c r="F57" s="70"/>
      <c r="I57" s="15"/>
    </row>
    <row r="58" spans="2:9" s="3" customFormat="1" x14ac:dyDescent="0.25">
      <c r="B58" s="70"/>
      <c r="C58" s="70"/>
      <c r="D58" s="70"/>
      <c r="E58" s="70"/>
      <c r="F58" s="70"/>
      <c r="I58" s="15"/>
    </row>
    <row r="59" spans="2:9" s="3" customFormat="1" x14ac:dyDescent="0.25">
      <c r="B59" s="70"/>
      <c r="C59" s="70"/>
      <c r="D59" s="70"/>
      <c r="E59" s="70"/>
      <c r="F59" s="70"/>
      <c r="I59" s="15"/>
    </row>
    <row r="60" spans="2:9" s="3" customFormat="1" x14ac:dyDescent="0.25">
      <c r="B60" s="70"/>
      <c r="C60" s="70"/>
      <c r="D60" s="70"/>
      <c r="E60" s="70"/>
      <c r="F60" s="70"/>
      <c r="I60" s="15"/>
    </row>
    <row r="61" spans="2:9" s="3" customFormat="1" x14ac:dyDescent="0.25">
      <c r="B61" s="70"/>
      <c r="C61" s="70"/>
      <c r="D61" s="70"/>
      <c r="E61" s="70"/>
      <c r="F61" s="70"/>
      <c r="I61" s="15"/>
    </row>
    <row r="62" spans="2:9" s="3" customFormat="1" x14ac:dyDescent="0.25">
      <c r="B62" s="70"/>
      <c r="C62" s="70"/>
      <c r="D62" s="70"/>
      <c r="E62" s="70"/>
      <c r="F62" s="70"/>
      <c r="I62" s="15"/>
    </row>
    <row r="63" spans="2:9" s="3" customFormat="1" x14ac:dyDescent="0.25">
      <c r="B63" s="70"/>
      <c r="C63" s="70"/>
      <c r="D63" s="70"/>
      <c r="E63" s="70"/>
      <c r="F63" s="70"/>
      <c r="I63" s="15"/>
    </row>
    <row r="64" spans="2:9" s="3" customFormat="1" x14ac:dyDescent="0.25">
      <c r="B64" s="70"/>
      <c r="C64" s="70"/>
      <c r="D64" s="70"/>
      <c r="E64" s="70"/>
      <c r="F64" s="70"/>
      <c r="I64" s="15"/>
    </row>
    <row r="65" spans="2:9" s="3" customFormat="1" x14ac:dyDescent="0.25">
      <c r="B65" s="70"/>
      <c r="C65" s="70"/>
      <c r="D65" s="70"/>
      <c r="E65" s="70"/>
      <c r="F65" s="70"/>
      <c r="I65" s="15"/>
    </row>
    <row r="66" spans="2:9" x14ac:dyDescent="0.25">
      <c r="B66" s="13"/>
      <c r="C66" s="13"/>
      <c r="D66" s="13"/>
      <c r="E66" s="13"/>
      <c r="F66" s="13"/>
    </row>
    <row r="67" spans="2:9" x14ac:dyDescent="0.25">
      <c r="B67" s="13"/>
      <c r="C67" s="13"/>
      <c r="D67" s="13"/>
      <c r="E67" s="13"/>
      <c r="F67" s="13"/>
    </row>
    <row r="68" spans="2:9" x14ac:dyDescent="0.25">
      <c r="B68" s="13"/>
      <c r="C68" s="13"/>
      <c r="D68" s="13"/>
      <c r="E68" s="13"/>
      <c r="F68" s="13"/>
    </row>
    <row r="69" spans="2:9" x14ac:dyDescent="0.25">
      <c r="B69" s="13"/>
      <c r="C69" s="13"/>
      <c r="D69" s="13"/>
      <c r="E69" s="13"/>
      <c r="F69" s="13"/>
    </row>
    <row r="70" spans="2:9" x14ac:dyDescent="0.25">
      <c r="B70" s="13"/>
      <c r="C70" s="13"/>
      <c r="D70" s="13"/>
      <c r="E70" s="13"/>
      <c r="F70" s="13"/>
    </row>
    <row r="71" spans="2:9" x14ac:dyDescent="0.25">
      <c r="B71" s="13"/>
      <c r="C71" s="13"/>
      <c r="D71" s="13"/>
      <c r="E71" s="13"/>
      <c r="F71" s="13"/>
    </row>
    <row r="72" spans="2:9" x14ac:dyDescent="0.25">
      <c r="B72" s="13"/>
      <c r="C72" s="13"/>
      <c r="D72" s="13"/>
      <c r="E72" s="13"/>
      <c r="F72" s="13"/>
    </row>
    <row r="73" spans="2:9" x14ac:dyDescent="0.25">
      <c r="B73" s="13"/>
      <c r="C73" s="13"/>
      <c r="D73" s="13"/>
      <c r="E73" s="13"/>
      <c r="F73" s="13"/>
    </row>
    <row r="74" spans="2:9" x14ac:dyDescent="0.25">
      <c r="B74" s="13"/>
      <c r="C74" s="13"/>
      <c r="D74" s="13"/>
      <c r="E74" s="13"/>
      <c r="F74" s="13"/>
    </row>
    <row r="75" spans="2:9" x14ac:dyDescent="0.25">
      <c r="B75" s="13"/>
      <c r="C75" s="13"/>
      <c r="D75" s="13"/>
      <c r="E75" s="13"/>
      <c r="F75" s="13"/>
    </row>
    <row r="76" spans="2:9" x14ac:dyDescent="0.25">
      <c r="B76" s="13"/>
      <c r="C76" s="13"/>
      <c r="D76" s="13"/>
      <c r="E76" s="13"/>
      <c r="F76" s="13"/>
    </row>
  </sheetData>
  <mergeCells count="1">
    <mergeCell ref="E3:F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9644786-33bb-4cfe-b898-56cd1e30b101">
      <Terms xmlns="http://schemas.microsoft.com/office/infopath/2007/PartnerControls"/>
    </lcf76f155ced4ddcb4097134ff3c332f>
    <TaxCatchAll xmlns="e36c6c97-bd7a-47bf-bd98-f34d79ba59d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4FB60E8E267824F91F145F3B446C3D8" ma:contentTypeVersion="13" ma:contentTypeDescription="Create a new document." ma:contentTypeScope="" ma:versionID="18c8ecc76c429abd4af3837ead218de0">
  <xsd:schema xmlns:xsd="http://www.w3.org/2001/XMLSchema" xmlns:xs="http://www.w3.org/2001/XMLSchema" xmlns:p="http://schemas.microsoft.com/office/2006/metadata/properties" xmlns:ns2="49644786-33bb-4cfe-b898-56cd1e30b101" xmlns:ns3="e36c6c97-bd7a-47bf-bd98-f34d79ba59d2" targetNamespace="http://schemas.microsoft.com/office/2006/metadata/properties" ma:root="true" ma:fieldsID="dd89afa02857600c899e76fbc7b2168d" ns2:_="" ns3:_="">
    <xsd:import namespace="49644786-33bb-4cfe-b898-56cd1e30b101"/>
    <xsd:import namespace="e36c6c97-bd7a-47bf-bd98-f34d79ba59d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644786-33bb-4cfe-b898-56cd1e30b1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54e8799-abdf-4d81-8f06-e7e286179a2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6c6c97-bd7a-47bf-bd98-f34d79ba59d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ee7a4e3-dd79-44b3-8315-a3367494f645}" ma:internalName="TaxCatchAll" ma:showField="CatchAllData" ma:web="e36c6c97-bd7a-47bf-bd98-f34d79ba59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49D081-A5E5-4D8B-A8E6-FA96B9668E07}">
  <ds:schemaRefs/>
</ds:datastoreItem>
</file>

<file path=customXml/itemProps2.xml><?xml version="1.0" encoding="utf-8"?>
<ds:datastoreItem xmlns:ds="http://schemas.openxmlformats.org/officeDocument/2006/customXml" ds:itemID="{4F96784C-ED9B-4626-B7ED-7E72BC8E5FEF}">
  <ds:schemaRefs/>
</ds:datastoreItem>
</file>

<file path=customXml/itemProps3.xml><?xml version="1.0" encoding="utf-8"?>
<ds:datastoreItem xmlns:ds="http://schemas.openxmlformats.org/officeDocument/2006/customXml" ds:itemID="{D1CECEB8-92B4-4820-8288-6510FA22561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Summary</vt:lpstr>
      <vt:lpstr>Chris Hani</vt:lpstr>
      <vt:lpstr>Chris Hani (Special Equipment)</vt:lpstr>
      <vt:lpstr>SCHED 1A-1</vt:lpstr>
      <vt:lpstr>SCHED 1A-2</vt:lpstr>
      <vt:lpstr>SCHED 1A-3</vt:lpstr>
      <vt:lpstr>SCHED 2A</vt:lpstr>
      <vt:lpstr>SCHED 3A-1</vt:lpstr>
      <vt:lpstr>SCHED 3A-2</vt:lpstr>
      <vt:lpstr>SCHEDULE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Litha Gatyeni</dc:creator>
  <cp:lastModifiedBy>Fang Lengoasa</cp:lastModifiedBy>
  <cp:lastPrinted>2026-04-15T06:29:00Z</cp:lastPrinted>
  <dcterms:created xsi:type="dcterms:W3CDTF">2024-11-21T06:57:00Z</dcterms:created>
  <dcterms:modified xsi:type="dcterms:W3CDTF">2026-09-15T13:26:58Z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0x010100C4FB60E8E267824F91F145F3B446C3D8</vt:lpwstr>
  </property>
  <property fmtid="{D5CDD505-2E9C-101B-9397-08002B2CF9AE}" pid="3" name="MediaServiceImageTags">
    <vt:lpwstr/>
  </property>
  <property fmtid="{D5CDD505-2E9C-101B-9397-08002B2CF9AE}" pid="4" name="ICV">
    <vt:lpwstr>06D8804C0C5F465E8E97A80744D59CDE_12</vt:lpwstr>
  </property>
  <property fmtid="{D5CDD505-2E9C-101B-9397-08002B2CF9AE}" pid="5" name="KSOProductBuildVer">
    <vt:lpwstr>1033-12.1.0.26880</vt:lpwstr>
  </property>
  <property fmtid="{D5CDD505-2E9C-101B-9397-08002B2CF9AE}" pid="6" name="CalculationRule">
    <vt:i4>0</vt:i4>
  </property>
</Properties>
</file>