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fridinia\Desktop\New folder (2)\HARD DRIVE\CONTRACT REGISTER(S)\FINAL REGISTER(S)\2023-24\"/>
    </mc:Choice>
  </mc:AlternateContent>
  <xr:revisionPtr revIDLastSave="0" documentId="8_{1DF67B4B-D3CC-4816-BFD4-FECF46221022}" xr6:coauthVersionLast="47" xr6:coauthVersionMax="47" xr10:uidLastSave="{00000000-0000-0000-0000-000000000000}"/>
  <bookViews>
    <workbookView xWindow="-108" yWindow="-108" windowWidth="23256" windowHeight="12576" xr2:uid="{00000000-000D-0000-FFFF-FFFF00000000}"/>
  </bookViews>
  <sheets>
    <sheet name="ACTIVE CONTRACTS" sheetId="8" r:id="rId1"/>
    <sheet name="ACTIVE INCOME GENERATING" sheetId="12" r:id="rId2"/>
    <sheet name="LOANS" sheetId="11" r:id="rId3"/>
    <sheet name="COMPLETED CONTRACTS" sheetId="4" r:id="rId4"/>
    <sheet name="VARIATIONS" sheetId="9" r:id="rId5"/>
    <sheet name="EXTENSIONS SECT116" sheetId="10" r:id="rId6"/>
  </sheets>
  <definedNames>
    <definedName name="_xlnm._FilterDatabase" localSheetId="0" hidden="1">LOANS!$A$2:$N$2</definedName>
    <definedName name="_Hlk49515800" localSheetId="0">'COMPLETED CONTRACTS'!$B$141</definedName>
    <definedName name="_xlnm.Print_Area" localSheetId="0">'ACTIVE CONTRACTS'!$A$1:$N$29</definedName>
    <definedName name="_xlnm.Print_Area" localSheetId="3">'COMPLETED CONTRACTS'!$A$44:$N$88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8" l="1"/>
  <c r="T77" i="8" l="1"/>
  <c r="V75" i="8"/>
  <c r="U75" i="8"/>
  <c r="T75" i="8" l="1"/>
  <c r="T56" i="8" l="1"/>
  <c r="T55" i="8"/>
  <c r="T44" i="8" l="1"/>
  <c r="G166" i="4" l="1"/>
  <c r="L23" i="9" l="1"/>
  <c r="D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Fridinia Afrika</author>
    <author>Author</author>
  </authors>
  <commentList>
    <comment ref="L55" authorId="0" shapeId="0" xr:uid="{00000000-0006-0000-0300-000001000000}">
      <text>
        <r>
          <rPr>
            <b/>
            <sz val="9"/>
            <color indexed="81"/>
            <rFont val="Tahoma"/>
            <family val="2"/>
          </rPr>
          <t>Fridinia Afrika:</t>
        </r>
        <r>
          <rPr>
            <sz val="9"/>
            <color indexed="81"/>
            <rFont val="Tahoma"/>
            <family val="2"/>
          </rPr>
          <t xml:space="preserve">
SECTION 116 APPROVED</t>
        </r>
      </text>
    </comment>
    <comment ref="A57" authorId="0" shapeId="0" xr:uid="{00000000-0006-0000-0300-000002000000}">
      <text>
        <r>
          <rPr>
            <b/>
            <sz val="9"/>
            <color indexed="81"/>
            <rFont val="Tahoma"/>
            <family val="2"/>
          </rPr>
          <t>Fridinia Afrika:</t>
        </r>
        <r>
          <rPr>
            <sz val="9"/>
            <color indexed="81"/>
            <rFont val="Tahoma"/>
            <family val="2"/>
          </rPr>
          <t xml:space="preserve">
COMPLETE IN FEB REGISTER EERS
</t>
        </r>
      </text>
    </comment>
    <comment ref="L62" authorId="0" shapeId="0" xr:uid="{00000000-0006-0000-0300-000003000000}">
      <text>
        <r>
          <rPr>
            <b/>
            <sz val="9"/>
            <color indexed="81"/>
            <rFont val="Tahoma"/>
            <family val="2"/>
          </rPr>
          <t>Fridinisect116 eindig end feb</t>
        </r>
        <r>
          <rPr>
            <sz val="9"/>
            <color indexed="81"/>
            <rFont val="Tahoma"/>
            <family val="2"/>
          </rPr>
          <t xml:space="preserve">
</t>
        </r>
      </text>
    </comment>
    <comment ref="E87" authorId="1" shapeId="0" xr:uid="{00000000-0006-0000-0300-000004000000}">
      <text>
        <r>
          <rPr>
            <b/>
            <sz val="9"/>
            <color indexed="81"/>
            <rFont val="Tahoma"/>
            <family val="2"/>
          </rPr>
          <t>Author:</t>
        </r>
        <r>
          <rPr>
            <sz val="9"/>
            <color indexed="81"/>
            <rFont val="Tahoma"/>
            <family val="2"/>
          </rPr>
          <t xml:space="preserve">
SKRYWE VAN  14FEB2021  REVISED BOQ</t>
        </r>
      </text>
    </comment>
  </commentList>
</comments>
</file>

<file path=xl/sharedStrings.xml><?xml version="1.0" encoding="utf-8"?>
<sst xmlns="http://schemas.openxmlformats.org/spreadsheetml/2006/main" count="3667" uniqueCount="1450">
  <si>
    <t>TENDER/ QUOTATION</t>
  </si>
  <si>
    <t>DESCRIPTION</t>
  </si>
  <si>
    <t>TYPE OF ADVERTISING OTHER THAN WEBSITE</t>
  </si>
  <si>
    <t>CLOSING DATE</t>
  </si>
  <si>
    <t>DATE OF 1ST LETTER</t>
  </si>
  <si>
    <t>DISPUTES RECEIVED Y=YES, N=NO</t>
  </si>
  <si>
    <t>FINAL LETTER</t>
  </si>
  <si>
    <t>SUCCESSFUL BIDDER</t>
  </si>
  <si>
    <t>CONTRACT PERIOD</t>
  </si>
  <si>
    <t>EXPIRY DATE</t>
  </si>
  <si>
    <t>CONTRACT FINALISED AND SIGNED  Y=YES, N=NO</t>
  </si>
  <si>
    <t xml:space="preserve">Formal Tender </t>
  </si>
  <si>
    <t>R357,480.00 (3 years)</t>
  </si>
  <si>
    <t>No</t>
  </si>
  <si>
    <t>Big Tree Marketing cc</t>
  </si>
  <si>
    <t>3 years</t>
  </si>
  <si>
    <t>Yes</t>
  </si>
  <si>
    <t>Local newspapers, Cape Times, Notice Boards and Municpal website</t>
  </si>
  <si>
    <t xml:space="preserve">Brezel Ondernemings BK </t>
  </si>
  <si>
    <t>R792,000.00</t>
  </si>
  <si>
    <t>SCM 18/2016: Leasing of a building for the fire station and the control room for a period of 3 years</t>
  </si>
  <si>
    <t>Local newspapers, Notice Boards and Municpal website</t>
  </si>
  <si>
    <t>R1,421,144.06</t>
  </si>
  <si>
    <t>Koluys Familie Trust</t>
  </si>
  <si>
    <t xml:space="preserve">SCM 05/2016: Tenants for rental of curio shop space in Cango Caves for a period of 3 years </t>
  </si>
  <si>
    <t>Local newspapers, Cape Times, Burger,Notice Boards and Municpal website</t>
  </si>
  <si>
    <t>R1,747,600.00 (3 Years)</t>
  </si>
  <si>
    <t>Tourvest Holdings (Pty) Ltd</t>
  </si>
  <si>
    <t xml:space="preserve">SCM 19/2016: Refurbishment of Dysselsdorp Waste Water Treatment Works (Fencing) Once Off </t>
  </si>
  <si>
    <t>SCM 22/2016: Full Maintenance lease of vehicles for Oudtshoorn Municipality for a period of 36 months</t>
  </si>
  <si>
    <t xml:space="preserve">Zeda Car Leasing (Pty) Ltd t/a Avis Fleet </t>
  </si>
  <si>
    <t>20 October 2016 and 16 February 2017</t>
  </si>
  <si>
    <t xml:space="preserve">SCM 23/2016: Electrification of the Rosevalley project: Phase 2 Oudtshoorn </t>
  </si>
  <si>
    <t>R7,685,304.53</t>
  </si>
  <si>
    <t xml:space="preserve">VE Reticulation (Pty) Ltd </t>
  </si>
  <si>
    <t>24 - 28 weeks</t>
  </si>
  <si>
    <t xml:space="preserve">SCM 51/2016: Short term insurance for a period of 3 years </t>
  </si>
  <si>
    <t>Local newspapers, Oudtshoorn Courant, George Harold, Local Herrie,Notice Boards and Municpal website</t>
  </si>
  <si>
    <t>R194,695.00</t>
  </si>
  <si>
    <t xml:space="preserve">I Marsh (Pty) Ltd </t>
  </si>
  <si>
    <t xml:space="preserve">SCM 44/2016: Supply and cleaning of chemical toilets and cleaning of VIP's primarily informal settlements in Oudtshoorn Municipality jurisdiction for 3 years </t>
  </si>
  <si>
    <t>Hoorn, Oudtshoorn Courant, CSD website,Notice Boards and Municpal website</t>
  </si>
  <si>
    <t>R8,454,240.00 (3 years)</t>
  </si>
  <si>
    <t xml:space="preserve">Top Loos CC </t>
  </si>
  <si>
    <t xml:space="preserve">SCM 26/2016: The repairs and maintenance of municipal own vehicles, equipment and machinery for a period of 3 years </t>
  </si>
  <si>
    <t xml:space="preserve">Various prices for various items </t>
  </si>
  <si>
    <t xml:space="preserve">Cat G: J C Mlotha Steelwork and Cat H: Oudtshoorn Grassnyers </t>
  </si>
  <si>
    <t>SCM 27/2016: The renting of equipment, machinery and specialized vehicles for a period of 3 years</t>
  </si>
  <si>
    <t>Oudtshhorn Grassnyers, Imvusa Trading 1581 cc, DP Truck Hire, Buffelsdrift Claymine CC</t>
  </si>
  <si>
    <t xml:space="preserve">SCM 28/2016: Request for proposal : Management and operational consulting of Klein Karoo Rural Water Supply Scheme's Groundwater and all Hydrological aspects </t>
  </si>
  <si>
    <t>Local Newspapers, E-Portal, CSD website,Notice Boards and Municpal website</t>
  </si>
  <si>
    <t xml:space="preserve">per rate quoted </t>
  </si>
  <si>
    <t>15 Novemebr 2016</t>
  </si>
  <si>
    <t xml:space="preserve">GEOS and SPK Consulting (South Afica) (Pty) Ltd </t>
  </si>
  <si>
    <t xml:space="preserve">SCM 54/2016: Provision at services for the disconnection and re-connection of Municipal Services </t>
  </si>
  <si>
    <t>Local newspapers, Hoorn, Local Herrie,Notice Boards and Municpal website, CSD website</t>
  </si>
  <si>
    <t xml:space="preserve">Tenfold Projects and Services (pty) Ltd </t>
  </si>
  <si>
    <t xml:space="preserve">SCM 46/2016: The supply, installation, maintenance and repair of electrical MV &amp; LV distribution equipment, Oudtshoorn Municipality </t>
  </si>
  <si>
    <t>Local newspapers, George Harold, Local Herrie,Notice Boards and Municpal website, CSD website</t>
  </si>
  <si>
    <t xml:space="preserve">VE Reticulation (Pty) Ltd, Western Cape Transformers  Services, Requip (Pty) Ltd, MDL Electrical, Dungbeetle Waste Managemnet (Pty) Ltd  </t>
  </si>
  <si>
    <t xml:space="preserve">Local newspapers, George Harold, Local Herrie,Oudtshoorn Courant,Notice Boards and Municpal website, CSD website and CIDB website </t>
  </si>
  <si>
    <t>R4,195,338.40</t>
  </si>
  <si>
    <t xml:space="preserve">SCM 02/2017: Annual Tender for the appointment of proffesional service providers for civil engineering services in the Greater Oudtshoorn Area </t>
  </si>
  <si>
    <t>Appointed on CPI and on a consulting engineering panel</t>
  </si>
  <si>
    <t>Quantra Consulting (Pty) Ltd, WEC Consult (Pty) Ltd, Tuiniqua Consulting Engineers, Neil Lyners &amp; Associates (Pty) Ltd, , Delta Built Environment Consultants (Pty) Ltd, ACE Road Works Design</t>
  </si>
  <si>
    <t xml:space="preserve">SCM 13/2017: To act as municipal agent in providing Oudtshoorn animal pound services for a period of 3 years </t>
  </si>
  <si>
    <t xml:space="preserve">Garden Route Society for the prevention of cruelty to animal pound services for a period of 3 years </t>
  </si>
  <si>
    <t>R1,017,600.00 per annum. Escalation for CPI for year 2 and 3</t>
  </si>
  <si>
    <t xml:space="preserve">SCM 14/2017: Supply and delivery of light/medium 4x4 fire fighting vehicle for Oudtshoorn Municipality </t>
  </si>
  <si>
    <t>R1,473,754.68</t>
  </si>
  <si>
    <t>Once off</t>
  </si>
  <si>
    <t xml:space="preserve">Pennyworth Trading (Pty) Ltd Hino George </t>
  </si>
  <si>
    <t xml:space="preserve">SCM 17/2017: Supply and Delivery of computers </t>
  </si>
  <si>
    <t>R356,478.00</t>
  </si>
  <si>
    <t xml:space="preserve">Local newspapers, George Harold, Local Herrie,Oudtshoorn Courant,Notice Boards and Municpal website, CSD website  </t>
  </si>
  <si>
    <t xml:space="preserve">Local newspapers, Local Herrie,Hoorn,Notice Boards and Municpal website, CSD website </t>
  </si>
  <si>
    <t>Local newspapers, CIDB I- Tender,Notice Boards and Municpal website and Cidb website</t>
  </si>
  <si>
    <t xml:space="preserve">First Technologies </t>
  </si>
  <si>
    <t xml:space="preserve">SCM 41/2017: Tender for the supply and delivery of computer hardware and software </t>
  </si>
  <si>
    <t xml:space="preserve">Local newspapers, Oudtshoorn Courant, George Harold,Hoorn,Notice Boards and Municpal website, CSD website </t>
  </si>
  <si>
    <t xml:space="preserve">Mantella IT Support Services, NEO Technologies, Khusela Solutions (pty) Ltd </t>
  </si>
  <si>
    <t xml:space="preserve">SCM 27/2017: Tender for provision of pest control and Hygiene services (period of 3  years) </t>
  </si>
  <si>
    <t xml:space="preserve">Local newspapers, Local Herrie,Oudtshoorn Courant, George Harold,Hoorn,Notice Boards and Municpal website, CSD website </t>
  </si>
  <si>
    <t>R1,703,028.24</t>
  </si>
  <si>
    <t xml:space="preserve">Rentokil Initial </t>
  </si>
  <si>
    <t>SCM 20/2017: Tender for cash in transit (period of 3 years)</t>
  </si>
  <si>
    <t>the revised rates offered in letter stated 13 July 2017</t>
  </si>
  <si>
    <t xml:space="preserve">Fedelity Cash Solutions (Pty) Ltd </t>
  </si>
  <si>
    <t xml:space="preserve">SCM 18/2017: Tender for the supply of material for emergency housing (period of 2 years) </t>
  </si>
  <si>
    <t xml:space="preserve">Local newspapers, Local Herrie,Oudtshoorn Courant,Hoorn,Notice Boards and Municpal website, CSD website </t>
  </si>
  <si>
    <t xml:space="preserve">As per rate quoted </t>
  </si>
  <si>
    <t xml:space="preserve">Andre van Greunen Building Material Trust t/a Timbercity ODN </t>
  </si>
  <si>
    <t>2 years</t>
  </si>
  <si>
    <t>R112,860.00</t>
  </si>
  <si>
    <t xml:space="preserve">Local newspapers, Local Herrie,Oudtshoorn Courant,Hoorn, George Harold,Notice Boards and Municpal website, CSD website </t>
  </si>
  <si>
    <t xml:space="preserve">GIBB (Pty) Ltd </t>
  </si>
  <si>
    <t xml:space="preserve">3 months </t>
  </si>
  <si>
    <t>SCM 11/2017: Labour only tender for roadworks and minor civil works (period of 3 years)</t>
  </si>
  <si>
    <t xml:space="preserve">Appointment on our panel for contractors </t>
  </si>
  <si>
    <t xml:space="preserve">Kholekile Cleanining Services, B &amp; C Pro, James C Projects and Trading (Pty) Ltd, J Nel Constructions, Inyameko Trading 1345, Fukweni Thys and construction cc, SJVJ EmpowermentTrades (Pty) Ltd, Jeeny and Nqwini's cc, Joycin construction (Pty) Ltd, Hobbsconstruction (Pty) Ltd </t>
  </si>
  <si>
    <t>SCM 21/2017: Supply and installation and management of a complete fleet management solution for fleet of vehicles (period of 36 months)</t>
  </si>
  <si>
    <t xml:space="preserve">Local newspapers, Local Herrie,Oudtshoorn Courant,Hoorn, George Harold, Burger, Rapport,Notice Boards and Municpal website, CSD website </t>
  </si>
  <si>
    <t>R1,233,972.73</t>
  </si>
  <si>
    <t xml:space="preserve">Amasondo Fleet Services (Pty) Ltd </t>
  </si>
  <si>
    <t>SCM 35/2017: Re-advertisement: Request for proposals for a complete printer copier solution for Oudtshoorn Municipality (period of 3 years)</t>
  </si>
  <si>
    <t xml:space="preserve">Local newspapers, Local Herrie, George Harold, Notice Boards,Municpal website, CSD website </t>
  </si>
  <si>
    <t>Satinsky 171 (Pty) Ltd t/a Ricoh Garden Route, Bytes Document Solutions (A Division of Attron TMT (Pty) Ltd</t>
  </si>
  <si>
    <t>R13,463.40 for 1 year per 1000 units/transactions + 6% escalation after 12 months</t>
  </si>
  <si>
    <t xml:space="preserve">Pay At Services </t>
  </si>
  <si>
    <t>SCM 49/2017: Tender for the appointment of a panel of Electrical and Mechanical engineering service providers for repairs and maintenance of major municipal mechanical equipment (period 3 years)</t>
  </si>
  <si>
    <t xml:space="preserve">Appointment on our panel for period of 3 years </t>
  </si>
  <si>
    <t>MTDJ Projects (Pty) Ltd, Teck Verspreiders, Pearlstar Investments 354 cc</t>
  </si>
  <si>
    <t xml:space="preserve">Local newspapers, Local Herrie, George Harold, Oudtshoorn Courant, Hoorn,Notice Boards,Municpal website, CSD website </t>
  </si>
  <si>
    <t>SCM 57/2017: Tender for the review of the LT financial plan of Oudtshoorn municipality for the MTREF period 2018/2019 - 2020/2021</t>
  </si>
  <si>
    <t xml:space="preserve">Local newspapers, Oudtshoorn Courant, Hoorn,Notice Boards,Municpal website, CSD website </t>
  </si>
  <si>
    <t>R266,809.00</t>
  </si>
  <si>
    <t xml:space="preserve">INCA Portfolio Managers (Pty) Ltd </t>
  </si>
  <si>
    <t>SCM 58/2017: Review and setting of cost reflective municipal tariffs for waste water management services (period of 3 years)</t>
  </si>
  <si>
    <t xml:space="preserve">Local newspapers, Oudtshoorn Courant, Hoorn, Cape Times,Notice Boards,Municpal website, CSD website </t>
  </si>
  <si>
    <t>Mubesko Africa (Pty) Ltd</t>
  </si>
  <si>
    <t>SCM 77/2017: Provision of technical accounting services for a period of 3 years</t>
  </si>
  <si>
    <t>Ducharme Consulting - Costal (pTy) Ltd</t>
  </si>
  <si>
    <t>Local newspapers, CIDB I Tender,Notice Boards and Municpal website</t>
  </si>
  <si>
    <t>R643,239.30</t>
  </si>
  <si>
    <t xml:space="preserve">Spinks Trading cc </t>
  </si>
  <si>
    <t xml:space="preserve">Yes </t>
  </si>
  <si>
    <t>R2,352,937.00</t>
  </si>
  <si>
    <t>R244,640.00</t>
  </si>
  <si>
    <t>R21,754,330.53</t>
  </si>
  <si>
    <t xml:space="preserve">PROJECT MANAGER </t>
  </si>
  <si>
    <t>SCM 07/2016: To promote and market Cango Caves to inbound and outbound and trade for a period of 3 years</t>
  </si>
  <si>
    <t xml:space="preserve">ALISON MOOS </t>
  </si>
  <si>
    <t xml:space="preserve">MURRAY-WAYNE KONNIE </t>
  </si>
  <si>
    <t xml:space="preserve">CHRIS KOCH </t>
  </si>
  <si>
    <t xml:space="preserve">HEIN CROCKER </t>
  </si>
  <si>
    <t xml:space="preserve">CORRIE GREEFF </t>
  </si>
  <si>
    <t>REGLYNN DA SILVA / BENJAMIN BEUKES</t>
  </si>
  <si>
    <t xml:space="preserve">SHAHEEM SIMS </t>
  </si>
  <si>
    <t>PAUL MULLER/ CHRIS KOCH</t>
  </si>
  <si>
    <t xml:space="preserve">BJORN METEMBO </t>
  </si>
  <si>
    <t>SCM 78/2016: High, Mast flood light instalation projects for 2016/17, 2017/18 and 2018/19 at Oudtshoorn, Dysselsdorp and Blomnek at De Rust</t>
  </si>
  <si>
    <t>THOMAS MATTHEE</t>
  </si>
  <si>
    <t>HEINRICH SCHNAUTZ</t>
  </si>
  <si>
    <t>MARK GEWELD/ LEZELLE BOTHA</t>
  </si>
  <si>
    <t xml:space="preserve">MORENA DOUSE </t>
  </si>
  <si>
    <t>SOPHIA CRONJE</t>
  </si>
  <si>
    <t xml:space="preserve">SCM 58/2017: Tender for purchase of certain under utilized vacant portions of land in the Municipal area of Oudtshoorn </t>
  </si>
  <si>
    <t xml:space="preserve">JACO EASTE </t>
  </si>
  <si>
    <t>LIZANE NKOKO</t>
  </si>
  <si>
    <t xml:space="preserve">SCM 60/2017: Tender – Labour Only for roadworks and minor civil works (period of 3 years) </t>
  </si>
  <si>
    <t xml:space="preserve">LSD KONSTRUKSI, KATZEN CONSTRUCTION, PHILDA VISAGIE </t>
  </si>
  <si>
    <t>Period/amounts up to: projects specific amounts and rates determined per project for a period of 36 months, as they scored the lowest prices and also scored the highest amount of points.</t>
  </si>
  <si>
    <t xml:space="preserve">SCM 82/2017: Supply and Delivery of cleaning products (Period 36 months) </t>
  </si>
  <si>
    <t xml:space="preserve">CG Botes Trading CC t/a Tissue Traders </t>
  </si>
  <si>
    <t xml:space="preserve">Various Unit Prices </t>
  </si>
  <si>
    <t xml:space="preserve">SCM 84/2017: Supply and Delivery of stationery (Period of 36 months) </t>
  </si>
  <si>
    <t xml:space="preserve">Bidvest Waltons (Oudtshoorn) </t>
  </si>
  <si>
    <t>SCM 88/2017” Supply and Delivery of Water Work Items (Period of 36 months)</t>
  </si>
  <si>
    <t xml:space="preserve">Incledon t/a DPI Trading, PNB Civils, NRB Piping Systems Inland (Pty) Ltd </t>
  </si>
  <si>
    <t xml:space="preserve">SCM 86/2017: Supply and delivery of tools and accessories for a period of 36 months  </t>
  </si>
  <si>
    <t xml:space="preserve">Andre van Greunen Oudtshoorn Building Materials t/a Timbercity </t>
  </si>
  <si>
    <t xml:space="preserve">SCM 37/2017: Multi – Annual Tender for the supply and delivery of various cables </t>
  </si>
  <si>
    <t>Abedare Cables (Pty) Ltd,  Allegiance Distribution (Pty) Ltd,Reliance Industries (Pty) Ltd</t>
  </si>
  <si>
    <t>CORRIE GREEFF</t>
  </si>
  <si>
    <t xml:space="preserve">SCM 02/2018: Supply and delivery of pre-paid window envelopes on a monthly basis for municipal accounts for a period of 36 months  </t>
  </si>
  <si>
    <t xml:space="preserve">R10,531.00R2,159.00 (Incl.Vat) unit cost per box of (500) </t>
  </si>
  <si>
    <t xml:space="preserve">South African Post Office </t>
  </si>
  <si>
    <t xml:space="preserve">SCM 15/2018: Tender for the information Technology (IT) Risk Assessment and Audit </t>
  </si>
  <si>
    <t xml:space="preserve">Group Afrique Consulting &amp; Projects (GACP) Pty Ltd  </t>
  </si>
  <si>
    <t>R141,400.00</t>
  </si>
  <si>
    <t xml:space="preserve">Local newspapers, Local Herrie, George Harold, Cape Times Notice Boards,Municpal website, CSD website </t>
  </si>
  <si>
    <t xml:space="preserve">PHILIP NEL </t>
  </si>
  <si>
    <t xml:space="preserve">Once Off </t>
  </si>
  <si>
    <t xml:space="preserve">SCM 25/2018: Supply and delivery of computer hardware and software (Once Off) </t>
  </si>
  <si>
    <t xml:space="preserve">SCM 95/2017: Re-advertise- Comissioning of new boreholes in Vermaaks Rivier and Varkies Kloof </t>
  </si>
  <si>
    <t xml:space="preserve">CHM Vuwami Computer Solutions (Pty) Ltd </t>
  </si>
  <si>
    <t xml:space="preserve">R125,936.19 (Incl.Vat) within specs R127,381.80 (Incl.Vat) price when upgrade </t>
  </si>
  <si>
    <t xml:space="preserve">Local newspapers, Local Herrie, Hoorn, Cape Notice Boards,Municpal website, CSD website </t>
  </si>
  <si>
    <t>R253,760.73</t>
  </si>
  <si>
    <t xml:space="preserve">IPES Utility Management Services (Pty) Ltd </t>
  </si>
  <si>
    <t>BJORN METEMBO</t>
  </si>
  <si>
    <t>SCM 23/2018: For the water meter replacement programme for a period of 3 years</t>
  </si>
  <si>
    <t xml:space="preserve">3 years </t>
  </si>
  <si>
    <t xml:space="preserve">Local newspapers, Oudtshoorn Courant, Burger,Sunday Times, Notice Boards,Municpal website, CSD website </t>
  </si>
  <si>
    <t xml:space="preserve">SCM 24/2018:Tender for compilation of risk register (s) develop /revise management policy framework for Oudtshoorn Municipality </t>
  </si>
  <si>
    <t xml:space="preserve">Local newspapers, Local Herrie,Oudtshoorn Courant, Burger, Notice Boards,Municpal website, CSD website </t>
  </si>
  <si>
    <t>SAB&amp;T Chartered Accountants INC t/a Nexia SAB&amp;T</t>
  </si>
  <si>
    <t>R128,616.00</t>
  </si>
  <si>
    <t xml:space="preserve">5 years </t>
  </si>
  <si>
    <t>As per rate quoted</t>
  </si>
  <si>
    <t>Standard Bank</t>
  </si>
  <si>
    <t xml:space="preserve">SCM 76/2017:The Provision of Banking Services </t>
  </si>
  <si>
    <t xml:space="preserve">Local newspapers, Local Herrie,Burger, Notice Boards,Municpal website, CSD website </t>
  </si>
  <si>
    <t>SCM 01/2018:WATER CONNECTION BETWEEN KLEIN KAROO RURAL WATER SUPPLY SCHEMES AND ASLA RESERVOIR DE RUST</t>
  </si>
  <si>
    <t xml:space="preserve">Meyer Beton </t>
  </si>
  <si>
    <t xml:space="preserve">R8,495,860.03 (14%) and R8,570,385.12 (15% + 10% contingecies) </t>
  </si>
  <si>
    <t xml:space="preserve">Local newspapers, Oudtshoorn Courant,Cape Times, CIDB Website, Notice Boards,Municpal website, CSD website </t>
  </si>
  <si>
    <t>R6,463,898.55</t>
  </si>
  <si>
    <t>Hidro-Tech Systems (Pty) Ltd</t>
  </si>
  <si>
    <t xml:space="preserve">Local newspapers, Burger, Notice Boards,Municpal website, CSD website </t>
  </si>
  <si>
    <t xml:space="preserve">Local newspapers, Local Herrie, Oudtshoorn Courant, Notice Boards,Municpal website, CSD website </t>
  </si>
  <si>
    <t>Millenium Park Retirement Village,  Me C Metembo, Vernon Bernard Prins , St Luigi Scrosoppi Sorgsentrum (Sr) Tereza Naita, Philmano Konstruksie BK</t>
  </si>
  <si>
    <t>Millenium Park Retirement Village for an amount of R268,242.00 (7410 m²)Portion of Erven 13459 and 14595, Me C Metembo for an amount of R15,960.00 (210 x 76m²) Portion of Erven 11513 and 11514,Vernon Bernard Prins for an amount of R12,675 (169m²) Portion of Erven 11513 and 11514),  St Luigi Scrosoppi Sorgsentrum (Sr) Tereza Naita for an amount of R28,896.00 (672 x R43.00 m²) Portion of Erven 17482 ,Philmano Konstruksie BK for an amount of R6,120.00 144m² (R42.50 / m²) Portion of Erven 17482</t>
  </si>
  <si>
    <t xml:space="preserve">Local newspapers,Cape Times, CIDB Website, Notice Boards,Municpal website, CSD website </t>
  </si>
  <si>
    <t xml:space="preserve">Khubeka Contrsuction </t>
  </si>
  <si>
    <t xml:space="preserve">PAUL MULLER </t>
  </si>
  <si>
    <t>SCM 65/2017:OUDTSHOORN: REFURBISHMENT OF THE DYSSELSDORP WASTE WATER TREATMENT WORKS AND IRRIGATION PUMP STATION</t>
  </si>
  <si>
    <t>R6,163,135(Incl.14% Vat) qualified to R6,217,197.59 (Incl.15% Vat)</t>
  </si>
  <si>
    <t>Formal Tender: SCM 65/2018: Tender for security services for Greater Oudtshoorn Municipal area for a period of 3 years.</t>
  </si>
  <si>
    <t>R17, 007,266.14 (Incl.Vat).</t>
  </si>
  <si>
    <t xml:space="preserve">Metro City Protection Services </t>
  </si>
  <si>
    <t xml:space="preserve">THOMAS MATTHEE </t>
  </si>
  <si>
    <t>Formal Tender TD: 01/07/18: Tender for Supply, Delivery, Installation and Maintenance of security cameras for Cango Caves complex for a period of 36 months</t>
  </si>
  <si>
    <t xml:space="preserve">Burger,CSD, Notice Boards, Oudtshoorn Website </t>
  </si>
  <si>
    <t>Formal Tender: TD 03/06/18:Appointment of Quantity Surveyor (QS) for Planning, implementation and accountability of Rosevalley Library project for Greater Oudtshoorn Municipality</t>
  </si>
  <si>
    <t>R745,200.00 (Incl.Vat)</t>
  </si>
  <si>
    <t xml:space="preserve">36 Months </t>
  </si>
  <si>
    <t xml:space="preserve">STEVE MOUTON </t>
  </si>
  <si>
    <t>R11,916.12 per month (Incl.Vat)</t>
  </si>
  <si>
    <t xml:space="preserve">Local Herrie, Hoorn, Oudtshoorn Courant, Oudtshoorn website, CSD and Notice Boards </t>
  </si>
  <si>
    <t xml:space="preserve">Formal Tender: TD 02/08/18: Tender for Land use map conversion table and zoning map, update zoning register </t>
  </si>
  <si>
    <t xml:space="preserve">Burger,CSD, Notice Boards, Oudtshoorn Website,  </t>
  </si>
  <si>
    <t xml:space="preserve">R287,500.00 (Incl.Vat) </t>
  </si>
  <si>
    <t xml:space="preserve">Bruwer &amp; Reynolds Attorneys </t>
  </si>
  <si>
    <t xml:space="preserve">2 Years </t>
  </si>
  <si>
    <t xml:space="preserve">JACO EASTES </t>
  </si>
  <si>
    <t xml:space="preserve">Formal Tender: TD 03/09/18: Supply and Delivery of computer hardware and software (Once off) </t>
  </si>
  <si>
    <t xml:space="preserve">Hoorn,CSD, Notice Boards, Oudtshoorn Website,  </t>
  </si>
  <si>
    <t xml:space="preserve">Based on unit prices </t>
  </si>
  <si>
    <t>CHM Vuwami Computer Solutions (Pty) Ltd</t>
  </si>
  <si>
    <t>Formal Tender: TD 05/09/18: Supply and delivery of miniature substations, 11000V Ring, transformer for a period of three years</t>
  </si>
  <si>
    <t>Based on unit prices</t>
  </si>
  <si>
    <t xml:space="preserve">Period of 3 Years </t>
  </si>
  <si>
    <t xml:space="preserve">Formal Tender: TD 04/07/18: Supply of consumables and accessories to the Oudtshoorn fleet workshop for a period of three years </t>
  </si>
  <si>
    <t>HEIN CROCKER</t>
  </si>
  <si>
    <t xml:space="preserve">R11,238.43 (Incl.VAT) based on unit price as per line items scheduled </t>
  </si>
  <si>
    <t xml:space="preserve">Hekdon Onderneming Beperk t/a AA Midas </t>
  </si>
  <si>
    <t xml:space="preserve">Formal Tender: SCM 63/2018: Tender for Oudtshoorn Grootkop Rehabilitate Solid Waste Disposal Site Fencing Contractor with a 4CE Cidb Grading  </t>
  </si>
  <si>
    <t xml:space="preserve">JASON SOLOMONS </t>
  </si>
  <si>
    <t xml:space="preserve">Completion of 12 weeks </t>
  </si>
  <si>
    <t xml:space="preserve">R3,813,170.00 (including reduced contingencies &amp; including VAT) completion of 12 weeks </t>
  </si>
  <si>
    <t>Hyman Masterfence (JV) Beez Business Investments</t>
  </si>
  <si>
    <t xml:space="preserve">Formal Tender: TD 01/09/18: Installation of Waste Water Treatment System and related work at Cango Caves in Oudtshoorn with a 2CE Cidb grading or higher </t>
  </si>
  <si>
    <t xml:space="preserve">Urhwebo E – Transand  </t>
  </si>
  <si>
    <t>R2,705,038.37 (including 15% VAT and 10% contingencies)</t>
  </si>
  <si>
    <t xml:space="preserve">Completion of 16 weeks </t>
  </si>
  <si>
    <t xml:space="preserve">Burger, Herrie, CSD, Notice Boards, Oudtshoorn Website Cidb website,  </t>
  </si>
  <si>
    <t xml:space="preserve">Burger, CSD, Notice Boards, Oudtshoorn Website Cidb website,  </t>
  </si>
  <si>
    <t xml:space="preserve">Formal Tender: TD 04/11/18: Tender for Oudtshoorn upgrading of water and sewer reticulation networks </t>
  </si>
  <si>
    <t>CHRIS SWART</t>
  </si>
  <si>
    <t xml:space="preserve">Period of 16 weeks </t>
  </si>
  <si>
    <t>R3 849 000.55 (including contingencies and VAT).</t>
  </si>
  <si>
    <t>Formal Tender: TD 04/10/18:   Refurbishment of pressure control chambers and bulk water meters</t>
  </si>
  <si>
    <t>R2,801,730.40 (including 15% VAT and 10% contingencies for a period of 16 weeks</t>
  </si>
  <si>
    <t xml:space="preserve">16 weeks </t>
  </si>
  <si>
    <t>Vicking Pony Africa Pumps (Pty) Ltd t/a Tricom Africa</t>
  </si>
  <si>
    <t>19 Marxh 2019</t>
  </si>
  <si>
    <t>Formal Tender: TD 03/10/18:  Refurbishment of Booster pump stations AP1, AP6, ApP7 and Vlakteplaas</t>
  </si>
  <si>
    <t>24 Weeks</t>
  </si>
  <si>
    <t>R3,199,830.15 (including 15% VAT and 10% contingencies for a period of 24 weeks</t>
  </si>
  <si>
    <t>Hidro Tech Systems (Pty) Ltd</t>
  </si>
  <si>
    <t>Formal Tender:  TD 06/11/18: Tender for the provision of internal audit services for Oudtshoorn Municipality a need basis for a period of three years.</t>
  </si>
  <si>
    <t>Based on tender rates</t>
  </si>
  <si>
    <t>Moore Stephens Consulting MO (Pty) Ltd</t>
  </si>
  <si>
    <t>Period of 3 years</t>
  </si>
  <si>
    <t xml:space="preserve">SCM 08/2016: Transport for Cango Caves staff to and from Caves on a daily basis for a period of 3 years </t>
  </si>
  <si>
    <t>Formal Tender:TD 06/10/18: Tender for Supply, Delivery of toilet paper (period of 3 years)</t>
  </si>
  <si>
    <t>Die Herrie, Oudtshoorn Courant, Die Hoorn, CSD website, Municipal Notice board and website</t>
  </si>
  <si>
    <t>Stelmed CC</t>
  </si>
  <si>
    <t>Formal Tender: TD 01/06/18: Re-advertisement: Provision of tyres and tyre associated service items, including new and re-treaded replacement tyres, puncture repairs, fitment, wheel balancing, wheel alignment, wheel rotation and emergency call out to attend to tyre breakdowns (period of 3 years)</t>
  </si>
  <si>
    <t>Burger, CSD website, Municipal Notice board and website</t>
  </si>
  <si>
    <t xml:space="preserve">Azuraprox (Pty) Ltd t/a Tyres and Treads </t>
  </si>
  <si>
    <t>Formal Tender: TD 05/10/18: Tender for Supply, Delivery of copy paper (period of 3 years)</t>
  </si>
  <si>
    <t>Formal Tender: TD 07/10/18: Repair and maintenance of municipal owned vehicles (period of 3 years)</t>
  </si>
  <si>
    <t xml:space="preserve">Tahira Solutions (Pty) Ltd </t>
  </si>
  <si>
    <t>Formal Tender:TD 03/02/19: Request for Tender: Appointment of hardware suppliers for Oudtshoorn Municipality for a period of 3 years</t>
  </si>
  <si>
    <t xml:space="preserve">Rates tendered per item on inventory lists submitted VAT inclusive </t>
  </si>
  <si>
    <t xml:space="preserve">&gt; JW Kruyt                                                         &gt; Cash Build Oudtshorrn                                   &gt; Miles Verwe en Loodgieters                                            &gt; Timbercity Oudtshoorn                                                                                           </t>
  </si>
  <si>
    <t>Formal Tender:TD 01/03/19: Blossoms Emergency water supply scheme – Supply of pipes</t>
  </si>
  <si>
    <t>R28,335,606.96 (Inc. VAT and Contingencies)</t>
  </si>
  <si>
    <t>6 Weeks</t>
  </si>
  <si>
    <t>CHRIS SWART / JASON SOLOMONS</t>
  </si>
  <si>
    <t xml:space="preserve">NRB Piping Systems (Pty) Ltd </t>
  </si>
  <si>
    <t>Formal Tender:TD 05/02/19: Provision and administration of an electricity and water prepayment vending system for a period of three years.</t>
  </si>
  <si>
    <t>Burger, Herrie, Hoorn, Oudtshoorn Courant,CSD website, Municipal Notice board and website</t>
  </si>
  <si>
    <t>3.11% on the set vending transaction fee of R4.5 million per month, with condition on escalation based to CPIX plus 2% at month number 13 of the contract. Additional condition is ensuring that at least 56 third party vending contracts procured within the Greater Oudtshoorn Municipal area accessible to everyone.</t>
  </si>
  <si>
    <t>Ontec System (Pty) Ltd</t>
  </si>
  <si>
    <t xml:space="preserve">Formal Tender:TD 05/03/19: Laundry Services for Oudtshoorn Municipality Cango Mountain Resort and Bridgton Resort for a period of three years on a need basis </t>
  </si>
  <si>
    <t xml:space="preserve"> Oudtshoorn Courant,CSD website, Municipal Notice board and website</t>
  </si>
  <si>
    <t>ZOUWE LESIA</t>
  </si>
  <si>
    <t xml:space="preserve">CK Safety and Laundry </t>
  </si>
  <si>
    <t xml:space="preserve">Formal Tender:TD 08/02/19: Appointment of service provider to provide VAT review services to Oudtshoorn Municipality for 36 months </t>
  </si>
  <si>
    <t>Tender amount of 11.5% VAT inclusive, price includes all training, disbursements and accommodation.</t>
  </si>
  <si>
    <t xml:space="preserve">Maximum Profit Recovery (Pty) Ltd </t>
  </si>
  <si>
    <t xml:space="preserve">Period of 36 months </t>
  </si>
  <si>
    <t>Formal Tender:TD 06/03/19: Once off supply, upgrade replacement of essential components and materials employed by the existing energy management system, and to provide multi annual support services (25 months)</t>
  </si>
  <si>
    <t>R271,804.23 (Vat inclusive for material / equipment part and once off. R29, 095.00 (Vat inclusive), monthly maintenance fee for a period of3 years.Escalation: from month 13 CPIX rates</t>
  </si>
  <si>
    <t>25 Months</t>
  </si>
  <si>
    <t xml:space="preserve">Motla Consulting Engineers (Pty) ltd </t>
  </si>
  <si>
    <t xml:space="preserve">Burger, CSD website, Municipal Notice board and website, </t>
  </si>
  <si>
    <t xml:space="preserve">Based on tender rates (per category) </t>
  </si>
  <si>
    <t xml:space="preserve">Oudtshoorn Courant, Hoorn, Sunday Times, Rapport, Herrie,  CSD website, Municipal Notice board and website, </t>
  </si>
  <si>
    <t xml:space="preserve">Kraaibosch Foods </t>
  </si>
  <si>
    <t>9  Years and 11 months</t>
  </si>
  <si>
    <t>Cidb website, Burger, Oudtshoorn Courant, CSD website, Municipal Notice board and website</t>
  </si>
  <si>
    <t>26 June 201</t>
  </si>
  <si>
    <t>Southern Ambition 1085 cc</t>
  </si>
  <si>
    <t>Formal Tender: TD 02/09/18: Re-advertisement of ablution facilities at the Cango Caves with a CIDB grading of 2 GB or higher.</t>
  </si>
  <si>
    <t>R1,238,329.26 (excluding VAT and escalation)</t>
  </si>
  <si>
    <t>Formal Tender TD 02/10/18: Supply, delivery and installation of point to point wireless communications</t>
  </si>
  <si>
    <t xml:space="preserve">Oudtshoorn Courant, Hoorn,CSD, Notice Boards, Oudtshoorn Website,  </t>
  </si>
  <si>
    <t xml:space="preserve">R951,590.00 (Incl.Vat) for 10 links </t>
  </si>
  <si>
    <t xml:space="preserve">Wispernet (Pty) Ltd </t>
  </si>
  <si>
    <t xml:space="preserve">Formal Tender: SCM 29/2018:Tender for the supply and delivery of electrical stores stock and materials (period of 3 years) </t>
  </si>
  <si>
    <t xml:space="preserve">Oudtshoorn Courant, Herrie,CSD, Notice Boards, Oudtshoorn Website,  </t>
  </si>
  <si>
    <t xml:space="preserve">&gt; Voltex (Pty) Ltd                                                            &gt;Take Note Trading 245 cc t/a Universal Trading                                     &gt; Supreme Electrical Supplies                                             &gt; Siyaphambili Electrical and Industrial Supplies cc                              &gt;Powercomm Solutions (Pty) Ltd                                                          &gt; Medupe Distributors cc               &gt; Artivolt (Pty) Ltd                          &gt; ARB Electrical                         Wholesalers (Pty) Ltd                       &gt; Allegiance Distributions (Pty) Ltd                                                     &gt; Aberdare Cables (Pty) Ltd                                                                   </t>
  </si>
  <si>
    <t xml:space="preserve">Formal Tender: 05/07/18: Rosevalley formal settlements program housing: electrification of Rosevalley phase 3 for a period of two years </t>
  </si>
  <si>
    <t xml:space="preserve">R7 040 826.70 (Incl.VAT) </t>
  </si>
  <si>
    <t xml:space="preserve">VE Reticulation (pty) Ltd </t>
  </si>
  <si>
    <t xml:space="preserve">Period of 2 Years </t>
  </si>
  <si>
    <t xml:space="preserve">Formal Tender:TD: 02/07/18: Tender for S24G and expansion of existing cemetery in Oudtshoorn and identification of new cemetery in De Rust </t>
  </si>
  <si>
    <t>R595 343.50 (Incl.Vat and specialist studies)</t>
  </si>
  <si>
    <t xml:space="preserve">Coastal and Environmental Services (Pty) Ltd t/a EOH Coastal &amp; Environmental Services </t>
  </si>
  <si>
    <t xml:space="preserve">Once off </t>
  </si>
  <si>
    <t>Burger, Oudtshoorn Courant, CSD website, Municipal Notice board and website</t>
  </si>
  <si>
    <t>As per rates provided in the pricing schedules (Excl. Vat), with a condition that escalation will be applied at CPIX + 1 with a maximum of 7% on the first and second anniversary of the contract. The contract includes a contingency amount of R250 000.00.</t>
  </si>
  <si>
    <t>Metsi Chem Ikapa (Pty) Ltd</t>
  </si>
  <si>
    <t>JASON SOLOMONS / BRANWILL DIDO</t>
  </si>
  <si>
    <t>As per rate quoted. Escalation CIPX + 1 from month 13.</t>
  </si>
  <si>
    <t>Conlog (Pty) Ltd</t>
  </si>
  <si>
    <t xml:space="preserve">Jager (Pty) Ltd </t>
  </si>
  <si>
    <t>George Harold, Herrie, CSD website, Municipal Notice board and website</t>
  </si>
  <si>
    <t>Lateral Unison Insurance Brokers</t>
  </si>
  <si>
    <t>SOPHIA CRONJE/ SWART</t>
  </si>
  <si>
    <t>Equation Network solutions</t>
  </si>
  <si>
    <t>Herrie, Oudtshoorn Courant, CSD website, Municipal Notice board and website</t>
  </si>
  <si>
    <t>R21,300.00 per month CPIX + 1% from month 13 capped at 7%</t>
  </si>
  <si>
    <t>Hidro – Tech System (Pty) Ltd</t>
  </si>
  <si>
    <t xml:space="preserve">24 Weeks </t>
  </si>
  <si>
    <t>Die Herrie, Goerge Harold, Die Hoorn, CSD website, Municipal Notice board and website</t>
  </si>
  <si>
    <t>Die Herrie, Goerge Harold, Die Hoorn, CSD website, CIDB website, Municipal Notice board and website</t>
  </si>
  <si>
    <t xml:space="preserve">Willvest Twenty-Three (Pty) Ltd t/a Urhwebo E-Transand </t>
  </si>
  <si>
    <t xml:space="preserve">16 Weeks </t>
  </si>
  <si>
    <t>Local newspapers , CSD website, Municipal Notice board and website</t>
  </si>
  <si>
    <t xml:space="preserve">Various rates </t>
  </si>
  <si>
    <t xml:space="preserve">JEAN COX </t>
  </si>
  <si>
    <t>Local newspaper Herrie , CSD website, Municipal Notice board and website</t>
  </si>
  <si>
    <t xml:space="preserve">Pnce off </t>
  </si>
  <si>
    <t xml:space="preserve">Business connection </t>
  </si>
  <si>
    <t>Startune (Pty) Ltd</t>
  </si>
  <si>
    <t>Various rates</t>
  </si>
  <si>
    <t xml:space="preserve">Kohler Signs (Pty) Ltd </t>
  </si>
  <si>
    <t>As per rates quoted</t>
  </si>
  <si>
    <t>Chm Vuwani Computer Solutions (Pty) Ltd</t>
  </si>
  <si>
    <t>Local newspaper Herrie , CIDB website, CSD website, Municipal Notice board and website</t>
  </si>
  <si>
    <t>until project has been completed</t>
  </si>
  <si>
    <t xml:space="preserve">RYNO VAN ROOI </t>
  </si>
  <si>
    <t xml:space="preserve">Entsha Henra </t>
  </si>
  <si>
    <t>until project has been completed ( 4 monhs)</t>
  </si>
  <si>
    <t xml:space="preserve">R3,979,311,73 (Including Vat) </t>
  </si>
  <si>
    <t xml:space="preserve">until project has been completed </t>
  </si>
  <si>
    <t xml:space="preserve">Agito Minds (Pty) Ltd </t>
  </si>
  <si>
    <t xml:space="preserve">RUDI CLAASSEN </t>
  </si>
  <si>
    <t xml:space="preserve">BCN Medical Supplies </t>
  </si>
  <si>
    <t xml:space="preserve">SCM 15/2017: Review and setting of cost reflective municipal tariffs for solid waste management services (period of 3 months) </t>
  </si>
  <si>
    <t>Extended 30 June 2020</t>
  </si>
  <si>
    <t xml:space="preserve">MDL Electrical </t>
  </si>
  <si>
    <t>TENDER DESCRIPTION</t>
  </si>
  <si>
    <t>ADVERTISEMENT PUBLICATIONS</t>
  </si>
  <si>
    <t>AWARDED AMOUNT</t>
  </si>
  <si>
    <t>BAC RECOMMENDATION DATE</t>
  </si>
  <si>
    <t>DISPUTES RECEIVED YES/NO</t>
  </si>
  <si>
    <t>CONTRACT  SIGNED  YES,NO</t>
  </si>
  <si>
    <t>TENDER NUMBER</t>
  </si>
  <si>
    <t xml:space="preserve"> TD 07/02/19</t>
  </si>
  <si>
    <t>Invitation to practicing attorneys in the Garden Route District to register on Municipal panel of attorneys for a period of three years</t>
  </si>
  <si>
    <t>TD 15/03/19</t>
  </si>
  <si>
    <t xml:space="preserve"> Tender for A LA Carte Restaurant for a period of 9 years and 11 months.</t>
  </si>
  <si>
    <t>R2,221,088.00 (Incl.Vat). An amount of R15,000.00 per month is payable to Oudtshoorn Municipality for a period of 4 years , with 10% escalation each year for the rest of the 5 years and 11 months</t>
  </si>
  <si>
    <t xml:space="preserve"> TD 02/05/19</t>
  </si>
  <si>
    <t xml:space="preserve">Supply and delivery of water and wastewater treatment chemicals for the period ending 30 June 2022  </t>
  </si>
  <si>
    <t xml:space="preserve"> TD 04/03/19</t>
  </si>
  <si>
    <t xml:space="preserve">Supply and delivery of streetlight equipment (fixtures) and cables for a period of three years  </t>
  </si>
  <si>
    <t>TD 03/03/19</t>
  </si>
  <si>
    <t xml:space="preserve"> Tender Supply and delivery of single and three phase electrical meters for a period of three years</t>
  </si>
  <si>
    <t>TD 02/03/19</t>
  </si>
  <si>
    <t xml:space="preserve">  Supply, delivery and installation of electricity AMR bulk meters, associated equipment and labour for a period of three years</t>
  </si>
  <si>
    <t>TD 09/07/19</t>
  </si>
  <si>
    <t xml:space="preserve"> Tender for the management of the short-term insurance portfolio.</t>
  </si>
  <si>
    <t>For the amount of R1,975,262.00(incl. Vat), for a period ending 30 June 2022</t>
  </si>
  <si>
    <t>Two way radio communication service for a period ending 30 June 2022</t>
  </si>
  <si>
    <t>George Harold, Herrie, Hoorn, CSD website, Municipal Notice board and website</t>
  </si>
  <si>
    <t>J &amp; E Communications</t>
  </si>
  <si>
    <t xml:space="preserve"> TD 01/08/19</t>
  </si>
  <si>
    <t xml:space="preserve"> Refurbishment of mechanical equipment phase 2 for Dysselsdorp waste water treatment works. </t>
  </si>
  <si>
    <t xml:space="preserve">For the amount of R5,737,668.06 (Including VAT and contingencies </t>
  </si>
  <si>
    <t xml:space="preserve"> TD 02/07/19</t>
  </si>
  <si>
    <t xml:space="preserve"> Contract for the construction of a stormwater system in Dysselsdorp in Greater Oudtshoorn  </t>
  </si>
  <si>
    <t xml:space="preserve">For the amount of R5,660,371.24 (Including VAT and 5% contingencies </t>
  </si>
  <si>
    <t xml:space="preserve"> TD 07/03/19 </t>
  </si>
  <si>
    <t xml:space="preserve">Supply and delivery of road construction materials (period ending 30 June 2022) </t>
  </si>
  <si>
    <t xml:space="preserve"> TD 06/07/19</t>
  </si>
  <si>
    <t xml:space="preserve"> Supply and delivery of mobile devices (tablets) once off  </t>
  </si>
  <si>
    <t xml:space="preserve">For the amount of R215,774.00 (inclusive Vat) Once off purchases of 26 tablets without the 2 year data contract </t>
  </si>
  <si>
    <t>TD 10/03/19</t>
  </si>
  <si>
    <t xml:space="preserve"> Supply and delivery of guardrails for Oudtshoorn Municipality (period ending 30 June 2022)</t>
  </si>
  <si>
    <t>TD 08/03/19</t>
  </si>
  <si>
    <t>Supply and delivery of roads signs (period ending 30 June 2022)</t>
  </si>
  <si>
    <t xml:space="preserve"> TD 04/07/19</t>
  </si>
  <si>
    <t xml:space="preserve">Internet service provider for a period ending 30 June 2022 </t>
  </si>
  <si>
    <t>TD 07/07/19</t>
  </si>
  <si>
    <t xml:space="preserve"> TD 10/09/19</t>
  </si>
  <si>
    <t xml:space="preserve"> TD 11/09/19</t>
  </si>
  <si>
    <t xml:space="preserve">Oudtshoorn Municipality Upgrading of water networks </t>
  </si>
  <si>
    <t xml:space="preserve"> TD 12/09/19 </t>
  </si>
  <si>
    <t xml:space="preserve">Specialist repair work to concrete resevoirs and related works </t>
  </si>
  <si>
    <t xml:space="preserve"> TD 03/07/19</t>
  </si>
  <si>
    <t xml:space="preserve">AWARDED AMOUNT </t>
  </si>
  <si>
    <t>PAT JORDAAN</t>
  </si>
  <si>
    <t>Formal Tender: TD 02/02/19: Appointment of travel agent for Oudtshoorn Municipality for a period of 36 months</t>
  </si>
  <si>
    <t>Municipal website, notice boards, CSD and Local Newspapers</t>
  </si>
  <si>
    <t xml:space="preserve"> Rates per category</t>
  </si>
  <si>
    <t>South Cape Travel (PTY) Ltd t/a Harvey World Travel Oudtshoorn</t>
  </si>
  <si>
    <t>Municipal website, notice boards, CSD, Herrie and Hoorn</t>
  </si>
  <si>
    <t>Swans Hardware cc</t>
  </si>
  <si>
    <t>TD 09/03/19</t>
  </si>
  <si>
    <t xml:space="preserve"> Supply and delivery of road marking paint (period of 3 years)</t>
  </si>
  <si>
    <t>TD 03/10/19</t>
  </si>
  <si>
    <t xml:space="preserve"> Supply, delivery and installation of capped geographic information system enterprise license agreement and support/ maintenance for a period ending 30 June 2022</t>
  </si>
  <si>
    <t>ESRI South Africa (Pty) Ltd</t>
  </si>
  <si>
    <t>R1,507,374.00) Vat inclusive per excluding support services. Escalation of 10% included in the tender amount for year 2 and year 3</t>
  </si>
  <si>
    <t>Period ending 30 June 2022</t>
  </si>
  <si>
    <t>TD 13/09/19</t>
  </si>
  <si>
    <t xml:space="preserve"> Refurbishment and replacement of Bulk water supply line from the Huis Rivier, De Rust </t>
  </si>
  <si>
    <t xml:space="preserve">Benver Civils and Plant Hire </t>
  </si>
  <si>
    <t xml:space="preserve">R3,560,000.00 inclusive of all cost and no escalation </t>
  </si>
  <si>
    <t xml:space="preserve">Maximum period of 20 weeks </t>
  </si>
  <si>
    <t>TD 14/09/19</t>
  </si>
  <si>
    <t xml:space="preserve"> Upgrading of mechanical and electrical equipment at Dysselsdorp water treatment plant </t>
  </si>
  <si>
    <t xml:space="preserve">Hidro-Tech System (Pty) Ltd </t>
  </si>
  <si>
    <t>Period of 26 weeks</t>
  </si>
  <si>
    <t xml:space="preserve">Fire Raiders (Pty) Ltd </t>
  </si>
  <si>
    <t>TD 01/01/2020</t>
  </si>
  <si>
    <t xml:space="preserve"> Supply and delivery of light 4X4 fire fighting vehicle (Once Off) </t>
  </si>
  <si>
    <t>R11,713,788,91 (Incl. Vat)</t>
  </si>
  <si>
    <t>ADEL SUPRA-VERTUE</t>
  </si>
  <si>
    <t xml:space="preserve">1. Wilk Brothers (Pty) Ltd                                                                 2. Uthandu Services (Monia Loff)                                                    3. Kamen Sanet Moos                              4. Klein Parys General Trading                 5.  Marita Serfontein                                 6. D.D Hefke t/a Jomesh Trading    </t>
  </si>
  <si>
    <t>TD 01/04/2020</t>
  </si>
  <si>
    <t>Panel of Supplers within the Oudtshoorn municipal boundaries to assist with food packages for the social relief of distress during the COVID-19 lockdown period</t>
  </si>
  <si>
    <t>R 250,00 per food parcel</t>
  </si>
  <si>
    <t>For the duruation of the lockdown</t>
  </si>
  <si>
    <t>LOUIS BOOYSEN</t>
  </si>
  <si>
    <t>TD 02/10/19</t>
  </si>
  <si>
    <t>Repair pavement defects in the greater Oudtshoorn municipality for a peiod of one year (12 months)</t>
  </si>
  <si>
    <t>Vukani Joint Venture</t>
  </si>
  <si>
    <t>Municipal website, notice boards, CSD, George Herold and Hoorn</t>
  </si>
  <si>
    <t>12 months</t>
  </si>
  <si>
    <t>yes</t>
  </si>
  <si>
    <t>R4,445,039,70 (Including 10% contingencies and  VAT)</t>
  </si>
  <si>
    <t xml:space="preserve"> Oudtshoorn Municipality Upgrading of sewer Networks </t>
  </si>
  <si>
    <t>TD 06/02/2020</t>
  </si>
  <si>
    <t>Provision of External Loans to Oudtshoorn Municipality</t>
  </si>
  <si>
    <t>Municipal website, Notice boards, CSD, Oudtshoorn Courant, Herrie</t>
  </si>
  <si>
    <t>R 18, 000, 000 and total repayment of R27, 111, 931.76 (subject to floating interest rate) over a period of 10 years.</t>
  </si>
  <si>
    <t xml:space="preserve">Standard Bank </t>
  </si>
  <si>
    <t xml:space="preserve">(10 Years) </t>
  </si>
  <si>
    <t>Supply and delivery of office furniture to Oudtshoorn Municipality</t>
  </si>
  <si>
    <t>Municipal website, Notice boards, CSD, Hoorn, Herrie</t>
  </si>
  <si>
    <t>Various Rates</t>
  </si>
  <si>
    <t xml:space="preserve">Cape Seating Manufactures    </t>
  </si>
  <si>
    <t>TD 09/02/2020</t>
  </si>
  <si>
    <t>Supply and delivery of municipal accounts for a period of 24 months</t>
  </si>
  <si>
    <t>R552.00 per box of 2000</t>
  </si>
  <si>
    <t xml:space="preserve">Cab Holdings (Pty) Ltd </t>
  </si>
  <si>
    <t>24 months</t>
  </si>
  <si>
    <t>JO-VERDA LADOUCE</t>
  </si>
  <si>
    <t xml:space="preserve">TD 04/02/2020: </t>
  </si>
  <si>
    <t xml:space="preserve">Re-advertisement: Connectivity for Standard Bank card devices at Municipal pay points. Period ending 30 June 2022   </t>
  </si>
  <si>
    <t>Municipal website, Notice boards, CSD, Herrie, Hoorn, CIDB</t>
  </si>
  <si>
    <t xml:space="preserve">For the amount of R 4,692.00 per month (Vat inclusive) and once off instalment amount of R5 474.00 (Vat Inclusive). Escalation applicable annually aligned to CPIX + 1 capped at 7%. </t>
  </si>
  <si>
    <t xml:space="preserve">XLINK Communications (Pty) Ltd </t>
  </si>
  <si>
    <t xml:space="preserve">Municipal website, notice boards, CSD, Burger </t>
  </si>
  <si>
    <t xml:space="preserve">Municipal website, notice boards, CSD, Herrie, Hoorn </t>
  </si>
  <si>
    <t>Municipal website, notice boards, CSD</t>
  </si>
  <si>
    <t>TD 01/11/2019</t>
  </si>
  <si>
    <t xml:space="preserve"> Blossoms Emergency Water Supply Scheme Mechanical Electrical Works for Pump Installations</t>
  </si>
  <si>
    <t>Municipal website, Notice boards, CSD, Burger, CIDB</t>
  </si>
  <si>
    <t>Hidro-Tech System (Pty) Ltd</t>
  </si>
  <si>
    <t>TD 01/02/2020</t>
  </si>
  <si>
    <t>TD 01/07/19</t>
  </si>
  <si>
    <t>Contract for the construction of a stormwater system in Bongolethu in Oudtshoorn (Phase 1)</t>
  </si>
  <si>
    <t>R 4 305 210,84 (Including VAT and 5% contingencies)</t>
  </si>
  <si>
    <t>Kayalihle Trading</t>
  </si>
  <si>
    <t>Municipal website, notice boards, CSD, CIDB Website, George Herold and Hoorn</t>
  </si>
  <si>
    <t>BRANWILL DIDO</t>
  </si>
  <si>
    <t>4 months</t>
  </si>
  <si>
    <t>End of September 2020 due to Lockdown</t>
  </si>
  <si>
    <t>SCM 8/2/1/77: Compilation of and implementation of a general valuation roll &amp; supplementary valuations for a period of 3 years unitl 30 June 2019</t>
  </si>
  <si>
    <t>Rode Valuations Knysna</t>
  </si>
  <si>
    <t>JAS CRONJE</t>
  </si>
  <si>
    <t xml:space="preserve">Appointments of a service provider to undertake an organisational review and design projects in Oudtshoorn Municipality  </t>
  </si>
  <si>
    <t>SCM 53/2016: Operation and Maintenance of Grootkop Landfill Site (Period of 3 years)</t>
  </si>
  <si>
    <t>F J Bruce</t>
  </si>
  <si>
    <t xml:space="preserve">Rodwell Witbooi </t>
  </si>
  <si>
    <t>Rates based</t>
  </si>
  <si>
    <t>Total Computer Services (Pty) Ltd</t>
  </si>
  <si>
    <t>Section 116</t>
  </si>
  <si>
    <t>Municipal website, notice boards and Die Hoorn</t>
  </si>
  <si>
    <t xml:space="preserve"> Blossoms Land Contracts</t>
  </si>
  <si>
    <t>For the remainder of the groundwater Project</t>
  </si>
  <si>
    <t>Core Financial System</t>
  </si>
  <si>
    <t>Rates</t>
  </si>
  <si>
    <t>SLA 01 July 2020</t>
  </si>
  <si>
    <t>R-DATA</t>
  </si>
  <si>
    <t>SOPHIA/HEINRICH</t>
  </si>
  <si>
    <t>Electronic Record Management System</t>
  </si>
  <si>
    <t>Business Engineering</t>
  </si>
  <si>
    <t>TD 03/02/2020</t>
  </si>
  <si>
    <t>Provision of on-line electronic search and information verification services for a period ending 30 June 2022</t>
  </si>
  <si>
    <t>As per pricing scheduled with the consideration and approved of gazette price amendments</t>
  </si>
  <si>
    <t>Lexis Nexis Risk Management (Pty) Ltd</t>
  </si>
  <si>
    <t>Local newspaper Burger,  CSD website, Municipal Notice board and website</t>
  </si>
  <si>
    <t>TD 01/03/2020</t>
  </si>
  <si>
    <t xml:space="preserve">Supply and Delivery of uniforms for fire fighting protective clothing </t>
  </si>
  <si>
    <t xml:space="preserve">Environmental Safety Systems </t>
  </si>
  <si>
    <t>R28,824,75 (Inc.Vat) per full set per staff member</t>
  </si>
  <si>
    <t>Local newspaper Herrie,  CSD website, Municipal Notice board and website</t>
  </si>
  <si>
    <t>TD 02/03/2020</t>
  </si>
  <si>
    <t>Rental of Equipment, Machinery and Specialized vehicles as and when required for a period up to 30 June 2022</t>
  </si>
  <si>
    <t xml:space="preserve">Smuts Familie Trust </t>
  </si>
  <si>
    <t>TD 03/03/2020</t>
  </si>
  <si>
    <t xml:space="preserve">For various services to be rendered to Oudtshoorn Municipality as and when required until June 2022 </t>
  </si>
  <si>
    <t xml:space="preserve">1. CP Nel Bakwerke (Pty) Ltd                                                                         2.   Oudtshoorn Grassnyers                                                                                 3. Azuraprox (Pty) Ltd                                                                            4. G. H Wolmarans </t>
  </si>
  <si>
    <t>TD 08/02/2020</t>
  </si>
  <si>
    <t>Supply and delivery of bitumen products (period of 3 years)</t>
  </si>
  <si>
    <t xml:space="preserve">Dense Seal (Pty) Ltd </t>
  </si>
  <si>
    <t>Local newspaper Hoorn, Burger,  CSD website, Municipal Notice board and website</t>
  </si>
  <si>
    <t>PHILLIP NEL</t>
  </si>
  <si>
    <t>VARIATIONS</t>
  </si>
  <si>
    <t>VARIATION AMOUNT</t>
  </si>
  <si>
    <t>SOPHIA SWART</t>
  </si>
  <si>
    <t>30/10/2019 - 30/06/2020 1/07/2020 - 30/09/2020</t>
  </si>
  <si>
    <t>30 October 2019 Extended till 30 June 2020, Extended again till 30 September 2020</t>
  </si>
  <si>
    <t>SCM 57/2017</t>
  </si>
  <si>
    <t xml:space="preserve">Ikhono Projects </t>
  </si>
  <si>
    <t xml:space="preserve">CHRIS SWART/ RAYNO VAN ROOI </t>
  </si>
  <si>
    <t xml:space="preserve">CHRIS SWART/  RAYNO VAN ROOI </t>
  </si>
  <si>
    <t xml:space="preserve">RAYNO VAN ROOI </t>
  </si>
  <si>
    <t xml:space="preserve">CHRIS SWART / RYNO VAN ROOI </t>
  </si>
  <si>
    <t>TD 07/02/2020</t>
  </si>
  <si>
    <t>RE-ADVERTISEMENT RESEAL AND REHABILITATION OF ROADS AND STREETS FOR CONTRACTORS WITH A 6 CE, 6SB OR HIGHER CIDB GRADING FOR PERIOD UP TO 30 JUNE 2022</t>
  </si>
  <si>
    <t>As per Schedule of Rates (Including VAT</t>
  </si>
  <si>
    <t>MARTIN &amp; EAST (PTY) LTD</t>
  </si>
  <si>
    <t>10/08/2020 - 28/02/2021</t>
  </si>
  <si>
    <t>31/08/2020 - 31/12/2020</t>
  </si>
  <si>
    <t>2020/21</t>
  </si>
  <si>
    <t>SCM 30/2017: Facilitating Third party payments (period 3 years)</t>
  </si>
  <si>
    <t xml:space="preserve"> Supply and delivery of computer hardware and software (period ending 30 June 2021)</t>
  </si>
  <si>
    <t>Local newspaper,  CSD website, Municipal Notice board and website</t>
  </si>
  <si>
    <t xml:space="preserve">Fidelity Cash Solutions (Pty) Ltd </t>
  </si>
  <si>
    <t>Period ending 30 June 2023</t>
  </si>
  <si>
    <t>TD 06/10/2020</t>
  </si>
  <si>
    <t xml:space="preserve"> Appointment of consultant for technical accounting support for period ending 30 June 2023</t>
  </si>
  <si>
    <t>Mubesko Africa (Pty) Ltd in Consortium with Moore George Inc</t>
  </si>
  <si>
    <t xml:space="preserve">SOPHIA SWART </t>
  </si>
  <si>
    <t>TD 05/10/2020</t>
  </si>
  <si>
    <t xml:space="preserve"> Daily trasport for Cango Caves staff for a period ending 30 June 2023</t>
  </si>
  <si>
    <t xml:space="preserve">R30 000.00 per month (Incl. Vat) </t>
  </si>
  <si>
    <t xml:space="preserve">Nizaam Hurling </t>
  </si>
  <si>
    <t>TD 06/09/2020</t>
  </si>
  <si>
    <t xml:space="preserve">R6,583,519.62 (Incl. Vat) </t>
  </si>
  <si>
    <t xml:space="preserve">CHRIS SWART </t>
  </si>
  <si>
    <t>TD 02/09/2020</t>
  </si>
  <si>
    <t xml:space="preserve">R432,332.00 (Inc. Vat) </t>
  </si>
  <si>
    <t xml:space="preserve">INCA Portfolio Managers </t>
  </si>
  <si>
    <t>TD 01/10/2020</t>
  </si>
  <si>
    <t>Request for proposals for a complete printer/copier/scanner solution for Oudtshoorn Muicipality (period ending 30 June 2023.</t>
  </si>
  <si>
    <t xml:space="preserve">As per quoted </t>
  </si>
  <si>
    <t>Sky Metro Equipment (Pty) Ltd</t>
  </si>
  <si>
    <t>TD 05/02/2020</t>
  </si>
  <si>
    <t>De Jagers Loodgieter Kontrakteurs Edms Bpk</t>
  </si>
  <si>
    <t>Blossoms Emergency Water Supply Scheme – Bulk Water Pipeline.</t>
  </si>
  <si>
    <t xml:space="preserve">6 Months </t>
  </si>
  <si>
    <t xml:space="preserve">R24, 603,651.66 (Including VAT and contingencies) </t>
  </si>
  <si>
    <t>EXTENSIONS</t>
  </si>
  <si>
    <t>EXTENSION FROM - TO</t>
  </si>
  <si>
    <t>9/325-560-2852</t>
  </si>
  <si>
    <t>9/160-62-6027</t>
  </si>
  <si>
    <t xml:space="preserve"> Oudtshoorn Upgrading of the Oudtshoorn WWTW</t>
  </si>
  <si>
    <t>Section 116 MASTER SERVICE AGREEMENT</t>
  </si>
  <si>
    <t>Die Herrie, CSD Website, Municipal Notice boards and website</t>
  </si>
  <si>
    <t>Council: 22 October 2020</t>
  </si>
  <si>
    <t>-</t>
  </si>
  <si>
    <t>Deon Visagie</t>
  </si>
  <si>
    <t>Monoceros Trading 135 (Pty) Ltd t/a MSEC</t>
  </si>
  <si>
    <t>VARIOUS</t>
  </si>
  <si>
    <t>VARIOUS DEPARTMENTS</t>
  </si>
  <si>
    <t xml:space="preserve">TD 07/09/2020:   </t>
  </si>
  <si>
    <t>R9,608,700.00 (Inc. Vat)</t>
  </si>
  <si>
    <t>AmandlaGCF Construction CC</t>
  </si>
  <si>
    <t>TD 06/08/2020</t>
  </si>
  <si>
    <t>R171,988.00 (Inc. Vat)</t>
  </si>
  <si>
    <t>Kgotlhetso Consulting Services (Pty) Ltd</t>
  </si>
  <si>
    <t>Once Off</t>
  </si>
  <si>
    <t>TD 01/08/2020:   Cash In Transit Tender For A Period Of Ending 30 June 2023</t>
  </si>
  <si>
    <t>SLA</t>
  </si>
  <si>
    <t>1 year</t>
  </si>
  <si>
    <t>Software licence for traffic contravention system</t>
  </si>
  <si>
    <t>until project has been completed ( 4 months)</t>
  </si>
  <si>
    <t>1 year and 10 months</t>
  </si>
  <si>
    <t>1 year and 9 months</t>
  </si>
  <si>
    <t>2 years and 6 months</t>
  </si>
  <si>
    <t>2 years and 5 months</t>
  </si>
  <si>
    <t>SCM 18/2016</t>
  </si>
  <si>
    <t>July 2019 - Extended till 30 June 2022</t>
  </si>
  <si>
    <t>1 July 2019 - 30 June 2022</t>
  </si>
  <si>
    <t>TD 01/08/2020</t>
  </si>
  <si>
    <t>31 months</t>
  </si>
  <si>
    <t>30 months</t>
  </si>
  <si>
    <t>29 months</t>
  </si>
  <si>
    <t>HEINRICH SCHNAUTZ/BJORN METEMBO</t>
  </si>
  <si>
    <t>amended to 6 years</t>
  </si>
  <si>
    <t>MURRAY-WAYNE KONNIE /ADEL SUPRA VERTUE</t>
  </si>
  <si>
    <t>TD 03/10/2020</t>
  </si>
  <si>
    <t>Die Herrie, Oudtshoorn Courant, CSD Website, Municipal Notice boards and website</t>
  </si>
  <si>
    <t>SA Rotsbore (Pty) Ltd</t>
  </si>
  <si>
    <t>7 weeks</t>
  </si>
  <si>
    <t>PAUL MULLER</t>
  </si>
  <si>
    <t>TD 08/10/2020</t>
  </si>
  <si>
    <t>Various services to be rendered to Oudtshoorn Municipality as and when required unitl 30 June 2023</t>
  </si>
  <si>
    <t>Die Herrie, Die Hoorn, CSD Website, Municipal Notice boards and website</t>
  </si>
  <si>
    <t xml:space="preserve">Rates </t>
  </si>
  <si>
    <t>1. Oudtshoorn Sweiswerke                      2. Auto Electro</t>
  </si>
  <si>
    <t>TD 01/09/2020</t>
  </si>
  <si>
    <t>Upgrading of internal water and sewer reticulation networks - Phase 1</t>
  </si>
  <si>
    <t>Phambili Civils</t>
  </si>
  <si>
    <t>9/160-239-6051</t>
  </si>
  <si>
    <t>TD 04/10/2020</t>
  </si>
  <si>
    <t>Replacement and refurbishment of isolating valves, air valves, steel pipes and other associated works</t>
  </si>
  <si>
    <t>9/652-706-4329</t>
  </si>
  <si>
    <t>Urhwebo E-Transand</t>
  </si>
  <si>
    <t>TD 07/10/2020</t>
  </si>
  <si>
    <t>Upgrading of stormwater system in De Rust, Dysselsdorp and Bongolethu</t>
  </si>
  <si>
    <t>5 months</t>
  </si>
  <si>
    <t>38 weeks</t>
  </si>
  <si>
    <t>9/142-40-5994 DE RUST 9/142-42-5995 D/DORP 9/142-44-5996 ODN</t>
  </si>
  <si>
    <t>9/550-458-3761</t>
  </si>
  <si>
    <t>9/258-554-1942   9/258-458-1890</t>
  </si>
  <si>
    <t>TD 07/08/2020</t>
  </si>
  <si>
    <t>Die Herrie, George Herold, CSD Website, Municipal Notice boards and website</t>
  </si>
  <si>
    <t>Zeda Car Leasing t/a AVIS</t>
  </si>
  <si>
    <t>25 months</t>
  </si>
  <si>
    <t>9/760-706-5150 9/760-850-5161</t>
  </si>
  <si>
    <t>TD 02/02/2020</t>
  </si>
  <si>
    <t>Supply and delivery of protective clothing</t>
  </si>
  <si>
    <t>Blackbird Trading 480 cc</t>
  </si>
  <si>
    <t>various departmental votes</t>
  </si>
  <si>
    <t>TD 02/10/2020</t>
  </si>
  <si>
    <t>Oudtshoorn renovation of a building at the water treatment works in Dysselsdorp</t>
  </si>
  <si>
    <t>Southern Ambition 1085 cc JV</t>
  </si>
  <si>
    <t>TD 01/06/2020</t>
  </si>
  <si>
    <t xml:space="preserve">Automated performance management system </t>
  </si>
  <si>
    <t>9/830-840-1016</t>
  </si>
  <si>
    <t>Ignite Advisory Service (Pty) Ltd</t>
  </si>
  <si>
    <t>EARL JANTJIES</t>
  </si>
  <si>
    <t>9/850-458-5572</t>
  </si>
  <si>
    <t xml:space="preserve"> Review of the Long-term financial plan for a period up to 30 June 2023</t>
  </si>
  <si>
    <t>Deviation 53</t>
  </si>
  <si>
    <t>n/a</t>
  </si>
  <si>
    <t>Deviation approved on 30 April 2021 by Municipal Manager</t>
  </si>
  <si>
    <t>Deviation 49</t>
  </si>
  <si>
    <t>OTIS (Pty) Ltd</t>
  </si>
  <si>
    <t>Repair/Maintenance of the lifts</t>
  </si>
  <si>
    <t>General Services relating to SAGE</t>
  </si>
  <si>
    <t>SAGE SOUTH AFRICA</t>
  </si>
  <si>
    <t>15 months</t>
  </si>
  <si>
    <t>SCM 65/2018</t>
  </si>
  <si>
    <t>COMPLETED - NOVEMBER 2020</t>
  </si>
  <si>
    <t>SINOVUYO</t>
  </si>
  <si>
    <t>HEINRICH SCHNAUTZ/ MAY-GARLIN</t>
  </si>
  <si>
    <t>9/256-458-1813 9/264-456-2334</t>
  </si>
  <si>
    <t>TD 05/02/2021</t>
  </si>
  <si>
    <t>Provision of external loans to Oudtshoorn Municipality</t>
  </si>
  <si>
    <t>Die Herrie, Hoorn, CSD Website, Municipal Notice boards and website</t>
  </si>
  <si>
    <t>R 16 500 000,00 loan amount                               R 21 890 691,00 repayment amount</t>
  </si>
  <si>
    <t>10 years</t>
  </si>
  <si>
    <t>TD 02/08/2020</t>
  </si>
  <si>
    <t>Annual Baseline Medicals (period ending 30 June 2023)</t>
  </si>
  <si>
    <t>DR John Beneke</t>
  </si>
  <si>
    <t>9/206-400-1262</t>
  </si>
  <si>
    <t>TD 01/01/2021</t>
  </si>
  <si>
    <t>Provision of internal audit services for Oudtshoorn Municipality on a need basis for a period of three years</t>
  </si>
  <si>
    <t>Die Herrie, George Harold, CSD Website, Municipal Notice boards and website</t>
  </si>
  <si>
    <t>9/266-830-2381</t>
  </si>
  <si>
    <t>External Quality Assessment of the Internal Audit Activity</t>
  </si>
  <si>
    <t>9/266-864-2371</t>
  </si>
  <si>
    <t>TD 04/09/2020</t>
  </si>
  <si>
    <t>Supply and delivery of selected vehicles (cherry picker &amp; TLB) for Oudtshoorn Municipality: Municipal fleet 2020 new items. Valid until June 2023 as and when required</t>
  </si>
  <si>
    <t>R 1 056 436,00 P/CHERRY PICKER                                R 1 313 100,00 P/TLB</t>
  </si>
  <si>
    <t>24 Months</t>
  </si>
  <si>
    <t xml:space="preserve">1. Powercomm Solutions (Pty) Ltd                                                      2. ACTOM Electrical Products A Div of ACTOM (Pty) Ltd </t>
  </si>
  <si>
    <t>TD 03/12/2020</t>
  </si>
  <si>
    <t>Supply and delivery of black bags for a period starting 1 July 2021 to June 2024</t>
  </si>
  <si>
    <t>Unit rate of R654,57 per bale</t>
  </si>
  <si>
    <t>Sakhikhaya Suppliers cc</t>
  </si>
  <si>
    <t>TD 03/03/2021</t>
  </si>
  <si>
    <t>Construction of the new rosevalley library in the greater Oudtshoorn municipality</t>
  </si>
  <si>
    <t>Ruwacon (Pty) Ltd</t>
  </si>
  <si>
    <t>8 months</t>
  </si>
  <si>
    <t>TD 03/09/2020</t>
  </si>
  <si>
    <t>Multi annual tender for the supply, installation, maintenance and repair of the MV and LV distribution equipment</t>
  </si>
  <si>
    <t>Deidre Carelse</t>
  </si>
  <si>
    <t>SCM 8/2/1/77</t>
  </si>
  <si>
    <t>SCM 76/2017</t>
  </si>
  <si>
    <t>CONTRACT REGISTER</t>
  </si>
  <si>
    <t>TD 01/07/18</t>
  </si>
  <si>
    <t>TD 05/09/18</t>
  </si>
  <si>
    <t>TD 04/07/18</t>
  </si>
  <si>
    <t>SCM 29/2018</t>
  </si>
  <si>
    <t>TD 06/10/18</t>
  </si>
  <si>
    <t>TD 01/06/18</t>
  </si>
  <si>
    <t>TD 05/10/18</t>
  </si>
  <si>
    <t>TD 07/10/18</t>
  </si>
  <si>
    <t>TD 03/02/19</t>
  </si>
  <si>
    <t>TD 05/02/19</t>
  </si>
  <si>
    <t>TD 05/03/19</t>
  </si>
  <si>
    <t>TD 08/02/19</t>
  </si>
  <si>
    <t>TD 06/03/19</t>
  </si>
  <si>
    <t>Gerrie Ferreira Family Trust &amp; Doppeladler Trust</t>
  </si>
  <si>
    <t xml:space="preserve">1. Actom Electrical Products A Div of Actom (Pty) Ltd                                                                                                                                             And                                                                                                  2. Memotek Trading </t>
  </si>
  <si>
    <t xml:space="preserve">9/175-209-5007 </t>
  </si>
  <si>
    <t xml:space="preserve">Formal Tender:TD 16/03/19: Re-advertisement for the planning and development on new animal pound at municipal Depot with a CIDB grading of 2 GB or higher. </t>
  </si>
  <si>
    <t>1. Millers Attorneys                          2. Harker Attorneys                      3. Bulabula Attorneys                             4. Lizel Venter Attorneys                            5. Coetzee v/d Bergh Attorneys                               6. Stadler &amp; Swart Attorneys                         7. Oosthuizen Attorneys</t>
  </si>
  <si>
    <t>Period ending 30 June 2021</t>
  </si>
  <si>
    <t>TD 16/03/19</t>
  </si>
  <si>
    <t>TD 04/12/2020</t>
  </si>
  <si>
    <t>Supply and delivery of stationery (panel of stationery suppliers) for a period starting 01 July 2021 to 30 June 2024</t>
  </si>
  <si>
    <t>1. Circular Office Supplies &amp; Prints cc t/a Valmac Office National                                         2. Gabriel and Michael Marketing (Pty) Ltd</t>
  </si>
  <si>
    <t>Various departmental votes</t>
  </si>
  <si>
    <t xml:space="preserve">SCM 89/2017: Tender for the supply and delivery of refuse black bags for a period of 36 months </t>
  </si>
  <si>
    <t>R571.14 (25 Micron black bags) (950mm deep x 750mm wide) 25 per pack x 40 per bale. Escalation of 6% after 12 months from date of award.</t>
  </si>
  <si>
    <t xml:space="preserve">Brodsky Trading 194 (Pty) Ltd </t>
  </si>
  <si>
    <t>TD 02/02/2021</t>
  </si>
  <si>
    <t>Upgrading of Water Infrastructure from Raubenheimer dam-  Phase 1</t>
  </si>
  <si>
    <t>AWARDS 2021/22</t>
  </si>
  <si>
    <t>9/160-167-6002</t>
  </si>
  <si>
    <t>TD 09/02/2021</t>
  </si>
  <si>
    <t>Traffic contravention system for period ending 30 June 2024</t>
  </si>
  <si>
    <t>Total Computer Services</t>
  </si>
  <si>
    <t>Pat Jordaan</t>
  </si>
  <si>
    <t>9/350-458-2747</t>
  </si>
  <si>
    <t>TD 01/12/2020</t>
  </si>
  <si>
    <t>Pay At Services (Pty) Ltd</t>
  </si>
  <si>
    <t>23 months</t>
  </si>
  <si>
    <t>Bjorn Metembo</t>
  </si>
  <si>
    <t>9/254-498-1741</t>
  </si>
  <si>
    <t>Re-advertisement of facilitating of third party payments for a period ending 30 June 2023</t>
  </si>
  <si>
    <t>TD 02/03/2021</t>
  </si>
  <si>
    <t>Supply, delivery and cleaning of chemical and VIP toilets in Oudtshoorn Municipality Jurisdiction</t>
  </si>
  <si>
    <t xml:space="preserve"> Hoorn, CSD Website, Municipal Notice boards and website</t>
  </si>
  <si>
    <t>Bidvest Service (Pty) Ltd</t>
  </si>
  <si>
    <t>9/500-944-3723</t>
  </si>
  <si>
    <t>Total of R15 610,00 for year one with escalation of CPI+2%</t>
  </si>
  <si>
    <t>TD 08/02/2021</t>
  </si>
  <si>
    <t>Maintenance, repair, updating of software and calibration of vehicle testing equipment (period ending 30 June 2023)</t>
  </si>
  <si>
    <t>Cinogen Trading cc t/a Fulcrum Technologies</t>
  </si>
  <si>
    <t>1. Nead Equipment                         2. Kura Uone Group</t>
  </si>
  <si>
    <t>Die Herrie, Die Hoorn, George Harold,  CSD website, Municipal Notice board and website</t>
  </si>
  <si>
    <t xml:space="preserve">The operation and maintenance of Grootkop Landfill site (Oudtshoorn). Quarterly Rehabilitating De Rust, and Dysselsdorp Landfill sites (for a period ending 30 June 2023). </t>
  </si>
  <si>
    <t>Period ending 30 June  2023</t>
  </si>
  <si>
    <t>28 months</t>
  </si>
  <si>
    <t>2021/01/27 Project started 10 March 2021</t>
  </si>
  <si>
    <t>Various rates (Total amount of equipment not to exceed R750 000 for the term ending June 2022)</t>
  </si>
  <si>
    <t>TD 03/05/2021</t>
  </si>
  <si>
    <t xml:space="preserve"> Oudtshoorn Upgrading of the Oudtshoorn and Dysselsdorp WWTW</t>
  </si>
  <si>
    <t>Supply and delivery of computer hardware</t>
  </si>
  <si>
    <t>9/104-10-5979</t>
  </si>
  <si>
    <t>9/135-140-62</t>
  </si>
  <si>
    <t>RODWELL WITBOOI</t>
  </si>
  <si>
    <t>TD 01/07/2020</t>
  </si>
  <si>
    <t>Appointment of consulting engineers for various municipal infrastructure and building projects for a period of three years</t>
  </si>
  <si>
    <t>CHRIS SWART/ RODWELL WITBOOI</t>
  </si>
  <si>
    <t xml:space="preserve"> Herrie, CSD Website, Municipal Notice boards and website</t>
  </si>
  <si>
    <t>Formal Tender: TD 02/06/18: The supply, maintenance, repair and calibration of digital speed and red-light violation cameras and the management of a back office for the period of three years</t>
  </si>
  <si>
    <t>R224,00 (VAT Incl.) per paid fine</t>
  </si>
  <si>
    <t>Syntell (Pty) Ltd</t>
  </si>
  <si>
    <t>TD 02/06/18</t>
  </si>
  <si>
    <t>N/A</t>
  </si>
  <si>
    <t>9/264-456-2334</t>
  </si>
  <si>
    <t xml:space="preserve">1. Setlatlapi Business Enterprise (Pty) Ltd                                  2. Buffelsdrift Claymine CC                                 3.Marx Concrete Pipes (Pty) Ltd                                                                4.Incledon t/a DPI Trading </t>
  </si>
  <si>
    <t>TD 02/02/19</t>
  </si>
  <si>
    <t>MARIAAN HENDRICKS</t>
  </si>
  <si>
    <t>HAMILTON SOLOMONS</t>
  </si>
  <si>
    <t>CHRISTIAAN KLEYNHANS</t>
  </si>
  <si>
    <t xml:space="preserve">    Alden le Roux</t>
  </si>
  <si>
    <t>91765-238-5255/ 91170-280-6017</t>
  </si>
  <si>
    <t>25 May 2021 start date 1 July 2021</t>
  </si>
  <si>
    <t>9/760-744-5152</t>
  </si>
  <si>
    <t>9/212-820-1468</t>
  </si>
  <si>
    <t>9/254-510-1743</t>
  </si>
  <si>
    <t>9/264-498-2333</t>
  </si>
  <si>
    <t>DEON VISAGIE</t>
  </si>
  <si>
    <t>June 2020 - June 2023</t>
  </si>
  <si>
    <t>2021/22</t>
  </si>
  <si>
    <t>15 SEP 2021 - 11 NOV 2021</t>
  </si>
  <si>
    <t xml:space="preserve"> NEW EXPIRY DATE</t>
  </si>
  <si>
    <t>PKF George</t>
  </si>
  <si>
    <t>9/400-496-2910</t>
  </si>
  <si>
    <t>30 AUG 2021 - 10 FEB 2022</t>
  </si>
  <si>
    <t>COMPLETED IN 2021/22</t>
  </si>
  <si>
    <t>COMPLETED IN 2020/21</t>
  </si>
  <si>
    <t>TD 02/05/2021</t>
  </si>
  <si>
    <t>Water meter replacement programme for a period ending 30 June 2024</t>
  </si>
  <si>
    <t>Inzalo UMS (Pty) Ltd</t>
  </si>
  <si>
    <t>9/175-210-5008</t>
  </si>
  <si>
    <t xml:space="preserve"> Herrie, Hoorn, CSD Website, Municipal Notice boards and website</t>
  </si>
  <si>
    <t>2 years and 10 months</t>
  </si>
  <si>
    <t>Full maintenance lease of vehicles for Oudtshoorn Municipality for a period ending 30 June 2024</t>
  </si>
  <si>
    <t>9/450-228-3236 9/454-228-3331</t>
  </si>
  <si>
    <t>TD 01/05/2021</t>
  </si>
  <si>
    <t>Provision for services for the disconnection and re-connection of municipal services ending 30 June 2024</t>
  </si>
  <si>
    <t>9/254-464-1736</t>
  </si>
  <si>
    <t>2022/04/04 - BUSINESS CLOSED DOWN IN SEP/OCT 2021</t>
  </si>
  <si>
    <t>R 1 059 007,30 excluding additional monthly support services</t>
  </si>
  <si>
    <t>9/206-1806-1277  9/850-1806-5651</t>
  </si>
  <si>
    <t>9/206-800-1305</t>
  </si>
  <si>
    <t>TD 04/09/2021</t>
  </si>
  <si>
    <t>Provision of maintenance and support services to the existing energy management system for a period ending 30 June 2024</t>
  </si>
  <si>
    <t>R 32 688,23 monthly rate</t>
  </si>
  <si>
    <t>Motla Consulting Engineers</t>
  </si>
  <si>
    <t>ZIMASA MGUDLWA</t>
  </si>
  <si>
    <t>9/765-466-5353</t>
  </si>
  <si>
    <t>TD 01/07/2021</t>
  </si>
  <si>
    <t>Supply and Delivery of A 4 Ton Truck</t>
  </si>
  <si>
    <t>Hoorn,website CSD Website, Municipal Notice boards and website</t>
  </si>
  <si>
    <t>R 526 870, 20</t>
  </si>
  <si>
    <t>Short Nissan CC</t>
  </si>
  <si>
    <t>Once-Off</t>
  </si>
  <si>
    <t>9/125-250-6049</t>
  </si>
  <si>
    <t>9/142-213-6012</t>
  </si>
  <si>
    <t>22 FEB 2022 - 30 JUNE 2022</t>
  </si>
  <si>
    <t>11 months</t>
  </si>
  <si>
    <t>Deviation 7</t>
  </si>
  <si>
    <t>Supply of pre-postage envelopes</t>
  </si>
  <si>
    <t>South African Post Office</t>
  </si>
  <si>
    <t>33 months</t>
  </si>
  <si>
    <t>NEETHLING &amp; MESCHT CC T/A DEVILLIERS NEETHLING &amp; PARTNERS</t>
  </si>
  <si>
    <t>9/135-140-6204</t>
  </si>
  <si>
    <t>TD 02/12/2020</t>
  </si>
  <si>
    <t>Supply and delivery of water reticulation material for a period ending 30 June 2024</t>
  </si>
  <si>
    <t>Die Herrie,website CSD Website, Municipal Notice boards and website</t>
  </si>
  <si>
    <t>TD 06/09/2021</t>
  </si>
  <si>
    <t>Supply and delivery of computer hardware and software for a period ending 30 June 2022</t>
  </si>
  <si>
    <t>Oudtshoorn Courant,website CSD Website, Municipal Notice boards and website</t>
  </si>
  <si>
    <t>Monka Investments</t>
  </si>
  <si>
    <t>Heinrich Schnautz</t>
  </si>
  <si>
    <t>9/104-10-5979  9/104-10-5980   9/264-456-2334</t>
  </si>
  <si>
    <t>TD 01/09/2021</t>
  </si>
  <si>
    <t xml:space="preserve">Provision of two class C Radar cameras and processing of camera fines, including provision of related training </t>
  </si>
  <si>
    <t>TD 03/11/2021</t>
  </si>
  <si>
    <t>Supply and delivery of cleaning material</t>
  </si>
  <si>
    <t>TD 04/11/2021</t>
  </si>
  <si>
    <t>Supply and delivery of toilet paper</t>
  </si>
  <si>
    <t>Die Herrie,Die Hoorn, website CSD Website, Municipal Notice boards and website</t>
  </si>
  <si>
    <t>TD 01/11/2021</t>
  </si>
  <si>
    <t>The Standard Bank of South Africa</t>
  </si>
  <si>
    <t>SOPHIA</t>
  </si>
  <si>
    <t>15 years</t>
  </si>
  <si>
    <t>9/252-706-1666</t>
  </si>
  <si>
    <t>Die Herrie,Oudtshoorn Courant, Oudtshoorn website, CSD Website, Municipal Notice boards and website</t>
  </si>
  <si>
    <t>R27 259 243,06 excluding tracking</t>
  </si>
  <si>
    <t>Groundwater Augmentation of the KKRWSS West: Drilling of exploration boreholes</t>
  </si>
  <si>
    <t>TD 05/09/2021</t>
  </si>
  <si>
    <t>Supply, delivery and offloading of electric cables, overhead bare conductors, aerial conductors and accessories for a period ending 30 June 2024</t>
  </si>
  <si>
    <t>Die Hoorn, Oudtshoorn website, CSD Website, Municipal Notice boards and website</t>
  </si>
  <si>
    <t>TD 07/09/2021</t>
  </si>
  <si>
    <t>Upgrading of sections of the water and sewer network and auxiliary works within the Greater Oudtshoorn</t>
  </si>
  <si>
    <t>Die Hoorn, Die Herrie,CIDB, CSD Website, Municipal Notice boards and website</t>
  </si>
  <si>
    <t>TD 02/11/2021</t>
  </si>
  <si>
    <t>Microbiological and bacteriological analysis of drinking water and wastewater samples by accredited laboratories</t>
  </si>
  <si>
    <t>27 months</t>
  </si>
  <si>
    <t>Actom Electrical Products</t>
  </si>
  <si>
    <t>9/170-94-6016  9/765-762-5364</t>
  </si>
  <si>
    <t>R 100,00 per waste water sample    R 230,00 per water sample</t>
  </si>
  <si>
    <t>Sheldon Booysen</t>
  </si>
  <si>
    <t>9/654-740-4422 Oudtshoorn Sewer 9/700-740-4704 Water storage 9/702-740-4810 Water Distribution 9/900-740-5930 Rural water scheme</t>
  </si>
  <si>
    <t>CLYDE AVONTUUR</t>
  </si>
  <si>
    <t>9/352-488-2832</t>
  </si>
  <si>
    <t>9/700-740-4704</t>
  </si>
  <si>
    <t xml:space="preserve"> 9/104-10-5984</t>
  </si>
  <si>
    <t>9/262-460-59621</t>
  </si>
  <si>
    <t>Siraha Group (Pty) Ltd</t>
  </si>
  <si>
    <t>Branwill Dido/Chris Swart</t>
  </si>
  <si>
    <t>TD 01/08/2021</t>
  </si>
  <si>
    <t>Appointment of service provider to supply, install, monitor and maintain intrusion alarm system, security beams and cctv camera system as well provision of 24-hour armed response service</t>
  </si>
  <si>
    <t>Die Herrie, Die Burger, Oudtshoorn website, CSD Website, Municipal Notice boards and website</t>
  </si>
  <si>
    <t>Alert Patrol (Pty) Ltd</t>
  </si>
  <si>
    <t>MURRAY-WAYNE KONNIE / RAYMONDO BOTHA</t>
  </si>
  <si>
    <t>TD 07/10/2021</t>
  </si>
  <si>
    <t>Supply and delivery of fire, rescue and disaster management services protective clothing and uniform</t>
  </si>
  <si>
    <t>Sparks &amp; Ellis (Pty) Ltd</t>
  </si>
  <si>
    <t>26 months</t>
  </si>
  <si>
    <t>Adel Supra-Vertue</t>
  </si>
  <si>
    <t>9/352-860-2852</t>
  </si>
  <si>
    <t>TD 04/02/2022</t>
  </si>
  <si>
    <t>Supply, installation and commissioning of new traffic control devices and accessories</t>
  </si>
  <si>
    <t>Die Hoorn,CIDB, CSD Website, Municipal Notice boards and website</t>
  </si>
  <si>
    <t>Synchronised Traffic Systems</t>
  </si>
  <si>
    <t>9/252-852-1678 9/258-458-1890</t>
  </si>
  <si>
    <t>9/170-303-7116   9/765-280-5267</t>
  </si>
  <si>
    <t xml:space="preserve"> </t>
  </si>
  <si>
    <t>29/01/2021 COMPLETE</t>
  </si>
  <si>
    <t>TENDER NO</t>
  </si>
  <si>
    <t>J.N Alberts t/a Outeniqua Laboratory services</t>
  </si>
  <si>
    <t>completed dec 2021</t>
  </si>
  <si>
    <t>TD 03/02/2022</t>
  </si>
  <si>
    <t>Supply and delivery of various heavy-duty equipment and machinery</t>
  </si>
  <si>
    <t>Die Herrie, Die Hoorn, Oudtshoorn website, CSD Website, Municipal Notice boards and website</t>
  </si>
  <si>
    <t>HONEY SUCKER- R 1 520 337,95    TLB- R 1 424 390,00               ROLLER- R 338 980,00</t>
  </si>
  <si>
    <t>Hamilton Solomons</t>
  </si>
  <si>
    <t>Various votes</t>
  </si>
  <si>
    <t>TD 06/02/2022</t>
  </si>
  <si>
    <t>Provision of short term insurance portfolio managers for Oudtshoorn Municiplity for a period of 3 years</t>
  </si>
  <si>
    <t>Oudtshoorn Courant, Die Hoorn, Oudtshoorn website, CSD Website, Municipal Notice boards and website</t>
  </si>
  <si>
    <t>R 3 606 811,99 (estimation per annum subject to market changes)</t>
  </si>
  <si>
    <t>Silverlake Trading 305 (Pty) Ltd t/a Opulentia Financial Services</t>
  </si>
  <si>
    <t>36 months</t>
  </si>
  <si>
    <t>Sophia Swart</t>
  </si>
  <si>
    <t>SYLVIA TYATYA</t>
  </si>
  <si>
    <t>Practical completion: 14 July 2021             Completion Certificate:15 Aug 2021</t>
  </si>
  <si>
    <t>TD 09/02/2022</t>
  </si>
  <si>
    <t>Two-way radio communication service for a period of three years starting 1 July 2022 ending 30 June 2025</t>
  </si>
  <si>
    <t>TD 10/02/2022</t>
  </si>
  <si>
    <t>Internet service provider for a period of 3 years starting 1 July 2022 ending 30 June 2025</t>
  </si>
  <si>
    <t>Rates per month</t>
  </si>
  <si>
    <t>Wispernet (Pty) Ltd</t>
  </si>
  <si>
    <t>TD 03/04/2022</t>
  </si>
  <si>
    <t>Die Herrie,  Oudtshoorn website, CSD Website, Municipal Notice boards and website</t>
  </si>
  <si>
    <t>Chris Swart</t>
  </si>
  <si>
    <t>9/654-740-4422      9/656-740-4524          9/658-740-4596        9/700-740-4704              9/702-740-4810          9/900-740-5930</t>
  </si>
  <si>
    <t>30 June 2022 - 31 December 2022</t>
  </si>
  <si>
    <t>SINOVUYO/DIDO</t>
  </si>
  <si>
    <t>extended to 27 months</t>
  </si>
  <si>
    <t>SLA 01 July 2022</t>
  </si>
  <si>
    <t>Supply and delivery of water and wastewater treatment chemicals for the period ending 30 June 2025</t>
  </si>
  <si>
    <t>TD 01/10/18</t>
  </si>
  <si>
    <t>Tender for full maintenance lease of vehicles for Oudtshoorn Municipality for a period of 3 years</t>
  </si>
  <si>
    <t>Municipal website, Notice boards, CSD, Burger</t>
  </si>
  <si>
    <t>R6,410,249.64 (Incl.Vat).</t>
  </si>
  <si>
    <t>9/760-061-5149</t>
  </si>
  <si>
    <t>31 March 2022-30 June 2024</t>
  </si>
  <si>
    <t>No- Comments by public closing date 4 August 2022</t>
  </si>
  <si>
    <t>J AND E COMMUNICATIONS</t>
  </si>
  <si>
    <t>TD 01/04/2022</t>
  </si>
  <si>
    <t>Invitation to practising attorneys to register on municipal panel of attorneys, for a period of three years ending 30 June 2025</t>
  </si>
  <si>
    <t>Oudtshoorn Courant, Die Herrie, Oudtshoorn website, CSD Website, Municipal Notice boards and website</t>
  </si>
  <si>
    <t>Clyde Avontuur</t>
  </si>
  <si>
    <t>TD 02/02/2022</t>
  </si>
  <si>
    <t>Supply of consumables and accessories to Oudtshoorn Fleet Workshop for period ending 30 June 2025</t>
  </si>
  <si>
    <t xml:space="preserve"> Die Hoorn, Oudtshoorn website, CSD Website, Municipal Notice boards and website</t>
  </si>
  <si>
    <t>Hamilton Solomons/ Howard Swarts</t>
  </si>
  <si>
    <t>9/802-902-5476</t>
  </si>
  <si>
    <t>2022/23</t>
  </si>
  <si>
    <t>TD 01/05/2022</t>
  </si>
  <si>
    <t>Provision of laundry services for Oudtshoorn Municipality for a period ending 30 June 2025</t>
  </si>
  <si>
    <t>Washing Darlings</t>
  </si>
  <si>
    <t>Zouwe Lesia</t>
  </si>
  <si>
    <t>9/450-228-3236           9/454-228-3331</t>
  </si>
  <si>
    <t>TD 12/04/2022</t>
  </si>
  <si>
    <t>TD 13/04/2022</t>
  </si>
  <si>
    <t>Ontec Systems (Pty) Ltd</t>
  </si>
  <si>
    <t>Provision and administration of an electricity and water prepayment vending system for a contract period ending 30 June 2025</t>
  </si>
  <si>
    <t>TD 02/05/2022</t>
  </si>
  <si>
    <t>Barnowl software agreement for administering risk management and internal audit for a period ending 30 June 2025</t>
  </si>
  <si>
    <t>IDI Technology Solutions (Pty) Ltd</t>
  </si>
  <si>
    <t>35 months</t>
  </si>
  <si>
    <t>9/266-822-2366</t>
  </si>
  <si>
    <t>TD 03/05/2022</t>
  </si>
  <si>
    <t>Supply and delivery of electrical cables, overhead bare conductors, aerial bundle connectors, including electrical materials for a period ending 30 June 2025</t>
  </si>
  <si>
    <t>Actom Electrical Products (A Div of Actom) (Pty) Ltd - Section A             Siyphambili Electrical and Industrial  Supplies cc - Section B</t>
  </si>
  <si>
    <t>9/170-94-6016, 9/765-232-5244</t>
  </si>
  <si>
    <t>TD 11/02/2022</t>
  </si>
  <si>
    <t>Blossoms emergency bulk water supply scheme - Phase 2</t>
  </si>
  <si>
    <t>26 weeks</t>
  </si>
  <si>
    <t>TD 08/04/2022</t>
  </si>
  <si>
    <t>Upgrading of the Bridgton Swimming Pool</t>
  </si>
  <si>
    <t>45 weeks</t>
  </si>
  <si>
    <t>9/122-134-6204</t>
  </si>
  <si>
    <t>Provision of online electronic search and information verification services for a period ending 30 June 2025</t>
  </si>
  <si>
    <t>9/604-262-4135</t>
  </si>
  <si>
    <t>COMPLETED DURING 2022/23</t>
  </si>
  <si>
    <t>TD 02/07/2022</t>
  </si>
  <si>
    <t>Innovo Networks</t>
  </si>
  <si>
    <t>9 months</t>
  </si>
  <si>
    <t>TD 03/07/2022</t>
  </si>
  <si>
    <t>Supply and installation of darktrace antigen email for period ending 30 June 2025</t>
  </si>
  <si>
    <t>Supply and delivery of computer hardware and software for a period ending 30 June 2023</t>
  </si>
  <si>
    <t>First Technology Western Cape (Pty) Ltd</t>
  </si>
  <si>
    <t>9/104-10-5979                9/264-456-2334       9264-324-2328</t>
  </si>
  <si>
    <t>BACRECOMMENDATION DATE</t>
  </si>
  <si>
    <t>JUSTIN LESCH</t>
  </si>
  <si>
    <t>TD 13/02/2022</t>
  </si>
  <si>
    <t>Rental equipment, machinery and specialized vehicles and when required for a period from date of appointment to 30 June 2025</t>
  </si>
  <si>
    <t>9/254-848-1768</t>
  </si>
  <si>
    <t>9/160-62-7108</t>
  </si>
  <si>
    <t>2022/23                       R 12 489 800,00</t>
  </si>
  <si>
    <t>TD 14/04/2022</t>
  </si>
  <si>
    <t>Connectivity in Standard Bank Card Devices at Municipal pay points for a period ending 30 June 2025</t>
  </si>
  <si>
    <t>XLINK Communications (Pty) Ltd</t>
  </si>
  <si>
    <t>Macky McGear</t>
  </si>
  <si>
    <t>TD 01/07/2022</t>
  </si>
  <si>
    <t>Supply and delivery of a silent commercial three phase 100KVA diesel generator</t>
  </si>
  <si>
    <t>Iyana (Pty) Ltd</t>
  </si>
  <si>
    <t>once off</t>
  </si>
  <si>
    <t>9/117-76-6009</t>
  </si>
  <si>
    <t>TD 30/08/2022</t>
  </si>
  <si>
    <t>Supply and delivery of emergency material for informal settlements - for period ending  30 June 2025</t>
  </si>
  <si>
    <t>Die Herrie, Oudtshoorn Courant,  Oudtshoorn website, CSD Website, Municipal Notice boards and website</t>
  </si>
  <si>
    <t>Andre van Greunen Building Material Trust t/a Timbercity Oudtshoorn</t>
  </si>
  <si>
    <t>32 months</t>
  </si>
  <si>
    <t>9/500-882-3760</t>
  </si>
  <si>
    <t>extended</t>
  </si>
  <si>
    <t>Sylvia Tyatya/Eldon Mekier</t>
  </si>
  <si>
    <t>TD 04/04/2022</t>
  </si>
  <si>
    <t>Appointment of travel agent for Oudtshoorn Municipality for a period from date of appointment until 30 June 2025</t>
  </si>
  <si>
    <t>City of Choice Travel and Tours (Pty) Ltd</t>
  </si>
  <si>
    <t>Ilse Louw</t>
  </si>
  <si>
    <t>TD 01/08/2022</t>
  </si>
  <si>
    <t>CT LAB (PTY) LTD</t>
  </si>
  <si>
    <t>Supply, installation, commissioning, hosting, support and maintenance of an advanced grid monitoring system or a period ending 30 June 2025</t>
  </si>
  <si>
    <t>TD 05/09/2022</t>
  </si>
  <si>
    <t>Supply and delivery of miniature substations, 11000 V-Ring main units, transformers for a period ending 30 June 2025</t>
  </si>
  <si>
    <t xml:space="preserve">ACTOM Electrical Products A Div of ACTOM (Pty) Ltd </t>
  </si>
  <si>
    <t>Zimasa Mgudlwa</t>
  </si>
  <si>
    <t>9/170-74-3600    9/170-92-6008   9/170-82-7117    9/170-82-7118</t>
  </si>
  <si>
    <t>capital budget only</t>
  </si>
  <si>
    <t>444 100           938 800</t>
  </si>
  <si>
    <t>TD 07/09/2022</t>
  </si>
  <si>
    <t>Supply and delivery of traffic officers and law enforcement officers uniforms for a period ending 30 June 2025</t>
  </si>
  <si>
    <t>FG Uniforms cc</t>
  </si>
  <si>
    <t>9/350-860-2771</t>
  </si>
  <si>
    <t>TD 02/08/2022</t>
  </si>
  <si>
    <t>Supply and delivery of various electrical meters and ancillary equipment, including installation and support of bulk meters as needed</t>
  </si>
  <si>
    <t>HOWARD SWARTZ</t>
  </si>
  <si>
    <t>LUNGISWA JANUARY</t>
  </si>
  <si>
    <t>RETHAN BOOYSEN</t>
  </si>
  <si>
    <t>64200       2411000</t>
  </si>
  <si>
    <t>2106900    1990000</t>
  </si>
  <si>
    <t>0             1990000</t>
  </si>
  <si>
    <t>206000           145000</t>
  </si>
  <si>
    <t>3954100     147500</t>
  </si>
  <si>
    <t>325000      450000           52000       119600</t>
  </si>
  <si>
    <t>325000       15000         23100       450000       52000       119600</t>
  </si>
  <si>
    <t>53200         19200</t>
  </si>
  <si>
    <t>206000      800000          500000     400000</t>
  </si>
  <si>
    <t>9/170-92-6008   9/170-94-6016  9/170-82-4000    9/170-90-6004    9/170-82-7117   9/170-82-7118   9//170-88-6008   9/765-332-5282  9/765-232-5244   9/765-332-5298        9/765-332-5331         9/765-280-5267</t>
  </si>
  <si>
    <t>800000    3954100             0                  error          500000      400000     notAvail      809200     1000000    323600      148400    1000000</t>
  </si>
  <si>
    <t>TD 12/02/2022</t>
  </si>
  <si>
    <t>Die Herrie,  Oudtshoorn Courant, Oudtshoorn website, CSD Website, Municipal Notice boards and website</t>
  </si>
  <si>
    <t>CONTRACT  SIGNED  YES/NO</t>
  </si>
  <si>
    <t>contract is done in 2 phases</t>
  </si>
  <si>
    <t>LOANS</t>
  </si>
  <si>
    <t xml:space="preserve"> AMOUNT</t>
  </si>
  <si>
    <t>CONTRACT/LOAN PERIOD</t>
  </si>
  <si>
    <t>VOTE NUMBER(S)</t>
  </si>
  <si>
    <t>BUDGET</t>
  </si>
  <si>
    <t>SECTION 116/AMENDMENTS</t>
  </si>
  <si>
    <t>NEW EXPIRY DATE</t>
  </si>
  <si>
    <t>VARIATION</t>
  </si>
  <si>
    <t>NEW CONTRACT AMOUNT</t>
  </si>
  <si>
    <t>AMENDMENT</t>
  </si>
  <si>
    <t xml:space="preserve"> 30 June 2022 </t>
  </si>
  <si>
    <t>TD 07/04/2022</t>
  </si>
  <si>
    <t>Refurbishment of the athletics track at the De Jager Sports Complex</t>
  </si>
  <si>
    <t>17 weeks</t>
  </si>
  <si>
    <t>9/126-22-1000</t>
  </si>
  <si>
    <t>1745000   350000                       200 000</t>
  </si>
  <si>
    <t>Panel of service providers for various services to be rendered to Oudtshoorn Municipality as and when required from date of appointment until 30 June 2025</t>
  </si>
  <si>
    <t>9/264-498-2333    9/104-10-5979    9/140-10-5980</t>
  </si>
  <si>
    <t>TD 04/09/2022</t>
  </si>
  <si>
    <t>Manufacturing, testing, supply and delivery of streetlight luminaires and accessories for a period ending 30 June 2025</t>
  </si>
  <si>
    <t>Die Herrie, Oudtshoorn website, CSD Website, Municipal Notice boards and website</t>
  </si>
  <si>
    <t xml:space="preserve">Siyphambili Electrical and Industrial Supplies cc                                  Florenza Lighting &amp; Electrical (Pty) Ltd (Secondary Supplier)                                 </t>
  </si>
  <si>
    <t>TD 01/09/2022</t>
  </si>
  <si>
    <t>Provision of banking services for a period of 5 years</t>
  </si>
  <si>
    <t>Die Herrie, Die Burger, Hoorn, Oudtshoorn website, CSD Website, Municipal Notice boards and website</t>
  </si>
  <si>
    <t>First Rand Bank Limited</t>
  </si>
  <si>
    <t>60 months</t>
  </si>
  <si>
    <t>5m over 5 year period</t>
  </si>
  <si>
    <t>Christiaan Kleynhans/ Francios De Kock</t>
  </si>
  <si>
    <t>extension of time</t>
  </si>
  <si>
    <t>TD 02/04/2022</t>
  </si>
  <si>
    <t xml:space="preserve">Section 1: Poongavanum General Cleaning Services cc                              Moreki Distributors (2nd ranked)                       CPC Team Unique (3rd ranked)             Section 2: CT Volkwyn Engineering                                    Apcot Trading (2nd ranked)                       CPC Team Unique (3rd ranked)                                      </t>
  </si>
  <si>
    <t>17 months</t>
  </si>
  <si>
    <t>Rental of high-pressure jetting machine for cleaning and unblocking of sewer and storm water lines as well as conducting camera inspections as and when required for a period from date of appointment until 30 June 2024</t>
  </si>
  <si>
    <t>TD 04/07/2022</t>
  </si>
  <si>
    <t>Supply and delivery of TLB and accessories - once off</t>
  </si>
  <si>
    <t>Die Herrie,  Die Hoorn, Oudtshoorn website, CSD Website, Municipal Notice boards and website</t>
  </si>
  <si>
    <t>Zouwe Lesia/ Chris Swart</t>
  </si>
  <si>
    <t>MARK GEWELD</t>
  </si>
  <si>
    <t>Kura Uone Group cc</t>
  </si>
  <si>
    <t>9/160-275-6053</t>
  </si>
  <si>
    <t>TD 04/05/2022</t>
  </si>
  <si>
    <t>Supply and delivery of refurbished containers for business park next to thusong and bongolethu police station, Oudtshoorn</t>
  </si>
  <si>
    <t>Lipus Goods &amp; Services (Pty) Ltd</t>
  </si>
  <si>
    <t>TD 04/11/2022</t>
  </si>
  <si>
    <t>Conducting in-house employee training on exposure and handling of various hazardous chemicals (once off)</t>
  </si>
  <si>
    <t>Tonex Management Solutions</t>
  </si>
  <si>
    <t>9/262-945-56002</t>
  </si>
  <si>
    <t>9/765-238-5255 9/170-280-6017</t>
  </si>
  <si>
    <t>444 100                       1 079 620</t>
  </si>
  <si>
    <t>TD 06/11/2022</t>
  </si>
  <si>
    <t>Service fully automated fire supression system including fire alarm system</t>
  </si>
  <si>
    <t>No Fear Systems</t>
  </si>
  <si>
    <t>Total cost for Year 1: R19 550 VAT inclusive and R 1 300 travelling cost</t>
  </si>
  <si>
    <t>27 Months</t>
  </si>
  <si>
    <t>ZIMASA MGUDLWA AND ALDEN LE ROUX</t>
  </si>
  <si>
    <t>Die Burger, CSD website, Municipal website</t>
  </si>
  <si>
    <t>Nedbank</t>
  </si>
  <si>
    <t>9/252-706-1672</t>
  </si>
  <si>
    <t xml:space="preserve">15 Years </t>
  </si>
  <si>
    <t>TD 08/09/2022</t>
  </si>
  <si>
    <t>Re-advertisement : Provision of tyres and tyre association services items, including new and retreated replacement tyres, puncture repairs, fitment, wheel balancing, wheel alignment, wheel rotation and emergency call out to attend to tyre breakdowns for a period ending 30 June 2025.</t>
  </si>
  <si>
    <t>Die Herrie, Die Hoorn, CSD, and Oudtshoorn Municipal website</t>
  </si>
  <si>
    <t>Azuraprox (pty) Ltd</t>
  </si>
  <si>
    <t>9/802-850-5472</t>
  </si>
  <si>
    <t>various Rates</t>
  </si>
  <si>
    <t>9/264-324-2328</t>
  </si>
  <si>
    <t>TD 09/02/2023</t>
  </si>
  <si>
    <t>Supply and delivery of water reticulation items from date of appointment ending 30 June 2024</t>
  </si>
  <si>
    <t>13 months</t>
  </si>
  <si>
    <t>YES</t>
  </si>
  <si>
    <t>TD 01/01/2023</t>
  </si>
  <si>
    <t>744000                  1 000 000</t>
  </si>
  <si>
    <t>TD 06/02/2023</t>
  </si>
  <si>
    <t>Supply and delivery of computer hardware and software for a period ending 30 June 2024</t>
  </si>
  <si>
    <t>Die Herrie,CSD, and Oudtshoorn Municipal website</t>
  </si>
  <si>
    <t>Civil Corp</t>
  </si>
  <si>
    <t>Suave Unlocked</t>
  </si>
  <si>
    <t>TD 04/02/2023</t>
  </si>
  <si>
    <t>NO</t>
  </si>
  <si>
    <t>TD 05/02/2023</t>
  </si>
  <si>
    <t>no</t>
  </si>
  <si>
    <t xml:space="preserve">Satinsky 171 (PTY) Ltd </t>
  </si>
  <si>
    <t>For proposal for a complete printer/copier/scanner solution for oudtshoorn municipality period starting 1 July 2023 ending 30 June 2026</t>
  </si>
  <si>
    <t>TD 07/11/2022</t>
  </si>
  <si>
    <t>Supply and delivery of small hand and power tools (from date of appointment until 30 June 2025)</t>
  </si>
  <si>
    <t>TD 04/03/2023</t>
  </si>
  <si>
    <t>Appointment of panel of hardware suppliers for Oudtshoorn Municipality from date of appointment until 30 June 2026</t>
  </si>
  <si>
    <t xml:space="preserve">36 MONTHS </t>
  </si>
  <si>
    <t>TD 03/01/2023</t>
  </si>
  <si>
    <t>Appointment of consultant on technical accounting support for a period ending 30 June 2026</t>
  </si>
  <si>
    <t>36 MONTHS</t>
  </si>
  <si>
    <t>9/258-458-1890     9/258-554-1942</t>
  </si>
  <si>
    <t>TD 06/03/2023</t>
  </si>
  <si>
    <t>Supply and delivery of animal food for Oudtshoorn Municipality animal pound for a period ending 30 June 2026</t>
  </si>
  <si>
    <t>TD 08/03/2023</t>
  </si>
  <si>
    <t>Procurement of an automated performance management system for a period of 3 years up to 30 June 2026</t>
  </si>
  <si>
    <t>TD 07/03/2023</t>
  </si>
  <si>
    <t>TD 05/05/2023</t>
  </si>
  <si>
    <t>TD 01/02/2023</t>
  </si>
  <si>
    <t>TD 02/02/2023</t>
  </si>
  <si>
    <t>TD 02/01/2023</t>
  </si>
  <si>
    <t>TD 07/02/2023</t>
  </si>
  <si>
    <t>TD 14/02/2023</t>
  </si>
  <si>
    <t>TD 09/03/2023</t>
  </si>
  <si>
    <t>36 Months</t>
  </si>
  <si>
    <t>TD 03/11/2022</t>
  </si>
  <si>
    <t xml:space="preserve">Supply and delivery of fire extinguisher, fire extinguisher associated equipment and parts, including services of all municipality </t>
  </si>
  <si>
    <t xml:space="preserve"> various rates</t>
  </si>
  <si>
    <t>24 MONTHS</t>
  </si>
  <si>
    <t>ONCE OFF</t>
  </si>
  <si>
    <t>TD 02/11/2022</t>
  </si>
  <si>
    <t>Tender for operation and maintenance of grootkop landfill (oudtshoorn) For a period ending 30 June 2026</t>
  </si>
  <si>
    <t>ADEL Supra-Vertue</t>
  </si>
  <si>
    <t>JEROME MOSES</t>
  </si>
  <si>
    <t>TD 02/04/2023</t>
  </si>
  <si>
    <t>VARIOUS RATES</t>
  </si>
  <si>
    <t xml:space="preserve">Cinogen trading T/A Fulcrum technology </t>
  </si>
  <si>
    <t>R471,298.75 (Incl.Vat) and escalation allowed from year 2 with 5%.</t>
  </si>
  <si>
    <t>Roberto transport</t>
  </si>
  <si>
    <t>R33 000,00 per month</t>
  </si>
  <si>
    <t xml:space="preserve">Updating of long-term financial plan for period of 3 years </t>
  </si>
  <si>
    <t>30 may 20233</t>
  </si>
  <si>
    <t>TERMINATED 2022/23</t>
  </si>
  <si>
    <t>1. MDL Engineering Company (Pty) Ltd                                                                  2. HVE Solutions (Pty) Ltd</t>
  </si>
  <si>
    <t>1. Bigen Africa Services (Pty) Ltd     2. Engineering Advice &amp; Services Western Cape                                            3. IX Engineers (Pty) Ltd                       4. Hessequa Consulting Engineers                                                                                                                                                                                                                                               5. Knight Piesold (Pty) Ltd                                                                                                                                                               6. Neil Lyners and Associates (RF) (Pty) Ltd                                                       7. Shama Consultants                                8. Skyhigh Consulting Engineers                   9. SMEC South Africa (Pty) Ltd                             10.V3 Consulting Engineers (Pty) Ltd                                                                    11. Zutari (Pty) Ltd                                      12. BVI Consulting Engineers Western Cape (Pty) Ltd                                            13. GLS Consulting (Pty) Ltd</t>
  </si>
  <si>
    <t>1. Ikapa Reticultaion and Flow cc        2. KFC Engineering &amp; Industrial Supplies                                                      3. Nolada 8 (Pty) Ltd                              4. PNB Civils                                           5. Seaview Plumbing Supplies cc t/a Vision Plumbing                                     6. Take Note Trading 245 cc t/a Universal Trading                                    7. Taphouse Plumbing and Civils      8. Ithuba Industries                                    9. Top Fiks Suppliers                          10. NRB Piping Systems Inland (Pty) Ltd                                                                  11. PPD Engineering and Hardware Suppliers cc                                              12. Sakhikhaya Suppliers cc (Secondary Supplier)                             13. Khusela Amanzi (Pty) Ltd (Secondary Supplier)</t>
  </si>
  <si>
    <t>1. Caprichem Saccs (Pty) Ltd              2. SLDarnie (Pty) Ltd (Secondary Supplier)</t>
  </si>
  <si>
    <t>1. Kempston Cleaning (Pty) Ltd           2. FTA Enterprises (Pty) Ltd (Secondary Supplier)</t>
  </si>
  <si>
    <t>1. Shorts Nissan cc                                  2. Udah Solutions (Pty) Ltd                     3. Sky Metro Equipment (Pty) Ltd</t>
  </si>
  <si>
    <t>1. Metsi Chem Ikapa (Pty) Ltd                 2. Situc Projects (Second Supplier)</t>
  </si>
  <si>
    <t>1. MMM Attorneys                                 2. Zuma and Partners Incoporated                                      3. Magqabi Seth Zita Incorporated       4. Siyathemba Sokotu Attorneys Inc.                                                                    5. Titus &amp; Associates                             6. Boqwana Burns Inc                            7. M.S Shaik Attorneys                          8. ME Kuaho Inc. t/a Kuaho Attorneys                                           9.Carelse Kahn Incorporated            10. Taleni Godi Kupiso Inc                        11. S.M. Vakalisa Inc                             12. Brink De Beer &amp; Potgieter Attorneys Incorporated                              13. Ismail and Dahya Inc                        14. Mosdell Pama and Cox Knysna Inc                                                                15. Lizel Venter Attorneys                   16. Webber Wentzel                                        17. James King &amp; Badenhorst Inc.       18. Van Rooyen Prokureurs Inc                         19. Harker Attorneys Inc                      20. Coetzee and Van Der bergh Inc                                               21. Oosthuizen Marais &amp; Pretorius Inc</t>
  </si>
  <si>
    <t>1. Hekdon Ondernemings BK t/a AA Spares                                                               2. Bridgton Autospares (2nd Supplier)</t>
  </si>
  <si>
    <t>1. Storsum Construction                                       2. Smuts Familie Trust                                3. Midmar Plant Hire cc                               4. Aqua Transport &amp; Plant Hire (Pty) Ltd                                                                 5. Loppsy Trading                                                   6. Ekene Investments cc</t>
  </si>
  <si>
    <t xml:space="preserve">1. Geoffrey Henry Wolmarans             2. Econoflex (Pty) Ltd                             3. George Lawnmowers &amp; Chainsaws                                                         4. Oudtshoorn Grassnyers                  5. Shorts Nissan                                                6. Tahira Solutions George                            7. JR Towing Oudtshoorn (16 FEB 2023)                                                             8. Klein Kaoo Insleepdienste (16 FEB 2023)         </t>
  </si>
  <si>
    <t>Rodwell Witbooi</t>
  </si>
  <si>
    <t>Flo Specialized Product Solutions</t>
  </si>
  <si>
    <t>SRH Fire Protection cc</t>
  </si>
  <si>
    <t>Miles Verwe en Loodgieters</t>
  </si>
  <si>
    <t xml:space="preserve">Mubesko Tsholo Moore Consortium </t>
  </si>
  <si>
    <t>Platinum Suppliers (Pty) Ltd</t>
  </si>
  <si>
    <t>Ignite Advisory Services (Pty) Ltd</t>
  </si>
  <si>
    <t>Temmos Projects</t>
  </si>
  <si>
    <t>Oudtshoorn Sweiswerke</t>
  </si>
  <si>
    <t>TD 34/08/2022</t>
  </si>
  <si>
    <t>Operate a curio shop at cango caves for a period ending 30 june 2025</t>
  </si>
  <si>
    <t>R50 000 per month</t>
  </si>
  <si>
    <t>Tourvest destination</t>
  </si>
  <si>
    <t>TD 13/09/2022</t>
  </si>
  <si>
    <t>Alienation of Municpal Properties</t>
  </si>
  <si>
    <t>Christian worship centre R161345          Raymondo Morgan Hendricks R195000,00    =R356 345,00</t>
  </si>
  <si>
    <t xml:space="preserve">Deviation </t>
  </si>
  <si>
    <t>Deviation approved on 26 May 2023 by Municipal Manager - Start date 1 July 2023</t>
  </si>
  <si>
    <t>Earl Jantjies &amp; Beaulene Swartz</t>
  </si>
  <si>
    <t>Raymondo Botha</t>
  </si>
  <si>
    <t>Rudi Claassen/ Lungiswa January</t>
  </si>
  <si>
    <t>GREG BAARDMAN/ L COETZEE</t>
  </si>
  <si>
    <t>MS365 Business E3 Licences - Windows 11 and Office 365</t>
  </si>
  <si>
    <t>$171 075.60 for 3 years</t>
  </si>
  <si>
    <t>Deviation approved on 29 May 2023 by Municipal Manager - Start date 1 July 2023</t>
  </si>
  <si>
    <t>Microsoft Ireland Operations Limited</t>
  </si>
  <si>
    <t>14 Aug 2022  - 14 Feb 2023</t>
  </si>
  <si>
    <t>Christiaan Kleynhans/Edwina Lewis</t>
  </si>
  <si>
    <t>Yes - amendment</t>
  </si>
  <si>
    <t>Yes - Amendment</t>
  </si>
  <si>
    <t>Yes - Extension</t>
  </si>
  <si>
    <t>7.8% increase</t>
  </si>
  <si>
    <t>Adel Supra- Vertue</t>
  </si>
  <si>
    <t>Once off purchase</t>
  </si>
  <si>
    <t>Jaco Eastes</t>
  </si>
  <si>
    <t>30 June 2023 - 30 Nov 2023</t>
  </si>
  <si>
    <t>Cash in transit for period of 3 years from date of appointment ending 30 June 2026</t>
  </si>
  <si>
    <t>Appointment of service provider for the facilitating third party payment for period ending 30 June 2026</t>
  </si>
  <si>
    <t>Invitation for supply ,delivery of completed and refurbised containers at the fire,rescue and disaster management centre in Oudtshoorn</t>
  </si>
  <si>
    <t>1. Christian Worship Centre                    2. Raymondo Morgan Hendricks</t>
  </si>
  <si>
    <t>For various services to be rendered to oudtshoorn municipality as when required until June 2026</t>
  </si>
  <si>
    <t>9/170-76-6005</t>
  </si>
  <si>
    <t>Procument of annual baseline medicals for a period of 3 years up to June 2026</t>
  </si>
  <si>
    <t>Daily transport of cango caves for period ending 30 June 2026</t>
  </si>
  <si>
    <t>9/104-10-5979         9/264-456-2334</t>
  </si>
  <si>
    <t>9/118-75-6060</t>
  </si>
  <si>
    <t>9/110-1951-7102</t>
  </si>
  <si>
    <t>9/400-708-2928</t>
  </si>
  <si>
    <t>9/262-406-5921</t>
  </si>
  <si>
    <t>9/206-706-1269</t>
  </si>
  <si>
    <t>9/604-262-4135                          9/604-326-4165                            9/600-582-3937</t>
  </si>
  <si>
    <t>9/258-458-1890</t>
  </si>
  <si>
    <t>9/350-485-2747</t>
  </si>
  <si>
    <t>9/550-485-3761</t>
  </si>
  <si>
    <t>9/765-280-5267</t>
  </si>
  <si>
    <t>9/160-239-6051      9/175-211-7119    9/654-244-4387</t>
  </si>
  <si>
    <t>TD 05/11/2022</t>
  </si>
  <si>
    <t>Compilation of the general valuation roll ,supplementary valuation rolls and maintenance thereof for a period 1 April-30 June 2029</t>
  </si>
  <si>
    <t>CDV waardeerders Pty Ltd</t>
  </si>
  <si>
    <t xml:space="preserve">Portia sazela </t>
  </si>
  <si>
    <t>TD 01/12/2022</t>
  </si>
  <si>
    <t>Upgrading and maintenance of streets and stormwater for the greater Oudtshoorn for a period ending 2026</t>
  </si>
  <si>
    <t>69 MONTHS</t>
  </si>
  <si>
    <t>J Prinsloo/ C Swart</t>
  </si>
  <si>
    <t>AmandlaGCF Construction CC   Urhwebo E-Transand               Entsha Henra                                Thusego Map (JV)                 Mantishe Construction CC</t>
  </si>
  <si>
    <t xml:space="preserve">Supply and delivery of oils and lubricants for fleetworkshop of Oudtshoorn Municipality </t>
  </si>
  <si>
    <t>ALL UBUNTU (PTY) LTD</t>
  </si>
  <si>
    <t>TD 10/03/2023</t>
  </si>
  <si>
    <t>TD 01/06/2023</t>
  </si>
  <si>
    <t>Appointment of radiation protection specialist for a period ending June 2026</t>
  </si>
  <si>
    <t>TD 02/05/2023</t>
  </si>
  <si>
    <t>Supply and delivery of construction materials to Oudtshoorn municipality</t>
  </si>
  <si>
    <t>TD 03/05/2023</t>
  </si>
  <si>
    <t>Supply and devery of road marking paint and signs to Oudtshoorn Municipality for contract period ending 30 June 2026</t>
  </si>
  <si>
    <t>TD 01/05/2023</t>
  </si>
  <si>
    <t>The design,Supply, Delivery and Installation of an Electronic Records, documents and workflow system for Oudtshoorn Municipality</t>
  </si>
  <si>
    <t>R 19 089,15 monthly fee                                   R 687 209,40 (36 months)</t>
  </si>
  <si>
    <t>R 17 637 Per Month</t>
  </si>
  <si>
    <t>R 1 919 465,00 Annually</t>
  </si>
  <si>
    <t>Zimkile consulting CC</t>
  </si>
  <si>
    <t>Webtickets-Inf</t>
  </si>
  <si>
    <t>Buffelsdrift clay min CC       Mobicast Building Suppliers (PTY)        Vukani Builders                     Maverick Trading 59 CC             KFC Engineering &amp; Industrial Suppliers</t>
  </si>
  <si>
    <t>John William Kruyt T/A United Paints and pool                            Nu Way Enterprises              Through It All signs and Markings</t>
  </si>
  <si>
    <t>Business Engineering (PTY) Ltd</t>
  </si>
  <si>
    <t>Supply,install and maintain an intergrated ticketing system at cango caves for period ending 30 june 2026</t>
  </si>
  <si>
    <t>9/262-836-2258</t>
  </si>
  <si>
    <t xml:space="preserve">         Dense seal (PTY) LTD         Siriti Enterprise (PTY) LTD</t>
  </si>
  <si>
    <t>COMPLETED DURING 2023/24</t>
  </si>
  <si>
    <t>9/170-76-6015</t>
  </si>
  <si>
    <t>2023/24</t>
  </si>
  <si>
    <t>TD 01/07/2023</t>
  </si>
  <si>
    <t>Supply and dellivery of disaster management equipment for a contract period ending 30 June 2026</t>
  </si>
  <si>
    <t>Riaan Jordaan Marketing (Pty) Ltd</t>
  </si>
  <si>
    <t>9/352-1919-59610</t>
  </si>
  <si>
    <t>Supply and delivery of medical equipment for a contract period ending 30 June 2026</t>
  </si>
  <si>
    <t xml:space="preserve">TD 05/07/2023: </t>
  </si>
  <si>
    <t xml:space="preserve">Various Rates </t>
  </si>
  <si>
    <t xml:space="preserve">Riaan Jordaan Marketing (Pty) Ltd </t>
  </si>
  <si>
    <t>9/352-1938-60742</t>
  </si>
  <si>
    <t>Supply and delivery of firefighting foam concentrate for a contract period ending 30 June 2026</t>
  </si>
  <si>
    <t>Memotek Trading</t>
  </si>
  <si>
    <t>9/952-1933-2891</t>
  </si>
  <si>
    <t>07/07/2023</t>
  </si>
  <si>
    <t xml:space="preserve"> TD 06/07/2023</t>
  </si>
  <si>
    <t>Supply and delivery of firefighting hazmat consumeables for a contract period ending 30 June 2026</t>
  </si>
  <si>
    <t xml:space="preserve">Memotek Trading CC 
Emergency African Services 
Riaan Jordaan Marketing (Pty) Ltd </t>
  </si>
  <si>
    <t>9/352-1937-60741</t>
  </si>
  <si>
    <t xml:space="preserve">TD 08/07/2023: </t>
  </si>
  <si>
    <t>Panel of suppliers for the repairs and maintenance of municipal owned vehicles for the period ending 30 June 2026</t>
  </si>
  <si>
    <t xml:space="preserve">Tahira Solutions George </t>
  </si>
  <si>
    <t>9/802-310-5450</t>
  </si>
  <si>
    <t>TD 09/07/2023</t>
  </si>
  <si>
    <t xml:space="preserve">Drager South Africa (Section A) 
Fremtac Fire and Rescue CC (Section B) 
Emergency African Services (Section C) </t>
  </si>
  <si>
    <t>Howard Swartz</t>
  </si>
  <si>
    <t>9/352-1934-2892</t>
  </si>
  <si>
    <t xml:space="preserve">TD 13/07/2023: </t>
  </si>
  <si>
    <t>Panel of service providersfor the repairs and maintenance of generators to Oudtshoorn Municipality as and when required until 30 June 2026 (CIDB grading 1EB or higher)</t>
  </si>
  <si>
    <t xml:space="preserve">MDL Engineering Company </t>
  </si>
  <si>
    <t>Office Central Supply and Services 
Cape Seating (second preffered bidder)</t>
  </si>
  <si>
    <t>TD 02/08/2023</t>
  </si>
  <si>
    <t>Fridinia Afrika</t>
  </si>
  <si>
    <t>9/104-8-300
9-106-8-5000
9/110-8-607
9/116-7-6040
9/120-16-700</t>
  </si>
  <si>
    <t>TD 09/09/2022</t>
  </si>
  <si>
    <t>23 MONTHS</t>
  </si>
  <si>
    <t>9/802-842-5468</t>
  </si>
  <si>
    <t>Servicing , testing and hydro visual test for self-contained breathing apparatus cylinders and mobile compressor for a cotract period ending 30 June 2026</t>
  </si>
  <si>
    <t xml:space="preserve">Supply and delivery of office furniture for a contract period ending 30 June 2026 as and when required </t>
  </si>
  <si>
    <t>Readvertisement : Upgrading of Bongolethu Sportsfield</t>
  </si>
  <si>
    <t>Rudcor Engineering</t>
  </si>
  <si>
    <t>8 months from start of project</t>
  </si>
  <si>
    <t>Johannes Prinsloo</t>
  </si>
  <si>
    <t>9/124-18-802
9/124-18/6036</t>
  </si>
  <si>
    <t>8695600
2195100</t>
  </si>
  <si>
    <t>32 Months</t>
  </si>
  <si>
    <t>Tender for meter seals, festive lights and electrical testing equipment for a contract period ending 30 June 2026</t>
  </si>
  <si>
    <t xml:space="preserve">Artivolt (Pty) Ltd                                                                                                          Memotek Trading </t>
  </si>
  <si>
    <t>Christiaan Kleynhans</t>
  </si>
  <si>
    <t>9/765-238-5288
9/760-218-5065
9/170-76-6015</t>
  </si>
  <si>
    <t>3000000
459000
1480000</t>
  </si>
  <si>
    <t>TD 04/10/2023</t>
  </si>
  <si>
    <t>Appointment of a service provider to provide veterinarian services for the municipal animal pound ending period 30 June 2026</t>
  </si>
  <si>
    <t>Kango Dierekliniek</t>
  </si>
  <si>
    <t xml:space="preserve">Raymondo </t>
  </si>
  <si>
    <t>TD 03/09/2023</t>
  </si>
  <si>
    <t>TD 03/11/2023</t>
  </si>
  <si>
    <t>Supply,delivery and installation of silent commercial three-phase diesel generators as per specifications CIDB grading 1EB/EP- Period ending 30 June 2024</t>
  </si>
  <si>
    <t>Geonoplis and Associates (PTY) Ltd</t>
  </si>
  <si>
    <t>Heinrich Shnautz</t>
  </si>
  <si>
    <t>9/104-246-7122</t>
  </si>
  <si>
    <t>TD 05/11/2023</t>
  </si>
  <si>
    <t>Supply and delivery of computer hardware and software for period ending 30 June 2024</t>
  </si>
  <si>
    <t xml:space="preserve">Bhungane Nasele Group Internationals
CHM Vumani 
</t>
  </si>
  <si>
    <t>TD 06/11/2023</t>
  </si>
  <si>
    <t>Supply and delivery of Biometric readers for a period ending 30 June 2026</t>
  </si>
  <si>
    <t>29 Months</t>
  </si>
  <si>
    <t>9/106-317-7131</t>
  </si>
  <si>
    <t>Kialo Enterprises (PTY) Ltd
Infinitum Solutions (PTY) Ltd (2nd Bidder)</t>
  </si>
  <si>
    <t>9/104-10-5979
9/264-456-2334</t>
  </si>
  <si>
    <t>Panel of radio stations for advertisements and marketing for a contract period ending 30 June 2026</t>
  </si>
  <si>
    <t>Die Herrie,CSD, and Oudtshoorn Municipal website,Die Hoorn</t>
  </si>
  <si>
    <t>EdenFM
Heartbeat FM 
Commuter FM</t>
  </si>
  <si>
    <t>28 Months</t>
  </si>
  <si>
    <t>Aurelia Mle</t>
  </si>
  <si>
    <t>9/832-620-2464</t>
  </si>
  <si>
    <t>TD 02/11/2023</t>
  </si>
  <si>
    <t>TD 02/10/2023</t>
  </si>
  <si>
    <t>Financing of municipal vehicles for Oudtshoorn Municipality for a period ending 30 June 2027</t>
  </si>
  <si>
    <t>Njilo Consulting and Logistics
Afrirent Fleet Management</t>
  </si>
  <si>
    <t>9/802-460-5455</t>
  </si>
  <si>
    <t xml:space="preserve">TD 06/01/2024: </t>
  </si>
  <si>
    <t>TD 01/01/2024:</t>
  </si>
  <si>
    <t>TD 01/11/2023:</t>
  </si>
  <si>
    <t>Supply and delivery of aquatic sports equipment period ending 30 June 2026</t>
  </si>
  <si>
    <t>New LT borrowing for R17,200,000,00 to finance the capital program of 2023-24 (15 Years loan term)</t>
  </si>
  <si>
    <t>Provision of pest control and hygiene services for period ending 30 June 2026</t>
  </si>
  <si>
    <t xml:space="preserve">Floating interest 10.39%                             </t>
  </si>
  <si>
    <t xml:space="preserve">Various rates as per quoted  </t>
  </si>
  <si>
    <t xml:space="preserve">Swimtronics (Pty) Ltd </t>
  </si>
  <si>
    <t xml:space="preserve">Standard Bank of South Africa Ltd </t>
  </si>
  <si>
    <t xml:space="preserve">Bidvest Steiner </t>
  </si>
  <si>
    <t>9/126-212-1207</t>
  </si>
  <si>
    <t>120 months</t>
  </si>
  <si>
    <t>26 Months</t>
  </si>
  <si>
    <t xml:space="preserve">TD 07/02/2024: </t>
  </si>
  <si>
    <t xml:space="preserve">SUPPLY AND DELIVERY OF CLEANING MATERIAL FOR A PERIOD STARTING 1 JULY 2024 TO 30 JUNE 2027 </t>
  </si>
  <si>
    <t>TD 02/01/2024:</t>
  </si>
  <si>
    <t>THE PROVISION OF INTERNAL AUDIT SERVICES FOR OUDTSHOORN MUNICIPALITY ON A NEED BASIS FOR A CONTRACT PERIOD ENDING 30 JUNE 2027</t>
  </si>
  <si>
    <t>TD 03/02/2024:</t>
  </si>
  <si>
    <t>RE-ADVERTISEMENT LICENCING FOR MEDIA MONITORING FOR A CONTRACT PERIOD ENDING 30 JUNE 2026.</t>
  </si>
  <si>
    <t>TD 02/03/2024:</t>
  </si>
  <si>
    <t>ALCHOHOL BREATHALYSERS, CALIBRATION THEREOF AND THE SUPPLY OF MOUTHPIECES FOR A PERIOD ENDING 30 JUNE 2026.</t>
  </si>
  <si>
    <t>TD 09/02/2024:</t>
  </si>
  <si>
    <t>PANEL OF STATIONERY SUPPLIERS FOR A PERIOD STARTING 1 JULY 2024 TO 30 JUNE 2027</t>
  </si>
  <si>
    <t>TD 05/02/2024</t>
  </si>
  <si>
    <t>RENTAL OF SPECIALIZED PLANT AND EQUIPMENT (HIGH-PRESSURE JETTING MACHINE, VACUUM TRUCK,WATER TANKERS AS WELL AS CONDUCTION OF CAMERA INSPECTIONS ON SEWER AND STORMWATER PIPELINES) FOR A CONTRACT PERIOD ENDING 30 JUNE 2027</t>
  </si>
  <si>
    <t>TD 08/02/2024</t>
  </si>
  <si>
    <t>SUPPLY AND DELIVERY OF BLACK BAGS FOR A PERIOD STARTING 01 JULY 2024 TO 30 JUNE 2027</t>
  </si>
  <si>
    <t>TD 05/01/2024</t>
  </si>
  <si>
    <t xml:space="preserve">RE-ADVERTISEMENT: UPGRADING OF TRAFFIC BUILDING </t>
  </si>
  <si>
    <t>TD01/02/2024</t>
  </si>
  <si>
    <t>RE-ADVERTISEMENT: SUPPLY AND DELIVERY OF METER SEALS &amp; FESTIVE LIGHTS FOR A CONTRACT PERIOD ENDING 30 JUNE 2027</t>
  </si>
  <si>
    <t>TD14/02/2024:</t>
  </si>
  <si>
    <t>APPOINTMENT OF SERVICE PROVIDER TO SUPPLY, INSTALL, MONITOR AND MAINTAIN INTRUSION ALARM SECURITY BEAMS AND CCTV CAMERA SYSTEM AS WELL AS PROVISION OF 24-HOUR ARMED RESPONSE SERVICES FOR A PERIOD OF 3 YEARS</t>
  </si>
  <si>
    <t xml:space="preserve">Unit rates </t>
  </si>
  <si>
    <t xml:space="preserve">Various Rates                              </t>
  </si>
  <si>
    <t xml:space="preserve">R119 991.00 (Incl.Vat) per annum, subject to budget availability. </t>
  </si>
  <si>
    <t xml:space="preserve">Per rates quoted </t>
  </si>
  <si>
    <t>Unit Rates</t>
  </si>
  <si>
    <t xml:space="preserve">As per ratse quoted </t>
  </si>
  <si>
    <t>R2 069 939.91 (Incl. 10% contingencies and 15% Vat)</t>
  </si>
  <si>
    <t xml:space="preserve">As per rates quoted </t>
  </si>
  <si>
    <t xml:space="preserve">Kingpin Suppliers (preffered bidder)
KFC Engineering &amp; Industrial Supplies (2nd preffered bidder)
Carprichem Saccs (Pty) Ltd (3rd preffered bidder) </t>
  </si>
  <si>
    <t xml:space="preserve">PKF George Consulting (Pty) Ltd </t>
  </si>
  <si>
    <t xml:space="preserve">KTM Knowledge Solutions (Pty) Ltd </t>
  </si>
  <si>
    <t xml:space="preserve">Dräger South Africa (Pty) Ltd r </t>
  </si>
  <si>
    <t xml:space="preserve">Bidvest Waltons 
GS Commodities (Pty) Ltd 
KPS Diseko Development Projects 
Mthatos Trading and Projects 
Master Supply (Pty) Ltd 
Circular Office Supplies t/a Valimac Office National </t>
  </si>
  <si>
    <t xml:space="preserve">Abaphumeleli Trading t/a Pollution Control Services 
CSJ Civils 
Nutinox (Pty) Ltd
Aqua Transport and Plant
Noliki Trading  </t>
  </si>
  <si>
    <t xml:space="preserve">PNB Civils (preferred bidder)
Platinum Suppliers (Pty) Ltd ( second preferred bidder) </t>
  </si>
  <si>
    <t>Thekwane Holdings CC</t>
  </si>
  <si>
    <t xml:space="preserve">Rainbow Lighting CC t/a New Neon Lighting </t>
  </si>
  <si>
    <t xml:space="preserve">Alert Patrol </t>
  </si>
  <si>
    <t>Rethan Booysen</t>
  </si>
  <si>
    <t>Philip Nel</t>
  </si>
  <si>
    <t>Patrick Jordaan</t>
  </si>
  <si>
    <t>9/350-458-2747
9/350-706-60604</t>
  </si>
  <si>
    <t>Magdalene Philips</t>
  </si>
  <si>
    <t>TD 04/02/2024:</t>
  </si>
  <si>
    <t xml:space="preserve">
BACTERIOLOGICAL ANALYSIS OF DRINKING WATER AND WASTEWATER SAMPLES FOR A CONTRACT PERIOD ENDING 30 JUNE 2027</t>
  </si>
  <si>
    <t>TD 12/02/2024::</t>
  </si>
  <si>
    <t xml:space="preserve">
SUPPLY AND DELIVERY OF PPE FOR OUDTSHOORN MUNICIPALITY FOR PERIOD STARTING 1ST JULY AND ENDING 30 JUNE 2027</t>
  </si>
  <si>
    <t>TD 01/03/2024::</t>
  </si>
  <si>
    <t xml:space="preserve">
SUPPLY AND MAINTENANCE OF A TRAFFIC AND LAW ENFORCEMENT CONTRAVENTION SYSTEM FOR A PERIOD ENDING 30 JUNE 2027</t>
  </si>
  <si>
    <t>Aquatico Cape Labaratories</t>
  </si>
  <si>
    <t xml:space="preserve">Safety Protective Clothing 
Platinum Suppliers (Pty) Ltd 
CK Safety and Laundry
Blackbird Trading 480 CC </t>
  </si>
  <si>
    <t xml:space="preserve">TMT Services and Supplies (Pty) Ltd </t>
  </si>
  <si>
    <t>Ettiene De Waal</t>
  </si>
  <si>
    <t>Sonwabo Posile</t>
  </si>
  <si>
    <t>Mark Geweld</t>
  </si>
  <si>
    <t>TD 10/02/2024</t>
  </si>
  <si>
    <t>SUPPLY AND DELIVERY OF WATER WORKS ITEMS FOR A PERIOD ENDING 30 JUNE 2027</t>
  </si>
  <si>
    <t>Various Departmental Votes</t>
  </si>
  <si>
    <t>PPD Engineering and Hardware Supplies
Take Note Trading 245 CC T/A Universal Trading
Ithuba Industries
NRB Piping Systems (PTY) Ltd 
KPC Group (Pty) Ltd
KFC Engineering &amp; Industrial Supplies</t>
  </si>
  <si>
    <t>TD03/03/2024::</t>
  </si>
  <si>
    <t xml:space="preserve">
SUPPLY, REPLACE, INSTALL AND MAINTENANCE OF PAVEMENT ADVERTISING REFUSE BINS; 
UPRADING, SUPPLY AND INSTALLATION AS WELL AS MAINTENANCE OF ILLUMINATED ADVERTISING SIGNS, WHICH INCLUDES STREET, NAME SIGNS AND UPRADING, AND
SUPPLY AND INSTALLATION AS WELL AS MAINTENANCE OF NON-ILLUMINATED LAMP POST MOUNTED SIGNS FOR A CONTRACT PERIOD 1 JULY 2024 ENDING 30 JUNE 2027</t>
  </si>
  <si>
    <t xml:space="preserve">As per rates quoted  </t>
  </si>
  <si>
    <t xml:space="preserve">Outdoor Network Limited                                                                                     Directosign (North) (Pty) Ltd </t>
  </si>
  <si>
    <t>Rodney Booysen</t>
  </si>
  <si>
    <t>2023/2024</t>
  </si>
  <si>
    <t>9/832-2517</t>
  </si>
  <si>
    <t>71000 per annum</t>
  </si>
  <si>
    <t>9/117-311-7125</t>
  </si>
  <si>
    <t>8.33% increase</t>
  </si>
  <si>
    <t>9/760-218-5065</t>
  </si>
  <si>
    <t xml:space="preserve"> Yempilo Emsebenzini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</si>
</sst>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R&quot;#,##0;[Red]\-&quot;R&quot;#,##0"/>
    <numFmt numFmtId="7" formatCode="&quot;R&quot;#,##0.00;\-&quot;R&quot;#,##0.00"/>
    <numFmt numFmtId="8" formatCode="&quot;R&quot;#,##0.00;[Red]\-&quot;R&quot;#,##0.00"/>
    <numFmt numFmtId="44" formatCode="_-&quot;R&quot;* #,##0.00_-;\-&quot;R&quot;* #,##0.00_-;_-&quot;R&quot;* &quot;-&quot;??_-;_-@_-"/>
    <numFmt numFmtId="43" formatCode="_-* #,##0.00_-;\-* #,##0.00_-;_-* &quot;-&quot;??_-;_-@_-"/>
    <numFmt numFmtId="164" formatCode="&quot;R&quot;\ #,##0.00;[Red]&quot;R&quot;\ \-#,##0.00"/>
    <numFmt numFmtId="165" formatCode="&quot;R&quot;\ #,##0.00"/>
    <numFmt numFmtId="166" formatCode="[$-1C09]dd\ mmmm\ yyyy;@"/>
    <numFmt numFmtId="167" formatCode="[$-1C09]dd\ mmmm\ yyyy"/>
    <numFmt numFmtId="168" formatCode="yyyy\-mm\-dd;@"/>
  </numFmts>
  <fonts count="28" x14ac:knownFonts="1">
    <font>
      <sz val="11"/>
      <color theme="1"/>
      <name val="Calibri"/>
      <family val="2"/>
      <scheme val="minor"/>
    </font>
    <font>
      <sz val="11"/>
      <color theme="1"/>
      <name val="Arial"/>
      <family val="2"/>
    </font>
    <font>
      <sz val="11"/>
      <name val="Arial"/>
      <family val="2"/>
    </font>
    <font>
      <sz val="10"/>
      <color theme="1"/>
      <name val="Arial"/>
      <family val="2"/>
    </font>
    <font>
      <sz val="10"/>
      <name val="Arial"/>
      <family val="2"/>
    </font>
    <font>
      <sz val="10"/>
      <color rgb="FF000000"/>
      <name val="Arial"/>
      <family val="2"/>
    </font>
    <font>
      <b/>
      <sz val="10"/>
      <color theme="1"/>
      <name val="Arial"/>
      <family val="2"/>
    </font>
    <font>
      <b/>
      <sz val="10"/>
      <name val="Arial"/>
      <family val="2"/>
    </font>
    <font>
      <b/>
      <sz val="14"/>
      <color theme="1"/>
      <name val="Arial"/>
      <family val="2"/>
    </font>
    <font>
      <sz val="11"/>
      <color theme="1"/>
      <name val="Calibri"/>
      <family val="2"/>
      <scheme val="minor"/>
    </font>
    <font>
      <sz val="10"/>
      <color theme="4" tint="-0.249977111117893"/>
      <name val="Arial"/>
      <family val="2"/>
    </font>
    <font>
      <sz val="10"/>
      <color rgb="FFFF0000"/>
      <name val="Arial"/>
      <family val="2"/>
    </font>
    <font>
      <sz val="9"/>
      <color indexed="81"/>
      <name val="Tahoma"/>
      <family val="2"/>
    </font>
    <font>
      <b/>
      <sz val="9"/>
      <color indexed="81"/>
      <name val="Tahoma"/>
      <family val="2"/>
    </font>
    <font>
      <b/>
      <sz val="18"/>
      <color theme="1"/>
      <name val="Arial"/>
      <family val="2"/>
    </font>
    <font>
      <b/>
      <sz val="10"/>
      <color rgb="FFFF0000"/>
      <name val="Arial"/>
      <family val="2"/>
    </font>
    <font>
      <b/>
      <sz val="18"/>
      <name val="Arial"/>
      <family val="2"/>
    </font>
    <font>
      <b/>
      <sz val="10"/>
      <name val="Arial Narrow"/>
      <family val="2"/>
    </font>
    <font>
      <b/>
      <sz val="11"/>
      <color theme="1"/>
      <name val="Arial"/>
      <family val="2"/>
    </font>
    <font>
      <b/>
      <sz val="22"/>
      <color theme="1"/>
      <name val="Arial"/>
      <family val="2"/>
    </font>
    <font>
      <b/>
      <sz val="20"/>
      <color rgb="FFFF0000"/>
      <name val="Arial"/>
      <family val="2"/>
    </font>
    <font>
      <b/>
      <sz val="18"/>
      <color rgb="FFFF0000"/>
      <name val="Arial"/>
      <family val="2"/>
    </font>
    <font>
      <sz val="8"/>
      <name val="Calibri"/>
      <family val="2"/>
      <scheme val="minor"/>
    </font>
    <font>
      <sz val="18"/>
      <color rgb="FFFF0000"/>
      <name val="Arial"/>
      <family val="2"/>
    </font>
    <font>
      <b/>
      <sz val="12"/>
      <color theme="1"/>
      <name val="Arial"/>
      <family val="2"/>
    </font>
    <font>
      <sz val="11"/>
      <name val="Calibri"/>
      <family val="2"/>
      <scheme val="minor"/>
    </font>
    <font>
      <b/>
      <sz val="14"/>
      <color theme="1"/>
      <name val="Calibri"/>
      <family val="2"/>
      <scheme val="minor"/>
    </font>
    <font>
      <b/>
      <sz val="11"/>
      <color theme="1"/>
      <name val="Calibri"/>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bgColor indexed="64"/>
      </patternFill>
    </fill>
    <fill>
      <patternFill patternType="solid">
        <fgColor theme="4" tint="0.79998168889431442"/>
        <bgColor indexed="64"/>
      </patternFill>
    </fill>
    <fill>
      <patternFill patternType="solid">
        <fgColor rgb="FF808080"/>
        <bgColor indexed="64"/>
      </patternFill>
    </fill>
  </fills>
  <borders count="17">
    <border>
      <left/>
      <right/>
      <top/>
      <bottom/>
      <diagonal/>
    </border>
    <border>
      <left style="medium">
        <color theme="4" tint="-0.249977111117893"/>
      </left>
      <right style="medium">
        <color theme="4" tint="-0.249977111117893"/>
      </right>
      <top/>
      <bottom/>
      <diagonal/>
    </border>
    <border>
      <left style="medium">
        <color theme="4"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medium">
        <color theme="4" tint="-0.249977111117893"/>
      </left>
      <right style="medium">
        <color theme="4" tint="-0.249977111117893"/>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3" fontId="9" fillId="0" borderId="0" applyFont="0" applyFill="0" applyBorder="0" applyAlignment="0" applyProtection="0"/>
  </cellStyleXfs>
  <cellXfs count="293">
    <xf numFmtId="0" fontId="0" fillId="0" borderId="0" xfId="0"/>
    <xf numFmtId="15"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xf>
    <xf numFmtId="166"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5" fontId="3" fillId="0" borderId="3" xfId="0" applyNumberFormat="1" applyFont="1" applyBorder="1" applyAlignment="1">
      <alignment horizontal="center" vertical="center"/>
    </xf>
    <xf numFmtId="0" fontId="4" fillId="0" borderId="7" xfId="0" applyFont="1" applyBorder="1" applyAlignment="1">
      <alignment horizontal="center" vertical="center" wrapText="1"/>
    </xf>
    <xf numFmtId="0" fontId="5" fillId="0" borderId="3" xfId="0" applyFont="1" applyBorder="1" applyAlignment="1">
      <alignment horizontal="center" vertical="center" wrapText="1"/>
    </xf>
    <xf numFmtId="166" fontId="5" fillId="0" borderId="3" xfId="0" applyNumberFormat="1" applyFont="1" applyBorder="1" applyAlignment="1">
      <alignment horizontal="center" vertical="center" wrapText="1"/>
    </xf>
    <xf numFmtId="166" fontId="5"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166" fontId="3" fillId="5" borderId="3"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15" fontId="3" fillId="0" borderId="3" xfId="0" applyNumberFormat="1" applyFont="1" applyBorder="1" applyAlignment="1">
      <alignment horizontal="center" vertical="center" wrapText="1"/>
    </xf>
    <xf numFmtId="15" fontId="3" fillId="0" borderId="3" xfId="0" applyNumberFormat="1" applyFont="1" applyBorder="1" applyAlignment="1">
      <alignment horizontal="center" vertical="center"/>
    </xf>
    <xf numFmtId="15" fontId="3" fillId="5" borderId="3" xfId="0" applyNumberFormat="1" applyFont="1" applyFill="1" applyBorder="1" applyAlignment="1">
      <alignment horizontal="center" vertical="center"/>
    </xf>
    <xf numFmtId="14" fontId="3" fillId="0" borderId="3" xfId="0" applyNumberFormat="1" applyFont="1" applyBorder="1" applyAlignment="1">
      <alignment horizontal="center" vertical="center"/>
    </xf>
    <xf numFmtId="0" fontId="5" fillId="0" borderId="0" xfId="0" applyFont="1" applyAlignment="1">
      <alignment horizontal="center" vertical="center" wrapText="1"/>
    </xf>
    <xf numFmtId="165" fontId="3" fillId="0" borderId="3" xfId="0" applyNumberFormat="1" applyFont="1" applyBorder="1" applyAlignment="1">
      <alignment horizontal="center" vertical="center" wrapText="1"/>
    </xf>
    <xf numFmtId="0" fontId="3" fillId="5" borderId="3" xfId="0" applyFont="1" applyFill="1" applyBorder="1" applyAlignment="1">
      <alignment horizontal="center" vertical="center"/>
    </xf>
    <xf numFmtId="15" fontId="3" fillId="0" borderId="4" xfId="0" applyNumberFormat="1" applyFont="1" applyBorder="1" applyAlignment="1">
      <alignment horizontal="center" vertical="center" wrapText="1"/>
    </xf>
    <xf numFmtId="0" fontId="3" fillId="0" borderId="7" xfId="0" applyFont="1" applyBorder="1" applyAlignment="1">
      <alignment horizontal="center" vertical="center" wrapText="1"/>
    </xf>
    <xf numFmtId="14" fontId="4" fillId="0" borderId="3" xfId="0" applyNumberFormat="1" applyFont="1" applyBorder="1" applyAlignment="1">
      <alignment horizontal="center" vertical="center"/>
    </xf>
    <xf numFmtId="15" fontId="4" fillId="0" borderId="3" xfId="0" applyNumberFormat="1" applyFont="1" applyBorder="1" applyAlignment="1">
      <alignment horizontal="center" vertical="center"/>
    </xf>
    <xf numFmtId="15" fontId="4" fillId="5" borderId="3" xfId="0" applyNumberFormat="1" applyFont="1" applyFill="1" applyBorder="1" applyAlignment="1">
      <alignment horizontal="center" vertical="center"/>
    </xf>
    <xf numFmtId="0" fontId="4" fillId="0" borderId="0" xfId="0" applyFont="1" applyAlignment="1">
      <alignment horizontal="center" vertical="center"/>
    </xf>
    <xf numFmtId="0" fontId="4" fillId="5" borderId="3" xfId="0" applyFont="1" applyFill="1" applyBorder="1" applyAlignment="1">
      <alignment horizontal="center" vertical="center" wrapText="1"/>
    </xf>
    <xf numFmtId="165" fontId="4" fillId="5" borderId="3" xfId="0" applyNumberFormat="1" applyFont="1" applyFill="1" applyBorder="1" applyAlignment="1">
      <alignment horizontal="center" vertical="center" wrapText="1"/>
    </xf>
    <xf numFmtId="15" fontId="4"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3" fillId="0" borderId="3" xfId="0" applyNumberFormat="1" applyFont="1" applyBorder="1" applyAlignment="1">
      <alignment horizontal="center" vertical="center" wrapText="1"/>
    </xf>
    <xf numFmtId="165" fontId="3" fillId="7" borderId="3" xfId="0" applyNumberFormat="1" applyFont="1" applyFill="1" applyBorder="1" applyAlignment="1">
      <alignment horizontal="center" vertical="center" wrapText="1"/>
    </xf>
    <xf numFmtId="8" fontId="3" fillId="0" borderId="3" xfId="0" applyNumberFormat="1" applyFont="1" applyBorder="1" applyAlignment="1">
      <alignment horizontal="center" vertical="center" wrapText="1"/>
    </xf>
    <xf numFmtId="15" fontId="4" fillId="5" borderId="3" xfId="0" applyNumberFormat="1" applyFont="1" applyFill="1" applyBorder="1" applyAlignment="1">
      <alignment horizontal="center" vertical="center" wrapText="1"/>
    </xf>
    <xf numFmtId="0" fontId="3" fillId="0" borderId="7" xfId="0" applyFont="1" applyBorder="1" applyAlignment="1">
      <alignment horizontal="center" vertical="center"/>
    </xf>
    <xf numFmtId="0" fontId="4" fillId="0" borderId="7" xfId="0" applyFont="1" applyBorder="1" applyAlignment="1">
      <alignment horizontal="center" vertical="center"/>
    </xf>
    <xf numFmtId="166" fontId="4" fillId="5" borderId="3" xfId="0" applyNumberFormat="1" applyFont="1" applyFill="1" applyBorder="1" applyAlignment="1">
      <alignment horizontal="center" vertical="center" wrapText="1"/>
    </xf>
    <xf numFmtId="43" fontId="0" fillId="0" borderId="0" xfId="1" applyFont="1"/>
    <xf numFmtId="49" fontId="4" fillId="5" borderId="3"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8" fontId="4" fillId="5" borderId="3" xfId="0" applyNumberFormat="1" applyFont="1" applyFill="1" applyBorder="1" applyAlignment="1">
      <alignment horizontal="center" vertical="center" wrapText="1"/>
    </xf>
    <xf numFmtId="43" fontId="3" fillId="8" borderId="3" xfId="1" applyFont="1" applyFill="1" applyBorder="1" applyAlignment="1">
      <alignment horizontal="center" vertical="center" wrapText="1"/>
    </xf>
    <xf numFmtId="43" fontId="4" fillId="8" borderId="3" xfId="1" applyFont="1" applyFill="1" applyBorder="1" applyAlignment="1">
      <alignment horizontal="center" vertical="center" wrapText="1"/>
    </xf>
    <xf numFmtId="43" fontId="4" fillId="8" borderId="3" xfId="1" applyFont="1" applyFill="1" applyBorder="1" applyAlignment="1">
      <alignment horizontal="center" vertical="center"/>
    </xf>
    <xf numFmtId="43" fontId="3" fillId="8" borderId="3" xfId="1" applyFont="1" applyFill="1" applyBorder="1" applyAlignment="1">
      <alignment vertical="center"/>
    </xf>
    <xf numFmtId="43" fontId="3" fillId="8" borderId="3" xfId="1" applyFont="1" applyFill="1" applyBorder="1" applyAlignment="1">
      <alignment horizontal="center" vertical="center"/>
    </xf>
    <xf numFmtId="6" fontId="4" fillId="0" borderId="3" xfId="0" applyNumberFormat="1" applyFont="1" applyBorder="1" applyAlignment="1">
      <alignment horizontal="center" vertical="center"/>
    </xf>
    <xf numFmtId="0" fontId="4" fillId="0" borderId="0" xfId="0" applyFont="1"/>
    <xf numFmtId="17" fontId="4" fillId="5" borderId="3" xfId="0" applyNumberFormat="1" applyFont="1" applyFill="1" applyBorder="1" applyAlignment="1">
      <alignment horizontal="center" vertical="center" wrapText="1"/>
    </xf>
    <xf numFmtId="14" fontId="4"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15" fontId="4" fillId="0" borderId="6" xfId="0" applyNumberFormat="1" applyFont="1" applyBorder="1" applyAlignment="1">
      <alignment horizontal="center" vertical="center"/>
    </xf>
    <xf numFmtId="0" fontId="4" fillId="0" borderId="6" xfId="0" applyFont="1" applyBorder="1" applyAlignment="1">
      <alignment horizontal="center" vertical="center"/>
    </xf>
    <xf numFmtId="15" fontId="4" fillId="5" borderId="6" xfId="0" applyNumberFormat="1" applyFont="1" applyFill="1" applyBorder="1" applyAlignment="1">
      <alignment horizontal="center" vertical="center"/>
    </xf>
    <xf numFmtId="166" fontId="7" fillId="3"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6"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66" fontId="7" fillId="6" borderId="3" xfId="0" applyNumberFormat="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15" fontId="4" fillId="0" borderId="4" xfId="0" applyNumberFormat="1" applyFont="1" applyBorder="1" applyAlignment="1">
      <alignment horizontal="center" vertical="center" wrapText="1"/>
    </xf>
    <xf numFmtId="0" fontId="4" fillId="12" borderId="3" xfId="0" applyFont="1" applyFill="1" applyBorder="1" applyAlignment="1">
      <alignment horizontal="center" vertical="center" wrapText="1"/>
    </xf>
    <xf numFmtId="15" fontId="4" fillId="12" borderId="3" xfId="0" applyNumberFormat="1" applyFont="1" applyFill="1" applyBorder="1" applyAlignment="1">
      <alignment horizontal="center" vertical="center" wrapText="1"/>
    </xf>
    <xf numFmtId="44" fontId="4" fillId="5" borderId="3" xfId="1" applyNumberFormat="1" applyFont="1" applyFill="1" applyBorder="1" applyAlignment="1">
      <alignment horizontal="center" vertical="center" wrapText="1"/>
    </xf>
    <xf numFmtId="0" fontId="3" fillId="5" borderId="0" xfId="0" applyFont="1" applyFill="1" applyAlignment="1">
      <alignment horizontal="center" vertical="center" wrapText="1"/>
    </xf>
    <xf numFmtId="167" fontId="4" fillId="0" borderId="3" xfId="0" applyNumberFormat="1" applyFont="1" applyBorder="1" applyAlignment="1">
      <alignment horizontal="center" vertical="center" wrapText="1"/>
    </xf>
    <xf numFmtId="44" fontId="4" fillId="0" borderId="3" xfId="1" applyNumberFormat="1" applyFont="1" applyFill="1" applyBorder="1" applyAlignment="1">
      <alignment horizontal="center" vertical="center" wrapText="1"/>
    </xf>
    <xf numFmtId="0" fontId="0" fillId="5" borderId="0" xfId="0" applyFill="1"/>
    <xf numFmtId="43" fontId="0" fillId="5" borderId="0" xfId="1" applyFont="1" applyFill="1"/>
    <xf numFmtId="0" fontId="3" fillId="0" borderId="12" xfId="0" applyFont="1" applyBorder="1" applyAlignment="1">
      <alignment horizontal="center" vertical="center" wrapText="1"/>
    </xf>
    <xf numFmtId="43" fontId="3" fillId="8" borderId="12" xfId="1" applyFont="1" applyFill="1" applyBorder="1" applyAlignment="1">
      <alignment horizontal="center" vertical="center"/>
    </xf>
    <xf numFmtId="15"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15" fontId="3" fillId="5" borderId="12"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wrapText="1"/>
    </xf>
    <xf numFmtId="43" fontId="3" fillId="8" borderId="16" xfId="1" applyFont="1" applyFill="1" applyBorder="1" applyAlignment="1">
      <alignment horizontal="center" vertical="center"/>
    </xf>
    <xf numFmtId="15" fontId="3" fillId="0" borderId="16" xfId="0" applyNumberFormat="1" applyFont="1" applyBorder="1" applyAlignment="1">
      <alignment horizontal="center" vertical="center" wrapText="1"/>
    </xf>
    <xf numFmtId="167" fontId="4" fillId="0" borderId="16" xfId="0" applyNumberFormat="1" applyFont="1" applyBorder="1" applyAlignment="1">
      <alignment horizontal="center" vertical="center" wrapText="1"/>
    </xf>
    <xf numFmtId="44" fontId="3" fillId="5" borderId="3" xfId="1" applyNumberFormat="1" applyFont="1" applyFill="1" applyBorder="1" applyAlignment="1">
      <alignment horizontal="center" vertical="center" wrapText="1"/>
    </xf>
    <xf numFmtId="44" fontId="3" fillId="0" borderId="3" xfId="1" applyNumberFormat="1" applyFont="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168" fontId="7" fillId="3" borderId="3" xfId="0" applyNumberFormat="1"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4" fillId="0" borderId="4" xfId="0" applyNumberFormat="1" applyFont="1" applyBorder="1" applyAlignment="1">
      <alignment horizontal="center" vertical="center" wrapText="1"/>
    </xf>
    <xf numFmtId="168" fontId="4" fillId="0" borderId="3" xfId="0" applyNumberFormat="1" applyFont="1" applyBorder="1" applyAlignment="1">
      <alignment horizontal="center" vertical="center"/>
    </xf>
    <xf numFmtId="168" fontId="3" fillId="0" borderId="0" xfId="0" applyNumberFormat="1" applyFont="1" applyAlignment="1">
      <alignment horizontal="center" vertical="center" wrapText="1"/>
    </xf>
    <xf numFmtId="0" fontId="3" fillId="12" borderId="3" xfId="0" applyFont="1" applyFill="1" applyBorder="1" applyAlignment="1">
      <alignment horizontal="center" vertical="center" wrapText="1"/>
    </xf>
    <xf numFmtId="15" fontId="3" fillId="12" borderId="3" xfId="0" applyNumberFormat="1" applyFont="1" applyFill="1" applyBorder="1" applyAlignment="1">
      <alignment horizontal="center" vertical="center" wrapText="1"/>
    </xf>
    <xf numFmtId="168" fontId="3" fillId="12" borderId="3" xfId="0" applyNumberFormat="1" applyFont="1" applyFill="1" applyBorder="1" applyAlignment="1">
      <alignment horizontal="center" vertical="center" wrapText="1"/>
    </xf>
    <xf numFmtId="0" fontId="1" fillId="0" borderId="0" xfId="0" applyFont="1"/>
    <xf numFmtId="44" fontId="4" fillId="0" borderId="3" xfId="1" applyNumberFormat="1" applyFont="1" applyBorder="1" applyAlignment="1">
      <alignment horizontal="center" vertical="center"/>
    </xf>
    <xf numFmtId="43" fontId="3" fillId="0" borderId="0" xfId="1" applyFont="1" applyAlignment="1">
      <alignment horizontal="center" vertical="center" wrapText="1"/>
    </xf>
    <xf numFmtId="43" fontId="6" fillId="0" borderId="0" xfId="1" applyFont="1" applyAlignment="1">
      <alignment horizontal="center" vertical="center" wrapText="1"/>
    </xf>
    <xf numFmtId="43" fontId="4" fillId="0" borderId="0" xfId="1" applyFont="1"/>
    <xf numFmtId="0" fontId="3" fillId="12" borderId="7" xfId="0" applyFont="1" applyFill="1" applyBorder="1" applyAlignment="1">
      <alignment horizontal="center" vertical="center" wrapText="1"/>
    </xf>
    <xf numFmtId="43" fontId="3" fillId="0" borderId="3" xfId="1" applyFont="1" applyBorder="1" applyAlignment="1">
      <alignment horizontal="center" vertical="center" wrapText="1"/>
    </xf>
    <xf numFmtId="43" fontId="6" fillId="0" borderId="3" xfId="1" applyFont="1" applyBorder="1" applyAlignment="1">
      <alignment horizontal="center" vertical="center" wrapText="1"/>
    </xf>
    <xf numFmtId="43" fontId="3" fillId="0" borderId="3" xfId="1" applyFont="1" applyBorder="1" applyAlignment="1">
      <alignment horizontal="center" vertical="center"/>
    </xf>
    <xf numFmtId="43" fontId="4" fillId="0" borderId="3" xfId="1" applyFont="1" applyBorder="1"/>
    <xf numFmtId="44" fontId="0" fillId="0" borderId="0" xfId="0" applyNumberFormat="1"/>
    <xf numFmtId="168" fontId="3" fillId="0" borderId="4" xfId="0" applyNumberFormat="1" applyFont="1" applyBorder="1" applyAlignment="1">
      <alignment horizontal="center" vertical="center" wrapText="1"/>
    </xf>
    <xf numFmtId="44" fontId="3" fillId="12" borderId="3" xfId="1" applyNumberFormat="1" applyFont="1" applyFill="1" applyBorder="1" applyAlignment="1">
      <alignment horizontal="center" vertical="center" wrapText="1"/>
    </xf>
    <xf numFmtId="43" fontId="3" fillId="0" borderId="8" xfId="1" applyFont="1" applyBorder="1" applyAlignment="1">
      <alignment horizontal="center" vertical="center" wrapText="1"/>
    </xf>
    <xf numFmtId="43" fontId="3" fillId="12" borderId="3" xfId="1" applyFont="1" applyFill="1" applyBorder="1" applyAlignment="1">
      <alignment horizontal="center" vertical="center" wrapText="1"/>
    </xf>
    <xf numFmtId="0" fontId="4" fillId="12" borderId="3" xfId="0" applyFont="1" applyFill="1" applyBorder="1" applyAlignment="1">
      <alignment horizontal="center" vertical="center"/>
    </xf>
    <xf numFmtId="0" fontId="3" fillId="12" borderId="4" xfId="0" applyFont="1" applyFill="1" applyBorder="1" applyAlignment="1">
      <alignment horizontal="center" vertical="center" wrapText="1"/>
    </xf>
    <xf numFmtId="0" fontId="4" fillId="12" borderId="4" xfId="0" applyFont="1" applyFill="1" applyBorder="1" applyAlignment="1">
      <alignment horizontal="center" vertical="center" wrapText="1"/>
    </xf>
    <xf numFmtId="15" fontId="3" fillId="12" borderId="4" xfId="0" applyNumberFormat="1" applyFont="1" applyFill="1" applyBorder="1" applyAlignment="1">
      <alignment horizontal="center" vertical="center" wrapText="1"/>
    </xf>
    <xf numFmtId="168" fontId="3" fillId="12" borderId="4" xfId="0" applyNumberFormat="1" applyFont="1" applyFill="1" applyBorder="1" applyAlignment="1">
      <alignment horizontal="center" vertical="center" wrapText="1"/>
    </xf>
    <xf numFmtId="0" fontId="7" fillId="4" borderId="7"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xf>
    <xf numFmtId="0" fontId="3" fillId="0" borderId="3" xfId="0" applyFont="1" applyBorder="1" applyAlignment="1">
      <alignment horizontal="center" wrapText="1"/>
    </xf>
    <xf numFmtId="8" fontId="3" fillId="0" borderId="3" xfId="0" applyNumberFormat="1" applyFont="1" applyBorder="1" applyAlignment="1">
      <alignment horizontal="center" vertical="center"/>
    </xf>
    <xf numFmtId="0" fontId="3" fillId="0" borderId="3" xfId="0" applyFont="1" applyBorder="1" applyAlignment="1">
      <alignment horizontal="center"/>
    </xf>
    <xf numFmtId="6" fontId="3" fillId="0" borderId="3" xfId="0" applyNumberFormat="1" applyFont="1" applyBorder="1" applyAlignment="1">
      <alignment horizontal="center" vertical="center" wrapText="1"/>
    </xf>
    <xf numFmtId="43" fontId="3" fillId="0" borderId="0" xfId="1" applyFont="1" applyFill="1" applyAlignment="1">
      <alignment horizontal="center" vertical="center" wrapText="1"/>
    </xf>
    <xf numFmtId="43" fontId="3" fillId="0" borderId="3" xfId="1" applyFont="1" applyFill="1" applyBorder="1" applyAlignment="1">
      <alignment vertical="center"/>
    </xf>
    <xf numFmtId="0" fontId="0" fillId="0" borderId="0" xfId="0" applyAlignment="1">
      <alignment horizontal="center" vertical="center"/>
    </xf>
    <xf numFmtId="43" fontId="3" fillId="0" borderId="4" xfId="1" applyFont="1" applyBorder="1" applyAlignment="1">
      <alignment horizontal="center" vertical="center" wrapText="1"/>
    </xf>
    <xf numFmtId="43" fontId="3" fillId="0" borderId="3" xfId="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4" fontId="0" fillId="0" borderId="0" xfId="0" applyNumberFormat="1"/>
    <xf numFmtId="15" fontId="25" fillId="0" borderId="3" xfId="0" applyNumberFormat="1" applyFont="1" applyBorder="1" applyAlignment="1">
      <alignment horizontal="center" vertical="center" wrapText="1"/>
    </xf>
    <xf numFmtId="0" fontId="0" fillId="0" borderId="3" xfId="0" applyBorder="1"/>
    <xf numFmtId="14" fontId="0" fillId="0" borderId="3" xfId="0" applyNumberFormat="1" applyBorder="1"/>
    <xf numFmtId="15" fontId="0" fillId="0" borderId="3" xfId="0" applyNumberFormat="1" applyBorder="1"/>
    <xf numFmtId="0" fontId="4" fillId="10" borderId="3" xfId="0" applyFont="1" applyFill="1" applyBorder="1" applyAlignment="1">
      <alignment horizontal="center" vertical="center" wrapText="1"/>
    </xf>
    <xf numFmtId="43" fontId="3" fillId="0" borderId="0" xfId="1" applyFont="1" applyBorder="1" applyAlignment="1">
      <alignment horizontal="center" vertical="center" wrapText="1"/>
    </xf>
    <xf numFmtId="43" fontId="0" fillId="0" borderId="3" xfId="1" applyFont="1" applyBorder="1"/>
    <xf numFmtId="165"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0" xfId="0" applyFont="1" applyAlignment="1">
      <alignment horizontal="center" vertical="center" wrapText="1"/>
    </xf>
    <xf numFmtId="14" fontId="4" fillId="0" borderId="3" xfId="0" applyNumberFormat="1" applyFont="1" applyBorder="1" applyAlignment="1">
      <alignment horizontal="center" vertical="center" wrapText="1"/>
    </xf>
    <xf numFmtId="1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5" fontId="5"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15"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5" fontId="2" fillId="0" borderId="3" xfId="0" applyNumberFormat="1" applyFont="1" applyBorder="1" applyAlignment="1">
      <alignment horizontal="center" vertical="center"/>
    </xf>
    <xf numFmtId="0" fontId="2" fillId="0" borderId="0" xfId="0" applyFont="1" applyAlignment="1">
      <alignment horizontal="center" vertical="center"/>
    </xf>
    <xf numFmtId="14" fontId="2" fillId="0" borderId="3" xfId="0" applyNumberFormat="1" applyFont="1" applyBorder="1" applyAlignment="1">
      <alignment horizontal="center" vertical="center"/>
    </xf>
    <xf numFmtId="14" fontId="2"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xf>
    <xf numFmtId="17" fontId="2" fillId="0" borderId="3" xfId="0" applyNumberFormat="1" applyFont="1" applyBorder="1" applyAlignment="1">
      <alignment horizontal="center" vertical="center" wrapText="1"/>
    </xf>
    <xf numFmtId="0" fontId="1" fillId="0" borderId="0" xfId="0" applyFont="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6" fontId="11" fillId="0" borderId="3" xfId="0" applyNumberFormat="1" applyFont="1" applyBorder="1" applyAlignment="1">
      <alignment horizontal="center" vertical="center"/>
    </xf>
    <xf numFmtId="15" fontId="11" fillId="0" borderId="3"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0" xfId="0" applyFont="1"/>
    <xf numFmtId="15" fontId="11" fillId="0" borderId="3" xfId="0" applyNumberFormat="1" applyFont="1" applyBorder="1" applyAlignment="1">
      <alignment horizontal="center" vertical="center" wrapText="1"/>
    </xf>
    <xf numFmtId="166" fontId="11" fillId="0" borderId="3" xfId="0" applyNumberFormat="1" applyFont="1" applyBorder="1" applyAlignment="1">
      <alignment horizontal="center" vertical="center" wrapText="1"/>
    </xf>
    <xf numFmtId="0" fontId="11" fillId="0" borderId="7"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10" fillId="0" borderId="0" xfId="0" applyFont="1" applyAlignment="1">
      <alignment horizontal="center" vertical="center" wrapText="1"/>
    </xf>
    <xf numFmtId="7" fontId="3" fillId="0" borderId="3" xfId="1" applyNumberFormat="1" applyFont="1" applyFill="1" applyBorder="1" applyAlignment="1">
      <alignment horizontal="center" vertical="center" wrapText="1"/>
    </xf>
    <xf numFmtId="0" fontId="4" fillId="0" borderId="8" xfId="0" applyFont="1" applyBorder="1" applyAlignment="1">
      <alignment horizontal="center" vertical="center" wrapText="1"/>
    </xf>
    <xf numFmtId="8" fontId="4"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5" fontId="3" fillId="0" borderId="7"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15" fontId="3" fillId="0" borderId="7"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3" fillId="0" borderId="4" xfId="0" applyFont="1" applyBorder="1" applyAlignment="1">
      <alignment horizontal="center" vertical="center"/>
    </xf>
    <xf numFmtId="15" fontId="5" fillId="0" borderId="0" xfId="0" applyNumberFormat="1" applyFont="1" applyAlignment="1">
      <alignment horizontal="center" vertical="center"/>
    </xf>
    <xf numFmtId="15" fontId="5" fillId="0" borderId="4" xfId="0" applyNumberFormat="1" applyFont="1" applyBorder="1" applyAlignment="1">
      <alignment horizontal="center" vertical="center"/>
    </xf>
    <xf numFmtId="165" fontId="3" fillId="0" borderId="4" xfId="0" applyNumberFormat="1" applyFont="1" applyBorder="1" applyAlignment="1">
      <alignment horizontal="center" vertical="center"/>
    </xf>
    <xf numFmtId="15" fontId="3" fillId="0" borderId="4" xfId="0" applyNumberFormat="1" applyFont="1" applyBorder="1" applyAlignment="1">
      <alignment horizontal="center" vertical="center"/>
    </xf>
    <xf numFmtId="166" fontId="3" fillId="0" borderId="12" xfId="0" applyNumberFormat="1" applyFont="1" applyBorder="1" applyAlignment="1">
      <alignment horizontal="center" vertical="center" wrapText="1"/>
    </xf>
    <xf numFmtId="0" fontId="4" fillId="0" borderId="3" xfId="0" applyFont="1" applyBorder="1"/>
    <xf numFmtId="43" fontId="17" fillId="0" borderId="3" xfId="1" applyFont="1" applyFill="1" applyBorder="1" applyAlignment="1">
      <alignment horizontal="center" vertical="center"/>
    </xf>
    <xf numFmtId="44" fontId="11" fillId="0" borderId="3" xfId="1" applyNumberFormat="1" applyFont="1" applyFill="1" applyBorder="1" applyAlignment="1">
      <alignment horizontal="center" vertical="center" wrapText="1"/>
    </xf>
    <xf numFmtId="0" fontId="11" fillId="0" borderId="0" xfId="0" applyFont="1" applyAlignment="1">
      <alignment horizontal="center" vertical="center" wrapText="1"/>
    </xf>
    <xf numFmtId="168" fontId="3" fillId="0" borderId="3" xfId="0" applyNumberFormat="1" applyFont="1" applyBorder="1" applyAlignment="1">
      <alignment horizontal="center" vertical="center"/>
    </xf>
    <xf numFmtId="168" fontId="3" fillId="0" borderId="4" xfId="0" applyNumberFormat="1" applyFont="1" applyBorder="1" applyAlignment="1">
      <alignment horizontal="center" vertical="center"/>
    </xf>
    <xf numFmtId="0" fontId="3" fillId="0" borderId="15" xfId="0" applyFont="1" applyBorder="1" applyAlignment="1">
      <alignment horizontal="center" vertical="center"/>
    </xf>
    <xf numFmtId="168" fontId="5" fillId="0" borderId="3" xfId="0" applyNumberFormat="1" applyFont="1" applyBorder="1" applyAlignment="1">
      <alignment horizontal="center" vertical="center" wrapText="1"/>
    </xf>
    <xf numFmtId="168" fontId="5" fillId="0" borderId="3" xfId="0" applyNumberFormat="1" applyFont="1" applyBorder="1" applyAlignment="1">
      <alignment horizontal="center" vertical="center"/>
    </xf>
    <xf numFmtId="44" fontId="3" fillId="0" borderId="3" xfId="0" applyNumberFormat="1" applyFont="1" applyBorder="1" applyAlignment="1">
      <alignment horizontal="center" vertical="center" wrapText="1"/>
    </xf>
    <xf numFmtId="44" fontId="3" fillId="0" borderId="3" xfId="1" applyNumberFormat="1" applyFont="1" applyFill="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166" fontId="3" fillId="0" borderId="6"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168" fontId="5" fillId="0" borderId="10"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0" xfId="1" applyFont="1" applyFill="1" applyAlignment="1">
      <alignment horizontal="center" vertical="center" wrapText="1"/>
    </xf>
    <xf numFmtId="49"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166" fontId="7"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8" fontId="7" fillId="0" borderId="3" xfId="0" applyNumberFormat="1"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43" fontId="6" fillId="0" borderId="3" xfId="1" applyFont="1" applyFill="1" applyBorder="1" applyAlignment="1">
      <alignment horizontal="center" vertical="center" wrapText="1"/>
    </xf>
    <xf numFmtId="43" fontId="6" fillId="0" borderId="0" xfId="1" applyFont="1" applyFill="1" applyAlignment="1">
      <alignment horizontal="center" vertical="center" wrapText="1"/>
    </xf>
    <xf numFmtId="43" fontId="3" fillId="0" borderId="0" xfId="1" applyFont="1" applyFill="1" applyAlignment="1">
      <alignment horizontal="center" vertical="center"/>
    </xf>
    <xf numFmtId="43" fontId="4" fillId="0" borderId="3" xfId="1" applyFont="1" applyFill="1" applyBorder="1"/>
    <xf numFmtId="43" fontId="4" fillId="0" borderId="0" xfId="1" applyFont="1" applyFill="1"/>
    <xf numFmtId="43" fontId="3" fillId="0" borderId="3" xfId="1" applyFont="1" applyFill="1" applyBorder="1" applyAlignment="1">
      <alignment horizontal="center" vertical="center"/>
    </xf>
    <xf numFmtId="0" fontId="19" fillId="13" borderId="12"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7" xfId="0" applyFont="1" applyFill="1" applyBorder="1" applyAlignment="1">
      <alignment horizontal="center" vertical="center" wrapText="1"/>
    </xf>
    <xf numFmtId="49" fontId="6" fillId="16" borderId="7" xfId="0" applyNumberFormat="1" applyFont="1" applyFill="1" applyBorder="1" applyAlignment="1">
      <alignment horizontal="center" vertical="center" wrapText="1"/>
    </xf>
    <xf numFmtId="49" fontId="6" fillId="16" borderId="12" xfId="0" applyNumberFormat="1" applyFont="1" applyFill="1" applyBorder="1" applyAlignment="1">
      <alignment horizontal="center" vertical="center" wrapText="1"/>
    </xf>
    <xf numFmtId="49" fontId="6" fillId="16" borderId="8" xfId="0" applyNumberFormat="1" applyFont="1" applyFill="1" applyBorder="1" applyAlignment="1">
      <alignment horizontal="center" vertical="center" wrapText="1"/>
    </xf>
    <xf numFmtId="0" fontId="18" fillId="15" borderId="3" xfId="0" applyFont="1" applyFill="1" applyBorder="1" applyAlignment="1">
      <alignment horizontal="center" vertical="center"/>
    </xf>
    <xf numFmtId="0" fontId="24" fillId="17" borderId="7" xfId="0" applyFont="1" applyFill="1" applyBorder="1" applyAlignment="1">
      <alignment horizontal="center" vertical="center" wrapText="1"/>
    </xf>
    <xf numFmtId="0" fontId="24" fillId="17" borderId="12" xfId="0" applyFont="1" applyFill="1" applyBorder="1" applyAlignment="1">
      <alignment horizontal="center" vertical="center" wrapText="1"/>
    </xf>
    <xf numFmtId="0" fontId="24" fillId="17" borderId="8" xfId="0" applyFont="1" applyFill="1" applyBorder="1" applyAlignment="1">
      <alignment horizontal="center" vertical="center" wrapText="1"/>
    </xf>
    <xf numFmtId="0" fontId="24" fillId="17" borderId="7" xfId="0" applyFont="1" applyFill="1" applyBorder="1" applyAlignment="1">
      <alignment horizontal="center" vertical="center"/>
    </xf>
    <xf numFmtId="0" fontId="24" fillId="17" borderId="12" xfId="0" applyFont="1" applyFill="1" applyBorder="1" applyAlignment="1">
      <alignment horizontal="center" vertical="center"/>
    </xf>
    <xf numFmtId="0" fontId="24" fillId="17" borderId="8" xfId="0" applyFont="1" applyFill="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21" fillId="0" borderId="12"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3" fillId="0" borderId="12" xfId="0" applyFont="1" applyBorder="1" applyAlignment="1">
      <alignment horizontal="center" vertical="center"/>
    </xf>
    <xf numFmtId="0" fontId="27" fillId="17" borderId="16" xfId="0" applyFont="1" applyFill="1" applyBorder="1" applyAlignment="1">
      <alignment horizontal="center"/>
    </xf>
    <xf numFmtId="49" fontId="6" fillId="13" borderId="3" xfId="0" applyNumberFormat="1" applyFont="1" applyFill="1" applyBorder="1" applyAlignment="1">
      <alignment horizontal="center" vertical="center" wrapText="1"/>
    </xf>
    <xf numFmtId="0" fontId="18" fillId="14" borderId="16" xfId="0" applyFont="1" applyFill="1" applyBorder="1" applyAlignment="1">
      <alignment horizontal="center"/>
    </xf>
    <xf numFmtId="0" fontId="6" fillId="4" borderId="3" xfId="0" applyFont="1" applyFill="1" applyBorder="1" applyAlignment="1">
      <alignment horizontal="center" vertical="center" wrapText="1"/>
    </xf>
    <xf numFmtId="0" fontId="14" fillId="3" borderId="3" xfId="0" applyFont="1" applyFill="1" applyBorder="1" applyAlignment="1">
      <alignment horizontal="center" vertical="center"/>
    </xf>
    <xf numFmtId="49"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43" fontId="15" fillId="2" borderId="4" xfId="1" applyFont="1" applyFill="1" applyBorder="1" applyAlignment="1">
      <alignment horizontal="center" vertical="center" wrapText="1"/>
    </xf>
    <xf numFmtId="43" fontId="15" fillId="2" borderId="5" xfId="1" applyFont="1" applyFill="1" applyBorder="1" applyAlignment="1">
      <alignment horizontal="center" vertical="center" wrapText="1"/>
    </xf>
    <xf numFmtId="43" fontId="15" fillId="2" borderId="6" xfId="1"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166" fontId="6" fillId="6" borderId="3" xfId="0" applyNumberFormat="1" applyFont="1" applyFill="1" applyBorder="1" applyAlignment="1">
      <alignment horizontal="center" vertical="center" wrapText="1"/>
    </xf>
    <xf numFmtId="0" fontId="6" fillId="13" borderId="7" xfId="0" applyFont="1" applyFill="1" applyBorder="1" applyAlignment="1">
      <alignment horizontal="center" vertical="center"/>
    </xf>
    <xf numFmtId="0" fontId="6" fillId="13" borderId="12" xfId="0" applyFont="1" applyFill="1" applyBorder="1" applyAlignment="1">
      <alignment horizontal="center" vertical="center"/>
    </xf>
    <xf numFmtId="0" fontId="6" fillId="13" borderId="8" xfId="0" applyFont="1" applyFill="1" applyBorder="1" applyAlignment="1">
      <alignment horizontal="center" vertical="center"/>
    </xf>
    <xf numFmtId="0" fontId="26" fillId="17" borderId="16" xfId="0" applyFont="1" applyFill="1" applyBorder="1" applyAlignment="1">
      <alignment horizontal="center"/>
    </xf>
    <xf numFmtId="0" fontId="24" fillId="17" borderId="3" xfId="0" applyFont="1" applyFill="1" applyBorder="1" applyAlignment="1">
      <alignment horizontal="center" vertical="center"/>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165" fontId="6" fillId="7" borderId="13"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8" fillId="13" borderId="16" xfId="0" applyFont="1" applyFill="1" applyBorder="1" applyAlignment="1">
      <alignment horizontal="center"/>
    </xf>
    <xf numFmtId="0" fontId="6" fillId="4" borderId="2" xfId="0" applyFont="1" applyFill="1" applyBorder="1" applyAlignment="1">
      <alignment horizontal="center" vertical="center" wrapText="1"/>
    </xf>
    <xf numFmtId="0" fontId="6" fillId="9" borderId="3"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85"/>
  <sheetViews>
    <sheetView tabSelected="1" zoomScale="84" zoomScaleNormal="84" zoomScaleSheetLayoutView="50" workbookViewId="0">
      <pane ySplit="2" topLeftCell="A33" activePane="bottomLeft" state="frozen"/>
      <selection pane="bottomLeft" activeCell="A3" sqref="A3:XFD3"/>
    </sheetView>
  </sheetViews>
  <sheetFormatPr defaultColWidth="9.109375" defaultRowHeight="13.2" x14ac:dyDescent="0.3"/>
  <cols>
    <col min="1" max="1" width="16.88671875" style="20" bestFit="1" customWidth="1"/>
    <col min="2" max="2" width="46.5546875" style="20" bestFit="1" customWidth="1"/>
    <col min="3" max="3" width="25.44140625" style="20" customWidth="1"/>
    <col min="4" max="4" width="17" style="20" customWidth="1"/>
    <col min="5" max="5" width="37.6640625" style="20" customWidth="1"/>
    <col min="6" max="6" width="13.6640625" style="20" customWidth="1"/>
    <col min="7" max="7" width="23.6640625" style="20" customWidth="1"/>
    <col min="8" max="8" width="23.6640625" style="101" customWidth="1"/>
    <col min="9" max="9" width="17.88671875" style="20" customWidth="1"/>
    <col min="10" max="10" width="14.5546875" style="20" customWidth="1"/>
    <col min="11" max="11" width="18.88671875" style="20" customWidth="1"/>
    <col min="12" max="12" width="30" style="20" bestFit="1" customWidth="1"/>
    <col min="13" max="13" width="17.109375" style="20" customWidth="1"/>
    <col min="14" max="14" width="19.5546875" style="20" bestFit="1" customWidth="1"/>
    <col min="15" max="16" width="19.5546875" style="20" customWidth="1"/>
    <col min="17" max="17" width="14.5546875" style="20" customWidth="1"/>
    <col min="18" max="18" width="24" style="20" customWidth="1"/>
    <col min="19" max="19" width="17.33203125" style="20" customWidth="1"/>
    <col min="20" max="20" width="14.88671875" style="107" bestFit="1" customWidth="1"/>
    <col min="21" max="21" width="15" style="107" customWidth="1"/>
    <col min="22" max="22" width="10.33203125" style="20" bestFit="1" customWidth="1"/>
    <col min="23" max="16384" width="9.109375" style="20"/>
  </cols>
  <sheetData>
    <row r="1" spans="1:21" ht="42.75" customHeight="1" x14ac:dyDescent="0.3">
      <c r="A1" s="233" t="s">
        <v>714</v>
      </c>
      <c r="B1" s="234"/>
      <c r="C1" s="234"/>
      <c r="D1" s="234"/>
      <c r="E1" s="234"/>
      <c r="F1" s="234"/>
      <c r="G1" s="234"/>
      <c r="H1" s="234"/>
      <c r="I1" s="234"/>
      <c r="J1" s="234"/>
      <c r="K1" s="234"/>
      <c r="L1" s="234"/>
      <c r="M1" s="234"/>
      <c r="N1" s="234"/>
      <c r="O1" s="234"/>
      <c r="P1" s="234"/>
      <c r="Q1" s="234"/>
      <c r="R1" s="234"/>
      <c r="S1" s="234"/>
      <c r="T1" s="235"/>
    </row>
    <row r="2" spans="1:21" s="19" customFormat="1" ht="60" customHeight="1" x14ac:dyDescent="0.3">
      <c r="A2" s="65" t="s">
        <v>373</v>
      </c>
      <c r="B2" s="66" t="s">
        <v>367</v>
      </c>
      <c r="C2" s="66" t="s">
        <v>368</v>
      </c>
      <c r="D2" s="67" t="s">
        <v>3</v>
      </c>
      <c r="E2" s="64" t="s">
        <v>369</v>
      </c>
      <c r="F2" s="64" t="s">
        <v>1068</v>
      </c>
      <c r="G2" s="64" t="s">
        <v>1069</v>
      </c>
      <c r="H2" s="96" t="s">
        <v>370</v>
      </c>
      <c r="I2" s="63" t="s">
        <v>4</v>
      </c>
      <c r="J2" s="68" t="s">
        <v>371</v>
      </c>
      <c r="K2" s="69" t="s">
        <v>6</v>
      </c>
      <c r="L2" s="70" t="s">
        <v>7</v>
      </c>
      <c r="M2" s="70" t="s">
        <v>8</v>
      </c>
      <c r="N2" s="71" t="s">
        <v>9</v>
      </c>
      <c r="O2" s="71" t="s">
        <v>1066</v>
      </c>
      <c r="P2" s="71" t="s">
        <v>1067</v>
      </c>
      <c r="Q2" s="95" t="s">
        <v>372</v>
      </c>
      <c r="R2" s="70" t="s">
        <v>129</v>
      </c>
      <c r="S2" s="125" t="s">
        <v>1064</v>
      </c>
      <c r="T2" s="112" t="s">
        <v>1065</v>
      </c>
      <c r="U2" s="108"/>
    </row>
    <row r="3" spans="1:21" ht="34.5" customHeight="1" x14ac:dyDescent="0.3">
      <c r="A3" s="236" t="s">
        <v>744</v>
      </c>
      <c r="B3" s="236"/>
      <c r="C3" s="236"/>
      <c r="D3" s="236"/>
      <c r="E3" s="236"/>
      <c r="F3" s="236"/>
      <c r="G3" s="236"/>
      <c r="H3" s="236"/>
      <c r="I3" s="236"/>
      <c r="J3" s="236"/>
      <c r="K3" s="236"/>
      <c r="L3" s="236"/>
      <c r="M3" s="236"/>
      <c r="N3" s="236"/>
      <c r="O3" s="236"/>
      <c r="P3" s="236"/>
      <c r="Q3" s="236"/>
      <c r="R3" s="236"/>
      <c r="S3" s="237"/>
      <c r="T3" s="111"/>
    </row>
    <row r="4" spans="1:21" ht="56.25" customHeight="1" x14ac:dyDescent="0.3">
      <c r="A4" s="102" t="s">
        <v>930</v>
      </c>
      <c r="B4" s="102" t="s">
        <v>931</v>
      </c>
      <c r="C4" s="75" t="s">
        <v>937</v>
      </c>
      <c r="D4" s="103">
        <v>44644</v>
      </c>
      <c r="E4" s="102" t="s">
        <v>468</v>
      </c>
      <c r="F4" s="102" t="s">
        <v>787</v>
      </c>
      <c r="G4" s="102" t="s">
        <v>787</v>
      </c>
      <c r="H4" s="104">
        <v>44704</v>
      </c>
      <c r="I4" s="103">
        <v>44712</v>
      </c>
      <c r="J4" s="102" t="s">
        <v>13</v>
      </c>
      <c r="K4" s="103">
        <v>44732</v>
      </c>
      <c r="L4" s="102" t="s">
        <v>952</v>
      </c>
      <c r="M4" s="102" t="s">
        <v>926</v>
      </c>
      <c r="N4" s="103">
        <v>45838</v>
      </c>
      <c r="O4" s="76" t="s">
        <v>13</v>
      </c>
      <c r="P4" s="76" t="s">
        <v>787</v>
      </c>
      <c r="Q4" s="102" t="s">
        <v>16</v>
      </c>
      <c r="R4" s="102" t="s">
        <v>855</v>
      </c>
      <c r="S4" s="110" t="s">
        <v>1078</v>
      </c>
      <c r="T4" s="111" t="s">
        <v>1076</v>
      </c>
    </row>
    <row r="5" spans="1:21" ht="79.2" x14ac:dyDescent="0.3">
      <c r="A5" s="3" t="s">
        <v>936</v>
      </c>
      <c r="B5" s="3" t="s">
        <v>944</v>
      </c>
      <c r="C5" s="14" t="s">
        <v>937</v>
      </c>
      <c r="D5" s="21">
        <v>44680</v>
      </c>
      <c r="E5" s="3" t="s">
        <v>468</v>
      </c>
      <c r="F5" s="3" t="s">
        <v>787</v>
      </c>
      <c r="G5" s="3" t="s">
        <v>787</v>
      </c>
      <c r="H5" s="97">
        <v>44704</v>
      </c>
      <c r="I5" s="21">
        <v>44732</v>
      </c>
      <c r="J5" s="3" t="s">
        <v>13</v>
      </c>
      <c r="K5" s="21">
        <v>44732</v>
      </c>
      <c r="L5" s="3" t="s">
        <v>1191</v>
      </c>
      <c r="M5" s="3" t="s">
        <v>926</v>
      </c>
      <c r="N5" s="21">
        <v>45838</v>
      </c>
      <c r="O5" s="36" t="s">
        <v>13</v>
      </c>
      <c r="P5" s="36" t="s">
        <v>787</v>
      </c>
      <c r="Q5" s="3" t="s">
        <v>16</v>
      </c>
      <c r="R5" s="3" t="s">
        <v>938</v>
      </c>
      <c r="S5" s="29" t="s">
        <v>939</v>
      </c>
      <c r="T5" s="111" t="s">
        <v>1052</v>
      </c>
    </row>
    <row r="6" spans="1:21" ht="52.8" x14ac:dyDescent="0.3">
      <c r="A6" s="3" t="s">
        <v>932</v>
      </c>
      <c r="B6" s="3" t="s">
        <v>933</v>
      </c>
      <c r="C6" s="14" t="s">
        <v>937</v>
      </c>
      <c r="D6" s="21">
        <v>44644</v>
      </c>
      <c r="E6" s="3" t="s">
        <v>934</v>
      </c>
      <c r="F6" s="3" t="s">
        <v>787</v>
      </c>
      <c r="G6" s="3" t="s">
        <v>787</v>
      </c>
      <c r="H6" s="97">
        <v>44704</v>
      </c>
      <c r="I6" s="21">
        <v>44712</v>
      </c>
      <c r="J6" s="3" t="s">
        <v>13</v>
      </c>
      <c r="K6" s="21">
        <v>44733</v>
      </c>
      <c r="L6" s="3" t="s">
        <v>935</v>
      </c>
      <c r="M6" s="3" t="s">
        <v>926</v>
      </c>
      <c r="N6" s="21">
        <v>45838</v>
      </c>
      <c r="O6" s="36" t="s">
        <v>13</v>
      </c>
      <c r="P6" s="36" t="s">
        <v>787</v>
      </c>
      <c r="Q6" s="3" t="s">
        <v>16</v>
      </c>
      <c r="R6" s="3" t="s">
        <v>855</v>
      </c>
      <c r="S6" s="29" t="s">
        <v>800</v>
      </c>
      <c r="T6" s="111">
        <v>1745000</v>
      </c>
    </row>
    <row r="7" spans="1:21" ht="52.8" x14ac:dyDescent="0.3">
      <c r="A7" s="3" t="s">
        <v>921</v>
      </c>
      <c r="B7" s="3" t="s">
        <v>922</v>
      </c>
      <c r="C7" s="14" t="s">
        <v>923</v>
      </c>
      <c r="D7" s="21">
        <v>44634</v>
      </c>
      <c r="E7" s="3" t="s">
        <v>924</v>
      </c>
      <c r="F7" s="3" t="s">
        <v>787</v>
      </c>
      <c r="G7" s="3" t="s">
        <v>787</v>
      </c>
      <c r="H7" s="97">
        <v>44704</v>
      </c>
      <c r="I7" s="21">
        <v>44712</v>
      </c>
      <c r="J7" s="3" t="s">
        <v>13</v>
      </c>
      <c r="K7" s="21">
        <v>44739</v>
      </c>
      <c r="L7" s="3" t="s">
        <v>925</v>
      </c>
      <c r="M7" s="3" t="s">
        <v>926</v>
      </c>
      <c r="N7" s="21">
        <v>45838</v>
      </c>
      <c r="O7" s="36" t="s">
        <v>13</v>
      </c>
      <c r="P7" s="36" t="s">
        <v>787</v>
      </c>
      <c r="Q7" s="3" t="s">
        <v>16</v>
      </c>
      <c r="R7" s="3" t="s">
        <v>927</v>
      </c>
      <c r="S7" s="29" t="s">
        <v>825</v>
      </c>
      <c r="T7" s="111">
        <v>3130400</v>
      </c>
    </row>
    <row r="8" spans="1:21" ht="50.25" customHeight="1" x14ac:dyDescent="0.3">
      <c r="A8" s="232" t="s">
        <v>962</v>
      </c>
      <c r="B8" s="232"/>
      <c r="C8" s="232"/>
      <c r="D8" s="232"/>
      <c r="E8" s="232"/>
      <c r="F8" s="232"/>
      <c r="G8" s="232"/>
      <c r="H8" s="232"/>
      <c r="I8" s="232"/>
      <c r="J8" s="232"/>
      <c r="K8" s="232"/>
      <c r="L8" s="232"/>
      <c r="M8" s="232"/>
      <c r="N8" s="232"/>
      <c r="O8" s="232"/>
      <c r="P8" s="232"/>
      <c r="Q8" s="232"/>
      <c r="R8" s="232"/>
      <c r="S8" s="232"/>
      <c r="T8" s="112"/>
    </row>
    <row r="9" spans="1:21" s="55" customFormat="1" ht="64.5" customHeight="1" x14ac:dyDescent="0.25">
      <c r="A9" s="15" t="s">
        <v>968</v>
      </c>
      <c r="B9" s="14" t="s">
        <v>988</v>
      </c>
      <c r="C9" s="14" t="s">
        <v>959</v>
      </c>
      <c r="D9" s="31">
        <v>44690</v>
      </c>
      <c r="E9" s="106">
        <v>1108021.95</v>
      </c>
      <c r="F9" s="3" t="s">
        <v>787</v>
      </c>
      <c r="G9" s="3" t="s">
        <v>787</v>
      </c>
      <c r="H9" s="100">
        <v>44732</v>
      </c>
      <c r="I9" s="31">
        <v>44739</v>
      </c>
      <c r="J9" s="15" t="s">
        <v>13</v>
      </c>
      <c r="K9" s="31">
        <v>44756</v>
      </c>
      <c r="L9" s="14" t="s">
        <v>520</v>
      </c>
      <c r="M9" s="3" t="s">
        <v>926</v>
      </c>
      <c r="N9" s="21">
        <v>45838</v>
      </c>
      <c r="O9" s="21" t="s">
        <v>1070</v>
      </c>
      <c r="P9" s="21" t="s">
        <v>787</v>
      </c>
      <c r="Q9" s="15" t="s">
        <v>16</v>
      </c>
      <c r="R9" s="15" t="s">
        <v>180</v>
      </c>
      <c r="S9" s="43" t="s">
        <v>755</v>
      </c>
      <c r="T9" s="114">
        <v>3600000</v>
      </c>
      <c r="U9" s="109"/>
    </row>
    <row r="10" spans="1:21" s="55" customFormat="1" ht="64.5" customHeight="1" x14ac:dyDescent="0.25">
      <c r="A10" s="15" t="s">
        <v>969</v>
      </c>
      <c r="B10" s="14" t="s">
        <v>971</v>
      </c>
      <c r="C10" s="14" t="s">
        <v>959</v>
      </c>
      <c r="D10" s="31">
        <v>44690</v>
      </c>
      <c r="E10" s="106">
        <v>4450500</v>
      </c>
      <c r="F10" s="3" t="s">
        <v>787</v>
      </c>
      <c r="G10" s="3" t="s">
        <v>787</v>
      </c>
      <c r="H10" s="100">
        <v>44732</v>
      </c>
      <c r="I10" s="31">
        <v>44739</v>
      </c>
      <c r="J10" s="15" t="s">
        <v>13</v>
      </c>
      <c r="K10" s="31">
        <v>44756</v>
      </c>
      <c r="L10" s="14" t="s">
        <v>970</v>
      </c>
      <c r="M10" s="3" t="s">
        <v>926</v>
      </c>
      <c r="N10" s="21">
        <v>45838</v>
      </c>
      <c r="O10" s="36" t="s">
        <v>13</v>
      </c>
      <c r="P10" s="21" t="s">
        <v>787</v>
      </c>
      <c r="Q10" s="15" t="s">
        <v>16</v>
      </c>
      <c r="R10" s="15" t="s">
        <v>180</v>
      </c>
      <c r="S10" s="43" t="s">
        <v>797</v>
      </c>
      <c r="T10" s="114">
        <v>6367200</v>
      </c>
      <c r="U10" s="109"/>
    </row>
    <row r="11" spans="1:21" ht="363.75" customHeight="1" x14ac:dyDescent="0.3">
      <c r="A11" s="3" t="s">
        <v>953</v>
      </c>
      <c r="B11" s="3" t="s">
        <v>954</v>
      </c>
      <c r="C11" s="14" t="s">
        <v>955</v>
      </c>
      <c r="D11" s="21">
        <v>44690</v>
      </c>
      <c r="E11" s="15" t="s">
        <v>511</v>
      </c>
      <c r="F11" s="3" t="s">
        <v>787</v>
      </c>
      <c r="G11" s="3" t="s">
        <v>787</v>
      </c>
      <c r="H11" s="97">
        <v>44739</v>
      </c>
      <c r="I11" s="21">
        <v>44748</v>
      </c>
      <c r="J11" s="3" t="s">
        <v>13</v>
      </c>
      <c r="K11" s="21">
        <v>44767</v>
      </c>
      <c r="L11" s="3" t="s">
        <v>1192</v>
      </c>
      <c r="M11" s="3" t="s">
        <v>926</v>
      </c>
      <c r="N11" s="21">
        <v>45838</v>
      </c>
      <c r="O11" s="36" t="s">
        <v>13</v>
      </c>
      <c r="P11" s="21" t="s">
        <v>787</v>
      </c>
      <c r="Q11" s="15" t="s">
        <v>16</v>
      </c>
      <c r="R11" s="3" t="s">
        <v>956</v>
      </c>
      <c r="S11" s="29" t="s">
        <v>798</v>
      </c>
      <c r="T11" s="111">
        <v>1703500</v>
      </c>
    </row>
    <row r="12" spans="1:21" ht="52.8" x14ac:dyDescent="0.3">
      <c r="A12" s="3" t="s">
        <v>957</v>
      </c>
      <c r="B12" s="3" t="s">
        <v>958</v>
      </c>
      <c r="C12" s="14" t="s">
        <v>959</v>
      </c>
      <c r="D12" s="21">
        <v>44694</v>
      </c>
      <c r="E12" s="15" t="s">
        <v>511</v>
      </c>
      <c r="F12" s="3" t="s">
        <v>787</v>
      </c>
      <c r="G12" s="3" t="s">
        <v>787</v>
      </c>
      <c r="H12" s="97">
        <v>44732</v>
      </c>
      <c r="I12" s="21">
        <v>44749</v>
      </c>
      <c r="J12" s="3" t="s">
        <v>13</v>
      </c>
      <c r="K12" s="21">
        <v>44768</v>
      </c>
      <c r="L12" s="3" t="s">
        <v>1193</v>
      </c>
      <c r="M12" s="3" t="s">
        <v>926</v>
      </c>
      <c r="N12" s="21">
        <v>45838</v>
      </c>
      <c r="O12" s="36" t="s">
        <v>13</v>
      </c>
      <c r="P12" s="21" t="s">
        <v>787</v>
      </c>
      <c r="Q12" s="15" t="s">
        <v>16</v>
      </c>
      <c r="R12" s="3" t="s">
        <v>960</v>
      </c>
      <c r="S12" s="29" t="s">
        <v>961</v>
      </c>
      <c r="T12" s="111">
        <v>35700</v>
      </c>
    </row>
    <row r="13" spans="1:21" ht="52.8" x14ac:dyDescent="0.3">
      <c r="A13" s="3" t="s">
        <v>963</v>
      </c>
      <c r="B13" s="3" t="s">
        <v>964</v>
      </c>
      <c r="C13" s="14" t="s">
        <v>959</v>
      </c>
      <c r="D13" s="21">
        <v>44712</v>
      </c>
      <c r="E13" s="3" t="s">
        <v>511</v>
      </c>
      <c r="F13" s="3" t="s">
        <v>787</v>
      </c>
      <c r="G13" s="3" t="s">
        <v>787</v>
      </c>
      <c r="H13" s="97">
        <v>44739</v>
      </c>
      <c r="I13" s="21">
        <v>44754</v>
      </c>
      <c r="J13" s="3" t="s">
        <v>13</v>
      </c>
      <c r="K13" s="21">
        <v>44769</v>
      </c>
      <c r="L13" s="3" t="s">
        <v>965</v>
      </c>
      <c r="M13" s="3" t="s">
        <v>926</v>
      </c>
      <c r="N13" s="21">
        <v>45838</v>
      </c>
      <c r="O13" s="36" t="s">
        <v>13</v>
      </c>
      <c r="P13" s="21" t="s">
        <v>787</v>
      </c>
      <c r="Q13" s="15" t="s">
        <v>16</v>
      </c>
      <c r="R13" s="3" t="s">
        <v>966</v>
      </c>
      <c r="S13" s="29" t="s">
        <v>967</v>
      </c>
      <c r="T13" s="111" t="s">
        <v>1053</v>
      </c>
    </row>
    <row r="14" spans="1:21" ht="52.8" x14ac:dyDescent="0.3">
      <c r="A14" s="3" t="s">
        <v>972</v>
      </c>
      <c r="B14" s="3" t="s">
        <v>973</v>
      </c>
      <c r="C14" s="14" t="s">
        <v>959</v>
      </c>
      <c r="D14" s="21">
        <v>44712</v>
      </c>
      <c r="E14" s="94">
        <v>278194</v>
      </c>
      <c r="F14" s="3" t="s">
        <v>787</v>
      </c>
      <c r="G14" s="3" t="s">
        <v>787</v>
      </c>
      <c r="H14" s="97">
        <v>44739</v>
      </c>
      <c r="I14" s="3" t="s">
        <v>668</v>
      </c>
      <c r="J14" s="3" t="s">
        <v>16</v>
      </c>
      <c r="K14" s="21">
        <v>44770</v>
      </c>
      <c r="L14" s="3" t="s">
        <v>974</v>
      </c>
      <c r="M14" s="3" t="s">
        <v>975</v>
      </c>
      <c r="N14" s="21">
        <v>45838</v>
      </c>
      <c r="O14" s="36" t="s">
        <v>13</v>
      </c>
      <c r="P14" s="21" t="s">
        <v>787</v>
      </c>
      <c r="Q14" s="15" t="s">
        <v>16</v>
      </c>
      <c r="R14" s="3" t="s">
        <v>171</v>
      </c>
      <c r="S14" s="29" t="s">
        <v>976</v>
      </c>
      <c r="T14" s="111">
        <v>91000</v>
      </c>
    </row>
    <row r="15" spans="1:21" ht="52.8" x14ac:dyDescent="0.3">
      <c r="A15" s="3" t="s">
        <v>977</v>
      </c>
      <c r="B15" s="102" t="s">
        <v>978</v>
      </c>
      <c r="C15" s="75" t="s">
        <v>959</v>
      </c>
      <c r="D15" s="103">
        <v>44712</v>
      </c>
      <c r="E15" s="102" t="s">
        <v>350</v>
      </c>
      <c r="F15" s="102" t="s">
        <v>787</v>
      </c>
      <c r="G15" s="102" t="s">
        <v>787</v>
      </c>
      <c r="H15" s="104">
        <v>44767</v>
      </c>
      <c r="I15" s="103">
        <v>44770</v>
      </c>
      <c r="J15" s="102" t="s">
        <v>13</v>
      </c>
      <c r="K15" s="103">
        <v>44789</v>
      </c>
      <c r="L15" s="102" t="s">
        <v>979</v>
      </c>
      <c r="M15" s="102" t="s">
        <v>975</v>
      </c>
      <c r="N15" s="103">
        <v>45838</v>
      </c>
      <c r="O15" s="76" t="s">
        <v>13</v>
      </c>
      <c r="P15" s="103" t="s">
        <v>787</v>
      </c>
      <c r="Q15" s="120" t="s">
        <v>16</v>
      </c>
      <c r="R15" s="102" t="s">
        <v>1116</v>
      </c>
      <c r="S15" s="110" t="s">
        <v>980</v>
      </c>
      <c r="T15" s="111">
        <v>3954100</v>
      </c>
      <c r="U15" s="107" t="s">
        <v>1035</v>
      </c>
    </row>
    <row r="16" spans="1:21" ht="52.8" x14ac:dyDescent="0.3">
      <c r="A16" s="3" t="s">
        <v>994</v>
      </c>
      <c r="B16" s="3" t="s">
        <v>995</v>
      </c>
      <c r="C16" s="14" t="s">
        <v>959</v>
      </c>
      <c r="D16" s="21">
        <v>44778</v>
      </c>
      <c r="E16" s="3" t="s">
        <v>511</v>
      </c>
      <c r="F16" s="3" t="s">
        <v>787</v>
      </c>
      <c r="G16" s="3" t="s">
        <v>787</v>
      </c>
      <c r="H16" s="97">
        <v>44795</v>
      </c>
      <c r="I16" s="21">
        <v>44799</v>
      </c>
      <c r="J16" s="21" t="s">
        <v>13</v>
      </c>
      <c r="K16" s="21">
        <v>44816</v>
      </c>
      <c r="L16" s="3" t="s">
        <v>997</v>
      </c>
      <c r="M16" s="3" t="s">
        <v>845</v>
      </c>
      <c r="N16" s="21">
        <v>45838</v>
      </c>
      <c r="O16" s="36" t="s">
        <v>13</v>
      </c>
      <c r="P16" s="21" t="s">
        <v>787</v>
      </c>
      <c r="Q16" s="3" t="s">
        <v>16</v>
      </c>
      <c r="R16" s="3" t="s">
        <v>855</v>
      </c>
      <c r="S16" s="3" t="s">
        <v>788</v>
      </c>
      <c r="T16" s="111">
        <v>5100000</v>
      </c>
    </row>
    <row r="17" spans="1:20" ht="99.75" customHeight="1" x14ac:dyDescent="0.3">
      <c r="A17" s="3" t="s">
        <v>1001</v>
      </c>
      <c r="B17" s="3" t="s">
        <v>1002</v>
      </c>
      <c r="C17" s="14" t="s">
        <v>937</v>
      </c>
      <c r="D17" s="21">
        <v>44644</v>
      </c>
      <c r="E17" s="3" t="s">
        <v>350</v>
      </c>
      <c r="F17" s="3" t="s">
        <v>787</v>
      </c>
      <c r="G17" s="3" t="s">
        <v>787</v>
      </c>
      <c r="H17" s="97">
        <v>44783</v>
      </c>
      <c r="I17" s="21">
        <v>44791</v>
      </c>
      <c r="J17" s="3" t="s">
        <v>16</v>
      </c>
      <c r="K17" s="21">
        <v>44819</v>
      </c>
      <c r="L17" s="3" t="s">
        <v>1194</v>
      </c>
      <c r="M17" s="3" t="s">
        <v>845</v>
      </c>
      <c r="N17" s="21">
        <v>45838</v>
      </c>
      <c r="O17" s="36" t="s">
        <v>13</v>
      </c>
      <c r="P17" s="21" t="s">
        <v>787</v>
      </c>
      <c r="Q17" s="3" t="s">
        <v>16</v>
      </c>
      <c r="R17" s="37" t="s">
        <v>938</v>
      </c>
      <c r="S17" s="3" t="s">
        <v>656</v>
      </c>
      <c r="T17" s="111"/>
    </row>
    <row r="18" spans="1:20" ht="52.8" x14ac:dyDescent="0.3">
      <c r="A18" s="3" t="s">
        <v>1006</v>
      </c>
      <c r="B18" s="3" t="s">
        <v>1007</v>
      </c>
      <c r="C18" s="14" t="s">
        <v>959</v>
      </c>
      <c r="D18" s="21">
        <v>44792</v>
      </c>
      <c r="E18" s="94">
        <v>160965</v>
      </c>
      <c r="F18" s="3" t="s">
        <v>787</v>
      </c>
      <c r="G18" s="3" t="s">
        <v>787</v>
      </c>
      <c r="H18" s="97">
        <v>44823</v>
      </c>
      <c r="I18" s="13">
        <v>44824</v>
      </c>
      <c r="J18" s="3" t="s">
        <v>13</v>
      </c>
      <c r="K18" s="21">
        <v>44840</v>
      </c>
      <c r="L18" s="3" t="s">
        <v>1008</v>
      </c>
      <c r="M18" s="3" t="s">
        <v>845</v>
      </c>
      <c r="N18" s="21">
        <v>45838</v>
      </c>
      <c r="O18" s="36" t="s">
        <v>13</v>
      </c>
      <c r="P18" s="21" t="s">
        <v>787</v>
      </c>
      <c r="Q18" s="3" t="s">
        <v>16</v>
      </c>
      <c r="R18" s="3" t="s">
        <v>1009</v>
      </c>
      <c r="S18" s="3" t="s">
        <v>755</v>
      </c>
      <c r="T18" s="111">
        <v>2600000</v>
      </c>
    </row>
    <row r="19" spans="1:20" ht="66" x14ac:dyDescent="0.3">
      <c r="A19" s="3" t="s">
        <v>1015</v>
      </c>
      <c r="B19" s="3" t="s">
        <v>1016</v>
      </c>
      <c r="C19" s="14" t="s">
        <v>1017</v>
      </c>
      <c r="D19" s="21">
        <v>44799</v>
      </c>
      <c r="E19" s="3" t="s">
        <v>350</v>
      </c>
      <c r="F19" s="3" t="s">
        <v>787</v>
      </c>
      <c r="G19" s="3" t="s">
        <v>787</v>
      </c>
      <c r="H19" s="97">
        <v>44838</v>
      </c>
      <c r="I19" s="21">
        <v>44845</v>
      </c>
      <c r="J19" s="3" t="s">
        <v>13</v>
      </c>
      <c r="K19" s="21">
        <v>44860</v>
      </c>
      <c r="L19" s="14" t="s">
        <v>1018</v>
      </c>
      <c r="M19" s="3" t="s">
        <v>1019</v>
      </c>
      <c r="N19" s="21">
        <v>45838</v>
      </c>
      <c r="O19" s="36" t="s">
        <v>1224</v>
      </c>
      <c r="P19" s="21" t="s">
        <v>787</v>
      </c>
      <c r="Q19" s="3" t="s">
        <v>16</v>
      </c>
      <c r="R19" s="3" t="s">
        <v>1022</v>
      </c>
      <c r="S19" s="3" t="s">
        <v>1020</v>
      </c>
      <c r="T19" s="118">
        <v>3300000</v>
      </c>
    </row>
    <row r="20" spans="1:20" ht="52.8" x14ac:dyDescent="0.3">
      <c r="A20" s="37" t="s">
        <v>1023</v>
      </c>
      <c r="B20" s="37" t="s">
        <v>1024</v>
      </c>
      <c r="C20" s="73" t="s">
        <v>937</v>
      </c>
      <c r="D20" s="28">
        <v>44805</v>
      </c>
      <c r="E20" s="28" t="s">
        <v>511</v>
      </c>
      <c r="F20" s="3" t="s">
        <v>787</v>
      </c>
      <c r="G20" s="3" t="s">
        <v>787</v>
      </c>
      <c r="H20" s="116">
        <v>44845</v>
      </c>
      <c r="I20" s="28">
        <v>44846</v>
      </c>
      <c r="J20" s="37" t="s">
        <v>13</v>
      </c>
      <c r="K20" s="28">
        <v>44861</v>
      </c>
      <c r="L20" s="37" t="s">
        <v>1025</v>
      </c>
      <c r="M20" s="37" t="s">
        <v>1019</v>
      </c>
      <c r="N20" s="28">
        <v>45838</v>
      </c>
      <c r="O20" s="36" t="s">
        <v>13</v>
      </c>
      <c r="P20" s="21" t="s">
        <v>787</v>
      </c>
      <c r="Q20" s="37" t="s">
        <v>16</v>
      </c>
      <c r="R20" s="37" t="s">
        <v>1026</v>
      </c>
      <c r="S20" s="37" t="s">
        <v>656</v>
      </c>
      <c r="T20" s="111"/>
    </row>
    <row r="21" spans="1:20" ht="52.8" x14ac:dyDescent="0.3">
      <c r="A21" s="3" t="s">
        <v>1027</v>
      </c>
      <c r="B21" s="102" t="s">
        <v>1029</v>
      </c>
      <c r="C21" s="75" t="s">
        <v>959</v>
      </c>
      <c r="D21" s="103">
        <v>44792</v>
      </c>
      <c r="E21" s="117">
        <v>1863427.8</v>
      </c>
      <c r="F21" s="102" t="s">
        <v>787</v>
      </c>
      <c r="G21" s="102" t="s">
        <v>787</v>
      </c>
      <c r="H21" s="104">
        <v>44838</v>
      </c>
      <c r="I21" s="102" t="s">
        <v>787</v>
      </c>
      <c r="J21" s="102" t="s">
        <v>13</v>
      </c>
      <c r="K21" s="103">
        <v>44846</v>
      </c>
      <c r="L21" s="102" t="s">
        <v>1028</v>
      </c>
      <c r="M21" s="102" t="s">
        <v>1019</v>
      </c>
      <c r="N21" s="103">
        <v>45838</v>
      </c>
      <c r="O21" s="76" t="s">
        <v>13</v>
      </c>
      <c r="P21" s="103" t="s">
        <v>787</v>
      </c>
      <c r="Q21" s="102" t="s">
        <v>16</v>
      </c>
      <c r="R21" s="102" t="s">
        <v>793</v>
      </c>
      <c r="S21" s="102" t="s">
        <v>1284</v>
      </c>
      <c r="T21" s="119">
        <v>2000000</v>
      </c>
    </row>
    <row r="22" spans="1:20" ht="52.8" x14ac:dyDescent="0.3">
      <c r="A22" s="37" t="s">
        <v>1030</v>
      </c>
      <c r="B22" s="121" t="s">
        <v>1031</v>
      </c>
      <c r="C22" s="122" t="s">
        <v>937</v>
      </c>
      <c r="D22" s="123">
        <v>44841</v>
      </c>
      <c r="E22" s="121" t="s">
        <v>350</v>
      </c>
      <c r="F22" s="102" t="s">
        <v>787</v>
      </c>
      <c r="G22" s="102" t="s">
        <v>787</v>
      </c>
      <c r="H22" s="124">
        <v>44851</v>
      </c>
      <c r="I22" s="123">
        <v>44852</v>
      </c>
      <c r="J22" s="121" t="s">
        <v>13</v>
      </c>
      <c r="K22" s="123">
        <v>44872</v>
      </c>
      <c r="L22" s="121" t="s">
        <v>1032</v>
      </c>
      <c r="M22" s="121" t="s">
        <v>617</v>
      </c>
      <c r="N22" s="123">
        <v>45838</v>
      </c>
      <c r="O22" s="76" t="s">
        <v>13</v>
      </c>
      <c r="P22" s="103" t="s">
        <v>787</v>
      </c>
      <c r="Q22" s="121" t="s">
        <v>16</v>
      </c>
      <c r="R22" s="121" t="s">
        <v>1033</v>
      </c>
      <c r="S22" s="121" t="s">
        <v>1034</v>
      </c>
      <c r="T22" s="111" t="s">
        <v>1054</v>
      </c>
    </row>
    <row r="23" spans="1:20" ht="52.8" x14ac:dyDescent="0.3">
      <c r="A23" s="3" t="s">
        <v>1037</v>
      </c>
      <c r="B23" s="3" t="s">
        <v>1038</v>
      </c>
      <c r="C23" s="14" t="s">
        <v>937</v>
      </c>
      <c r="D23" s="21">
        <v>44848</v>
      </c>
      <c r="E23" s="3" t="s">
        <v>350</v>
      </c>
      <c r="F23" s="3" t="s">
        <v>787</v>
      </c>
      <c r="G23" s="3" t="s">
        <v>787</v>
      </c>
      <c r="H23" s="97">
        <v>44886</v>
      </c>
      <c r="I23" s="21">
        <v>44888</v>
      </c>
      <c r="J23" s="3" t="s">
        <v>13</v>
      </c>
      <c r="K23" s="21">
        <v>44907</v>
      </c>
      <c r="L23" s="3" t="s">
        <v>1039</v>
      </c>
      <c r="M23" s="3" t="s">
        <v>618</v>
      </c>
      <c r="N23" s="21">
        <v>45838</v>
      </c>
      <c r="O23" s="36" t="s">
        <v>13</v>
      </c>
      <c r="P23" s="21" t="s">
        <v>787</v>
      </c>
      <c r="Q23" s="3" t="s">
        <v>16</v>
      </c>
      <c r="R23" s="3" t="s">
        <v>749</v>
      </c>
      <c r="S23" s="3" t="s">
        <v>1040</v>
      </c>
      <c r="T23" s="111">
        <v>192600</v>
      </c>
    </row>
    <row r="24" spans="1:20" ht="52.8" x14ac:dyDescent="0.3">
      <c r="A24" s="3" t="s">
        <v>1041</v>
      </c>
      <c r="B24" s="102" t="s">
        <v>1042</v>
      </c>
      <c r="C24" s="75" t="s">
        <v>959</v>
      </c>
      <c r="D24" s="103">
        <v>44792</v>
      </c>
      <c r="E24" s="102" t="s">
        <v>350</v>
      </c>
      <c r="F24" s="102" t="s">
        <v>787</v>
      </c>
      <c r="G24" s="102" t="s">
        <v>787</v>
      </c>
      <c r="H24" s="104">
        <v>44886</v>
      </c>
      <c r="I24" s="103">
        <v>44887</v>
      </c>
      <c r="J24" s="102" t="s">
        <v>13</v>
      </c>
      <c r="K24" s="103">
        <v>44910</v>
      </c>
      <c r="L24" s="102" t="s">
        <v>970</v>
      </c>
      <c r="M24" s="102" t="s">
        <v>618</v>
      </c>
      <c r="N24" s="103">
        <v>45838</v>
      </c>
      <c r="O24" s="76" t="s">
        <v>13</v>
      </c>
      <c r="P24" s="103" t="s">
        <v>787</v>
      </c>
      <c r="Q24" s="102" t="s">
        <v>16</v>
      </c>
      <c r="R24" s="102" t="s">
        <v>1089</v>
      </c>
      <c r="S24" s="102" t="s">
        <v>1109</v>
      </c>
      <c r="T24" s="111" t="s">
        <v>1110</v>
      </c>
    </row>
    <row r="25" spans="1:20" ht="143.25" customHeight="1" x14ac:dyDescent="0.3">
      <c r="A25" s="3" t="s">
        <v>1057</v>
      </c>
      <c r="B25" s="3" t="s">
        <v>1077</v>
      </c>
      <c r="C25" s="14" t="s">
        <v>1058</v>
      </c>
      <c r="D25" s="21">
        <v>44648</v>
      </c>
      <c r="E25" s="3" t="s">
        <v>350</v>
      </c>
      <c r="F25" s="3" t="s">
        <v>787</v>
      </c>
      <c r="G25" s="3" t="s">
        <v>787</v>
      </c>
      <c r="H25" s="97">
        <v>44880</v>
      </c>
      <c r="I25" s="21">
        <v>44890</v>
      </c>
      <c r="J25" s="3" t="s">
        <v>13</v>
      </c>
      <c r="K25" s="21">
        <v>44949</v>
      </c>
      <c r="L25" s="3" t="s">
        <v>1195</v>
      </c>
      <c r="M25" s="3" t="s">
        <v>619</v>
      </c>
      <c r="N25" s="21">
        <v>45838</v>
      </c>
      <c r="O25" s="36" t="s">
        <v>13</v>
      </c>
      <c r="P25" s="21" t="s">
        <v>787</v>
      </c>
      <c r="Q25" s="3" t="s">
        <v>16</v>
      </c>
      <c r="R25" s="3" t="s">
        <v>1043</v>
      </c>
      <c r="S25" s="3" t="s">
        <v>656</v>
      </c>
      <c r="T25" s="111"/>
    </row>
    <row r="26" spans="1:20" ht="52.8" x14ac:dyDescent="0.3">
      <c r="A26" s="3" t="s">
        <v>1079</v>
      </c>
      <c r="B26" s="102" t="s">
        <v>1080</v>
      </c>
      <c r="C26" s="75" t="s">
        <v>1081</v>
      </c>
      <c r="D26" s="103">
        <v>44841</v>
      </c>
      <c r="E26" s="102" t="s">
        <v>350</v>
      </c>
      <c r="F26" s="102" t="s">
        <v>787</v>
      </c>
      <c r="G26" s="102" t="s">
        <v>787</v>
      </c>
      <c r="H26" s="104">
        <v>44886</v>
      </c>
      <c r="I26" s="103">
        <v>44888</v>
      </c>
      <c r="J26" s="102" t="s">
        <v>16</v>
      </c>
      <c r="K26" s="103">
        <v>44986</v>
      </c>
      <c r="L26" s="102" t="s">
        <v>1082</v>
      </c>
      <c r="M26" s="102" t="s">
        <v>770</v>
      </c>
      <c r="N26" s="103">
        <v>45838</v>
      </c>
      <c r="O26" s="102" t="s">
        <v>13</v>
      </c>
      <c r="P26" s="102" t="s">
        <v>787</v>
      </c>
      <c r="Q26" s="102" t="s">
        <v>16</v>
      </c>
      <c r="R26" s="102" t="s">
        <v>793</v>
      </c>
      <c r="S26" s="134" t="s">
        <v>1250</v>
      </c>
      <c r="T26" s="119"/>
    </row>
    <row r="27" spans="1:20" ht="52.8" x14ac:dyDescent="0.3">
      <c r="A27" s="3" t="s">
        <v>1083</v>
      </c>
      <c r="B27" s="3" t="s">
        <v>1084</v>
      </c>
      <c r="C27" s="14" t="s">
        <v>1085</v>
      </c>
      <c r="D27" s="21">
        <v>44872</v>
      </c>
      <c r="E27" s="3" t="s">
        <v>350</v>
      </c>
      <c r="F27" s="3" t="s">
        <v>787</v>
      </c>
      <c r="G27" s="3" t="s">
        <v>787</v>
      </c>
      <c r="H27" s="97">
        <v>44956</v>
      </c>
      <c r="I27" s="21">
        <v>44963</v>
      </c>
      <c r="J27" s="3" t="s">
        <v>16</v>
      </c>
      <c r="K27" s="21">
        <v>44986</v>
      </c>
      <c r="L27" s="3" t="s">
        <v>1086</v>
      </c>
      <c r="M27" s="3" t="s">
        <v>1087</v>
      </c>
      <c r="N27" s="21">
        <v>46934</v>
      </c>
      <c r="O27" s="3" t="s">
        <v>13</v>
      </c>
      <c r="P27" s="3" t="s">
        <v>787</v>
      </c>
      <c r="Q27" s="3" t="s">
        <v>16</v>
      </c>
      <c r="R27" s="3" t="s">
        <v>927</v>
      </c>
      <c r="S27" s="3" t="s">
        <v>824</v>
      </c>
      <c r="T27" s="111" t="s">
        <v>1088</v>
      </c>
    </row>
    <row r="28" spans="1:20" ht="52.8" x14ac:dyDescent="0.3">
      <c r="A28" s="3" t="s">
        <v>1111</v>
      </c>
      <c r="B28" s="3" t="s">
        <v>1112</v>
      </c>
      <c r="C28" s="14" t="s">
        <v>1081</v>
      </c>
      <c r="D28" s="21">
        <v>44907</v>
      </c>
      <c r="E28" s="3" t="s">
        <v>1114</v>
      </c>
      <c r="F28" s="3" t="s">
        <v>787</v>
      </c>
      <c r="G28" s="3" t="s">
        <v>787</v>
      </c>
      <c r="H28" s="97">
        <v>45008</v>
      </c>
      <c r="I28" s="21">
        <v>45013</v>
      </c>
      <c r="J28" s="3" t="s">
        <v>13</v>
      </c>
      <c r="K28" s="21">
        <v>45013</v>
      </c>
      <c r="L28" s="3" t="s">
        <v>1113</v>
      </c>
      <c r="M28" s="3" t="s">
        <v>1115</v>
      </c>
      <c r="N28" s="21">
        <v>45838</v>
      </c>
      <c r="O28" s="3" t="s">
        <v>13</v>
      </c>
      <c r="P28" s="3" t="s">
        <v>787</v>
      </c>
      <c r="Q28" s="3" t="s">
        <v>16</v>
      </c>
      <c r="R28" s="3" t="s">
        <v>142</v>
      </c>
      <c r="S28" s="3" t="s">
        <v>1127</v>
      </c>
      <c r="T28" s="111"/>
    </row>
    <row r="29" spans="1:20" ht="79.2" x14ac:dyDescent="0.3">
      <c r="A29" s="3" t="s">
        <v>1121</v>
      </c>
      <c r="B29" s="3" t="s">
        <v>1122</v>
      </c>
      <c r="C29" s="3" t="s">
        <v>1123</v>
      </c>
      <c r="D29" s="21">
        <v>44967</v>
      </c>
      <c r="E29" s="3" t="s">
        <v>1126</v>
      </c>
      <c r="F29" s="3" t="s">
        <v>787</v>
      </c>
      <c r="G29" s="3" t="s">
        <v>787</v>
      </c>
      <c r="H29" s="97">
        <v>44991</v>
      </c>
      <c r="I29" s="21">
        <v>45014</v>
      </c>
      <c r="J29" s="3" t="s">
        <v>13</v>
      </c>
      <c r="K29" s="21">
        <v>45036</v>
      </c>
      <c r="L29" s="3" t="s">
        <v>1124</v>
      </c>
      <c r="M29" s="3" t="s">
        <v>926</v>
      </c>
      <c r="N29" s="21">
        <v>45838</v>
      </c>
      <c r="O29" s="3" t="s">
        <v>13</v>
      </c>
      <c r="P29" s="3" t="s">
        <v>787</v>
      </c>
      <c r="Q29" s="3" t="s">
        <v>16</v>
      </c>
      <c r="R29" s="3" t="s">
        <v>1043</v>
      </c>
      <c r="S29" s="3" t="s">
        <v>1125</v>
      </c>
      <c r="T29" s="111"/>
    </row>
    <row r="30" spans="1:20" ht="39.6" x14ac:dyDescent="0.3">
      <c r="A30" s="3" t="s">
        <v>1141</v>
      </c>
      <c r="B30" s="3" t="s">
        <v>1144</v>
      </c>
      <c r="C30" s="3" t="s">
        <v>1136</v>
      </c>
      <c r="D30" s="21">
        <v>44995</v>
      </c>
      <c r="E30" s="3" t="s">
        <v>350</v>
      </c>
      <c r="F30" s="3" t="s">
        <v>787</v>
      </c>
      <c r="G30" s="3" t="s">
        <v>668</v>
      </c>
      <c r="H30" s="97">
        <v>45057</v>
      </c>
      <c r="I30" s="21">
        <v>45062</v>
      </c>
      <c r="J30" s="3" t="s">
        <v>16</v>
      </c>
      <c r="K30" s="21">
        <v>45085</v>
      </c>
      <c r="L30" s="3" t="s">
        <v>1143</v>
      </c>
      <c r="M30" s="3" t="s">
        <v>926</v>
      </c>
      <c r="N30" s="21">
        <v>46203</v>
      </c>
      <c r="O30" s="3" t="s">
        <v>1142</v>
      </c>
      <c r="P30" s="3" t="s">
        <v>787</v>
      </c>
      <c r="Q30" s="3" t="s">
        <v>16</v>
      </c>
      <c r="R30" s="3" t="s">
        <v>142</v>
      </c>
      <c r="S30" s="3" t="s">
        <v>656</v>
      </c>
      <c r="T30" s="111"/>
    </row>
    <row r="31" spans="1:20" ht="39.6" x14ac:dyDescent="0.3">
      <c r="A31" s="3" t="s">
        <v>1145</v>
      </c>
      <c r="B31" s="102" t="s">
        <v>1146</v>
      </c>
      <c r="C31" s="102" t="s">
        <v>1136</v>
      </c>
      <c r="D31" s="21">
        <v>44995</v>
      </c>
      <c r="E31" s="102" t="s">
        <v>350</v>
      </c>
      <c r="F31" s="102" t="s">
        <v>787</v>
      </c>
      <c r="G31" s="102" t="s">
        <v>787</v>
      </c>
      <c r="H31" s="104">
        <v>45057</v>
      </c>
      <c r="I31" s="103">
        <v>45064</v>
      </c>
      <c r="J31" s="102" t="s">
        <v>1140</v>
      </c>
      <c r="K31" s="103">
        <v>45078</v>
      </c>
      <c r="L31" s="102" t="s">
        <v>1197</v>
      </c>
      <c r="M31" s="102" t="s">
        <v>474</v>
      </c>
      <c r="N31" s="103">
        <v>45838</v>
      </c>
      <c r="O31" s="102" t="s">
        <v>1140</v>
      </c>
      <c r="P31" s="102" t="s">
        <v>787</v>
      </c>
      <c r="Q31" s="102" t="s">
        <v>16</v>
      </c>
      <c r="R31" s="102" t="s">
        <v>793</v>
      </c>
      <c r="S31" s="3" t="s">
        <v>1237</v>
      </c>
      <c r="T31" s="111"/>
    </row>
    <row r="32" spans="1:20" ht="39.6" x14ac:dyDescent="0.3">
      <c r="A32" s="3" t="s">
        <v>1167</v>
      </c>
      <c r="B32" s="3" t="s">
        <v>1168</v>
      </c>
      <c r="C32" s="3" t="s">
        <v>1136</v>
      </c>
      <c r="D32" s="21">
        <v>45037</v>
      </c>
      <c r="E32" s="3" t="s">
        <v>1169</v>
      </c>
      <c r="F32" s="3" t="s">
        <v>787</v>
      </c>
      <c r="G32" s="3" t="s">
        <v>787</v>
      </c>
      <c r="H32" s="97">
        <v>45064</v>
      </c>
      <c r="I32" s="21">
        <v>45070</v>
      </c>
      <c r="J32" s="3" t="s">
        <v>1131</v>
      </c>
      <c r="K32" s="21">
        <v>45106</v>
      </c>
      <c r="L32" s="3" t="s">
        <v>1198</v>
      </c>
      <c r="M32" s="3" t="s">
        <v>1170</v>
      </c>
      <c r="N32" s="21">
        <v>45838</v>
      </c>
      <c r="O32" s="3" t="s">
        <v>1140</v>
      </c>
      <c r="P32" s="3" t="s">
        <v>787</v>
      </c>
      <c r="Q32" s="3" t="s">
        <v>1131</v>
      </c>
      <c r="R32" s="3" t="s">
        <v>1216</v>
      </c>
      <c r="S32" s="3" t="s">
        <v>1281</v>
      </c>
      <c r="T32" s="111"/>
    </row>
    <row r="33" spans="1:20" ht="39.6" x14ac:dyDescent="0.3">
      <c r="A33" s="3" t="s">
        <v>1147</v>
      </c>
      <c r="B33" s="3" t="s">
        <v>1148</v>
      </c>
      <c r="C33" s="3" t="s">
        <v>1136</v>
      </c>
      <c r="D33" s="21">
        <v>45008</v>
      </c>
      <c r="E33" s="3" t="s">
        <v>350</v>
      </c>
      <c r="F33" s="3" t="s">
        <v>787</v>
      </c>
      <c r="G33" s="3" t="s">
        <v>787</v>
      </c>
      <c r="H33" s="97">
        <v>45061</v>
      </c>
      <c r="I33" s="21">
        <v>45068</v>
      </c>
      <c r="J33" s="3"/>
      <c r="K33" s="21">
        <v>45083</v>
      </c>
      <c r="L33" s="3" t="s">
        <v>1199</v>
      </c>
      <c r="M33" s="3" t="s">
        <v>1149</v>
      </c>
      <c r="N33" s="21">
        <v>46203</v>
      </c>
      <c r="O33" s="3" t="s">
        <v>1140</v>
      </c>
      <c r="P33" s="3" t="s">
        <v>787</v>
      </c>
      <c r="Q33" s="3" t="s">
        <v>1131</v>
      </c>
      <c r="R33" s="3" t="s">
        <v>1045</v>
      </c>
      <c r="S33" s="3" t="s">
        <v>656</v>
      </c>
      <c r="T33" s="111"/>
    </row>
    <row r="34" spans="1:20" ht="39.6" x14ac:dyDescent="0.3">
      <c r="A34" s="3" t="s">
        <v>1150</v>
      </c>
      <c r="B34" s="3" t="s">
        <v>1151</v>
      </c>
      <c r="C34" s="3" t="s">
        <v>1136</v>
      </c>
      <c r="D34" s="21">
        <v>44988</v>
      </c>
      <c r="E34" s="3" t="s">
        <v>350</v>
      </c>
      <c r="F34" s="3" t="s">
        <v>787</v>
      </c>
      <c r="G34" s="3" t="s">
        <v>787</v>
      </c>
      <c r="H34" s="97">
        <v>45057</v>
      </c>
      <c r="I34" s="21">
        <v>45062</v>
      </c>
      <c r="J34" s="3"/>
      <c r="K34" s="21">
        <v>45079</v>
      </c>
      <c r="L34" s="3" t="s">
        <v>1200</v>
      </c>
      <c r="M34" s="3" t="s">
        <v>1152</v>
      </c>
      <c r="N34" s="21">
        <v>46203</v>
      </c>
      <c r="O34" s="3" t="s">
        <v>1140</v>
      </c>
      <c r="P34" s="3" t="s">
        <v>787</v>
      </c>
      <c r="Q34" s="3" t="s">
        <v>1131</v>
      </c>
      <c r="R34" s="3" t="s">
        <v>564</v>
      </c>
      <c r="S34" s="3" t="s">
        <v>1153</v>
      </c>
      <c r="T34" s="111"/>
    </row>
    <row r="35" spans="1:20" ht="39.6" x14ac:dyDescent="0.3">
      <c r="A35" s="3" t="s">
        <v>1154</v>
      </c>
      <c r="B35" s="3" t="s">
        <v>1155</v>
      </c>
      <c r="C35" s="3" t="s">
        <v>1136</v>
      </c>
      <c r="D35" s="21">
        <v>45008</v>
      </c>
      <c r="E35" s="3" t="s">
        <v>350</v>
      </c>
      <c r="F35" s="3" t="s">
        <v>787</v>
      </c>
      <c r="G35" s="3" t="s">
        <v>787</v>
      </c>
      <c r="H35" s="97">
        <v>45064</v>
      </c>
      <c r="I35" s="21">
        <v>45070</v>
      </c>
      <c r="J35" s="3"/>
      <c r="K35" s="21">
        <v>45085</v>
      </c>
      <c r="L35" s="3" t="s">
        <v>1201</v>
      </c>
      <c r="M35" s="3" t="s">
        <v>926</v>
      </c>
      <c r="N35" s="21">
        <v>46203</v>
      </c>
      <c r="O35" s="3" t="s">
        <v>1140</v>
      </c>
      <c r="P35" s="3" t="s">
        <v>787</v>
      </c>
      <c r="Q35" s="3" t="s">
        <v>1131</v>
      </c>
      <c r="R35" s="3" t="s">
        <v>1215</v>
      </c>
      <c r="S35" s="3" t="s">
        <v>1243</v>
      </c>
      <c r="T35" s="111"/>
    </row>
    <row r="36" spans="1:20" ht="39.6" x14ac:dyDescent="0.3">
      <c r="A36" s="3" t="s">
        <v>1156</v>
      </c>
      <c r="B36" s="3" t="s">
        <v>1157</v>
      </c>
      <c r="C36" s="3" t="s">
        <v>1136</v>
      </c>
      <c r="D36" s="21">
        <v>45033</v>
      </c>
      <c r="E36" s="40">
        <v>1517310</v>
      </c>
      <c r="F36" s="3" t="s">
        <v>787</v>
      </c>
      <c r="G36" s="3" t="s">
        <v>787</v>
      </c>
      <c r="H36" s="97">
        <v>45064</v>
      </c>
      <c r="I36" s="21">
        <v>45083</v>
      </c>
      <c r="J36" s="3" t="s">
        <v>1140</v>
      </c>
      <c r="K36" s="21">
        <v>45083</v>
      </c>
      <c r="L36" s="3" t="s">
        <v>1202</v>
      </c>
      <c r="M36" s="3" t="s">
        <v>1152</v>
      </c>
      <c r="N36" s="21">
        <v>46203</v>
      </c>
      <c r="O36" s="3" t="s">
        <v>1140</v>
      </c>
      <c r="P36" s="3" t="s">
        <v>787</v>
      </c>
      <c r="Q36" s="3" t="s">
        <v>1131</v>
      </c>
      <c r="R36" s="3" t="s">
        <v>1214</v>
      </c>
      <c r="S36" s="3" t="s">
        <v>1244</v>
      </c>
      <c r="T36" s="111"/>
    </row>
    <row r="37" spans="1:20" ht="39.6" x14ac:dyDescent="0.3">
      <c r="A37" s="3" t="s">
        <v>1172</v>
      </c>
      <c r="B37" s="3" t="s">
        <v>534</v>
      </c>
      <c r="C37" s="3" t="s">
        <v>1136</v>
      </c>
      <c r="D37" s="21">
        <v>45028</v>
      </c>
      <c r="E37" s="3" t="s">
        <v>350</v>
      </c>
      <c r="F37" s="3" t="s">
        <v>787</v>
      </c>
      <c r="G37" s="3" t="s">
        <v>787</v>
      </c>
      <c r="H37" s="97">
        <v>45075</v>
      </c>
      <c r="I37" s="21">
        <v>45076</v>
      </c>
      <c r="J37" s="3" t="s">
        <v>13</v>
      </c>
      <c r="K37" s="21">
        <v>45098</v>
      </c>
      <c r="L37" s="3" t="s">
        <v>1282</v>
      </c>
      <c r="M37" s="3" t="s">
        <v>1152</v>
      </c>
      <c r="N37" s="21">
        <v>46203</v>
      </c>
      <c r="O37" s="3" t="s">
        <v>1140</v>
      </c>
      <c r="P37" s="3" t="s">
        <v>787</v>
      </c>
      <c r="Q37" s="3" t="s">
        <v>1131</v>
      </c>
      <c r="R37" s="3" t="s">
        <v>1175</v>
      </c>
      <c r="S37" s="3" t="s">
        <v>1246</v>
      </c>
      <c r="T37" s="111"/>
    </row>
    <row r="38" spans="1:20" ht="39.6" x14ac:dyDescent="0.3">
      <c r="A38" s="3" t="s">
        <v>1159</v>
      </c>
      <c r="B38" s="25" t="s">
        <v>1182</v>
      </c>
      <c r="C38" s="3" t="s">
        <v>1136</v>
      </c>
      <c r="D38" s="21">
        <v>45086</v>
      </c>
      <c r="E38" s="20" t="s">
        <v>1179</v>
      </c>
      <c r="F38" s="3" t="s">
        <v>787</v>
      </c>
      <c r="G38" s="3" t="s">
        <v>787</v>
      </c>
      <c r="H38" s="97">
        <v>45098</v>
      </c>
      <c r="I38" s="21">
        <v>45098</v>
      </c>
      <c r="J38" s="3" t="s">
        <v>13</v>
      </c>
      <c r="K38" s="21">
        <v>45098</v>
      </c>
      <c r="L38" s="3" t="s">
        <v>574</v>
      </c>
      <c r="M38" s="3" t="s">
        <v>926</v>
      </c>
      <c r="N38" s="21">
        <v>46203</v>
      </c>
      <c r="O38" s="3" t="s">
        <v>1142</v>
      </c>
      <c r="P38" s="3" t="s">
        <v>787</v>
      </c>
      <c r="Q38" s="3" t="s">
        <v>16</v>
      </c>
      <c r="R38" s="3" t="s">
        <v>540</v>
      </c>
      <c r="S38" s="3" t="s">
        <v>1247</v>
      </c>
      <c r="T38" s="111"/>
    </row>
    <row r="39" spans="1:20" ht="39.6" x14ac:dyDescent="0.3">
      <c r="A39" s="3" t="s">
        <v>1160</v>
      </c>
      <c r="B39" s="3" t="s">
        <v>1233</v>
      </c>
      <c r="C39" s="3" t="s">
        <v>1136</v>
      </c>
      <c r="D39" s="21">
        <v>44986</v>
      </c>
      <c r="E39" s="3" t="s">
        <v>350</v>
      </c>
      <c r="F39" s="3" t="s">
        <v>787</v>
      </c>
      <c r="G39" s="3" t="s">
        <v>787</v>
      </c>
      <c r="H39" s="97">
        <v>45057</v>
      </c>
      <c r="I39" s="21">
        <v>45083</v>
      </c>
      <c r="J39" s="3" t="s">
        <v>1140</v>
      </c>
      <c r="K39" s="21">
        <v>45083</v>
      </c>
      <c r="L39" s="3" t="s">
        <v>752</v>
      </c>
      <c r="M39" s="3" t="s">
        <v>926</v>
      </c>
      <c r="N39" s="21">
        <v>46203</v>
      </c>
      <c r="O39" s="3" t="s">
        <v>13</v>
      </c>
      <c r="P39" s="3" t="s">
        <v>787</v>
      </c>
      <c r="Q39" s="3" t="s">
        <v>16</v>
      </c>
      <c r="R39" s="3" t="s">
        <v>180</v>
      </c>
      <c r="S39" s="3" t="s">
        <v>755</v>
      </c>
      <c r="T39" s="111"/>
    </row>
    <row r="40" spans="1:20" ht="39.6" x14ac:dyDescent="0.3">
      <c r="A40" s="3" t="s">
        <v>1161</v>
      </c>
      <c r="B40" s="3" t="s">
        <v>1232</v>
      </c>
      <c r="C40" s="3" t="s">
        <v>1136</v>
      </c>
      <c r="D40" s="21">
        <v>44986</v>
      </c>
      <c r="E40" s="3" t="s">
        <v>350</v>
      </c>
      <c r="F40" s="3" t="s">
        <v>787</v>
      </c>
      <c r="G40" s="3" t="s">
        <v>787</v>
      </c>
      <c r="H40" s="97">
        <v>45057</v>
      </c>
      <c r="I40" s="21">
        <v>45064</v>
      </c>
      <c r="J40" s="3" t="s">
        <v>1140</v>
      </c>
      <c r="K40" s="21">
        <v>45083</v>
      </c>
      <c r="L40" s="3" t="s">
        <v>559</v>
      </c>
      <c r="M40" s="3" t="s">
        <v>926</v>
      </c>
      <c r="N40" s="21">
        <v>46203</v>
      </c>
      <c r="O40" s="3" t="s">
        <v>13</v>
      </c>
      <c r="P40" s="3" t="s">
        <v>787</v>
      </c>
      <c r="Q40" s="3" t="s">
        <v>457</v>
      </c>
      <c r="R40" s="3" t="s">
        <v>180</v>
      </c>
      <c r="S40" s="3" t="s">
        <v>755</v>
      </c>
      <c r="T40" s="111"/>
    </row>
    <row r="41" spans="1:20" ht="39.6" x14ac:dyDescent="0.3">
      <c r="A41" s="3" t="s">
        <v>1163</v>
      </c>
      <c r="B41" s="3" t="s">
        <v>764</v>
      </c>
      <c r="C41" s="3" t="s">
        <v>1136</v>
      </c>
      <c r="D41" s="21">
        <v>44995</v>
      </c>
      <c r="E41" s="3" t="s">
        <v>350</v>
      </c>
      <c r="F41" s="3" t="s">
        <v>787</v>
      </c>
      <c r="G41" s="3" t="s">
        <v>787</v>
      </c>
      <c r="H41" s="97">
        <v>45057</v>
      </c>
      <c r="I41" s="21">
        <v>45068</v>
      </c>
      <c r="J41" s="3" t="s">
        <v>1131</v>
      </c>
      <c r="K41" s="21">
        <v>45106</v>
      </c>
      <c r="L41" s="3" t="s">
        <v>1178</v>
      </c>
      <c r="M41" s="3" t="s">
        <v>926</v>
      </c>
      <c r="N41" s="21">
        <v>46203</v>
      </c>
      <c r="O41" s="3" t="s">
        <v>13</v>
      </c>
      <c r="P41" s="3" t="s">
        <v>787</v>
      </c>
      <c r="Q41" s="3" t="s">
        <v>16</v>
      </c>
      <c r="R41" s="3" t="s">
        <v>749</v>
      </c>
      <c r="S41" s="3" t="s">
        <v>1248</v>
      </c>
      <c r="T41" s="111">
        <v>4422300</v>
      </c>
    </row>
    <row r="42" spans="1:20" ht="39.6" x14ac:dyDescent="0.3">
      <c r="A42" s="3" t="s">
        <v>1164</v>
      </c>
      <c r="B42" s="3" t="s">
        <v>1173</v>
      </c>
      <c r="C42" s="3" t="s">
        <v>1136</v>
      </c>
      <c r="D42" s="21">
        <v>45048</v>
      </c>
      <c r="E42" s="131">
        <v>15070600</v>
      </c>
      <c r="F42" s="3" t="s">
        <v>787</v>
      </c>
      <c r="G42" s="3" t="s">
        <v>787</v>
      </c>
      <c r="H42" s="97">
        <v>45075</v>
      </c>
      <c r="I42" s="21">
        <v>45104</v>
      </c>
      <c r="J42" s="3" t="s">
        <v>1140</v>
      </c>
      <c r="K42" s="21">
        <v>45106</v>
      </c>
      <c r="L42" s="3" t="s">
        <v>599</v>
      </c>
      <c r="M42" s="3" t="s">
        <v>926</v>
      </c>
      <c r="N42" s="21">
        <v>46203</v>
      </c>
      <c r="O42" s="3" t="s">
        <v>13</v>
      </c>
      <c r="P42" s="3" t="s">
        <v>787</v>
      </c>
      <c r="Q42" s="3" t="s">
        <v>16</v>
      </c>
      <c r="R42" s="3" t="s">
        <v>1196</v>
      </c>
      <c r="S42" s="3" t="s">
        <v>1249</v>
      </c>
      <c r="T42" s="111"/>
    </row>
    <row r="43" spans="1:20" ht="39.6" x14ac:dyDescent="0.3">
      <c r="A43" s="3" t="s">
        <v>1176</v>
      </c>
      <c r="B43" s="3" t="s">
        <v>1238</v>
      </c>
      <c r="C43" s="3" t="s">
        <v>1136</v>
      </c>
      <c r="D43" s="21">
        <v>45051</v>
      </c>
      <c r="E43" s="3" t="s">
        <v>1177</v>
      </c>
      <c r="F43" s="3" t="s">
        <v>787</v>
      </c>
      <c r="G43" s="3" t="s">
        <v>787</v>
      </c>
      <c r="H43" s="97">
        <v>45075</v>
      </c>
      <c r="I43" s="21">
        <v>45078</v>
      </c>
      <c r="J43" s="3" t="s">
        <v>1140</v>
      </c>
      <c r="K43" s="21">
        <v>45078</v>
      </c>
      <c r="L43" s="3" t="s">
        <v>1449</v>
      </c>
      <c r="M43" s="3" t="s">
        <v>1166</v>
      </c>
      <c r="N43" s="21">
        <v>46203</v>
      </c>
      <c r="O43" s="3" t="s">
        <v>1140</v>
      </c>
      <c r="P43" s="3" t="s">
        <v>787</v>
      </c>
      <c r="Q43" s="3" t="s">
        <v>457</v>
      </c>
      <c r="R43" s="3" t="s">
        <v>1044</v>
      </c>
      <c r="S43" s="3"/>
      <c r="T43" s="111"/>
    </row>
    <row r="44" spans="1:20" ht="39.6" x14ac:dyDescent="0.3">
      <c r="A44" s="3" t="s">
        <v>1165</v>
      </c>
      <c r="B44" s="3" t="s">
        <v>1239</v>
      </c>
      <c r="C44" s="3" t="s">
        <v>1136</v>
      </c>
      <c r="D44" s="21">
        <v>45033</v>
      </c>
      <c r="E44" s="3" t="s">
        <v>1181</v>
      </c>
      <c r="F44" s="3" t="s">
        <v>787</v>
      </c>
      <c r="G44" s="3" t="s">
        <v>787</v>
      </c>
      <c r="H44" s="97">
        <v>45075</v>
      </c>
      <c r="I44" s="3" t="s">
        <v>1183</v>
      </c>
      <c r="J44" s="3" t="s">
        <v>16</v>
      </c>
      <c r="K44" s="21">
        <v>45107</v>
      </c>
      <c r="L44" s="3" t="s">
        <v>1180</v>
      </c>
      <c r="M44" s="3" t="s">
        <v>926</v>
      </c>
      <c r="N44" s="21">
        <v>46203</v>
      </c>
      <c r="O44" s="3" t="s">
        <v>13</v>
      </c>
      <c r="P44" s="21" t="s">
        <v>787</v>
      </c>
      <c r="Q44" s="3" t="s">
        <v>16</v>
      </c>
      <c r="R44" s="3" t="s">
        <v>131</v>
      </c>
      <c r="S44" s="3" t="s">
        <v>665</v>
      </c>
      <c r="T44" s="111">
        <f>750000+750000+795000</f>
        <v>2295000</v>
      </c>
    </row>
    <row r="45" spans="1:20" ht="52.8" x14ac:dyDescent="0.3">
      <c r="A45" s="14" t="s">
        <v>1212</v>
      </c>
      <c r="B45" s="14" t="s">
        <v>672</v>
      </c>
      <c r="C45" s="14" t="s">
        <v>668</v>
      </c>
      <c r="D45" s="14" t="s">
        <v>668</v>
      </c>
      <c r="E45" s="14" t="s">
        <v>511</v>
      </c>
      <c r="F45" s="3" t="s">
        <v>787</v>
      </c>
      <c r="G45" s="3" t="s">
        <v>787</v>
      </c>
      <c r="H45" s="98" t="s">
        <v>1213</v>
      </c>
      <c r="I45" s="14" t="s">
        <v>668</v>
      </c>
      <c r="J45" s="14" t="s">
        <v>13</v>
      </c>
      <c r="K45" s="36">
        <v>45127</v>
      </c>
      <c r="L45" s="14" t="s">
        <v>671</v>
      </c>
      <c r="M45" s="14" t="s">
        <v>926</v>
      </c>
      <c r="N45" s="36">
        <v>46203</v>
      </c>
      <c r="O45" s="36" t="s">
        <v>13</v>
      </c>
      <c r="P45" s="21" t="s">
        <v>787</v>
      </c>
      <c r="Q45" s="14" t="s">
        <v>457</v>
      </c>
      <c r="R45" s="14" t="s">
        <v>1099</v>
      </c>
      <c r="S45" s="14"/>
      <c r="T45" s="111"/>
    </row>
    <row r="46" spans="1:20" ht="52.8" x14ac:dyDescent="0.3">
      <c r="A46" s="73" t="s">
        <v>1212</v>
      </c>
      <c r="B46" s="37" t="s">
        <v>1218</v>
      </c>
      <c r="C46" s="73" t="s">
        <v>668</v>
      </c>
      <c r="D46" s="73" t="s">
        <v>668</v>
      </c>
      <c r="E46" s="37" t="s">
        <v>1219</v>
      </c>
      <c r="F46" s="37" t="s">
        <v>787</v>
      </c>
      <c r="G46" s="37" t="s">
        <v>787</v>
      </c>
      <c r="H46" s="99" t="s">
        <v>1220</v>
      </c>
      <c r="I46" s="73" t="s">
        <v>668</v>
      </c>
      <c r="J46" s="73" t="s">
        <v>13</v>
      </c>
      <c r="K46" s="28">
        <v>45107</v>
      </c>
      <c r="L46" s="37" t="s">
        <v>1221</v>
      </c>
      <c r="M46" s="73" t="s">
        <v>926</v>
      </c>
      <c r="N46" s="74">
        <v>46203</v>
      </c>
      <c r="O46" s="74" t="s">
        <v>13</v>
      </c>
      <c r="P46" s="28" t="s">
        <v>787</v>
      </c>
      <c r="Q46" s="73" t="s">
        <v>457</v>
      </c>
      <c r="R46" s="37" t="s">
        <v>855</v>
      </c>
      <c r="S46" s="37"/>
      <c r="T46" s="135"/>
    </row>
    <row r="47" spans="1:20" ht="28.2" x14ac:dyDescent="0.3">
      <c r="A47" s="232" t="s">
        <v>1285</v>
      </c>
      <c r="B47" s="232"/>
      <c r="C47" s="232"/>
      <c r="D47" s="232"/>
      <c r="E47" s="232"/>
      <c r="F47" s="232"/>
      <c r="G47" s="232"/>
      <c r="H47" s="232"/>
      <c r="I47" s="232"/>
      <c r="J47" s="232"/>
      <c r="K47" s="232"/>
      <c r="L47" s="232"/>
      <c r="M47" s="232"/>
      <c r="N47" s="232"/>
      <c r="O47" s="232"/>
      <c r="P47" s="232"/>
      <c r="Q47" s="232"/>
      <c r="R47" s="232"/>
      <c r="S47" s="232"/>
      <c r="T47" s="112"/>
    </row>
    <row r="48" spans="1:20" ht="39.6" x14ac:dyDescent="0.3">
      <c r="A48" s="3" t="s">
        <v>1252</v>
      </c>
      <c r="B48" s="3" t="s">
        <v>1253</v>
      </c>
      <c r="C48" s="3" t="s">
        <v>1136</v>
      </c>
      <c r="D48" s="21">
        <v>44946</v>
      </c>
      <c r="E48" s="40">
        <v>4897805</v>
      </c>
      <c r="F48" s="3" t="s">
        <v>787</v>
      </c>
      <c r="G48" s="3" t="s">
        <v>787</v>
      </c>
      <c r="H48" s="97">
        <v>44977</v>
      </c>
      <c r="I48" s="21">
        <v>44993</v>
      </c>
      <c r="J48" s="3"/>
      <c r="K48" s="21">
        <v>45146</v>
      </c>
      <c r="L48" s="3" t="s">
        <v>1254</v>
      </c>
      <c r="M48" s="3" t="s">
        <v>1258</v>
      </c>
      <c r="N48" s="21">
        <v>47299</v>
      </c>
      <c r="O48" s="3" t="s">
        <v>1142</v>
      </c>
      <c r="P48" s="3" t="s">
        <v>668</v>
      </c>
      <c r="Q48" s="3"/>
      <c r="R48" s="3" t="s">
        <v>1255</v>
      </c>
      <c r="S48" s="3" t="s">
        <v>799</v>
      </c>
      <c r="T48" s="111"/>
    </row>
    <row r="49" spans="1:21" ht="39.6" x14ac:dyDescent="0.3">
      <c r="A49" s="3" t="s">
        <v>1264</v>
      </c>
      <c r="B49" s="3" t="s">
        <v>1280</v>
      </c>
      <c r="C49" s="3" t="s">
        <v>1136</v>
      </c>
      <c r="D49" s="21">
        <v>45100</v>
      </c>
      <c r="E49" s="3" t="s">
        <v>1273</v>
      </c>
      <c r="F49" s="3" t="s">
        <v>787</v>
      </c>
      <c r="G49" s="3" t="s">
        <v>787</v>
      </c>
      <c r="H49" s="97">
        <v>45152</v>
      </c>
      <c r="I49" s="21">
        <v>45160</v>
      </c>
      <c r="J49" s="3" t="s">
        <v>1140</v>
      </c>
      <c r="K49" s="21">
        <v>45160</v>
      </c>
      <c r="L49" s="3" t="s">
        <v>1276</v>
      </c>
      <c r="M49" s="3" t="s">
        <v>926</v>
      </c>
      <c r="N49" s="21">
        <v>46203</v>
      </c>
      <c r="O49" s="3" t="s">
        <v>13</v>
      </c>
      <c r="P49" s="3" t="s">
        <v>787</v>
      </c>
      <c r="Q49" s="3" t="s">
        <v>16</v>
      </c>
      <c r="R49" s="3" t="s">
        <v>131</v>
      </c>
      <c r="S49" s="3" t="s">
        <v>665</v>
      </c>
      <c r="T49" s="111">
        <f>750000+750000+795000</f>
        <v>2295000</v>
      </c>
    </row>
    <row r="50" spans="1:21" ht="66" x14ac:dyDescent="0.3">
      <c r="A50" s="3" t="s">
        <v>1256</v>
      </c>
      <c r="B50" s="3" t="s">
        <v>1257</v>
      </c>
      <c r="C50" s="3" t="s">
        <v>1136</v>
      </c>
      <c r="D50" s="21">
        <v>44971</v>
      </c>
      <c r="E50" s="3" t="s">
        <v>350</v>
      </c>
      <c r="F50" s="3" t="s">
        <v>787</v>
      </c>
      <c r="G50" s="3" t="s">
        <v>787</v>
      </c>
      <c r="H50" s="97">
        <v>45117</v>
      </c>
      <c r="I50" s="21">
        <v>45085</v>
      </c>
      <c r="J50" s="3" t="s">
        <v>1140</v>
      </c>
      <c r="K50" s="21">
        <v>45117</v>
      </c>
      <c r="L50" s="3" t="s">
        <v>1260</v>
      </c>
      <c r="M50" s="3" t="s">
        <v>1152</v>
      </c>
      <c r="N50" s="21">
        <v>46203</v>
      </c>
      <c r="O50" s="3" t="s">
        <v>1140</v>
      </c>
      <c r="P50" s="3" t="s">
        <v>787</v>
      </c>
      <c r="Q50" s="3" t="s">
        <v>16</v>
      </c>
      <c r="R50" s="3" t="s">
        <v>1259</v>
      </c>
      <c r="S50" s="3"/>
      <c r="T50" s="111"/>
    </row>
    <row r="51" spans="1:21" ht="39.6" x14ac:dyDescent="0.3">
      <c r="A51" s="3" t="s">
        <v>1318</v>
      </c>
      <c r="B51" s="3" t="s">
        <v>1261</v>
      </c>
      <c r="C51" s="3" t="s">
        <v>1136</v>
      </c>
      <c r="D51" s="13">
        <v>44848</v>
      </c>
      <c r="E51" s="3" t="s">
        <v>350</v>
      </c>
      <c r="F51" s="3" t="s">
        <v>787</v>
      </c>
      <c r="G51" s="3" t="s">
        <v>787</v>
      </c>
      <c r="H51" s="97">
        <v>44900</v>
      </c>
      <c r="I51" s="13">
        <v>44900</v>
      </c>
      <c r="J51" s="3" t="s">
        <v>1131</v>
      </c>
      <c r="K51" s="21">
        <v>45146</v>
      </c>
      <c r="L51" s="3" t="s">
        <v>1262</v>
      </c>
      <c r="M51" s="3" t="s">
        <v>1319</v>
      </c>
      <c r="N51" s="21">
        <v>45838</v>
      </c>
      <c r="O51" s="3" t="s">
        <v>13</v>
      </c>
      <c r="P51" s="3" t="s">
        <v>787</v>
      </c>
      <c r="Q51" s="3" t="s">
        <v>1131</v>
      </c>
      <c r="R51" s="3" t="s">
        <v>1043</v>
      </c>
      <c r="S51" s="3" t="s">
        <v>1320</v>
      </c>
      <c r="T51" s="111"/>
    </row>
    <row r="52" spans="1:21" ht="52.8" x14ac:dyDescent="0.3">
      <c r="A52" s="3" t="s">
        <v>1268</v>
      </c>
      <c r="B52" s="3" t="s">
        <v>1269</v>
      </c>
      <c r="C52" s="3" t="s">
        <v>1136</v>
      </c>
      <c r="D52" s="21">
        <v>45079</v>
      </c>
      <c r="E52" s="3" t="s">
        <v>350</v>
      </c>
      <c r="F52" s="3" t="s">
        <v>787</v>
      </c>
      <c r="G52" s="3" t="s">
        <v>787</v>
      </c>
      <c r="H52" s="97">
        <v>45098</v>
      </c>
      <c r="I52" s="21">
        <v>45099</v>
      </c>
      <c r="J52" s="3" t="s">
        <v>1140</v>
      </c>
      <c r="K52" s="21">
        <v>45114</v>
      </c>
      <c r="L52" s="3" t="s">
        <v>1278</v>
      </c>
      <c r="M52" s="3" t="s">
        <v>926</v>
      </c>
      <c r="N52" s="21">
        <v>46203</v>
      </c>
      <c r="O52" s="3" t="s">
        <v>13</v>
      </c>
      <c r="P52" s="3" t="s">
        <v>787</v>
      </c>
      <c r="Q52" s="3" t="s">
        <v>16</v>
      </c>
      <c r="R52" s="3" t="s">
        <v>1175</v>
      </c>
      <c r="S52" s="3" t="s">
        <v>656</v>
      </c>
      <c r="T52" s="111"/>
    </row>
    <row r="53" spans="1:21" ht="39.6" x14ac:dyDescent="0.3">
      <c r="A53" s="3" t="s">
        <v>1270</v>
      </c>
      <c r="B53" s="3" t="s">
        <v>1271</v>
      </c>
      <c r="C53" s="3" t="s">
        <v>1136</v>
      </c>
      <c r="D53" s="21">
        <v>45099</v>
      </c>
      <c r="E53" s="3" t="s">
        <v>1274</v>
      </c>
      <c r="F53" s="3" t="s">
        <v>787</v>
      </c>
      <c r="G53" s="3" t="s">
        <v>787</v>
      </c>
      <c r="H53" s="97">
        <v>45098</v>
      </c>
      <c r="I53" s="21">
        <v>45098</v>
      </c>
      <c r="J53" s="3" t="s">
        <v>1140</v>
      </c>
      <c r="K53" s="21">
        <v>45113</v>
      </c>
      <c r="L53" s="3" t="s">
        <v>1279</v>
      </c>
      <c r="M53" s="3" t="s">
        <v>926</v>
      </c>
      <c r="N53" s="21">
        <v>46203</v>
      </c>
      <c r="O53" s="3" t="s">
        <v>13</v>
      </c>
      <c r="P53" s="3" t="s">
        <v>787</v>
      </c>
      <c r="Q53" s="3" t="s">
        <v>16</v>
      </c>
      <c r="R53" s="3" t="s">
        <v>801</v>
      </c>
      <c r="S53" s="3" t="s">
        <v>800</v>
      </c>
      <c r="T53" s="111" t="s">
        <v>910</v>
      </c>
    </row>
    <row r="54" spans="1:21" ht="79.2" x14ac:dyDescent="0.3">
      <c r="A54" s="3" t="s">
        <v>1266</v>
      </c>
      <c r="B54" s="3" t="s">
        <v>1267</v>
      </c>
      <c r="C54" s="3" t="s">
        <v>1136</v>
      </c>
      <c r="D54" s="21">
        <v>45079</v>
      </c>
      <c r="E54" s="3" t="s">
        <v>350</v>
      </c>
      <c r="F54" s="3" t="s">
        <v>787</v>
      </c>
      <c r="G54" s="3" t="s">
        <v>787</v>
      </c>
      <c r="H54" s="97">
        <v>45098</v>
      </c>
      <c r="I54" s="21">
        <v>45098</v>
      </c>
      <c r="J54" s="3" t="s">
        <v>1140</v>
      </c>
      <c r="K54" s="21">
        <v>45114</v>
      </c>
      <c r="L54" s="3" t="s">
        <v>1277</v>
      </c>
      <c r="M54" s="3" t="s">
        <v>926</v>
      </c>
      <c r="N54" s="21">
        <v>46203</v>
      </c>
      <c r="O54" s="3" t="s">
        <v>13</v>
      </c>
      <c r="P54" s="3" t="s">
        <v>787</v>
      </c>
      <c r="Q54" s="3" t="s">
        <v>16</v>
      </c>
      <c r="R54" s="3" t="s">
        <v>1175</v>
      </c>
      <c r="S54" s="3" t="s">
        <v>656</v>
      </c>
      <c r="T54" s="111"/>
    </row>
    <row r="55" spans="1:21" ht="50.25" customHeight="1" x14ac:dyDescent="0.3">
      <c r="A55" s="3" t="s">
        <v>1263</v>
      </c>
      <c r="B55" s="3" t="s">
        <v>1265</v>
      </c>
      <c r="C55" s="3" t="s">
        <v>1136</v>
      </c>
      <c r="D55" s="21">
        <v>45033</v>
      </c>
      <c r="E55" s="3" t="s">
        <v>1272</v>
      </c>
      <c r="F55" s="3" t="s">
        <v>787</v>
      </c>
      <c r="G55" s="3" t="s">
        <v>787</v>
      </c>
      <c r="H55" s="97">
        <v>45105</v>
      </c>
      <c r="I55" s="21">
        <v>45127</v>
      </c>
      <c r="J55" s="3" t="s">
        <v>1140</v>
      </c>
      <c r="K55" s="21">
        <v>45127</v>
      </c>
      <c r="L55" s="3" t="s">
        <v>1275</v>
      </c>
      <c r="M55" s="3" t="s">
        <v>1166</v>
      </c>
      <c r="N55" s="21">
        <v>46203</v>
      </c>
      <c r="O55" s="3" t="s">
        <v>13</v>
      </c>
      <c r="P55" s="3" t="s">
        <v>787</v>
      </c>
      <c r="Q55" s="3" t="s">
        <v>16</v>
      </c>
      <c r="R55" s="3" t="s">
        <v>131</v>
      </c>
      <c r="S55" s="3" t="s">
        <v>665</v>
      </c>
      <c r="T55" s="111">
        <f>750000+750000+795000</f>
        <v>2295000</v>
      </c>
    </row>
    <row r="56" spans="1:21" ht="39.6" x14ac:dyDescent="0.3">
      <c r="A56" s="20" t="s">
        <v>1286</v>
      </c>
      <c r="B56" s="3" t="s">
        <v>1287</v>
      </c>
      <c r="C56" s="3" t="s">
        <v>1136</v>
      </c>
      <c r="D56" s="21">
        <v>45142</v>
      </c>
      <c r="E56" s="3" t="s">
        <v>350</v>
      </c>
      <c r="F56" s="3" t="s">
        <v>787</v>
      </c>
      <c r="G56" s="3" t="s">
        <v>787</v>
      </c>
      <c r="H56" s="97">
        <v>45180</v>
      </c>
      <c r="I56" s="21">
        <v>45182</v>
      </c>
      <c r="J56" s="3" t="s">
        <v>13</v>
      </c>
      <c r="K56" s="21">
        <v>45203</v>
      </c>
      <c r="L56" s="3" t="s">
        <v>1288</v>
      </c>
      <c r="M56" s="3" t="s">
        <v>845</v>
      </c>
      <c r="N56" s="21">
        <v>46203</v>
      </c>
      <c r="O56" s="3" t="s">
        <v>13</v>
      </c>
      <c r="P56" s="3" t="s">
        <v>787</v>
      </c>
      <c r="Q56" s="3" t="s">
        <v>16</v>
      </c>
      <c r="R56" s="3" t="s">
        <v>902</v>
      </c>
      <c r="S56" s="3" t="s">
        <v>1289</v>
      </c>
      <c r="T56" s="111">
        <f>362200+341700+318450</f>
        <v>1022350</v>
      </c>
    </row>
    <row r="57" spans="1:21" ht="39.6" x14ac:dyDescent="0.3">
      <c r="A57" s="3" t="s">
        <v>1291</v>
      </c>
      <c r="B57" s="3" t="s">
        <v>1290</v>
      </c>
      <c r="C57" s="3" t="s">
        <v>1136</v>
      </c>
      <c r="D57" s="21">
        <v>45142</v>
      </c>
      <c r="E57" s="3" t="s">
        <v>1292</v>
      </c>
      <c r="F57" s="3" t="s">
        <v>787</v>
      </c>
      <c r="G57" s="3" t="s">
        <v>787</v>
      </c>
      <c r="H57" s="97">
        <v>45180</v>
      </c>
      <c r="I57" s="21">
        <v>45182</v>
      </c>
      <c r="J57" s="3" t="s">
        <v>13</v>
      </c>
      <c r="K57" s="21">
        <v>45203</v>
      </c>
      <c r="L57" s="3" t="s">
        <v>1293</v>
      </c>
      <c r="M57" s="3" t="s">
        <v>845</v>
      </c>
      <c r="N57" s="21">
        <v>46203</v>
      </c>
      <c r="O57" s="3" t="s">
        <v>13</v>
      </c>
      <c r="P57" s="3" t="s">
        <v>787</v>
      </c>
      <c r="Q57" s="3" t="s">
        <v>16</v>
      </c>
      <c r="R57" s="3" t="s">
        <v>902</v>
      </c>
      <c r="S57" s="3" t="s">
        <v>1294</v>
      </c>
      <c r="T57" s="111">
        <v>166200</v>
      </c>
    </row>
    <row r="58" spans="1:21" ht="39.6" x14ac:dyDescent="0.3">
      <c r="A58" s="3" t="s">
        <v>1299</v>
      </c>
      <c r="B58" s="37" t="s">
        <v>1295</v>
      </c>
      <c r="C58" s="3" t="s">
        <v>1136</v>
      </c>
      <c r="D58" s="21">
        <v>45142</v>
      </c>
      <c r="E58" s="3" t="s">
        <v>1292</v>
      </c>
      <c r="F58" s="3" t="s">
        <v>787</v>
      </c>
      <c r="G58" s="3" t="s">
        <v>787</v>
      </c>
      <c r="H58" s="97">
        <v>45180</v>
      </c>
      <c r="I58" s="21">
        <v>45181</v>
      </c>
      <c r="J58" s="3" t="s">
        <v>13</v>
      </c>
      <c r="K58" s="21">
        <v>45203</v>
      </c>
      <c r="L58" s="3" t="s">
        <v>1296</v>
      </c>
      <c r="M58" s="3" t="s">
        <v>845</v>
      </c>
      <c r="N58" s="21">
        <v>46203</v>
      </c>
      <c r="O58" s="3" t="s">
        <v>13</v>
      </c>
      <c r="P58" s="3" t="s">
        <v>787</v>
      </c>
      <c r="Q58" s="3" t="s">
        <v>16</v>
      </c>
      <c r="R58" s="3" t="s">
        <v>902</v>
      </c>
      <c r="S58" s="3" t="s">
        <v>1297</v>
      </c>
      <c r="T58" s="111">
        <v>275100</v>
      </c>
    </row>
    <row r="59" spans="1:21" ht="66" x14ac:dyDescent="0.3">
      <c r="A59" s="20" t="s">
        <v>1298</v>
      </c>
      <c r="B59" s="3" t="s">
        <v>1300</v>
      </c>
      <c r="C59" s="3" t="s">
        <v>1136</v>
      </c>
      <c r="D59" s="21">
        <v>45142</v>
      </c>
      <c r="E59" s="3" t="s">
        <v>1292</v>
      </c>
      <c r="F59" s="3" t="s">
        <v>787</v>
      </c>
      <c r="G59" s="3" t="s">
        <v>787</v>
      </c>
      <c r="H59" s="97">
        <v>45204</v>
      </c>
      <c r="I59" s="21">
        <v>45211</v>
      </c>
      <c r="J59" s="3" t="s">
        <v>13</v>
      </c>
      <c r="K59" s="21">
        <v>45230</v>
      </c>
      <c r="L59" s="3" t="s">
        <v>1301</v>
      </c>
      <c r="M59" s="3" t="s">
        <v>1329</v>
      </c>
      <c r="N59" s="21">
        <v>46203</v>
      </c>
      <c r="O59" s="3" t="s">
        <v>13</v>
      </c>
      <c r="P59" s="3" t="s">
        <v>787</v>
      </c>
      <c r="Q59" s="3" t="s">
        <v>16</v>
      </c>
      <c r="R59" s="3" t="s">
        <v>902</v>
      </c>
      <c r="S59" s="3" t="s">
        <v>1302</v>
      </c>
      <c r="T59" s="111">
        <v>498600</v>
      </c>
    </row>
    <row r="60" spans="1:21" ht="39.6" x14ac:dyDescent="0.3">
      <c r="A60" s="3" t="s">
        <v>1303</v>
      </c>
      <c r="B60" s="3" t="s">
        <v>1304</v>
      </c>
      <c r="C60" s="3" t="s">
        <v>1136</v>
      </c>
      <c r="D60" s="21">
        <v>45146</v>
      </c>
      <c r="E60" s="3" t="s">
        <v>1292</v>
      </c>
      <c r="F60" s="3" t="s">
        <v>787</v>
      </c>
      <c r="G60" s="3" t="s">
        <v>787</v>
      </c>
      <c r="H60" s="97">
        <v>45180</v>
      </c>
      <c r="I60" s="21">
        <v>45188</v>
      </c>
      <c r="J60" s="3" t="s">
        <v>13</v>
      </c>
      <c r="K60" s="21">
        <v>45203</v>
      </c>
      <c r="L60" s="3" t="s">
        <v>1305</v>
      </c>
      <c r="M60" s="3" t="s">
        <v>845</v>
      </c>
      <c r="N60" s="21">
        <v>46203</v>
      </c>
      <c r="O60" s="3" t="s">
        <v>13</v>
      </c>
      <c r="P60" s="3" t="s">
        <v>787</v>
      </c>
      <c r="Q60" s="3" t="s">
        <v>16</v>
      </c>
      <c r="R60" s="3" t="s">
        <v>1309</v>
      </c>
      <c r="S60" s="3" t="s">
        <v>1306</v>
      </c>
      <c r="T60" s="111">
        <v>2487700</v>
      </c>
    </row>
    <row r="61" spans="1:21" ht="92.4" x14ac:dyDescent="0.3">
      <c r="A61" s="3" t="s">
        <v>1307</v>
      </c>
      <c r="B61" s="3" t="s">
        <v>1321</v>
      </c>
      <c r="C61" s="3" t="s">
        <v>1136</v>
      </c>
      <c r="D61" s="21">
        <v>45142</v>
      </c>
      <c r="E61" s="3" t="s">
        <v>1292</v>
      </c>
      <c r="F61" s="3" t="s">
        <v>787</v>
      </c>
      <c r="G61" s="3" t="s">
        <v>787</v>
      </c>
      <c r="H61" s="97">
        <v>45180</v>
      </c>
      <c r="I61" s="21">
        <v>45181</v>
      </c>
      <c r="J61" s="3" t="s">
        <v>13</v>
      </c>
      <c r="K61" s="21">
        <v>45203</v>
      </c>
      <c r="L61" s="3" t="s">
        <v>1308</v>
      </c>
      <c r="M61" s="3" t="s">
        <v>845</v>
      </c>
      <c r="N61" s="21">
        <v>46203</v>
      </c>
      <c r="O61" s="3" t="s">
        <v>13</v>
      </c>
      <c r="P61" s="3" t="s">
        <v>787</v>
      </c>
      <c r="Q61" s="3" t="s">
        <v>16</v>
      </c>
      <c r="R61" s="3" t="s">
        <v>902</v>
      </c>
      <c r="S61" s="3" t="s">
        <v>1310</v>
      </c>
      <c r="T61" s="111">
        <v>302400</v>
      </c>
    </row>
    <row r="62" spans="1:21" ht="52.8" x14ac:dyDescent="0.3">
      <c r="A62" s="3" t="s">
        <v>1311</v>
      </c>
      <c r="B62" s="3" t="s">
        <v>1312</v>
      </c>
      <c r="C62" s="3" t="s">
        <v>1136</v>
      </c>
      <c r="D62" s="21">
        <v>45146</v>
      </c>
      <c r="E62" s="3" t="s">
        <v>1292</v>
      </c>
      <c r="F62" s="3" t="s">
        <v>787</v>
      </c>
      <c r="G62" s="3" t="s">
        <v>787</v>
      </c>
      <c r="H62" s="97">
        <v>45180</v>
      </c>
      <c r="I62" s="3" t="s">
        <v>787</v>
      </c>
      <c r="J62" s="3" t="s">
        <v>13</v>
      </c>
      <c r="K62" s="21">
        <v>45224</v>
      </c>
      <c r="L62" s="3" t="s">
        <v>1313</v>
      </c>
      <c r="M62" s="3" t="s">
        <v>1329</v>
      </c>
      <c r="N62" s="21">
        <v>46203</v>
      </c>
      <c r="O62" s="3" t="s">
        <v>13</v>
      </c>
      <c r="P62" s="3" t="s">
        <v>787</v>
      </c>
      <c r="Q62" s="3" t="s">
        <v>16</v>
      </c>
      <c r="R62" s="3" t="s">
        <v>1309</v>
      </c>
      <c r="S62" s="3" t="s">
        <v>1306</v>
      </c>
      <c r="T62" s="111">
        <v>2487700</v>
      </c>
    </row>
    <row r="63" spans="1:21" ht="66" x14ac:dyDescent="0.3">
      <c r="A63" s="3" t="s">
        <v>1315</v>
      </c>
      <c r="B63" s="3" t="s">
        <v>1322</v>
      </c>
      <c r="C63" s="3" t="s">
        <v>1136</v>
      </c>
      <c r="D63" s="21">
        <v>45156</v>
      </c>
      <c r="E63" s="3" t="s">
        <v>1292</v>
      </c>
      <c r="F63" s="3" t="s">
        <v>787</v>
      </c>
      <c r="G63" s="3" t="s">
        <v>787</v>
      </c>
      <c r="H63" s="97">
        <v>45180</v>
      </c>
      <c r="I63" s="21">
        <v>45183</v>
      </c>
      <c r="J63" s="3" t="s">
        <v>13</v>
      </c>
      <c r="K63" s="21">
        <v>45201</v>
      </c>
      <c r="L63" s="3" t="s">
        <v>1314</v>
      </c>
      <c r="M63" s="3" t="s">
        <v>845</v>
      </c>
      <c r="N63" s="21">
        <v>46203</v>
      </c>
      <c r="O63" s="3" t="s">
        <v>13</v>
      </c>
      <c r="P63" s="3" t="s">
        <v>787</v>
      </c>
      <c r="Q63" s="3" t="s">
        <v>16</v>
      </c>
      <c r="R63" s="3" t="s">
        <v>1316</v>
      </c>
      <c r="S63" s="3" t="s">
        <v>1317</v>
      </c>
      <c r="T63" s="111">
        <v>880000</v>
      </c>
    </row>
    <row r="64" spans="1:21" ht="39.6" x14ac:dyDescent="0.3">
      <c r="A64" s="3" t="s">
        <v>1315</v>
      </c>
      <c r="B64" s="3" t="s">
        <v>1323</v>
      </c>
      <c r="C64" s="3" t="s">
        <v>1136</v>
      </c>
      <c r="D64" s="21">
        <v>45201</v>
      </c>
      <c r="E64" s="137">
        <v>10998719.949999999</v>
      </c>
      <c r="F64" s="3" t="s">
        <v>787</v>
      </c>
      <c r="G64" s="3" t="s">
        <v>787</v>
      </c>
      <c r="H64" s="97">
        <v>45236</v>
      </c>
      <c r="I64" s="21">
        <v>45240</v>
      </c>
      <c r="J64" s="3" t="s">
        <v>13</v>
      </c>
      <c r="K64" s="21">
        <v>45254</v>
      </c>
      <c r="L64" s="3" t="s">
        <v>1324</v>
      </c>
      <c r="M64" s="3" t="s">
        <v>1325</v>
      </c>
      <c r="N64" s="3" t="s">
        <v>1325</v>
      </c>
      <c r="O64" s="3" t="s">
        <v>13</v>
      </c>
      <c r="P64" s="3" t="s">
        <v>787</v>
      </c>
      <c r="Q64" s="3" t="s">
        <v>16</v>
      </c>
      <c r="R64" s="3" t="s">
        <v>1326</v>
      </c>
      <c r="S64" s="3" t="s">
        <v>1327</v>
      </c>
      <c r="T64" s="111" t="s">
        <v>1328</v>
      </c>
      <c r="U64" s="138"/>
    </row>
    <row r="65" spans="1:22" ht="39.6" x14ac:dyDescent="0.3">
      <c r="A65" s="3" t="s">
        <v>1339</v>
      </c>
      <c r="B65" s="3" t="s">
        <v>1330</v>
      </c>
      <c r="C65" s="3" t="s">
        <v>1136</v>
      </c>
      <c r="D65" s="21">
        <v>45191</v>
      </c>
      <c r="E65" s="3" t="s">
        <v>1292</v>
      </c>
      <c r="F65" s="3" t="s">
        <v>787</v>
      </c>
      <c r="G65" s="3" t="s">
        <v>787</v>
      </c>
      <c r="H65" s="21">
        <v>45264</v>
      </c>
      <c r="I65" s="21">
        <v>45266</v>
      </c>
      <c r="J65" s="3" t="s">
        <v>13</v>
      </c>
      <c r="K65" s="21">
        <v>45280</v>
      </c>
      <c r="L65" s="3" t="s">
        <v>1331</v>
      </c>
      <c r="M65" s="3" t="s">
        <v>618</v>
      </c>
      <c r="N65" s="21">
        <v>46203</v>
      </c>
      <c r="O65" s="3" t="s">
        <v>13</v>
      </c>
      <c r="P65" s="3" t="s">
        <v>787</v>
      </c>
      <c r="Q65" s="3" t="s">
        <v>16</v>
      </c>
      <c r="R65" s="3" t="s">
        <v>1332</v>
      </c>
      <c r="S65" s="3" t="s">
        <v>1333</v>
      </c>
      <c r="T65" s="111" t="s">
        <v>1334</v>
      </c>
      <c r="U65" s="138"/>
    </row>
    <row r="66" spans="1:22" ht="39.6" x14ac:dyDescent="0.3">
      <c r="A66" s="3" t="s">
        <v>1335</v>
      </c>
      <c r="B66" s="3" t="s">
        <v>1336</v>
      </c>
      <c r="C66" s="3" t="s">
        <v>1136</v>
      </c>
      <c r="D66" s="21">
        <v>45247</v>
      </c>
      <c r="E66" s="3" t="s">
        <v>1292</v>
      </c>
      <c r="F66" s="3" t="s">
        <v>787</v>
      </c>
      <c r="G66" s="3" t="s">
        <v>787</v>
      </c>
      <c r="H66" s="97">
        <v>45272</v>
      </c>
      <c r="I66" s="21">
        <v>45273</v>
      </c>
      <c r="J66" s="3" t="s">
        <v>13</v>
      </c>
      <c r="K66" s="21">
        <v>45273</v>
      </c>
      <c r="L66" s="3" t="s">
        <v>1337</v>
      </c>
      <c r="M66" s="3" t="s">
        <v>618</v>
      </c>
      <c r="N66" s="21">
        <v>46203</v>
      </c>
      <c r="O66" s="3" t="s">
        <v>13</v>
      </c>
      <c r="P66" s="3" t="s">
        <v>787</v>
      </c>
      <c r="Q66" s="3" t="s">
        <v>16</v>
      </c>
      <c r="R66" s="3" t="s">
        <v>1338</v>
      </c>
      <c r="S66" s="3" t="s">
        <v>1243</v>
      </c>
      <c r="T66" s="111">
        <v>1645600</v>
      </c>
    </row>
    <row r="67" spans="1:22" ht="39.6" x14ac:dyDescent="0.3">
      <c r="A67" s="3" t="s">
        <v>1348</v>
      </c>
      <c r="B67" s="3" t="s">
        <v>1349</v>
      </c>
      <c r="C67" s="3" t="s">
        <v>1136</v>
      </c>
      <c r="D67" s="21">
        <v>45272</v>
      </c>
      <c r="E67" s="3" t="s">
        <v>1292</v>
      </c>
      <c r="F67" s="3" t="s">
        <v>787</v>
      </c>
      <c r="G67" s="3" t="s">
        <v>787</v>
      </c>
      <c r="H67" s="97">
        <v>45316</v>
      </c>
      <c r="I67" s="21">
        <v>45317</v>
      </c>
      <c r="J67" s="3" t="s">
        <v>13</v>
      </c>
      <c r="K67" s="21">
        <v>45331</v>
      </c>
      <c r="L67" s="3" t="s">
        <v>1352</v>
      </c>
      <c r="M67" s="3" t="s">
        <v>1350</v>
      </c>
      <c r="N67" s="21">
        <v>46203</v>
      </c>
      <c r="O67" s="3" t="s">
        <v>13</v>
      </c>
      <c r="P67" s="3" t="s">
        <v>787</v>
      </c>
      <c r="Q67" s="3" t="s">
        <v>16</v>
      </c>
      <c r="R67" s="3" t="s">
        <v>1343</v>
      </c>
      <c r="S67" s="3" t="s">
        <v>1351</v>
      </c>
      <c r="T67" s="136">
        <v>300000</v>
      </c>
    </row>
    <row r="68" spans="1:22" ht="45" customHeight="1" x14ac:dyDescent="0.3">
      <c r="A68" s="3" t="s">
        <v>1361</v>
      </c>
      <c r="B68" s="3" t="s">
        <v>1362</v>
      </c>
      <c r="C68" s="3" t="s">
        <v>1136</v>
      </c>
      <c r="D68" s="21">
        <v>45250</v>
      </c>
      <c r="E68" s="3" t="s">
        <v>1292</v>
      </c>
      <c r="F68" s="3" t="s">
        <v>787</v>
      </c>
      <c r="G68" s="3" t="s">
        <v>787</v>
      </c>
      <c r="H68" s="97">
        <v>45320</v>
      </c>
      <c r="I68" s="21">
        <v>45321</v>
      </c>
      <c r="J68" s="3" t="s">
        <v>13</v>
      </c>
      <c r="K68" s="21">
        <v>45336</v>
      </c>
      <c r="L68" s="3" t="s">
        <v>1363</v>
      </c>
      <c r="M68" s="3" t="s">
        <v>1166</v>
      </c>
      <c r="N68" s="21">
        <v>46568</v>
      </c>
      <c r="O68" s="3" t="s">
        <v>13</v>
      </c>
      <c r="P68" s="3" t="s">
        <v>787</v>
      </c>
      <c r="Q68" s="3" t="s">
        <v>16</v>
      </c>
      <c r="R68" s="3" t="s">
        <v>1309</v>
      </c>
      <c r="S68" s="3" t="s">
        <v>1364</v>
      </c>
      <c r="T68" s="136">
        <v>1997000</v>
      </c>
    </row>
    <row r="69" spans="1:22" ht="39.6" x14ac:dyDescent="0.3">
      <c r="A69" s="3" t="s">
        <v>1360</v>
      </c>
      <c r="B69" s="3" t="s">
        <v>1354</v>
      </c>
      <c r="C69" s="3" t="s">
        <v>1355</v>
      </c>
      <c r="D69" s="21">
        <v>45267</v>
      </c>
      <c r="E69" s="3" t="s">
        <v>1292</v>
      </c>
      <c r="F69" s="3" t="s">
        <v>787</v>
      </c>
      <c r="G69" s="3" t="s">
        <v>787</v>
      </c>
      <c r="H69" s="97">
        <v>45341</v>
      </c>
      <c r="I69" s="21">
        <v>45342</v>
      </c>
      <c r="J69" s="3" t="s">
        <v>13</v>
      </c>
      <c r="K69" s="21">
        <v>45342</v>
      </c>
      <c r="L69" s="3" t="s">
        <v>1356</v>
      </c>
      <c r="M69" s="3" t="s">
        <v>1357</v>
      </c>
      <c r="N69" s="21">
        <v>46203</v>
      </c>
      <c r="O69" s="3" t="s">
        <v>13</v>
      </c>
      <c r="P69" s="3" t="s">
        <v>787</v>
      </c>
      <c r="Q69" s="3" t="s">
        <v>16</v>
      </c>
      <c r="R69" s="3" t="s">
        <v>1358</v>
      </c>
      <c r="S69" s="3" t="s">
        <v>1359</v>
      </c>
      <c r="T69" s="136">
        <v>172200</v>
      </c>
    </row>
    <row r="70" spans="1:22" ht="39.6" x14ac:dyDescent="0.3">
      <c r="A70" s="3" t="s">
        <v>1365</v>
      </c>
      <c r="B70" s="3" t="s">
        <v>1368</v>
      </c>
      <c r="C70" s="3" t="s">
        <v>1355</v>
      </c>
      <c r="D70" s="36">
        <v>45338</v>
      </c>
      <c r="E70" s="14" t="s">
        <v>352</v>
      </c>
      <c r="F70" s="3" t="s">
        <v>787</v>
      </c>
      <c r="G70" s="3" t="s">
        <v>787</v>
      </c>
      <c r="H70" s="97">
        <v>45333</v>
      </c>
      <c r="I70" s="97">
        <v>45333</v>
      </c>
      <c r="J70" s="3" t="s">
        <v>13</v>
      </c>
      <c r="K70" s="36">
        <v>45378</v>
      </c>
      <c r="L70" s="14" t="s">
        <v>1373</v>
      </c>
      <c r="M70" s="3" t="s">
        <v>1115</v>
      </c>
      <c r="N70" s="21">
        <v>46203</v>
      </c>
      <c r="O70" s="3" t="s">
        <v>13</v>
      </c>
      <c r="P70" s="3" t="s">
        <v>787</v>
      </c>
      <c r="Q70" s="3" t="s">
        <v>16</v>
      </c>
      <c r="R70" s="3" t="s">
        <v>966</v>
      </c>
      <c r="S70" s="3" t="s">
        <v>1376</v>
      </c>
      <c r="T70" s="136">
        <v>1300000</v>
      </c>
    </row>
    <row r="71" spans="1:22" ht="39.6" x14ac:dyDescent="0.3">
      <c r="A71" s="3" t="s">
        <v>1367</v>
      </c>
      <c r="B71" s="3" t="s">
        <v>1370</v>
      </c>
      <c r="C71" s="3" t="s">
        <v>1355</v>
      </c>
      <c r="D71" s="36">
        <v>45254</v>
      </c>
      <c r="E71" s="14" t="s">
        <v>1372</v>
      </c>
      <c r="F71" s="3" t="s">
        <v>787</v>
      </c>
      <c r="G71" s="3" t="s">
        <v>787</v>
      </c>
      <c r="H71" s="97">
        <v>45341</v>
      </c>
      <c r="I71" s="13">
        <v>45342</v>
      </c>
      <c r="J71" s="3" t="s">
        <v>13</v>
      </c>
      <c r="K71" s="36">
        <v>45356</v>
      </c>
      <c r="L71" s="14" t="s">
        <v>1375</v>
      </c>
      <c r="M71" s="3" t="s">
        <v>1378</v>
      </c>
      <c r="N71" s="21">
        <v>46203</v>
      </c>
      <c r="O71" s="3" t="s">
        <v>13</v>
      </c>
      <c r="P71" s="3" t="s">
        <v>787</v>
      </c>
      <c r="Q71" s="3" t="s">
        <v>16</v>
      </c>
      <c r="R71" s="3" t="s">
        <v>1433</v>
      </c>
      <c r="S71" s="3" t="s">
        <v>656</v>
      </c>
      <c r="T71" s="136"/>
    </row>
    <row r="72" spans="1:22" ht="118.8" x14ac:dyDescent="0.3">
      <c r="A72" s="14" t="s">
        <v>1379</v>
      </c>
      <c r="B72" s="14" t="s">
        <v>1380</v>
      </c>
      <c r="C72" s="3" t="s">
        <v>1355</v>
      </c>
      <c r="D72" s="139">
        <v>45345</v>
      </c>
      <c r="E72" s="14" t="s">
        <v>1399</v>
      </c>
      <c r="F72" s="3" t="s">
        <v>787</v>
      </c>
      <c r="G72" s="3" t="s">
        <v>787</v>
      </c>
      <c r="H72" s="97">
        <v>45390</v>
      </c>
      <c r="I72" s="13">
        <v>45393</v>
      </c>
      <c r="J72" s="3" t="s">
        <v>13</v>
      </c>
      <c r="K72" s="36">
        <v>45415</v>
      </c>
      <c r="L72" s="14" t="s">
        <v>1407</v>
      </c>
      <c r="M72" s="3" t="s">
        <v>1166</v>
      </c>
      <c r="N72" s="36">
        <v>46568</v>
      </c>
      <c r="O72" s="3" t="s">
        <v>13</v>
      </c>
      <c r="P72" s="3" t="s">
        <v>787</v>
      </c>
      <c r="Q72" s="3" t="s">
        <v>16</v>
      </c>
      <c r="R72" s="3" t="s">
        <v>1417</v>
      </c>
      <c r="S72" s="3" t="s">
        <v>656</v>
      </c>
      <c r="T72" s="136"/>
    </row>
    <row r="73" spans="1:22" ht="52.8" x14ac:dyDescent="0.3">
      <c r="A73" s="14" t="s">
        <v>1381</v>
      </c>
      <c r="B73" s="14" t="s">
        <v>1382</v>
      </c>
      <c r="C73" s="3" t="s">
        <v>1355</v>
      </c>
      <c r="D73" s="139">
        <v>45335</v>
      </c>
      <c r="E73" s="14" t="s">
        <v>1400</v>
      </c>
      <c r="F73" s="3" t="s">
        <v>787</v>
      </c>
      <c r="G73" s="3" t="s">
        <v>787</v>
      </c>
      <c r="H73" s="97">
        <v>45397</v>
      </c>
      <c r="I73" s="13">
        <v>45400</v>
      </c>
      <c r="J73" s="3" t="s">
        <v>13</v>
      </c>
      <c r="K73" s="36">
        <v>45419</v>
      </c>
      <c r="L73" s="14" t="s">
        <v>1408</v>
      </c>
      <c r="M73" s="3" t="s">
        <v>1166</v>
      </c>
      <c r="N73" s="36">
        <v>46568</v>
      </c>
      <c r="O73" s="3" t="s">
        <v>13</v>
      </c>
      <c r="P73" s="3" t="s">
        <v>787</v>
      </c>
      <c r="Q73" s="3" t="s">
        <v>16</v>
      </c>
      <c r="R73" s="3" t="s">
        <v>1418</v>
      </c>
      <c r="S73" s="3" t="s">
        <v>693</v>
      </c>
      <c r="T73" s="136"/>
    </row>
    <row r="74" spans="1:22" ht="39.6" x14ac:dyDescent="0.3">
      <c r="A74" s="14" t="s">
        <v>1383</v>
      </c>
      <c r="B74" s="14" t="s">
        <v>1384</v>
      </c>
      <c r="C74" s="3" t="s">
        <v>1355</v>
      </c>
      <c r="D74" s="139">
        <v>45345</v>
      </c>
      <c r="E74" s="14" t="s">
        <v>1401</v>
      </c>
      <c r="F74" s="3" t="s">
        <v>787</v>
      </c>
      <c r="G74" s="3" t="s">
        <v>787</v>
      </c>
      <c r="H74" s="97">
        <v>45390</v>
      </c>
      <c r="I74" s="13">
        <v>45405</v>
      </c>
      <c r="J74" s="3" t="s">
        <v>13</v>
      </c>
      <c r="K74" s="36">
        <v>45420</v>
      </c>
      <c r="L74" s="14" t="s">
        <v>1409</v>
      </c>
      <c r="M74" s="3" t="s">
        <v>1166</v>
      </c>
      <c r="N74" s="36">
        <v>46203</v>
      </c>
      <c r="O74" s="3" t="s">
        <v>13</v>
      </c>
      <c r="P74" s="3" t="s">
        <v>787</v>
      </c>
      <c r="Q74" s="3" t="s">
        <v>16</v>
      </c>
      <c r="R74" s="3" t="s">
        <v>1358</v>
      </c>
      <c r="S74" s="3" t="s">
        <v>1444</v>
      </c>
      <c r="T74" s="111" t="s">
        <v>1445</v>
      </c>
    </row>
    <row r="75" spans="1:22" ht="39.6" x14ac:dyDescent="0.3">
      <c r="A75" s="14" t="s">
        <v>1385</v>
      </c>
      <c r="B75" s="14" t="s">
        <v>1386</v>
      </c>
      <c r="C75" s="3" t="s">
        <v>1355</v>
      </c>
      <c r="D75" s="139">
        <v>45377</v>
      </c>
      <c r="E75" s="14" t="s">
        <v>1402</v>
      </c>
      <c r="F75" s="3" t="s">
        <v>787</v>
      </c>
      <c r="G75" s="3" t="s">
        <v>787</v>
      </c>
      <c r="H75" s="97">
        <v>45390</v>
      </c>
      <c r="I75" s="13">
        <v>45405</v>
      </c>
      <c r="J75" s="3" t="s">
        <v>13</v>
      </c>
      <c r="K75" s="36">
        <v>45420</v>
      </c>
      <c r="L75" s="14" t="s">
        <v>1410</v>
      </c>
      <c r="M75" s="3" t="s">
        <v>1378</v>
      </c>
      <c r="N75" s="36">
        <v>46203</v>
      </c>
      <c r="O75" s="3" t="s">
        <v>13</v>
      </c>
      <c r="P75" s="3" t="s">
        <v>787</v>
      </c>
      <c r="Q75" s="3" t="s">
        <v>16</v>
      </c>
      <c r="R75" s="3" t="s">
        <v>1419</v>
      </c>
      <c r="S75" s="3" t="s">
        <v>1420</v>
      </c>
      <c r="T75" s="111">
        <f>U75+V75</f>
        <v>4297900</v>
      </c>
      <c r="U75" s="107">
        <f>1201800+1472400+1560800</f>
        <v>4235000</v>
      </c>
      <c r="V75" s="144">
        <f>23700+12600+26600</f>
        <v>62900</v>
      </c>
    </row>
    <row r="76" spans="1:22" ht="145.19999999999999" x14ac:dyDescent="0.3">
      <c r="A76" s="14" t="s">
        <v>1387</v>
      </c>
      <c r="B76" s="14" t="s">
        <v>1388</v>
      </c>
      <c r="C76" s="3" t="s">
        <v>1355</v>
      </c>
      <c r="D76" s="139">
        <v>45345</v>
      </c>
      <c r="E76" s="14" t="s">
        <v>1403</v>
      </c>
      <c r="F76" s="3" t="s">
        <v>787</v>
      </c>
      <c r="G76" s="3" t="s">
        <v>787</v>
      </c>
      <c r="H76" s="97">
        <v>45390</v>
      </c>
      <c r="I76" s="13">
        <v>45394</v>
      </c>
      <c r="J76" s="3" t="s">
        <v>13</v>
      </c>
      <c r="K76" s="36">
        <v>45414</v>
      </c>
      <c r="L76" s="14" t="s">
        <v>1411</v>
      </c>
      <c r="M76" s="3" t="s">
        <v>1166</v>
      </c>
      <c r="N76" s="36">
        <v>46568</v>
      </c>
      <c r="O76" s="3" t="s">
        <v>13</v>
      </c>
      <c r="P76" s="3" t="s">
        <v>787</v>
      </c>
      <c r="Q76" s="3" t="s">
        <v>16</v>
      </c>
      <c r="R76" s="3" t="s">
        <v>1417</v>
      </c>
      <c r="S76" s="3" t="s">
        <v>656</v>
      </c>
      <c r="T76" s="111"/>
    </row>
    <row r="77" spans="1:22" ht="132" x14ac:dyDescent="0.3">
      <c r="A77" s="14" t="s">
        <v>1389</v>
      </c>
      <c r="B77" s="14" t="s">
        <v>1390</v>
      </c>
      <c r="C77" s="3" t="s">
        <v>1355</v>
      </c>
      <c r="D77" s="139">
        <v>45345</v>
      </c>
      <c r="E77" s="14" t="s">
        <v>1404</v>
      </c>
      <c r="F77" s="3" t="s">
        <v>787</v>
      </c>
      <c r="G77" s="3" t="s">
        <v>787</v>
      </c>
      <c r="H77" s="97">
        <v>45404</v>
      </c>
      <c r="I77" s="13">
        <v>45406</v>
      </c>
      <c r="J77" s="3" t="s">
        <v>13</v>
      </c>
      <c r="K77" s="36">
        <v>45422</v>
      </c>
      <c r="L77" s="14" t="s">
        <v>1412</v>
      </c>
      <c r="M77" s="3" t="s">
        <v>1166</v>
      </c>
      <c r="N77" s="36">
        <v>46568</v>
      </c>
      <c r="O77" s="3" t="s">
        <v>13</v>
      </c>
      <c r="P77" s="3" t="s">
        <v>787</v>
      </c>
      <c r="Q77" s="3" t="s">
        <v>16</v>
      </c>
      <c r="R77" s="3" t="s">
        <v>1326</v>
      </c>
      <c r="S77" s="3" t="s">
        <v>639</v>
      </c>
      <c r="T77" s="111">
        <f>13200+43700+91700</f>
        <v>148600</v>
      </c>
    </row>
    <row r="78" spans="1:22" ht="52.8" x14ac:dyDescent="0.3">
      <c r="A78" s="14" t="s">
        <v>1391</v>
      </c>
      <c r="B78" s="14" t="s">
        <v>1392</v>
      </c>
      <c r="C78" s="3" t="s">
        <v>1355</v>
      </c>
      <c r="D78" s="139">
        <v>45345</v>
      </c>
      <c r="E78" s="14" t="s">
        <v>1372</v>
      </c>
      <c r="F78" s="3" t="s">
        <v>787</v>
      </c>
      <c r="G78" s="3" t="s">
        <v>787</v>
      </c>
      <c r="H78" s="97">
        <v>45404</v>
      </c>
      <c r="I78" s="13">
        <v>45406</v>
      </c>
      <c r="J78" s="3" t="s">
        <v>13</v>
      </c>
      <c r="K78" s="36">
        <v>45428</v>
      </c>
      <c r="L78" s="14" t="s">
        <v>1413</v>
      </c>
      <c r="M78" s="3" t="s">
        <v>1166</v>
      </c>
      <c r="N78" s="36">
        <v>46568</v>
      </c>
      <c r="O78" s="3" t="s">
        <v>13</v>
      </c>
      <c r="P78" s="3" t="s">
        <v>787</v>
      </c>
      <c r="Q78" s="3" t="s">
        <v>16</v>
      </c>
      <c r="R78" s="3" t="s">
        <v>1417</v>
      </c>
      <c r="S78" s="3" t="s">
        <v>656</v>
      </c>
      <c r="T78" s="111"/>
    </row>
    <row r="79" spans="1:22" ht="39.6" x14ac:dyDescent="0.3">
      <c r="A79" s="14" t="s">
        <v>1393</v>
      </c>
      <c r="B79" s="14" t="s">
        <v>1394</v>
      </c>
      <c r="C79" s="3" t="s">
        <v>1355</v>
      </c>
      <c r="D79" s="139">
        <v>45355</v>
      </c>
      <c r="E79" s="14" t="s">
        <v>1405</v>
      </c>
      <c r="F79" s="3" t="s">
        <v>787</v>
      </c>
      <c r="G79" s="3" t="s">
        <v>787</v>
      </c>
      <c r="H79" s="97">
        <v>45415</v>
      </c>
      <c r="I79" s="13">
        <v>45418</v>
      </c>
      <c r="J79" s="3" t="s">
        <v>13</v>
      </c>
      <c r="K79" s="36">
        <v>45433</v>
      </c>
      <c r="L79" s="14" t="s">
        <v>1414</v>
      </c>
      <c r="M79" s="3" t="s">
        <v>70</v>
      </c>
      <c r="N79" s="36"/>
      <c r="O79" s="3" t="s">
        <v>13</v>
      </c>
      <c r="P79" s="3" t="s">
        <v>787</v>
      </c>
      <c r="Q79" s="3" t="s">
        <v>13</v>
      </c>
      <c r="R79" s="3" t="s">
        <v>1419</v>
      </c>
      <c r="S79" s="3" t="s">
        <v>1446</v>
      </c>
      <c r="T79" s="111">
        <v>2300000</v>
      </c>
    </row>
    <row r="80" spans="1:22" ht="39.6" x14ac:dyDescent="0.3">
      <c r="A80" s="14" t="s">
        <v>1395</v>
      </c>
      <c r="B80" s="14" t="s">
        <v>1396</v>
      </c>
      <c r="C80" s="3" t="s">
        <v>1355</v>
      </c>
      <c r="D80" s="139">
        <v>45345</v>
      </c>
      <c r="E80" s="14" t="s">
        <v>1406</v>
      </c>
      <c r="F80" s="3" t="s">
        <v>787</v>
      </c>
      <c r="G80" s="3" t="s">
        <v>787</v>
      </c>
      <c r="H80" s="97">
        <v>45425</v>
      </c>
      <c r="I80" s="13">
        <v>45427</v>
      </c>
      <c r="J80" s="3" t="s">
        <v>13</v>
      </c>
      <c r="K80" s="36">
        <v>45442</v>
      </c>
      <c r="L80" s="14" t="s">
        <v>1415</v>
      </c>
      <c r="M80" s="3" t="s">
        <v>1166</v>
      </c>
      <c r="N80" s="36">
        <v>46568</v>
      </c>
      <c r="O80" s="3" t="s">
        <v>13</v>
      </c>
      <c r="P80" s="3" t="s">
        <v>787</v>
      </c>
      <c r="Q80" s="3" t="s">
        <v>16</v>
      </c>
      <c r="R80" s="3" t="s">
        <v>1332</v>
      </c>
      <c r="S80" s="3" t="s">
        <v>1448</v>
      </c>
      <c r="T80" s="111">
        <v>150000</v>
      </c>
    </row>
    <row r="81" spans="1:20" ht="79.2" x14ac:dyDescent="0.3">
      <c r="A81" s="14" t="s">
        <v>1397</v>
      </c>
      <c r="B81" s="14" t="s">
        <v>1398</v>
      </c>
      <c r="C81" s="3" t="s">
        <v>1355</v>
      </c>
      <c r="D81" s="139">
        <v>45373</v>
      </c>
      <c r="E81" s="14" t="s">
        <v>1406</v>
      </c>
      <c r="F81" s="3" t="s">
        <v>787</v>
      </c>
      <c r="G81" s="3" t="s">
        <v>787</v>
      </c>
      <c r="H81" s="97">
        <v>45425</v>
      </c>
      <c r="I81" s="13">
        <v>45427</v>
      </c>
      <c r="J81" s="3" t="s">
        <v>13</v>
      </c>
      <c r="K81" s="36">
        <v>45442</v>
      </c>
      <c r="L81" s="14" t="s">
        <v>1416</v>
      </c>
      <c r="M81" s="3" t="s">
        <v>1166</v>
      </c>
      <c r="N81" s="36">
        <v>46568</v>
      </c>
      <c r="O81" s="3" t="s">
        <v>13</v>
      </c>
      <c r="P81" s="3" t="s">
        <v>787</v>
      </c>
      <c r="Q81" s="3" t="s">
        <v>16</v>
      </c>
      <c r="R81" s="3" t="s">
        <v>1421</v>
      </c>
      <c r="S81" s="3" t="s">
        <v>807</v>
      </c>
      <c r="T81" s="111"/>
    </row>
    <row r="82" spans="1:20" ht="52.8" x14ac:dyDescent="0.3">
      <c r="A82" s="14" t="s">
        <v>1422</v>
      </c>
      <c r="B82" s="14" t="s">
        <v>1423</v>
      </c>
      <c r="C82" s="3" t="s">
        <v>1355</v>
      </c>
      <c r="D82" s="139">
        <v>45345</v>
      </c>
      <c r="E82" s="14" t="s">
        <v>1406</v>
      </c>
      <c r="F82" s="3" t="s">
        <v>787</v>
      </c>
      <c r="G82" s="3" t="s">
        <v>787</v>
      </c>
      <c r="H82" s="97">
        <v>45432</v>
      </c>
      <c r="I82" s="13">
        <v>45447</v>
      </c>
      <c r="J82" s="3" t="s">
        <v>13</v>
      </c>
      <c r="K82" s="36">
        <v>45463</v>
      </c>
      <c r="L82" s="14" t="s">
        <v>1428</v>
      </c>
      <c r="M82" s="3" t="s">
        <v>1166</v>
      </c>
      <c r="N82" s="36">
        <v>46568</v>
      </c>
      <c r="O82" s="3" t="s">
        <v>13</v>
      </c>
      <c r="P82" s="3" t="s">
        <v>787</v>
      </c>
      <c r="Q82" s="3" t="s">
        <v>13</v>
      </c>
      <c r="R82" s="3" t="s">
        <v>1431</v>
      </c>
      <c r="S82" s="3" t="s">
        <v>639</v>
      </c>
      <c r="T82" s="111"/>
    </row>
    <row r="83" spans="1:20" ht="92.4" x14ac:dyDescent="0.3">
      <c r="A83" s="14" t="s">
        <v>1424</v>
      </c>
      <c r="B83" s="14" t="s">
        <v>1425</v>
      </c>
      <c r="C83" s="3" t="s">
        <v>1355</v>
      </c>
      <c r="D83" s="139">
        <v>45385</v>
      </c>
      <c r="E83" s="14" t="s">
        <v>1406</v>
      </c>
      <c r="F83" s="3" t="s">
        <v>787</v>
      </c>
      <c r="G83" s="3" t="s">
        <v>787</v>
      </c>
      <c r="H83" s="97">
        <v>45439</v>
      </c>
      <c r="I83" s="13">
        <v>45440</v>
      </c>
      <c r="J83" s="3" t="s">
        <v>13</v>
      </c>
      <c r="K83" s="36">
        <v>45463</v>
      </c>
      <c r="L83" s="14" t="s">
        <v>1429</v>
      </c>
      <c r="M83" s="3" t="s">
        <v>1166</v>
      </c>
      <c r="N83" s="36">
        <v>46568</v>
      </c>
      <c r="O83" s="3" t="s">
        <v>13</v>
      </c>
      <c r="P83" s="3" t="s">
        <v>787</v>
      </c>
      <c r="Q83" s="3" t="s">
        <v>13</v>
      </c>
      <c r="R83" s="3" t="s">
        <v>1026</v>
      </c>
      <c r="S83" s="3" t="s">
        <v>656</v>
      </c>
      <c r="T83" s="111"/>
    </row>
    <row r="84" spans="1:20" ht="52.8" x14ac:dyDescent="0.3">
      <c r="A84" s="14" t="s">
        <v>1426</v>
      </c>
      <c r="B84" s="14" t="s">
        <v>1427</v>
      </c>
      <c r="C84" s="3" t="s">
        <v>1355</v>
      </c>
      <c r="D84" s="139">
        <v>45385</v>
      </c>
      <c r="E84" s="14" t="s">
        <v>1406</v>
      </c>
      <c r="F84" s="3" t="s">
        <v>787</v>
      </c>
      <c r="G84" s="3" t="s">
        <v>787</v>
      </c>
      <c r="H84" s="97">
        <v>45439</v>
      </c>
      <c r="I84" s="13">
        <v>45440</v>
      </c>
      <c r="J84" s="3" t="s">
        <v>13</v>
      </c>
      <c r="K84" s="36">
        <v>45456</v>
      </c>
      <c r="L84" s="14" t="s">
        <v>1430</v>
      </c>
      <c r="M84" s="3" t="s">
        <v>1166</v>
      </c>
      <c r="N84" s="36">
        <v>46568</v>
      </c>
      <c r="O84" s="3" t="s">
        <v>13</v>
      </c>
      <c r="P84" s="3" t="s">
        <v>787</v>
      </c>
      <c r="Q84" s="3" t="s">
        <v>13</v>
      </c>
      <c r="R84" s="3" t="s">
        <v>1432</v>
      </c>
      <c r="S84" s="3" t="s">
        <v>750</v>
      </c>
      <c r="T84" s="111"/>
    </row>
    <row r="85" spans="1:20" ht="118.8" x14ac:dyDescent="0.3">
      <c r="A85" s="3" t="s">
        <v>1434</v>
      </c>
      <c r="B85" s="3" t="s">
        <v>1435</v>
      </c>
      <c r="C85" s="3" t="s">
        <v>1355</v>
      </c>
      <c r="D85" s="139">
        <v>45385</v>
      </c>
      <c r="E85" s="14" t="s">
        <v>1406</v>
      </c>
      <c r="F85" s="3" t="s">
        <v>787</v>
      </c>
      <c r="G85" s="3" t="s">
        <v>787</v>
      </c>
      <c r="H85" s="97">
        <v>45461</v>
      </c>
      <c r="I85" s="13">
        <v>45462</v>
      </c>
      <c r="J85" s="3" t="s">
        <v>13</v>
      </c>
      <c r="K85" s="21">
        <v>45477</v>
      </c>
      <c r="L85" s="3" t="s">
        <v>1437</v>
      </c>
      <c r="M85" s="3" t="s">
        <v>1166</v>
      </c>
      <c r="N85" s="36">
        <v>46568</v>
      </c>
      <c r="O85" s="3" t="s">
        <v>13</v>
      </c>
      <c r="P85" s="3" t="s">
        <v>787</v>
      </c>
      <c r="Q85" s="3" t="s">
        <v>13</v>
      </c>
      <c r="R85" s="3" t="s">
        <v>1417</v>
      </c>
      <c r="S85" s="111" t="s">
        <v>1436</v>
      </c>
      <c r="T85" s="3"/>
    </row>
  </sheetData>
  <dataConsolidate/>
  <mergeCells count="4">
    <mergeCell ref="A47:S47"/>
    <mergeCell ref="A1:T1"/>
    <mergeCell ref="A8:S8"/>
    <mergeCell ref="A3:S3"/>
  </mergeCells>
  <phoneticPr fontId="22" type="noConversion"/>
  <pageMargins left="0.70866141732283472" right="0.70866141732283472" top="0.74803149606299213" bottom="0.74803149606299213" header="0.31496062992125984" footer="0.31496062992125984"/>
  <pageSetup paperSize="9" scale="1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6"/>
  <sheetViews>
    <sheetView topLeftCell="A4" workbookViewId="0">
      <selection activeCell="A7" sqref="A7"/>
    </sheetView>
  </sheetViews>
  <sheetFormatPr defaultRowHeight="14.4" x14ac:dyDescent="0.3"/>
  <cols>
    <col min="1" max="1" width="16.5546875" customWidth="1"/>
    <col min="2" max="2" width="20" customWidth="1"/>
    <col min="3" max="3" width="18" customWidth="1"/>
    <col min="4" max="4" width="18.6640625" customWidth="1"/>
    <col min="5" max="5" width="21.88671875" customWidth="1"/>
    <col min="6" max="6" width="19.33203125" customWidth="1"/>
    <col min="7" max="7" width="13.88671875" customWidth="1"/>
    <col min="8" max="8" width="12" customWidth="1"/>
    <col min="9" max="9" width="16" customWidth="1"/>
    <col min="10" max="10" width="17.44140625" customWidth="1"/>
    <col min="11" max="11" width="14.33203125" customWidth="1"/>
    <col min="12" max="12" width="12.109375" customWidth="1"/>
    <col min="14" max="14" width="14.6640625" customWidth="1"/>
  </cols>
  <sheetData>
    <row r="1" spans="1:15" s="19" customFormat="1" ht="60" customHeight="1" x14ac:dyDescent="0.3">
      <c r="A1" s="65" t="s">
        <v>373</v>
      </c>
      <c r="B1" s="66" t="s">
        <v>367</v>
      </c>
      <c r="C1" s="66" t="s">
        <v>368</v>
      </c>
      <c r="D1" s="67" t="s">
        <v>3</v>
      </c>
      <c r="E1" s="64" t="s">
        <v>369</v>
      </c>
      <c r="F1" s="96" t="s">
        <v>370</v>
      </c>
      <c r="G1" s="63" t="s">
        <v>4</v>
      </c>
      <c r="H1" s="68" t="s">
        <v>371</v>
      </c>
      <c r="I1" s="69" t="s">
        <v>6</v>
      </c>
      <c r="J1" s="70" t="s">
        <v>7</v>
      </c>
      <c r="K1" s="70" t="s">
        <v>8</v>
      </c>
      <c r="L1" s="71" t="s">
        <v>9</v>
      </c>
      <c r="M1" s="95" t="s">
        <v>372</v>
      </c>
      <c r="N1" s="70" t="s">
        <v>129</v>
      </c>
      <c r="O1" s="108"/>
    </row>
    <row r="2" spans="1:15" s="20" customFormat="1" ht="114.75" customHeight="1" x14ac:dyDescent="0.3">
      <c r="A2" s="38" t="s">
        <v>376</v>
      </c>
      <c r="B2" s="3" t="s">
        <v>377</v>
      </c>
      <c r="C2" s="3" t="s">
        <v>301</v>
      </c>
      <c r="D2" s="5">
        <v>43552</v>
      </c>
      <c r="E2" s="14" t="s">
        <v>378</v>
      </c>
      <c r="F2" s="97">
        <v>43642</v>
      </c>
      <c r="G2" s="5">
        <v>43644</v>
      </c>
      <c r="H2" s="3" t="s">
        <v>13</v>
      </c>
      <c r="I2" s="16">
        <v>43676</v>
      </c>
      <c r="J2" s="3" t="s">
        <v>302</v>
      </c>
      <c r="K2" s="9" t="s">
        <v>303</v>
      </c>
      <c r="L2" s="16">
        <v>47329</v>
      </c>
      <c r="M2" s="3" t="s">
        <v>16</v>
      </c>
      <c r="N2" s="3" t="s">
        <v>131</v>
      </c>
      <c r="O2" s="107"/>
    </row>
    <row r="3" spans="1:15" s="20" customFormat="1" ht="36" customHeight="1" x14ac:dyDescent="0.3">
      <c r="A3" s="238" t="s">
        <v>962</v>
      </c>
      <c r="B3" s="239"/>
      <c r="C3" s="239"/>
      <c r="D3" s="239"/>
      <c r="E3" s="239"/>
      <c r="F3" s="239"/>
      <c r="G3" s="239"/>
      <c r="H3" s="239"/>
      <c r="I3" s="239"/>
      <c r="J3" s="239"/>
      <c r="K3" s="239"/>
      <c r="L3" s="239"/>
      <c r="M3" s="239"/>
      <c r="N3" s="240"/>
      <c r="O3" s="107"/>
    </row>
    <row r="4" spans="1:15" s="20" customFormat="1" ht="52.8" x14ac:dyDescent="0.3">
      <c r="A4" s="3" t="s">
        <v>1205</v>
      </c>
      <c r="B4" s="3" t="s">
        <v>1206</v>
      </c>
      <c r="C4" s="3" t="s">
        <v>1136</v>
      </c>
      <c r="D4" s="21">
        <v>45182</v>
      </c>
      <c r="E4" s="3" t="s">
        <v>1207</v>
      </c>
      <c r="F4" s="97">
        <v>44838</v>
      </c>
      <c r="G4" s="21">
        <v>44845</v>
      </c>
      <c r="H4" s="3" t="s">
        <v>1140</v>
      </c>
      <c r="I4" s="21">
        <v>44845</v>
      </c>
      <c r="J4" s="3" t="s">
        <v>1208</v>
      </c>
      <c r="K4" s="3" t="s">
        <v>1019</v>
      </c>
      <c r="L4" s="21">
        <v>45838</v>
      </c>
      <c r="M4" s="3" t="s">
        <v>16</v>
      </c>
      <c r="N4" s="3" t="s">
        <v>131</v>
      </c>
      <c r="O4" s="107"/>
    </row>
    <row r="5" spans="1:15" s="20" customFormat="1" ht="66" x14ac:dyDescent="0.3">
      <c r="A5" s="3" t="s">
        <v>1209</v>
      </c>
      <c r="B5" s="3" t="s">
        <v>1210</v>
      </c>
      <c r="C5" s="3" t="s">
        <v>1136</v>
      </c>
      <c r="D5" s="21">
        <v>45230</v>
      </c>
      <c r="E5" s="131" t="s">
        <v>1211</v>
      </c>
      <c r="F5" s="97">
        <v>45042</v>
      </c>
      <c r="G5" s="21">
        <v>45084</v>
      </c>
      <c r="H5" s="3" t="s">
        <v>16</v>
      </c>
      <c r="I5" s="21">
        <v>45103</v>
      </c>
      <c r="J5" s="3" t="s">
        <v>1235</v>
      </c>
      <c r="K5" s="3" t="s">
        <v>1229</v>
      </c>
      <c r="L5" s="3" t="s">
        <v>668</v>
      </c>
      <c r="M5" s="3" t="s">
        <v>16</v>
      </c>
      <c r="N5" s="3" t="s">
        <v>1230</v>
      </c>
      <c r="O5" s="107"/>
    </row>
    <row r="6" spans="1:15" ht="382.8" x14ac:dyDescent="0.3">
      <c r="A6" s="143" t="s">
        <v>1438</v>
      </c>
      <c r="B6" s="14" t="s">
        <v>1439</v>
      </c>
      <c r="C6" s="3" t="s">
        <v>1136</v>
      </c>
      <c r="D6" s="139">
        <v>45365</v>
      </c>
      <c r="E6" s="14" t="s">
        <v>1440</v>
      </c>
      <c r="F6" s="141">
        <v>45432</v>
      </c>
      <c r="G6" s="142">
        <v>45434</v>
      </c>
      <c r="H6" s="3" t="s">
        <v>13</v>
      </c>
      <c r="I6" s="142">
        <v>45448</v>
      </c>
      <c r="J6" s="14" t="s">
        <v>1441</v>
      </c>
      <c r="K6" s="140" t="s">
        <v>1166</v>
      </c>
      <c r="L6" s="142">
        <v>46568</v>
      </c>
      <c r="M6" s="140"/>
      <c r="N6" s="3" t="s">
        <v>1442</v>
      </c>
    </row>
  </sheetData>
  <mergeCells count="1">
    <mergeCell ref="A3:N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R9"/>
  <sheetViews>
    <sheetView workbookViewId="0">
      <selection activeCell="A8" sqref="A8:P8"/>
    </sheetView>
  </sheetViews>
  <sheetFormatPr defaultRowHeight="14.4" x14ac:dyDescent="0.3"/>
  <cols>
    <col min="1" max="1" width="12.88671875" customWidth="1"/>
    <col min="2" max="2" width="15.5546875" style="126" customWidth="1"/>
    <col min="3" max="3" width="16.6640625" customWidth="1"/>
    <col min="4" max="4" width="10" customWidth="1"/>
    <col min="5" max="5" width="16" customWidth="1"/>
    <col min="6" max="6" width="18.44140625" customWidth="1"/>
    <col min="7" max="7" width="12.33203125" customWidth="1"/>
    <col min="8" max="8" width="11.44140625" customWidth="1"/>
    <col min="9" max="9" width="14.6640625" customWidth="1"/>
    <col min="10" max="10" width="15.109375" customWidth="1"/>
    <col min="11" max="11" width="12" customWidth="1"/>
    <col min="12" max="12" width="13" customWidth="1"/>
    <col min="13" max="13" width="10.88671875" customWidth="1"/>
    <col min="14" max="14" width="11.109375" customWidth="1"/>
    <col min="16" max="16" width="12.88671875" bestFit="1" customWidth="1"/>
  </cols>
  <sheetData>
    <row r="1" spans="1:18" ht="24" customHeight="1" x14ac:dyDescent="0.3">
      <c r="A1" s="241" t="s">
        <v>1061</v>
      </c>
      <c r="B1" s="241"/>
      <c r="C1" s="241"/>
      <c r="D1" s="241"/>
      <c r="E1" s="241"/>
      <c r="F1" s="241"/>
      <c r="G1" s="241"/>
      <c r="H1" s="241"/>
      <c r="I1" s="241"/>
      <c r="J1" s="241"/>
      <c r="K1" s="241"/>
      <c r="L1" s="241"/>
      <c r="M1" s="241"/>
      <c r="N1" s="241"/>
    </row>
    <row r="2" spans="1:18" ht="39.6" x14ac:dyDescent="0.3">
      <c r="A2" s="65" t="s">
        <v>373</v>
      </c>
      <c r="B2" s="66" t="s">
        <v>367</v>
      </c>
      <c r="C2" s="66" t="s">
        <v>368</v>
      </c>
      <c r="D2" s="67" t="s">
        <v>3</v>
      </c>
      <c r="E2" s="64" t="s">
        <v>1062</v>
      </c>
      <c r="F2" s="96" t="s">
        <v>370</v>
      </c>
      <c r="G2" s="63" t="s">
        <v>4</v>
      </c>
      <c r="H2" s="68" t="s">
        <v>371</v>
      </c>
      <c r="I2" s="69" t="s">
        <v>6</v>
      </c>
      <c r="J2" s="70" t="s">
        <v>7</v>
      </c>
      <c r="K2" s="70" t="s">
        <v>1063</v>
      </c>
      <c r="L2" s="71" t="s">
        <v>9</v>
      </c>
      <c r="M2" s="95" t="s">
        <v>1059</v>
      </c>
      <c r="N2" s="70" t="s">
        <v>129</v>
      </c>
    </row>
    <row r="3" spans="1:18" s="20" customFormat="1" ht="105" customHeight="1" x14ac:dyDescent="0.3">
      <c r="A3" s="3" t="s">
        <v>460</v>
      </c>
      <c r="B3" s="3" t="s">
        <v>461</v>
      </c>
      <c r="C3" s="3" t="s">
        <v>462</v>
      </c>
      <c r="D3" s="21">
        <v>43906</v>
      </c>
      <c r="E3" s="3" t="s">
        <v>463</v>
      </c>
      <c r="F3" s="97">
        <v>43958</v>
      </c>
      <c r="G3" s="5">
        <v>43956</v>
      </c>
      <c r="H3" s="3" t="s">
        <v>13</v>
      </c>
      <c r="I3" s="16">
        <v>43977</v>
      </c>
      <c r="J3" s="3" t="s">
        <v>464</v>
      </c>
      <c r="K3" s="3" t="s">
        <v>465</v>
      </c>
      <c r="L3" s="5">
        <v>47629</v>
      </c>
      <c r="M3" s="3" t="s">
        <v>457</v>
      </c>
      <c r="N3" s="3" t="s">
        <v>540</v>
      </c>
      <c r="O3" s="107"/>
    </row>
    <row r="4" spans="1:18" s="20" customFormat="1" ht="61.5" customHeight="1" x14ac:dyDescent="0.3">
      <c r="A4" s="14" t="s">
        <v>681</v>
      </c>
      <c r="B4" s="14" t="s">
        <v>682</v>
      </c>
      <c r="C4" s="14" t="s">
        <v>683</v>
      </c>
      <c r="D4" s="36">
        <v>44278</v>
      </c>
      <c r="E4" s="14" t="s">
        <v>684</v>
      </c>
      <c r="F4" s="98">
        <v>44326</v>
      </c>
      <c r="G4" s="36">
        <v>44327</v>
      </c>
      <c r="H4" s="14" t="s">
        <v>13</v>
      </c>
      <c r="I4" s="36">
        <v>44341</v>
      </c>
      <c r="J4" s="14" t="s">
        <v>190</v>
      </c>
      <c r="K4" s="14" t="s">
        <v>685</v>
      </c>
      <c r="L4" s="36">
        <v>47993</v>
      </c>
      <c r="M4" s="14" t="s">
        <v>457</v>
      </c>
      <c r="N4" s="14" t="s">
        <v>564</v>
      </c>
      <c r="O4" s="8" t="s">
        <v>689</v>
      </c>
      <c r="P4" s="111">
        <v>5235000</v>
      </c>
      <c r="Q4" s="107"/>
    </row>
    <row r="5" spans="1:18" s="20" customFormat="1" ht="105.6" x14ac:dyDescent="0.3">
      <c r="A5" s="3" t="s">
        <v>864</v>
      </c>
      <c r="B5" s="3" t="s">
        <v>461</v>
      </c>
      <c r="C5" s="14" t="s">
        <v>869</v>
      </c>
      <c r="D5" s="21">
        <v>44543</v>
      </c>
      <c r="E5" s="94">
        <v>20500000</v>
      </c>
      <c r="F5" s="97">
        <v>44582</v>
      </c>
      <c r="G5" s="21">
        <v>44585</v>
      </c>
      <c r="H5" s="3" t="s">
        <v>13</v>
      </c>
      <c r="I5" s="21">
        <v>44600</v>
      </c>
      <c r="J5" s="3" t="s">
        <v>865</v>
      </c>
      <c r="K5" s="3" t="s">
        <v>867</v>
      </c>
      <c r="L5" s="21">
        <v>50079</v>
      </c>
      <c r="M5" s="3" t="s">
        <v>16</v>
      </c>
      <c r="N5" s="3" t="s">
        <v>866</v>
      </c>
      <c r="O5" s="29" t="s">
        <v>868</v>
      </c>
      <c r="P5" s="111">
        <v>52200</v>
      </c>
      <c r="Q5" s="107"/>
    </row>
    <row r="6" spans="1:18" s="20" customFormat="1" ht="29.25" customHeight="1" x14ac:dyDescent="0.3">
      <c r="A6" s="242" t="s">
        <v>962</v>
      </c>
      <c r="B6" s="243"/>
      <c r="C6" s="243"/>
      <c r="D6" s="243"/>
      <c r="E6" s="243"/>
      <c r="F6" s="243"/>
      <c r="G6" s="243"/>
      <c r="H6" s="243"/>
      <c r="I6" s="243"/>
      <c r="J6" s="243"/>
      <c r="K6" s="243"/>
      <c r="L6" s="243"/>
      <c r="M6" s="243"/>
      <c r="N6" s="243"/>
      <c r="O6" s="243"/>
      <c r="P6" s="244"/>
      <c r="Q6" s="107"/>
    </row>
    <row r="7" spans="1:18" s="127" customFormat="1" ht="52.8" x14ac:dyDescent="0.25">
      <c r="A7" s="6" t="s">
        <v>1132</v>
      </c>
      <c r="B7" s="128" t="s">
        <v>461</v>
      </c>
      <c r="C7" s="128" t="s">
        <v>1117</v>
      </c>
      <c r="D7" s="22">
        <v>44984</v>
      </c>
      <c r="E7" s="129">
        <v>38561588</v>
      </c>
      <c r="F7" s="24">
        <v>45008</v>
      </c>
      <c r="G7" s="22">
        <v>45009</v>
      </c>
      <c r="H7" s="6" t="s">
        <v>13</v>
      </c>
      <c r="I7" s="22">
        <v>45029</v>
      </c>
      <c r="J7" s="6" t="s">
        <v>1118</v>
      </c>
      <c r="K7" s="6" t="s">
        <v>1120</v>
      </c>
      <c r="L7" s="22">
        <v>14000</v>
      </c>
      <c r="M7" s="6" t="s">
        <v>16</v>
      </c>
      <c r="N7" s="3" t="s">
        <v>540</v>
      </c>
      <c r="O7" s="3" t="s">
        <v>1119</v>
      </c>
      <c r="P7" s="130"/>
    </row>
    <row r="8" spans="1:18" s="127" customFormat="1" ht="30" customHeight="1" x14ac:dyDescent="0.25">
      <c r="A8" s="245" t="s">
        <v>1443</v>
      </c>
      <c r="B8" s="246"/>
      <c r="C8" s="246"/>
      <c r="D8" s="246"/>
      <c r="E8" s="246"/>
      <c r="F8" s="246"/>
      <c r="G8" s="246"/>
      <c r="H8" s="246"/>
      <c r="I8" s="246"/>
      <c r="J8" s="246"/>
      <c r="K8" s="246"/>
      <c r="L8" s="246"/>
      <c r="M8" s="246"/>
      <c r="N8" s="246"/>
      <c r="O8" s="246"/>
      <c r="P8" s="247"/>
    </row>
    <row r="9" spans="1:18" ht="92.4" x14ac:dyDescent="0.3">
      <c r="A9" s="3" t="s">
        <v>1366</v>
      </c>
      <c r="B9" s="3" t="s">
        <v>1369</v>
      </c>
      <c r="C9" s="3"/>
      <c r="D9" s="36">
        <v>45335</v>
      </c>
      <c r="E9" s="14" t="s">
        <v>1371</v>
      </c>
      <c r="F9" s="97">
        <v>45333</v>
      </c>
      <c r="G9" s="97">
        <v>45333</v>
      </c>
      <c r="H9" s="3" t="s">
        <v>13</v>
      </c>
      <c r="I9" s="36">
        <v>45378</v>
      </c>
      <c r="J9" s="14" t="s">
        <v>1374</v>
      </c>
      <c r="K9" s="3" t="s">
        <v>1377</v>
      </c>
      <c r="L9" s="21">
        <v>49125</v>
      </c>
      <c r="M9" s="3" t="s">
        <v>16</v>
      </c>
      <c r="N9" s="3" t="s">
        <v>927</v>
      </c>
      <c r="O9" s="140"/>
      <c r="P9" s="140"/>
      <c r="Q9" s="3"/>
      <c r="R9" s="136"/>
    </row>
  </sheetData>
  <mergeCells count="3">
    <mergeCell ref="A1:N1"/>
    <mergeCell ref="A6:P6"/>
    <mergeCell ref="A8:P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U208"/>
  <sheetViews>
    <sheetView topLeftCell="A175" zoomScale="80" zoomScaleNormal="80" workbookViewId="0">
      <selection activeCell="A208" sqref="A1:XFD1048576"/>
    </sheetView>
  </sheetViews>
  <sheetFormatPr defaultColWidth="9.109375" defaultRowHeight="13.2" x14ac:dyDescent="0.3"/>
  <cols>
    <col min="1" max="1" width="14.5546875" style="4" customWidth="1"/>
    <col min="2" max="2" width="34.6640625" style="4" customWidth="1"/>
    <col min="3" max="3" width="31.33203125" style="4" customWidth="1"/>
    <col min="4" max="4" width="16.5546875" style="4" bestFit="1" customWidth="1"/>
    <col min="5" max="5" width="24.109375" style="4" bestFit="1" customWidth="1"/>
    <col min="6" max="6" width="17.44140625" style="4" customWidth="1"/>
    <col min="7" max="7" width="17.88671875" style="4" customWidth="1"/>
    <col min="8" max="8" width="14.44140625" style="4" customWidth="1"/>
    <col min="9" max="9" width="17.6640625" style="4" bestFit="1" customWidth="1"/>
    <col min="10" max="10" width="24.109375" style="4" bestFit="1" customWidth="1"/>
    <col min="11" max="11" width="21.88671875" style="4" bestFit="1" customWidth="1"/>
    <col min="12" max="12" width="18.33203125" style="4" customWidth="1"/>
    <col min="13" max="13" width="20.44140625" style="4" customWidth="1"/>
    <col min="14" max="14" width="30.109375" style="4" bestFit="1" customWidth="1"/>
    <col min="15" max="15" width="12.5546875" style="4" customWidth="1"/>
    <col min="16" max="16" width="10.5546875" style="4" bestFit="1" customWidth="1"/>
    <col min="17" max="19" width="9.109375" style="4"/>
    <col min="20" max="20" width="14.88671875" style="4" bestFit="1" customWidth="1"/>
    <col min="21" max="16384" width="9.109375" style="4"/>
  </cols>
  <sheetData>
    <row r="1" spans="1:14" ht="34.5" customHeight="1" x14ac:dyDescent="0.3">
      <c r="A1" s="248"/>
      <c r="B1" s="248"/>
      <c r="C1" s="248"/>
      <c r="D1" s="248"/>
      <c r="E1" s="248"/>
      <c r="F1" s="248"/>
      <c r="G1" s="248"/>
      <c r="H1" s="248"/>
      <c r="I1" s="248"/>
      <c r="J1" s="248"/>
      <c r="K1" s="248"/>
      <c r="L1" s="248"/>
      <c r="M1" s="248"/>
      <c r="N1" s="249"/>
    </row>
    <row r="2" spans="1:14" s="18" customFormat="1" ht="15" customHeight="1" x14ac:dyDescent="0.3">
      <c r="A2" s="250" t="s">
        <v>0</v>
      </c>
      <c r="B2" s="250" t="s">
        <v>1</v>
      </c>
      <c r="C2" s="250" t="s">
        <v>2</v>
      </c>
      <c r="D2" s="251" t="s">
        <v>3</v>
      </c>
      <c r="E2" s="255" t="s">
        <v>417</v>
      </c>
      <c r="F2" s="250" t="s">
        <v>999</v>
      </c>
      <c r="G2" s="250" t="s">
        <v>4</v>
      </c>
      <c r="H2" s="250" t="s">
        <v>5</v>
      </c>
      <c r="I2" s="250" t="s">
        <v>6</v>
      </c>
      <c r="J2" s="250" t="s">
        <v>7</v>
      </c>
      <c r="K2" s="250" t="s">
        <v>8</v>
      </c>
      <c r="L2" s="250" t="s">
        <v>9</v>
      </c>
      <c r="M2" s="254" t="s">
        <v>10</v>
      </c>
      <c r="N2" s="252" t="s">
        <v>129</v>
      </c>
    </row>
    <row r="3" spans="1:14" s="18" customFormat="1" ht="14.25" customHeight="1" x14ac:dyDescent="0.3">
      <c r="A3" s="250"/>
      <c r="B3" s="250"/>
      <c r="C3" s="250"/>
      <c r="D3" s="251"/>
      <c r="E3" s="255"/>
      <c r="F3" s="250"/>
      <c r="G3" s="250"/>
      <c r="H3" s="250"/>
      <c r="I3" s="250"/>
      <c r="J3" s="250"/>
      <c r="K3" s="250"/>
      <c r="L3" s="250"/>
      <c r="M3" s="254"/>
      <c r="N3" s="252"/>
    </row>
    <row r="4" spans="1:14" s="18" customFormat="1" x14ac:dyDescent="0.3">
      <c r="A4" s="250"/>
      <c r="B4" s="250"/>
      <c r="C4" s="250"/>
      <c r="D4" s="251"/>
      <c r="E4" s="255"/>
      <c r="F4" s="250"/>
      <c r="G4" s="250"/>
      <c r="H4" s="250"/>
      <c r="I4" s="250"/>
      <c r="J4" s="250"/>
      <c r="K4" s="250"/>
      <c r="L4" s="250"/>
      <c r="M4" s="254"/>
      <c r="N4" s="252"/>
    </row>
    <row r="5" spans="1:14" s="18" customFormat="1" x14ac:dyDescent="0.3">
      <c r="A5" s="250"/>
      <c r="B5" s="250"/>
      <c r="C5" s="250"/>
      <c r="D5" s="251"/>
      <c r="E5" s="255"/>
      <c r="F5" s="250"/>
      <c r="G5" s="250"/>
      <c r="H5" s="250"/>
      <c r="I5" s="250"/>
      <c r="J5" s="250"/>
      <c r="K5" s="250"/>
      <c r="L5" s="250"/>
      <c r="M5" s="254"/>
      <c r="N5" s="253"/>
    </row>
    <row r="6" spans="1:14" ht="39.6" x14ac:dyDescent="0.3">
      <c r="A6" s="6" t="s">
        <v>11</v>
      </c>
      <c r="B6" s="3" t="s">
        <v>130</v>
      </c>
      <c r="C6" s="3" t="s">
        <v>17</v>
      </c>
      <c r="D6" s="24">
        <v>42454</v>
      </c>
      <c r="E6" s="7" t="s">
        <v>12</v>
      </c>
      <c r="F6" s="22">
        <v>42576</v>
      </c>
      <c r="G6" s="22">
        <v>42579</v>
      </c>
      <c r="H6" s="6" t="s">
        <v>13</v>
      </c>
      <c r="I6" s="22">
        <v>42579</v>
      </c>
      <c r="J6" s="3" t="s">
        <v>14</v>
      </c>
      <c r="K6" s="6" t="s">
        <v>15</v>
      </c>
      <c r="L6" s="22">
        <v>43674</v>
      </c>
      <c r="M6" s="6" t="s">
        <v>16</v>
      </c>
      <c r="N6" s="6" t="s">
        <v>131</v>
      </c>
    </row>
    <row r="7" spans="1:14" ht="39.6" x14ac:dyDescent="0.3">
      <c r="A7" s="6" t="s">
        <v>11</v>
      </c>
      <c r="B7" s="3" t="s">
        <v>265</v>
      </c>
      <c r="C7" s="3" t="s">
        <v>17</v>
      </c>
      <c r="D7" s="24">
        <v>42503</v>
      </c>
      <c r="E7" s="7" t="s">
        <v>19</v>
      </c>
      <c r="F7" s="22">
        <v>42576</v>
      </c>
      <c r="G7" s="22">
        <v>42579</v>
      </c>
      <c r="H7" s="6" t="s">
        <v>13</v>
      </c>
      <c r="I7" s="22">
        <v>42582</v>
      </c>
      <c r="J7" s="3" t="s">
        <v>18</v>
      </c>
      <c r="K7" s="6" t="s">
        <v>15</v>
      </c>
      <c r="L7" s="22">
        <v>43674</v>
      </c>
      <c r="M7" s="6" t="s">
        <v>16</v>
      </c>
      <c r="N7" s="6" t="s">
        <v>131</v>
      </c>
    </row>
    <row r="8" spans="1:14" ht="39.6" x14ac:dyDescent="0.3">
      <c r="A8" s="6" t="s">
        <v>11</v>
      </c>
      <c r="B8" s="3" t="s">
        <v>24</v>
      </c>
      <c r="C8" s="3" t="s">
        <v>25</v>
      </c>
      <c r="D8" s="24">
        <v>42454</v>
      </c>
      <c r="E8" s="7" t="s">
        <v>26</v>
      </c>
      <c r="F8" s="22">
        <v>42576</v>
      </c>
      <c r="G8" s="22">
        <v>42587</v>
      </c>
      <c r="H8" s="6" t="s">
        <v>13</v>
      </c>
      <c r="I8" s="22">
        <v>42587</v>
      </c>
      <c r="J8" s="3" t="s">
        <v>27</v>
      </c>
      <c r="K8" s="6" t="s">
        <v>15</v>
      </c>
      <c r="L8" s="22">
        <v>43682</v>
      </c>
      <c r="M8" s="6" t="s">
        <v>16</v>
      </c>
      <c r="N8" s="6" t="s">
        <v>131</v>
      </c>
    </row>
    <row r="9" spans="1:14" ht="39.6" x14ac:dyDescent="0.3">
      <c r="A9" s="15" t="s">
        <v>11</v>
      </c>
      <c r="B9" s="14" t="s">
        <v>28</v>
      </c>
      <c r="C9" s="14" t="s">
        <v>122</v>
      </c>
      <c r="D9" s="30">
        <v>42552</v>
      </c>
      <c r="E9" s="146" t="s">
        <v>123</v>
      </c>
      <c r="F9" s="31">
        <v>42650</v>
      </c>
      <c r="G9" s="31">
        <v>42654</v>
      </c>
      <c r="H9" s="15" t="s">
        <v>13</v>
      </c>
      <c r="I9" s="31">
        <v>42659</v>
      </c>
      <c r="J9" s="14" t="s">
        <v>124</v>
      </c>
      <c r="K9" s="15" t="s">
        <v>70</v>
      </c>
      <c r="L9" s="15" t="s">
        <v>70</v>
      </c>
      <c r="M9" s="15" t="s">
        <v>16</v>
      </c>
      <c r="N9" s="6" t="s">
        <v>133</v>
      </c>
    </row>
    <row r="10" spans="1:14" ht="39.6" x14ac:dyDescent="0.3">
      <c r="A10" s="6" t="s">
        <v>11</v>
      </c>
      <c r="B10" s="3" t="s">
        <v>32</v>
      </c>
      <c r="C10" s="3" t="s">
        <v>76</v>
      </c>
      <c r="D10" s="24">
        <v>42559</v>
      </c>
      <c r="E10" s="7" t="s">
        <v>33</v>
      </c>
      <c r="F10" s="22">
        <v>42664</v>
      </c>
      <c r="G10" s="22">
        <v>42667</v>
      </c>
      <c r="H10" s="6" t="s">
        <v>13</v>
      </c>
      <c r="I10" s="22">
        <v>42690</v>
      </c>
      <c r="J10" s="3" t="s">
        <v>34</v>
      </c>
      <c r="K10" s="6" t="s">
        <v>35</v>
      </c>
      <c r="L10" s="6" t="s">
        <v>35</v>
      </c>
      <c r="M10" s="6" t="s">
        <v>16</v>
      </c>
      <c r="N10" s="6" t="s">
        <v>135</v>
      </c>
    </row>
    <row r="11" spans="1:14" ht="52.8" x14ac:dyDescent="0.3">
      <c r="A11" s="6" t="s">
        <v>11</v>
      </c>
      <c r="B11" s="3" t="s">
        <v>36</v>
      </c>
      <c r="C11" s="3" t="s">
        <v>37</v>
      </c>
      <c r="D11" s="24">
        <v>42646</v>
      </c>
      <c r="E11" s="7" t="s">
        <v>38</v>
      </c>
      <c r="F11" s="22">
        <v>42657</v>
      </c>
      <c r="G11" s="22">
        <v>42692</v>
      </c>
      <c r="H11" s="6" t="s">
        <v>16</v>
      </c>
      <c r="I11" s="22">
        <v>42704</v>
      </c>
      <c r="J11" s="3" t="s">
        <v>39</v>
      </c>
      <c r="K11" s="6" t="s">
        <v>15</v>
      </c>
      <c r="L11" s="22">
        <v>43799</v>
      </c>
      <c r="M11" s="6" t="s">
        <v>16</v>
      </c>
      <c r="N11" s="3" t="s">
        <v>136</v>
      </c>
    </row>
    <row r="12" spans="1:14" ht="66" x14ac:dyDescent="0.3">
      <c r="A12" s="6" t="s">
        <v>11</v>
      </c>
      <c r="B12" s="3" t="s">
        <v>40</v>
      </c>
      <c r="C12" s="3" t="s">
        <v>41</v>
      </c>
      <c r="D12" s="24">
        <v>42636</v>
      </c>
      <c r="E12" s="7" t="s">
        <v>42</v>
      </c>
      <c r="F12" s="22">
        <v>42657</v>
      </c>
      <c r="G12" s="22">
        <v>42689</v>
      </c>
      <c r="H12" s="6" t="s">
        <v>16</v>
      </c>
      <c r="I12" s="22">
        <v>42717</v>
      </c>
      <c r="J12" s="3" t="s">
        <v>43</v>
      </c>
      <c r="K12" s="6" t="s">
        <v>15</v>
      </c>
      <c r="L12" s="22">
        <v>43812</v>
      </c>
      <c r="M12" s="6" t="s">
        <v>16</v>
      </c>
      <c r="N12" s="6" t="s">
        <v>137</v>
      </c>
    </row>
    <row r="13" spans="1:14" s="33" customFormat="1" ht="52.8" x14ac:dyDescent="0.3">
      <c r="A13" s="15" t="s">
        <v>11</v>
      </c>
      <c r="B13" s="14" t="s">
        <v>44</v>
      </c>
      <c r="C13" s="14" t="s">
        <v>41</v>
      </c>
      <c r="D13" s="30">
        <v>42580</v>
      </c>
      <c r="E13" s="147" t="s">
        <v>45</v>
      </c>
      <c r="F13" s="31">
        <v>42678</v>
      </c>
      <c r="G13" s="31">
        <v>42753</v>
      </c>
      <c r="H13" s="15" t="s">
        <v>16</v>
      </c>
      <c r="I13" s="31">
        <v>42767</v>
      </c>
      <c r="J13" s="14" t="s">
        <v>46</v>
      </c>
      <c r="K13" s="15" t="s">
        <v>15</v>
      </c>
      <c r="L13" s="31">
        <v>43862</v>
      </c>
      <c r="M13" s="15" t="s">
        <v>16</v>
      </c>
      <c r="N13" s="15" t="s">
        <v>134</v>
      </c>
    </row>
    <row r="14" spans="1:14" s="33" customFormat="1" ht="52.8" x14ac:dyDescent="0.3">
      <c r="A14" s="15" t="s">
        <v>11</v>
      </c>
      <c r="B14" s="14" t="s">
        <v>47</v>
      </c>
      <c r="C14" s="14" t="s">
        <v>41</v>
      </c>
      <c r="D14" s="30">
        <v>42580</v>
      </c>
      <c r="E14" s="147" t="s">
        <v>45</v>
      </c>
      <c r="F14" s="31">
        <v>42678</v>
      </c>
      <c r="G14" s="31">
        <v>42753</v>
      </c>
      <c r="H14" s="15" t="s">
        <v>16</v>
      </c>
      <c r="I14" s="31">
        <v>42767</v>
      </c>
      <c r="J14" s="14" t="s">
        <v>48</v>
      </c>
      <c r="K14" s="15" t="s">
        <v>15</v>
      </c>
      <c r="L14" s="31">
        <v>43862</v>
      </c>
      <c r="M14" s="15" t="s">
        <v>16</v>
      </c>
      <c r="N14" s="15" t="s">
        <v>134</v>
      </c>
    </row>
    <row r="15" spans="1:14" s="33" customFormat="1" ht="66" x14ac:dyDescent="0.3">
      <c r="A15" s="15" t="s">
        <v>11</v>
      </c>
      <c r="B15" s="14" t="s">
        <v>49</v>
      </c>
      <c r="C15" s="14" t="s">
        <v>50</v>
      </c>
      <c r="D15" s="30">
        <v>42622</v>
      </c>
      <c r="E15" s="146" t="s">
        <v>51</v>
      </c>
      <c r="F15" s="15" t="s">
        <v>52</v>
      </c>
      <c r="G15" s="31">
        <v>42702</v>
      </c>
      <c r="H15" s="15" t="s">
        <v>13</v>
      </c>
      <c r="I15" s="31">
        <v>42745</v>
      </c>
      <c r="J15" s="14" t="s">
        <v>53</v>
      </c>
      <c r="K15" s="15" t="s">
        <v>15</v>
      </c>
      <c r="L15" s="31">
        <v>43840</v>
      </c>
      <c r="M15" s="15" t="s">
        <v>16</v>
      </c>
      <c r="N15" s="15" t="s">
        <v>138</v>
      </c>
    </row>
    <row r="16" spans="1:14" s="33" customFormat="1" ht="39.6" x14ac:dyDescent="0.3">
      <c r="A16" s="15" t="s">
        <v>11</v>
      </c>
      <c r="B16" s="14" t="s">
        <v>54</v>
      </c>
      <c r="C16" s="14" t="s">
        <v>55</v>
      </c>
      <c r="D16" s="36">
        <v>43071</v>
      </c>
      <c r="E16" s="147" t="s">
        <v>45</v>
      </c>
      <c r="F16" s="31">
        <v>42783</v>
      </c>
      <c r="G16" s="31">
        <v>42797</v>
      </c>
      <c r="H16" s="15" t="s">
        <v>13</v>
      </c>
      <c r="I16" s="31">
        <v>42816</v>
      </c>
      <c r="J16" s="14" t="s">
        <v>56</v>
      </c>
      <c r="K16" s="15" t="s">
        <v>15</v>
      </c>
      <c r="L16" s="31">
        <v>43912</v>
      </c>
      <c r="M16" s="15" t="s">
        <v>16</v>
      </c>
      <c r="N16" s="15" t="s">
        <v>139</v>
      </c>
    </row>
    <row r="17" spans="1:14" s="33" customFormat="1" ht="52.8" x14ac:dyDescent="0.3">
      <c r="A17" s="15" t="s">
        <v>11</v>
      </c>
      <c r="B17" s="14" t="s">
        <v>68</v>
      </c>
      <c r="C17" s="14" t="s">
        <v>74</v>
      </c>
      <c r="D17" s="36">
        <v>42830</v>
      </c>
      <c r="E17" s="30" t="s">
        <v>69</v>
      </c>
      <c r="F17" s="31">
        <v>42905</v>
      </c>
      <c r="G17" s="31">
        <v>42912</v>
      </c>
      <c r="H17" s="15" t="s">
        <v>13</v>
      </c>
      <c r="I17" s="31">
        <v>42928</v>
      </c>
      <c r="J17" s="14" t="s">
        <v>71</v>
      </c>
      <c r="K17" s="15" t="s">
        <v>70</v>
      </c>
      <c r="L17" s="146" t="s">
        <v>70</v>
      </c>
      <c r="M17" s="15" t="s">
        <v>16</v>
      </c>
      <c r="N17" s="15" t="s">
        <v>132</v>
      </c>
    </row>
    <row r="18" spans="1:14" s="33" customFormat="1" ht="39.6" x14ac:dyDescent="0.3">
      <c r="A18" s="15" t="s">
        <v>11</v>
      </c>
      <c r="B18" s="14" t="s">
        <v>72</v>
      </c>
      <c r="C18" s="14" t="s">
        <v>75</v>
      </c>
      <c r="D18" s="36">
        <v>42837</v>
      </c>
      <c r="E18" s="30" t="s">
        <v>73</v>
      </c>
      <c r="F18" s="31">
        <v>42870</v>
      </c>
      <c r="G18" s="31">
        <v>42872</v>
      </c>
      <c r="H18" s="15" t="s">
        <v>13</v>
      </c>
      <c r="I18" s="31">
        <v>42888</v>
      </c>
      <c r="J18" s="14" t="s">
        <v>77</v>
      </c>
      <c r="K18" s="146" t="s">
        <v>70</v>
      </c>
      <c r="L18" s="146" t="s">
        <v>70</v>
      </c>
      <c r="M18" s="15" t="s">
        <v>16</v>
      </c>
      <c r="N18" s="15" t="s">
        <v>142</v>
      </c>
    </row>
    <row r="19" spans="1:14" s="33" customFormat="1" ht="52.8" x14ac:dyDescent="0.3">
      <c r="A19" s="15" t="s">
        <v>11</v>
      </c>
      <c r="B19" s="14" t="s">
        <v>78</v>
      </c>
      <c r="C19" s="14" t="s">
        <v>79</v>
      </c>
      <c r="D19" s="36">
        <v>42977</v>
      </c>
      <c r="E19" s="147" t="s">
        <v>45</v>
      </c>
      <c r="F19" s="31">
        <v>42996</v>
      </c>
      <c r="G19" s="31">
        <v>43007</v>
      </c>
      <c r="H19" s="15" t="s">
        <v>13</v>
      </c>
      <c r="I19" s="31">
        <v>43042</v>
      </c>
      <c r="J19" s="14" t="s">
        <v>80</v>
      </c>
      <c r="K19" s="146" t="s">
        <v>70</v>
      </c>
      <c r="L19" s="146" t="s">
        <v>70</v>
      </c>
      <c r="M19" s="15" t="s">
        <v>16</v>
      </c>
      <c r="N19" s="15" t="s">
        <v>142</v>
      </c>
    </row>
    <row r="20" spans="1:14" s="33" customFormat="1" ht="52.8" x14ac:dyDescent="0.3">
      <c r="A20" s="15" t="s">
        <v>11</v>
      </c>
      <c r="B20" s="148" t="s">
        <v>117</v>
      </c>
      <c r="C20" s="14" t="s">
        <v>118</v>
      </c>
      <c r="D20" s="36">
        <v>43412</v>
      </c>
      <c r="E20" s="14" t="s">
        <v>127</v>
      </c>
      <c r="F20" s="31">
        <v>43116</v>
      </c>
      <c r="G20" s="31">
        <v>43116</v>
      </c>
      <c r="H20" s="14" t="s">
        <v>13</v>
      </c>
      <c r="I20" s="31">
        <v>43130</v>
      </c>
      <c r="J20" s="14" t="s">
        <v>121</v>
      </c>
      <c r="K20" s="15" t="s">
        <v>70</v>
      </c>
      <c r="L20" s="15" t="s">
        <v>70</v>
      </c>
      <c r="M20" s="15" t="s">
        <v>125</v>
      </c>
      <c r="N20" s="15" t="s">
        <v>139</v>
      </c>
    </row>
    <row r="21" spans="1:14" ht="277.2" x14ac:dyDescent="0.3">
      <c r="A21" s="15" t="s">
        <v>11</v>
      </c>
      <c r="B21" s="14" t="s">
        <v>146</v>
      </c>
      <c r="C21" s="14" t="s">
        <v>200</v>
      </c>
      <c r="D21" s="21">
        <v>43041</v>
      </c>
      <c r="E21" s="149" t="s">
        <v>202</v>
      </c>
      <c r="F21" s="150">
        <v>43126</v>
      </c>
      <c r="G21" s="22">
        <v>43146</v>
      </c>
      <c r="H21" s="3" t="s">
        <v>13</v>
      </c>
      <c r="I21" s="150">
        <v>43239</v>
      </c>
      <c r="J21" s="14" t="s">
        <v>201</v>
      </c>
      <c r="K21" s="7" t="s">
        <v>172</v>
      </c>
      <c r="L21" s="7" t="s">
        <v>172</v>
      </c>
      <c r="M21" s="15" t="s">
        <v>16</v>
      </c>
      <c r="N21" s="15" t="s">
        <v>147</v>
      </c>
    </row>
    <row r="22" spans="1:14" ht="52.8" x14ac:dyDescent="0.3">
      <c r="A22" s="6" t="s">
        <v>11</v>
      </c>
      <c r="B22" s="9" t="s">
        <v>167</v>
      </c>
      <c r="C22" s="14" t="s">
        <v>170</v>
      </c>
      <c r="D22" s="21">
        <v>43160</v>
      </c>
      <c r="E22" s="151" t="s">
        <v>169</v>
      </c>
      <c r="F22" s="22">
        <v>43214</v>
      </c>
      <c r="G22" s="22">
        <v>43214</v>
      </c>
      <c r="H22" s="3" t="s">
        <v>13</v>
      </c>
      <c r="I22" s="152">
        <v>43229</v>
      </c>
      <c r="J22" s="9" t="s">
        <v>168</v>
      </c>
      <c r="K22" s="7" t="s">
        <v>172</v>
      </c>
      <c r="L22" s="7" t="s">
        <v>172</v>
      </c>
      <c r="M22" s="6" t="s">
        <v>16</v>
      </c>
      <c r="N22" s="6" t="s">
        <v>171</v>
      </c>
    </row>
    <row r="23" spans="1:14" ht="52.8" x14ac:dyDescent="0.3">
      <c r="A23" s="6" t="s">
        <v>11</v>
      </c>
      <c r="B23" s="9" t="s">
        <v>173</v>
      </c>
      <c r="C23" s="14" t="s">
        <v>177</v>
      </c>
      <c r="D23" s="21">
        <v>43172</v>
      </c>
      <c r="E23" s="9" t="s">
        <v>176</v>
      </c>
      <c r="F23" s="22">
        <v>43199</v>
      </c>
      <c r="G23" s="22">
        <v>43199</v>
      </c>
      <c r="H23" s="3" t="s">
        <v>13</v>
      </c>
      <c r="I23" s="22">
        <v>43199</v>
      </c>
      <c r="J23" s="9" t="s">
        <v>175</v>
      </c>
      <c r="K23" s="7" t="s">
        <v>172</v>
      </c>
      <c r="L23" s="7" t="s">
        <v>172</v>
      </c>
      <c r="M23" s="6" t="s">
        <v>16</v>
      </c>
      <c r="N23" s="6" t="s">
        <v>142</v>
      </c>
    </row>
    <row r="24" spans="1:14" ht="39.6" x14ac:dyDescent="0.3">
      <c r="A24" s="6" t="s">
        <v>11</v>
      </c>
      <c r="B24" s="9" t="s">
        <v>174</v>
      </c>
      <c r="C24" s="14" t="s">
        <v>199</v>
      </c>
      <c r="D24" s="21">
        <v>43143</v>
      </c>
      <c r="E24" s="24" t="s">
        <v>197</v>
      </c>
      <c r="F24" s="22">
        <v>43185</v>
      </c>
      <c r="G24" s="22">
        <v>43194</v>
      </c>
      <c r="H24" s="3" t="s">
        <v>13</v>
      </c>
      <c r="I24" s="22">
        <v>43208</v>
      </c>
      <c r="J24" s="9" t="s">
        <v>198</v>
      </c>
      <c r="K24" s="7" t="s">
        <v>172</v>
      </c>
      <c r="L24" s="7" t="s">
        <v>172</v>
      </c>
      <c r="M24" s="6" t="s">
        <v>16</v>
      </c>
      <c r="N24" s="6" t="s">
        <v>133</v>
      </c>
    </row>
    <row r="25" spans="1:14" ht="52.8" x14ac:dyDescent="0.3">
      <c r="A25" s="15" t="s">
        <v>11</v>
      </c>
      <c r="B25" s="14" t="s">
        <v>184</v>
      </c>
      <c r="C25" s="14" t="s">
        <v>185</v>
      </c>
      <c r="D25" s="21">
        <v>43175</v>
      </c>
      <c r="E25" s="14" t="s">
        <v>187</v>
      </c>
      <c r="F25" s="21">
        <v>43213</v>
      </c>
      <c r="G25" s="21">
        <v>43229</v>
      </c>
      <c r="H25" s="3" t="s">
        <v>13</v>
      </c>
      <c r="I25" s="21">
        <v>43236</v>
      </c>
      <c r="J25" s="14" t="s">
        <v>186</v>
      </c>
      <c r="K25" s="7" t="s">
        <v>172</v>
      </c>
      <c r="L25" s="7" t="s">
        <v>172</v>
      </c>
      <c r="M25" s="6" t="s">
        <v>16</v>
      </c>
      <c r="N25" s="15" t="s">
        <v>171</v>
      </c>
    </row>
    <row r="26" spans="1:14" ht="52.8" x14ac:dyDescent="0.3">
      <c r="A26" s="15" t="s">
        <v>11</v>
      </c>
      <c r="B26" s="14" t="s">
        <v>193</v>
      </c>
      <c r="C26" s="14" t="s">
        <v>196</v>
      </c>
      <c r="D26" s="21">
        <v>43168</v>
      </c>
      <c r="E26" s="149" t="s">
        <v>195</v>
      </c>
      <c r="F26" s="21">
        <v>43248</v>
      </c>
      <c r="G26" s="21">
        <v>43249</v>
      </c>
      <c r="H26" s="3" t="s">
        <v>13</v>
      </c>
      <c r="I26" s="21">
        <v>43263</v>
      </c>
      <c r="J26" s="15" t="s">
        <v>194</v>
      </c>
      <c r="K26" s="7" t="s">
        <v>172</v>
      </c>
      <c r="L26" s="7" t="s">
        <v>172</v>
      </c>
      <c r="M26" s="6" t="s">
        <v>16</v>
      </c>
      <c r="N26" s="15" t="s">
        <v>133</v>
      </c>
    </row>
    <row r="27" spans="1:14" ht="66" x14ac:dyDescent="0.3">
      <c r="A27" s="15" t="s">
        <v>11</v>
      </c>
      <c r="B27" s="14" t="s">
        <v>206</v>
      </c>
      <c r="C27" s="14" t="s">
        <v>203</v>
      </c>
      <c r="D27" s="21">
        <v>43084</v>
      </c>
      <c r="E27" s="149" t="s">
        <v>207</v>
      </c>
      <c r="F27" s="21">
        <v>43273</v>
      </c>
      <c r="G27" s="21">
        <v>43278</v>
      </c>
      <c r="H27" s="3" t="s">
        <v>13</v>
      </c>
      <c r="I27" s="21">
        <v>43278</v>
      </c>
      <c r="J27" s="14" t="s">
        <v>204</v>
      </c>
      <c r="K27" s="7" t="s">
        <v>172</v>
      </c>
      <c r="L27" s="7" t="s">
        <v>172</v>
      </c>
      <c r="M27" s="6" t="s">
        <v>16</v>
      </c>
      <c r="N27" s="15" t="s">
        <v>205</v>
      </c>
    </row>
    <row r="28" spans="1:14" ht="39.6" x14ac:dyDescent="0.3">
      <c r="A28" s="6" t="s">
        <v>11</v>
      </c>
      <c r="B28" s="20" t="s">
        <v>226</v>
      </c>
      <c r="C28" s="3" t="s">
        <v>227</v>
      </c>
      <c r="D28" s="21">
        <v>43350</v>
      </c>
      <c r="E28" s="4" t="s">
        <v>228</v>
      </c>
      <c r="F28" s="22">
        <v>43433</v>
      </c>
      <c r="G28" s="22">
        <v>43445</v>
      </c>
      <c r="H28" s="3" t="s">
        <v>13</v>
      </c>
      <c r="I28" s="22">
        <v>43480</v>
      </c>
      <c r="J28" s="20" t="s">
        <v>229</v>
      </c>
      <c r="K28" s="7" t="s">
        <v>172</v>
      </c>
      <c r="L28" s="7" t="s">
        <v>172</v>
      </c>
      <c r="M28" s="6" t="s">
        <v>16</v>
      </c>
      <c r="N28" s="6" t="s">
        <v>142</v>
      </c>
    </row>
    <row r="30" spans="1:14" ht="39.6" x14ac:dyDescent="0.3">
      <c r="A30" s="6" t="s">
        <v>11</v>
      </c>
      <c r="B30" s="3" t="s">
        <v>309</v>
      </c>
      <c r="C30" s="3" t="s">
        <v>310</v>
      </c>
      <c r="D30" s="21">
        <v>43769</v>
      </c>
      <c r="E30" s="3" t="s">
        <v>311</v>
      </c>
      <c r="F30" s="22">
        <v>43441</v>
      </c>
      <c r="G30" s="22">
        <v>43445</v>
      </c>
      <c r="H30" s="3" t="s">
        <v>13</v>
      </c>
      <c r="I30" s="22">
        <v>43481</v>
      </c>
      <c r="J30" s="6" t="s">
        <v>312</v>
      </c>
      <c r="K30" s="6" t="s">
        <v>172</v>
      </c>
      <c r="L30" s="6" t="s">
        <v>172</v>
      </c>
      <c r="M30" s="6" t="s">
        <v>16</v>
      </c>
      <c r="N30" s="6" t="s">
        <v>142</v>
      </c>
    </row>
    <row r="31" spans="1:14" ht="182.25" customHeight="1" x14ac:dyDescent="0.3">
      <c r="A31" s="6" t="s">
        <v>11</v>
      </c>
      <c r="B31" s="3" t="s">
        <v>320</v>
      </c>
      <c r="C31" s="3" t="s">
        <v>221</v>
      </c>
      <c r="D31" s="21">
        <v>43364</v>
      </c>
      <c r="E31" s="3" t="s">
        <v>321</v>
      </c>
      <c r="F31" s="22">
        <v>43433</v>
      </c>
      <c r="G31" s="22">
        <v>43434</v>
      </c>
      <c r="H31" s="3" t="s">
        <v>13</v>
      </c>
      <c r="I31" s="22">
        <v>43488</v>
      </c>
      <c r="J31" s="3" t="s">
        <v>322</v>
      </c>
      <c r="K31" s="151" t="s">
        <v>323</v>
      </c>
      <c r="L31" s="151" t="s">
        <v>323</v>
      </c>
      <c r="M31" s="6" t="s">
        <v>16</v>
      </c>
      <c r="N31" s="6" t="s">
        <v>225</v>
      </c>
    </row>
    <row r="32" spans="1:14" ht="52.8" x14ac:dyDescent="0.3">
      <c r="A32" s="6" t="s">
        <v>11</v>
      </c>
      <c r="B32" s="3" t="s">
        <v>237</v>
      </c>
      <c r="C32" s="3" t="s">
        <v>246</v>
      </c>
      <c r="D32" s="21">
        <v>43258</v>
      </c>
      <c r="E32" s="3" t="s">
        <v>240</v>
      </c>
      <c r="F32" s="22">
        <v>43500</v>
      </c>
      <c r="G32" s="22">
        <v>43502</v>
      </c>
      <c r="H32" s="3" t="s">
        <v>13</v>
      </c>
      <c r="I32" s="22">
        <v>43517</v>
      </c>
      <c r="J32" s="20" t="s">
        <v>241</v>
      </c>
      <c r="K32" s="9" t="s">
        <v>239</v>
      </c>
      <c r="L32" s="25" t="s">
        <v>239</v>
      </c>
      <c r="M32" s="6" t="s">
        <v>16</v>
      </c>
      <c r="N32" s="6" t="s">
        <v>238</v>
      </c>
    </row>
    <row r="33" spans="1:14" ht="66" x14ac:dyDescent="0.3">
      <c r="A33" s="6" t="s">
        <v>11</v>
      </c>
      <c r="B33" s="20" t="s">
        <v>242</v>
      </c>
      <c r="C33" s="3" t="s">
        <v>246</v>
      </c>
      <c r="D33" s="21">
        <v>43427</v>
      </c>
      <c r="E33" s="3" t="s">
        <v>244</v>
      </c>
      <c r="F33" s="22">
        <v>43500</v>
      </c>
      <c r="G33" s="22">
        <v>43504</v>
      </c>
      <c r="H33" s="3" t="s">
        <v>13</v>
      </c>
      <c r="I33" s="22">
        <v>43521</v>
      </c>
      <c r="J33" s="3" t="s">
        <v>243</v>
      </c>
      <c r="K33" s="9" t="s">
        <v>245</v>
      </c>
      <c r="L33" s="9" t="s">
        <v>245</v>
      </c>
      <c r="M33" s="6" t="s">
        <v>16</v>
      </c>
      <c r="N33" s="6" t="s">
        <v>238</v>
      </c>
    </row>
    <row r="34" spans="1:14" ht="39.6" x14ac:dyDescent="0.3">
      <c r="A34" s="6" t="s">
        <v>11</v>
      </c>
      <c r="B34" s="20" t="s">
        <v>248</v>
      </c>
      <c r="C34" s="3" t="s">
        <v>247</v>
      </c>
      <c r="D34" s="21">
        <v>43447</v>
      </c>
      <c r="E34" s="3" t="s">
        <v>251</v>
      </c>
      <c r="F34" s="22">
        <v>43511</v>
      </c>
      <c r="G34" s="22">
        <v>43536</v>
      </c>
      <c r="H34" s="3" t="s">
        <v>13</v>
      </c>
      <c r="I34" s="22">
        <v>43518</v>
      </c>
      <c r="J34" s="20" t="s">
        <v>243</v>
      </c>
      <c r="K34" s="25" t="s">
        <v>250</v>
      </c>
      <c r="L34" s="9" t="s">
        <v>250</v>
      </c>
      <c r="M34" s="6" t="s">
        <v>16</v>
      </c>
      <c r="N34" s="6" t="s">
        <v>249</v>
      </c>
    </row>
    <row r="35" spans="1:14" ht="52.8" x14ac:dyDescent="0.3">
      <c r="A35" s="6" t="s">
        <v>11</v>
      </c>
      <c r="B35" s="3" t="s">
        <v>252</v>
      </c>
      <c r="C35" s="3" t="s">
        <v>247</v>
      </c>
      <c r="D35" s="21">
        <v>43490</v>
      </c>
      <c r="E35" s="20" t="s">
        <v>253</v>
      </c>
      <c r="F35" s="22">
        <v>43524</v>
      </c>
      <c r="G35" s="22">
        <v>43525</v>
      </c>
      <c r="H35" s="3" t="s">
        <v>13</v>
      </c>
      <c r="I35" s="6" t="s">
        <v>256</v>
      </c>
      <c r="J35" s="3" t="s">
        <v>255</v>
      </c>
      <c r="K35" s="7" t="s">
        <v>254</v>
      </c>
      <c r="L35" s="7" t="s">
        <v>254</v>
      </c>
      <c r="M35" s="6" t="s">
        <v>16</v>
      </c>
      <c r="N35" s="6" t="s">
        <v>249</v>
      </c>
    </row>
    <row r="36" spans="1:14" ht="52.8" x14ac:dyDescent="0.3">
      <c r="A36" s="6" t="s">
        <v>11</v>
      </c>
      <c r="B36" s="20" t="s">
        <v>257</v>
      </c>
      <c r="C36" s="3" t="s">
        <v>247</v>
      </c>
      <c r="D36" s="21">
        <v>43491</v>
      </c>
      <c r="E36" s="3" t="s">
        <v>259</v>
      </c>
      <c r="F36" s="22">
        <v>43524</v>
      </c>
      <c r="G36" s="22">
        <v>43525</v>
      </c>
      <c r="H36" s="3" t="s">
        <v>13</v>
      </c>
      <c r="I36" s="22">
        <v>43543</v>
      </c>
      <c r="J36" s="3" t="s">
        <v>260</v>
      </c>
      <c r="K36" s="4" t="s">
        <v>258</v>
      </c>
      <c r="L36" s="6" t="s">
        <v>258</v>
      </c>
      <c r="M36" s="6" t="s">
        <v>16</v>
      </c>
      <c r="N36" s="6" t="s">
        <v>249</v>
      </c>
    </row>
    <row r="37" spans="1:14" s="33" customFormat="1" ht="52.8" x14ac:dyDescent="0.3">
      <c r="A37" s="15" t="s">
        <v>11</v>
      </c>
      <c r="B37" s="14" t="s">
        <v>364</v>
      </c>
      <c r="C37" s="14" t="s">
        <v>94</v>
      </c>
      <c r="D37" s="36">
        <v>42823</v>
      </c>
      <c r="E37" s="30" t="s">
        <v>93</v>
      </c>
      <c r="F37" s="31">
        <v>42915</v>
      </c>
      <c r="G37" s="31">
        <v>42915</v>
      </c>
      <c r="H37" s="15" t="s">
        <v>13</v>
      </c>
      <c r="I37" s="31">
        <v>42928</v>
      </c>
      <c r="J37" s="15" t="s">
        <v>95</v>
      </c>
      <c r="K37" s="146" t="s">
        <v>96</v>
      </c>
      <c r="L37" s="31">
        <v>43007</v>
      </c>
      <c r="M37" s="15" t="s">
        <v>16</v>
      </c>
      <c r="N37" s="15" t="s">
        <v>139</v>
      </c>
    </row>
    <row r="38" spans="1:14" s="33" customFormat="1" ht="108" customHeight="1" x14ac:dyDescent="0.3">
      <c r="A38" s="15" t="s">
        <v>11</v>
      </c>
      <c r="B38" s="14" t="s">
        <v>88</v>
      </c>
      <c r="C38" s="14" t="s">
        <v>89</v>
      </c>
      <c r="D38" s="36">
        <v>42887</v>
      </c>
      <c r="E38" s="30" t="s">
        <v>90</v>
      </c>
      <c r="F38" s="31">
        <v>42975</v>
      </c>
      <c r="G38" s="31">
        <v>42983</v>
      </c>
      <c r="H38" s="15" t="s">
        <v>13</v>
      </c>
      <c r="I38" s="31">
        <v>42997</v>
      </c>
      <c r="J38" s="14" t="s">
        <v>91</v>
      </c>
      <c r="K38" s="146" t="s">
        <v>92</v>
      </c>
      <c r="L38" s="31">
        <v>43727</v>
      </c>
      <c r="M38" s="15" t="s">
        <v>16</v>
      </c>
      <c r="N38" s="15" t="s">
        <v>144</v>
      </c>
    </row>
    <row r="39" spans="1:14" s="158" customFormat="1" ht="110.25" customHeight="1" x14ac:dyDescent="0.3">
      <c r="A39" s="153" t="s">
        <v>11</v>
      </c>
      <c r="B39" s="154" t="s">
        <v>57</v>
      </c>
      <c r="C39" s="154" t="s">
        <v>58</v>
      </c>
      <c r="D39" s="155">
        <v>43085</v>
      </c>
      <c r="E39" s="156" t="s">
        <v>45</v>
      </c>
      <c r="F39" s="157">
        <v>42776</v>
      </c>
      <c r="G39" s="157">
        <v>42797</v>
      </c>
      <c r="H39" s="153" t="s">
        <v>16</v>
      </c>
      <c r="I39" s="157">
        <v>42850</v>
      </c>
      <c r="J39" s="154" t="s">
        <v>59</v>
      </c>
      <c r="K39" s="153" t="s">
        <v>15</v>
      </c>
      <c r="L39" s="157">
        <v>43946</v>
      </c>
      <c r="M39" s="153" t="s">
        <v>16</v>
      </c>
      <c r="N39" s="153" t="s">
        <v>135</v>
      </c>
    </row>
    <row r="40" spans="1:14" s="158" customFormat="1" ht="119.25" customHeight="1" x14ac:dyDescent="0.3">
      <c r="A40" s="153" t="s">
        <v>11</v>
      </c>
      <c r="B40" s="154" t="s">
        <v>140</v>
      </c>
      <c r="C40" s="154" t="s">
        <v>60</v>
      </c>
      <c r="D40" s="155">
        <v>42793</v>
      </c>
      <c r="E40" s="159" t="s">
        <v>61</v>
      </c>
      <c r="F40" s="157">
        <v>42860</v>
      </c>
      <c r="G40" s="157">
        <v>42865</v>
      </c>
      <c r="H40" s="153" t="s">
        <v>13</v>
      </c>
      <c r="I40" s="157">
        <v>42884</v>
      </c>
      <c r="J40" s="153" t="s">
        <v>366</v>
      </c>
      <c r="K40" s="153" t="s">
        <v>15</v>
      </c>
      <c r="L40" s="157">
        <v>43980</v>
      </c>
      <c r="M40" s="153" t="s">
        <v>16</v>
      </c>
      <c r="N40" s="153" t="s">
        <v>135</v>
      </c>
    </row>
    <row r="41" spans="1:14" s="158" customFormat="1" ht="115.5" customHeight="1" x14ac:dyDescent="0.3">
      <c r="A41" s="153" t="s">
        <v>11</v>
      </c>
      <c r="B41" s="154" t="s">
        <v>65</v>
      </c>
      <c r="C41" s="154" t="s">
        <v>60</v>
      </c>
      <c r="D41" s="155">
        <v>42832</v>
      </c>
      <c r="E41" s="160" t="s">
        <v>67</v>
      </c>
      <c r="F41" s="157">
        <v>42909</v>
      </c>
      <c r="G41" s="157">
        <v>42912</v>
      </c>
      <c r="H41" s="153" t="s">
        <v>13</v>
      </c>
      <c r="I41" s="157">
        <v>42912</v>
      </c>
      <c r="J41" s="160" t="s">
        <v>66</v>
      </c>
      <c r="K41" s="153" t="s">
        <v>15</v>
      </c>
      <c r="L41" s="157">
        <v>44008</v>
      </c>
      <c r="M41" s="153" t="s">
        <v>16</v>
      </c>
      <c r="N41" s="153" t="s">
        <v>141</v>
      </c>
    </row>
    <row r="42" spans="1:14" s="165" customFormat="1" ht="102" customHeight="1" x14ac:dyDescent="0.3">
      <c r="A42" s="2" t="s">
        <v>11</v>
      </c>
      <c r="B42" s="161" t="s">
        <v>29</v>
      </c>
      <c r="C42" s="161" t="s">
        <v>25</v>
      </c>
      <c r="D42" s="162">
        <v>42559</v>
      </c>
      <c r="E42" s="163" t="s">
        <v>128</v>
      </c>
      <c r="F42" s="1">
        <v>42640</v>
      </c>
      <c r="G42" s="1">
        <v>42649</v>
      </c>
      <c r="H42" s="2" t="s">
        <v>13</v>
      </c>
      <c r="I42" s="161" t="s">
        <v>31</v>
      </c>
      <c r="J42" s="161" t="s">
        <v>30</v>
      </c>
      <c r="K42" s="2" t="s">
        <v>15</v>
      </c>
      <c r="L42" s="164" t="s">
        <v>365</v>
      </c>
      <c r="M42" s="2" t="s">
        <v>16</v>
      </c>
      <c r="N42" s="2" t="s">
        <v>134</v>
      </c>
    </row>
    <row r="43" spans="1:14" ht="112.5" customHeight="1" x14ac:dyDescent="0.3">
      <c r="A43" s="6" t="s">
        <v>11</v>
      </c>
      <c r="B43" s="9" t="s">
        <v>149</v>
      </c>
      <c r="C43" s="14" t="s">
        <v>105</v>
      </c>
      <c r="D43" s="21">
        <v>43056</v>
      </c>
      <c r="E43" s="3" t="s">
        <v>151</v>
      </c>
      <c r="F43" s="22">
        <v>43173</v>
      </c>
      <c r="G43" s="22">
        <v>43173</v>
      </c>
      <c r="H43" s="3" t="s">
        <v>13</v>
      </c>
      <c r="I43" s="22">
        <v>43196</v>
      </c>
      <c r="J43" s="3" t="s">
        <v>150</v>
      </c>
      <c r="K43" s="6" t="s">
        <v>15</v>
      </c>
      <c r="L43" s="22">
        <v>44004</v>
      </c>
      <c r="M43" s="6" t="s">
        <v>16</v>
      </c>
      <c r="N43" s="6" t="s">
        <v>138</v>
      </c>
    </row>
    <row r="44" spans="1:14" s="165" customFormat="1" ht="43.5" customHeight="1" x14ac:dyDescent="0.3">
      <c r="A44" s="257" t="s">
        <v>810</v>
      </c>
      <c r="B44" s="258"/>
      <c r="C44" s="258"/>
      <c r="D44" s="258"/>
      <c r="E44" s="258"/>
      <c r="F44" s="258"/>
      <c r="G44" s="258"/>
      <c r="H44" s="258"/>
      <c r="I44" s="258"/>
      <c r="J44" s="258"/>
      <c r="K44" s="258"/>
      <c r="L44" s="258"/>
      <c r="M44" s="258"/>
      <c r="N44" s="259"/>
    </row>
    <row r="45" spans="1:14" s="20" customFormat="1" ht="42.75" customHeight="1" x14ac:dyDescent="0.3">
      <c r="A45" s="3" t="s">
        <v>442</v>
      </c>
      <c r="B45" s="3" t="s">
        <v>443</v>
      </c>
      <c r="C45" s="3" t="s">
        <v>482</v>
      </c>
      <c r="D45" s="21">
        <v>43861</v>
      </c>
      <c r="E45" s="40">
        <v>522508.25</v>
      </c>
      <c r="F45" s="5">
        <v>43882</v>
      </c>
      <c r="G45" s="5">
        <v>43882</v>
      </c>
      <c r="H45" s="3" t="s">
        <v>13</v>
      </c>
      <c r="I45" s="5">
        <v>43882</v>
      </c>
      <c r="J45" s="3" t="s">
        <v>441</v>
      </c>
      <c r="K45" s="5" t="s">
        <v>323</v>
      </c>
      <c r="L45" s="5" t="s">
        <v>323</v>
      </c>
      <c r="M45" s="3" t="s">
        <v>16</v>
      </c>
      <c r="N45" s="3" t="s">
        <v>445</v>
      </c>
    </row>
    <row r="46" spans="1:14" ht="52.8" x14ac:dyDescent="0.3">
      <c r="A46" s="6" t="s">
        <v>11</v>
      </c>
      <c r="B46" s="3" t="s">
        <v>316</v>
      </c>
      <c r="C46" s="3" t="s">
        <v>221</v>
      </c>
      <c r="D46" s="21">
        <v>43376</v>
      </c>
      <c r="E46" s="6" t="s">
        <v>317</v>
      </c>
      <c r="F46" s="22">
        <v>43412</v>
      </c>
      <c r="G46" s="22">
        <v>43479</v>
      </c>
      <c r="H46" s="3" t="s">
        <v>13</v>
      </c>
      <c r="I46" s="22">
        <v>43497</v>
      </c>
      <c r="J46" s="6" t="s">
        <v>318</v>
      </c>
      <c r="K46" s="9" t="s">
        <v>319</v>
      </c>
      <c r="L46" s="22">
        <v>44228</v>
      </c>
      <c r="M46" s="6" t="s">
        <v>16</v>
      </c>
      <c r="N46" s="6" t="s">
        <v>163</v>
      </c>
    </row>
    <row r="47" spans="1:14" ht="39.6" x14ac:dyDescent="0.3">
      <c r="A47" s="6" t="s">
        <v>11</v>
      </c>
      <c r="B47" s="3" t="s">
        <v>220</v>
      </c>
      <c r="C47" s="3" t="s">
        <v>221</v>
      </c>
      <c r="D47" s="21">
        <v>43364</v>
      </c>
      <c r="E47" s="24" t="s">
        <v>222</v>
      </c>
      <c r="F47" s="22">
        <v>43448</v>
      </c>
      <c r="G47" s="22">
        <v>43448</v>
      </c>
      <c r="H47" s="3" t="s">
        <v>13</v>
      </c>
      <c r="I47" s="22">
        <v>43448</v>
      </c>
      <c r="J47" s="3" t="s">
        <v>223</v>
      </c>
      <c r="K47" s="7" t="s">
        <v>224</v>
      </c>
      <c r="L47" s="22">
        <v>44179</v>
      </c>
      <c r="M47" s="6" t="s">
        <v>16</v>
      </c>
      <c r="N47" s="6" t="s">
        <v>225</v>
      </c>
    </row>
    <row r="48" spans="1:14" s="33" customFormat="1" ht="158.4" x14ac:dyDescent="0.3">
      <c r="A48" s="15" t="s">
        <v>11</v>
      </c>
      <c r="B48" s="14" t="s">
        <v>97</v>
      </c>
      <c r="C48" s="14" t="s">
        <v>94</v>
      </c>
      <c r="D48" s="36">
        <v>42843</v>
      </c>
      <c r="E48" s="14" t="s">
        <v>98</v>
      </c>
      <c r="F48" s="31">
        <v>42944</v>
      </c>
      <c r="G48" s="31">
        <v>42947</v>
      </c>
      <c r="H48" s="15" t="s">
        <v>16</v>
      </c>
      <c r="I48" s="31">
        <v>42992</v>
      </c>
      <c r="J48" s="14" t="s">
        <v>99</v>
      </c>
      <c r="K48" s="15" t="s">
        <v>15</v>
      </c>
      <c r="L48" s="31">
        <v>44088</v>
      </c>
      <c r="M48" s="15" t="s">
        <v>16</v>
      </c>
      <c r="N48" s="15" t="s">
        <v>138</v>
      </c>
    </row>
    <row r="49" spans="1:14" s="33" customFormat="1" ht="113.25" customHeight="1" x14ac:dyDescent="0.3">
      <c r="A49" s="15" t="s">
        <v>11</v>
      </c>
      <c r="B49" s="14" t="s">
        <v>85</v>
      </c>
      <c r="C49" s="14" t="s">
        <v>82</v>
      </c>
      <c r="D49" s="36">
        <v>42869</v>
      </c>
      <c r="E49" s="149" t="s">
        <v>86</v>
      </c>
      <c r="F49" s="31">
        <v>42909</v>
      </c>
      <c r="G49" s="31">
        <v>42940</v>
      </c>
      <c r="H49" s="15" t="s">
        <v>13</v>
      </c>
      <c r="I49" s="31">
        <v>42958</v>
      </c>
      <c r="J49" s="14" t="s">
        <v>87</v>
      </c>
      <c r="K49" s="15" t="s">
        <v>15</v>
      </c>
      <c r="L49" s="31">
        <v>44074</v>
      </c>
      <c r="M49" s="15" t="s">
        <v>16</v>
      </c>
      <c r="N49" s="15" t="s">
        <v>139</v>
      </c>
    </row>
    <row r="50" spans="1:14" s="33" customFormat="1" ht="105.75" customHeight="1" x14ac:dyDescent="0.3">
      <c r="A50" s="15" t="s">
        <v>11</v>
      </c>
      <c r="B50" s="14" t="s">
        <v>113</v>
      </c>
      <c r="C50" s="14" t="s">
        <v>114</v>
      </c>
      <c r="D50" s="36">
        <v>43007</v>
      </c>
      <c r="E50" s="30" t="s">
        <v>115</v>
      </c>
      <c r="F50" s="31">
        <v>43084</v>
      </c>
      <c r="G50" s="31">
        <v>43088</v>
      </c>
      <c r="H50" s="15" t="s">
        <v>13</v>
      </c>
      <c r="I50" s="31">
        <v>43109</v>
      </c>
      <c r="J50" s="14" t="s">
        <v>116</v>
      </c>
      <c r="K50" s="15" t="s">
        <v>15</v>
      </c>
      <c r="L50" s="31">
        <v>44226</v>
      </c>
      <c r="M50" s="15" t="s">
        <v>16</v>
      </c>
      <c r="N50" s="15" t="s">
        <v>145</v>
      </c>
    </row>
    <row r="51" spans="1:14" s="33" customFormat="1" ht="116.25" customHeight="1" x14ac:dyDescent="0.3">
      <c r="A51" s="15" t="s">
        <v>11</v>
      </c>
      <c r="B51" s="14" t="s">
        <v>81</v>
      </c>
      <c r="C51" s="14" t="s">
        <v>82</v>
      </c>
      <c r="D51" s="36">
        <v>42900</v>
      </c>
      <c r="E51" s="30" t="s">
        <v>83</v>
      </c>
      <c r="F51" s="31">
        <v>42944</v>
      </c>
      <c r="G51" s="31">
        <v>42949</v>
      </c>
      <c r="H51" s="15" t="s">
        <v>16</v>
      </c>
      <c r="I51" s="31">
        <v>42983</v>
      </c>
      <c r="J51" s="15" t="s">
        <v>84</v>
      </c>
      <c r="K51" s="15" t="s">
        <v>15</v>
      </c>
      <c r="L51" s="31">
        <v>44079</v>
      </c>
      <c r="M51" s="15" t="s">
        <v>16</v>
      </c>
      <c r="N51" s="43" t="s">
        <v>143</v>
      </c>
    </row>
    <row r="52" spans="1:14" s="33" customFormat="1" ht="91.5" customHeight="1" x14ac:dyDescent="0.3">
      <c r="A52" s="15" t="s">
        <v>11</v>
      </c>
      <c r="B52" s="14" t="s">
        <v>100</v>
      </c>
      <c r="C52" s="14" t="s">
        <v>101</v>
      </c>
      <c r="D52" s="36">
        <v>42900</v>
      </c>
      <c r="E52" s="30" t="s">
        <v>102</v>
      </c>
      <c r="F52" s="31">
        <v>42955</v>
      </c>
      <c r="G52" s="31">
        <v>42975</v>
      </c>
      <c r="H52" s="15" t="s">
        <v>13</v>
      </c>
      <c r="I52" s="31">
        <v>42998</v>
      </c>
      <c r="J52" s="14" t="s">
        <v>103</v>
      </c>
      <c r="K52" s="15" t="s">
        <v>15</v>
      </c>
      <c r="L52" s="31">
        <v>44094</v>
      </c>
      <c r="M52" s="15" t="s">
        <v>16</v>
      </c>
      <c r="N52" s="43" t="s">
        <v>134</v>
      </c>
    </row>
    <row r="53" spans="1:14" s="33" customFormat="1" ht="83.25" customHeight="1" x14ac:dyDescent="0.3">
      <c r="A53" s="15" t="s">
        <v>11</v>
      </c>
      <c r="B53" s="14" t="s">
        <v>104</v>
      </c>
      <c r="C53" s="14" t="s">
        <v>105</v>
      </c>
      <c r="D53" s="36">
        <v>42946</v>
      </c>
      <c r="E53" s="147" t="s">
        <v>45</v>
      </c>
      <c r="F53" s="31">
        <v>42955</v>
      </c>
      <c r="G53" s="31">
        <v>43033</v>
      </c>
      <c r="H53" s="15" t="s">
        <v>16</v>
      </c>
      <c r="I53" s="31">
        <v>43049</v>
      </c>
      <c r="J53" s="14" t="s">
        <v>106</v>
      </c>
      <c r="K53" s="15" t="s">
        <v>15</v>
      </c>
      <c r="L53" s="31">
        <v>44145</v>
      </c>
      <c r="M53" s="15" t="s">
        <v>16</v>
      </c>
      <c r="N53" s="43" t="s">
        <v>142</v>
      </c>
    </row>
    <row r="54" spans="1:14" s="33" customFormat="1" ht="90.75" customHeight="1" x14ac:dyDescent="0.3">
      <c r="A54" s="15" t="s">
        <v>11</v>
      </c>
      <c r="B54" s="14" t="s">
        <v>109</v>
      </c>
      <c r="C54" s="14" t="s">
        <v>112</v>
      </c>
      <c r="D54" s="36">
        <v>42993</v>
      </c>
      <c r="E54" s="14" t="s">
        <v>110</v>
      </c>
      <c r="F54" s="31">
        <v>43042</v>
      </c>
      <c r="G54" s="31">
        <v>43059</v>
      </c>
      <c r="H54" s="15" t="s">
        <v>13</v>
      </c>
      <c r="I54" s="31">
        <v>43076</v>
      </c>
      <c r="J54" s="14" t="s">
        <v>111</v>
      </c>
      <c r="K54" s="15" t="s">
        <v>15</v>
      </c>
      <c r="L54" s="31">
        <v>44172</v>
      </c>
      <c r="M54" s="15" t="s">
        <v>16</v>
      </c>
      <c r="N54" s="43" t="s">
        <v>135</v>
      </c>
    </row>
    <row r="55" spans="1:14" s="171" customFormat="1" ht="90" customHeight="1" x14ac:dyDescent="0.25">
      <c r="A55" s="166" t="s">
        <v>11</v>
      </c>
      <c r="B55" s="167" t="s">
        <v>501</v>
      </c>
      <c r="C55" s="166"/>
      <c r="D55" s="166"/>
      <c r="E55" s="168">
        <v>10201290</v>
      </c>
      <c r="F55" s="166"/>
      <c r="G55" s="169">
        <v>42950</v>
      </c>
      <c r="H55" s="166"/>
      <c r="I55" s="169">
        <v>42978</v>
      </c>
      <c r="J55" s="166" t="s">
        <v>502</v>
      </c>
      <c r="K55" s="166" t="s">
        <v>15</v>
      </c>
      <c r="L55" s="169">
        <v>44196</v>
      </c>
      <c r="M55" s="166" t="s">
        <v>16</v>
      </c>
      <c r="N55" s="170" t="s">
        <v>503</v>
      </c>
    </row>
    <row r="56" spans="1:14" ht="87" customHeight="1" x14ac:dyDescent="0.3">
      <c r="A56" s="6" t="s">
        <v>11</v>
      </c>
      <c r="B56" s="3" t="s">
        <v>307</v>
      </c>
      <c r="C56" s="3" t="s">
        <v>304</v>
      </c>
      <c r="D56" s="21">
        <v>43523</v>
      </c>
      <c r="E56" s="3" t="s">
        <v>308</v>
      </c>
      <c r="F56" s="22">
        <v>43642</v>
      </c>
      <c r="G56" s="6" t="s">
        <v>305</v>
      </c>
      <c r="H56" s="6" t="s">
        <v>13</v>
      </c>
      <c r="I56" s="22">
        <v>43661</v>
      </c>
      <c r="J56" s="3" t="s">
        <v>306</v>
      </c>
      <c r="K56" s="7" t="s">
        <v>172</v>
      </c>
      <c r="L56" s="7" t="s">
        <v>172</v>
      </c>
      <c r="M56" s="6" t="s">
        <v>16</v>
      </c>
      <c r="N56" s="42" t="s">
        <v>327</v>
      </c>
    </row>
    <row r="57" spans="1:14" s="33" customFormat="1" ht="70.5" customHeight="1" x14ac:dyDescent="0.3">
      <c r="A57" s="15" t="s">
        <v>11</v>
      </c>
      <c r="B57" s="14" t="s">
        <v>556</v>
      </c>
      <c r="C57" s="14" t="s">
        <v>105</v>
      </c>
      <c r="D57" s="36">
        <v>42957</v>
      </c>
      <c r="E57" s="149" t="s">
        <v>107</v>
      </c>
      <c r="F57" s="31">
        <v>42957</v>
      </c>
      <c r="G57" s="31">
        <v>43076</v>
      </c>
      <c r="H57" s="15" t="s">
        <v>13</v>
      </c>
      <c r="I57" s="31">
        <v>43119</v>
      </c>
      <c r="J57" s="15" t="s">
        <v>108</v>
      </c>
      <c r="K57" s="15" t="s">
        <v>15</v>
      </c>
      <c r="L57" s="31">
        <v>44215</v>
      </c>
      <c r="M57" s="15" t="s">
        <v>16</v>
      </c>
      <c r="N57" s="43" t="s">
        <v>139</v>
      </c>
    </row>
    <row r="58" spans="1:14" s="20" customFormat="1" ht="63" customHeight="1" x14ac:dyDescent="0.3">
      <c r="A58" s="38" t="s">
        <v>401</v>
      </c>
      <c r="B58" s="17" t="s">
        <v>402</v>
      </c>
      <c r="C58" s="3" t="s">
        <v>346</v>
      </c>
      <c r="D58" s="5">
        <v>43710</v>
      </c>
      <c r="E58" s="3" t="s">
        <v>403</v>
      </c>
      <c r="F58" s="5">
        <v>43748</v>
      </c>
      <c r="G58" s="5">
        <v>43775</v>
      </c>
      <c r="H58" s="3" t="s">
        <v>13</v>
      </c>
      <c r="I58" s="5">
        <v>43775</v>
      </c>
      <c r="J58" s="3" t="s">
        <v>348</v>
      </c>
      <c r="K58" s="3" t="s">
        <v>347</v>
      </c>
      <c r="L58" s="5" t="s">
        <v>323</v>
      </c>
      <c r="M58" s="3" t="s">
        <v>16</v>
      </c>
      <c r="N58" s="29" t="s">
        <v>142</v>
      </c>
    </row>
    <row r="59" spans="1:14" s="20" customFormat="1" ht="85.5" customHeight="1" x14ac:dyDescent="0.3">
      <c r="A59" s="167" t="s">
        <v>489</v>
      </c>
      <c r="B59" s="167" t="s">
        <v>490</v>
      </c>
      <c r="C59" s="167" t="s">
        <v>493</v>
      </c>
      <c r="D59" s="172">
        <v>43650</v>
      </c>
      <c r="E59" s="167" t="s">
        <v>491</v>
      </c>
      <c r="F59" s="173"/>
      <c r="G59" s="173">
        <v>43755</v>
      </c>
      <c r="H59" s="167" t="s">
        <v>13</v>
      </c>
      <c r="I59" s="173">
        <v>43774</v>
      </c>
      <c r="J59" s="167" t="s">
        <v>492</v>
      </c>
      <c r="K59" s="167" t="s">
        <v>495</v>
      </c>
      <c r="L59" s="173" t="s">
        <v>496</v>
      </c>
      <c r="M59" s="167" t="s">
        <v>16</v>
      </c>
      <c r="N59" s="174" t="s">
        <v>494</v>
      </c>
    </row>
    <row r="60" spans="1:14" s="33" customFormat="1" ht="81.75" customHeight="1" x14ac:dyDescent="0.3">
      <c r="A60" s="15" t="s">
        <v>11</v>
      </c>
      <c r="B60" s="14" t="s">
        <v>120</v>
      </c>
      <c r="C60" s="14" t="s">
        <v>118</v>
      </c>
      <c r="D60" s="36">
        <v>43084</v>
      </c>
      <c r="E60" s="33" t="s">
        <v>126</v>
      </c>
      <c r="F60" s="31">
        <v>43116</v>
      </c>
      <c r="G60" s="31">
        <v>43116</v>
      </c>
      <c r="H60" s="14" t="s">
        <v>13</v>
      </c>
      <c r="I60" s="31">
        <v>43130</v>
      </c>
      <c r="J60" s="14" t="s">
        <v>119</v>
      </c>
      <c r="K60" s="15" t="s">
        <v>15</v>
      </c>
      <c r="L60" s="31">
        <v>44226</v>
      </c>
      <c r="M60" s="15" t="s">
        <v>16</v>
      </c>
      <c r="N60" s="43" t="s">
        <v>145</v>
      </c>
    </row>
    <row r="61" spans="1:14" ht="132.75" customHeight="1" x14ac:dyDescent="0.3">
      <c r="A61" s="6" t="s">
        <v>11</v>
      </c>
      <c r="B61" s="9" t="s">
        <v>739</v>
      </c>
      <c r="C61" s="14" t="s">
        <v>105</v>
      </c>
      <c r="D61" s="21">
        <v>43084</v>
      </c>
      <c r="E61" s="9" t="s">
        <v>740</v>
      </c>
      <c r="F61" s="22">
        <v>43158</v>
      </c>
      <c r="G61" s="150">
        <v>43143</v>
      </c>
      <c r="H61" s="3" t="s">
        <v>13</v>
      </c>
      <c r="I61" s="22">
        <v>43158</v>
      </c>
      <c r="J61" s="9" t="s">
        <v>741</v>
      </c>
      <c r="K61" s="6" t="s">
        <v>15</v>
      </c>
      <c r="L61" s="150">
        <v>44255</v>
      </c>
      <c r="M61" s="6" t="s">
        <v>16</v>
      </c>
      <c r="N61" s="6" t="s">
        <v>148</v>
      </c>
    </row>
    <row r="62" spans="1:14" s="33" customFormat="1" ht="98.25" customHeight="1" x14ac:dyDescent="0.3">
      <c r="A62" s="30" t="s">
        <v>11</v>
      </c>
      <c r="B62" s="14" t="s">
        <v>62</v>
      </c>
      <c r="C62" s="14" t="s">
        <v>60</v>
      </c>
      <c r="D62" s="36">
        <v>42821</v>
      </c>
      <c r="E62" s="149" t="s">
        <v>63</v>
      </c>
      <c r="F62" s="31">
        <v>42888</v>
      </c>
      <c r="G62" s="31">
        <v>42913</v>
      </c>
      <c r="H62" s="15" t="s">
        <v>13</v>
      </c>
      <c r="I62" s="31">
        <v>42957</v>
      </c>
      <c r="J62" s="14" t="s">
        <v>64</v>
      </c>
      <c r="K62" s="15" t="s">
        <v>15</v>
      </c>
      <c r="L62" s="31">
        <v>44053</v>
      </c>
      <c r="M62" s="15" t="s">
        <v>16</v>
      </c>
      <c r="N62" s="43" t="s">
        <v>135</v>
      </c>
    </row>
    <row r="63" spans="1:14" s="177" customFormat="1" ht="58.5" customHeight="1" x14ac:dyDescent="0.3">
      <c r="A63" s="175" t="s">
        <v>396</v>
      </c>
      <c r="B63" s="176" t="s">
        <v>397</v>
      </c>
      <c r="C63" s="14" t="s">
        <v>339</v>
      </c>
      <c r="D63" s="72">
        <v>43680</v>
      </c>
      <c r="E63" s="148" t="s">
        <v>398</v>
      </c>
      <c r="F63" s="72">
        <v>43763</v>
      </c>
      <c r="G63" s="72">
        <v>43767</v>
      </c>
      <c r="H63" s="14" t="s">
        <v>13</v>
      </c>
      <c r="I63" s="72">
        <v>43787</v>
      </c>
      <c r="J63" s="14" t="s">
        <v>341</v>
      </c>
      <c r="K63" s="147" t="s">
        <v>342</v>
      </c>
      <c r="L63" s="72" t="s">
        <v>342</v>
      </c>
      <c r="M63" s="14" t="s">
        <v>16</v>
      </c>
      <c r="N63" s="8" t="s">
        <v>238</v>
      </c>
    </row>
    <row r="64" spans="1:14" s="20" customFormat="1" ht="33" customHeight="1" x14ac:dyDescent="0.3">
      <c r="A64" s="38" t="s">
        <v>414</v>
      </c>
      <c r="B64" s="17" t="s">
        <v>415</v>
      </c>
      <c r="C64" s="3" t="s">
        <v>354</v>
      </c>
      <c r="D64" s="5">
        <v>43775</v>
      </c>
      <c r="E64" s="3" t="s">
        <v>359</v>
      </c>
      <c r="F64" s="5">
        <v>43816</v>
      </c>
      <c r="G64" s="5">
        <v>43836</v>
      </c>
      <c r="H64" s="3" t="s">
        <v>13</v>
      </c>
      <c r="I64" s="5">
        <v>43852</v>
      </c>
      <c r="J64" s="3" t="s">
        <v>243</v>
      </c>
      <c r="K64" s="3" t="s">
        <v>360</v>
      </c>
      <c r="L64" s="5" t="s">
        <v>360</v>
      </c>
      <c r="M64" s="3" t="s">
        <v>16</v>
      </c>
      <c r="N64" s="29" t="s">
        <v>548</v>
      </c>
    </row>
    <row r="65" spans="1:15" s="20" customFormat="1" ht="37.5" customHeight="1" x14ac:dyDescent="0.3">
      <c r="A65" s="38" t="s">
        <v>412</v>
      </c>
      <c r="B65" s="17" t="s">
        <v>413</v>
      </c>
      <c r="C65" s="3" t="s">
        <v>354</v>
      </c>
      <c r="D65" s="5">
        <v>43774</v>
      </c>
      <c r="E65" s="3" t="s">
        <v>458</v>
      </c>
      <c r="F65" s="5">
        <v>43816</v>
      </c>
      <c r="G65" s="5">
        <v>43838</v>
      </c>
      <c r="H65" s="3" t="s">
        <v>13</v>
      </c>
      <c r="I65" s="5">
        <v>43852</v>
      </c>
      <c r="J65" s="3" t="s">
        <v>357</v>
      </c>
      <c r="K65" s="3" t="s">
        <v>608</v>
      </c>
      <c r="L65" s="5" t="s">
        <v>608</v>
      </c>
      <c r="M65" s="3" t="s">
        <v>16</v>
      </c>
      <c r="N65" s="29" t="s">
        <v>548</v>
      </c>
    </row>
    <row r="66" spans="1:15" s="20" customFormat="1" ht="43.5" customHeight="1" x14ac:dyDescent="0.3">
      <c r="A66" s="3" t="s">
        <v>437</v>
      </c>
      <c r="B66" s="3" t="s">
        <v>438</v>
      </c>
      <c r="C66" s="3" t="s">
        <v>481</v>
      </c>
      <c r="D66" s="21">
        <v>43775</v>
      </c>
      <c r="E66" s="178">
        <v>8500000</v>
      </c>
      <c r="F66" s="5">
        <v>43854</v>
      </c>
      <c r="G66" s="5">
        <v>43857</v>
      </c>
      <c r="H66" s="3" t="s">
        <v>13</v>
      </c>
      <c r="I66" s="5">
        <v>43872</v>
      </c>
      <c r="J66" s="3" t="s">
        <v>439</v>
      </c>
      <c r="K66" s="5" t="s">
        <v>440</v>
      </c>
      <c r="L66" s="5" t="s">
        <v>440</v>
      </c>
      <c r="M66" s="3" t="s">
        <v>16</v>
      </c>
      <c r="N66" s="29" t="s">
        <v>249</v>
      </c>
    </row>
    <row r="67" spans="1:15" s="20" customFormat="1" ht="39" customHeight="1" x14ac:dyDescent="0.3">
      <c r="A67" s="38" t="s">
        <v>393</v>
      </c>
      <c r="B67" s="17" t="s">
        <v>394</v>
      </c>
      <c r="C67" s="3" t="s">
        <v>340</v>
      </c>
      <c r="D67" s="5">
        <v>43741</v>
      </c>
      <c r="E67" s="3" t="s">
        <v>395</v>
      </c>
      <c r="F67" s="5">
        <v>43774</v>
      </c>
      <c r="G67" s="5">
        <v>43776</v>
      </c>
      <c r="H67" s="3" t="s">
        <v>13</v>
      </c>
      <c r="I67" s="5">
        <v>43795</v>
      </c>
      <c r="J67" s="3" t="s">
        <v>337</v>
      </c>
      <c r="K67" s="26" t="s">
        <v>338</v>
      </c>
      <c r="L67" s="5" t="s">
        <v>338</v>
      </c>
      <c r="M67" s="3" t="s">
        <v>16</v>
      </c>
      <c r="N67" s="29" t="s">
        <v>238</v>
      </c>
    </row>
    <row r="68" spans="1:15" ht="51" customHeight="1" x14ac:dyDescent="0.3">
      <c r="A68" s="6" t="s">
        <v>11</v>
      </c>
      <c r="B68" s="3" t="s">
        <v>278</v>
      </c>
      <c r="C68" s="3" t="s">
        <v>270</v>
      </c>
      <c r="D68" s="21">
        <v>43553</v>
      </c>
      <c r="E68" s="3" t="s">
        <v>279</v>
      </c>
      <c r="F68" s="22">
        <v>43580</v>
      </c>
      <c r="G68" s="22">
        <v>43587</v>
      </c>
      <c r="H68" s="6" t="s">
        <v>13</v>
      </c>
      <c r="I68" s="22">
        <v>43608</v>
      </c>
      <c r="J68" s="3" t="s">
        <v>282</v>
      </c>
      <c r="K68" s="7" t="s">
        <v>280</v>
      </c>
      <c r="L68" s="6" t="s">
        <v>910</v>
      </c>
      <c r="M68" s="6" t="s">
        <v>16</v>
      </c>
      <c r="N68" s="42" t="s">
        <v>281</v>
      </c>
      <c r="O68" s="4" t="s">
        <v>911</v>
      </c>
    </row>
    <row r="69" spans="1:15" s="20" customFormat="1" ht="39.6" x14ac:dyDescent="0.3">
      <c r="A69" s="3" t="s">
        <v>432</v>
      </c>
      <c r="B69" s="3" t="s">
        <v>433</v>
      </c>
      <c r="C69" s="3" t="s">
        <v>481</v>
      </c>
      <c r="D69" s="21">
        <v>43775</v>
      </c>
      <c r="E69" s="3" t="s">
        <v>435</v>
      </c>
      <c r="F69" s="5">
        <v>43854</v>
      </c>
      <c r="G69" s="5">
        <v>43857</v>
      </c>
      <c r="H69" s="3" t="s">
        <v>13</v>
      </c>
      <c r="I69" s="5">
        <v>43872</v>
      </c>
      <c r="J69" s="3" t="s">
        <v>434</v>
      </c>
      <c r="K69" s="5" t="s">
        <v>436</v>
      </c>
      <c r="L69" s="5" t="s">
        <v>436</v>
      </c>
      <c r="M69" s="3" t="s">
        <v>16</v>
      </c>
      <c r="N69" s="29" t="s">
        <v>249</v>
      </c>
    </row>
    <row r="70" spans="1:15" s="20" customFormat="1" ht="53.25" customHeight="1" x14ac:dyDescent="0.3">
      <c r="A70" s="38" t="s">
        <v>411</v>
      </c>
      <c r="B70" s="179" t="s">
        <v>459</v>
      </c>
      <c r="C70" s="3" t="s">
        <v>354</v>
      </c>
      <c r="D70" s="5">
        <v>43774</v>
      </c>
      <c r="E70" s="180">
        <v>4070154.74</v>
      </c>
      <c r="F70" s="5">
        <v>43816</v>
      </c>
      <c r="G70" s="5">
        <v>43836</v>
      </c>
      <c r="H70" s="3" t="s">
        <v>13</v>
      </c>
      <c r="I70" s="5">
        <v>43852</v>
      </c>
      <c r="J70" s="14" t="s">
        <v>544</v>
      </c>
      <c r="K70" s="3" t="s">
        <v>355</v>
      </c>
      <c r="L70" s="5" t="s">
        <v>355</v>
      </c>
      <c r="M70" s="3" t="s">
        <v>16</v>
      </c>
      <c r="N70" s="29" t="s">
        <v>356</v>
      </c>
    </row>
    <row r="71" spans="1:15" s="20" customFormat="1" ht="26.4" x14ac:dyDescent="0.3">
      <c r="A71" s="3" t="s">
        <v>488</v>
      </c>
      <c r="B71" s="3" t="s">
        <v>466</v>
      </c>
      <c r="C71" s="3" t="s">
        <v>467</v>
      </c>
      <c r="D71" s="21">
        <v>43972</v>
      </c>
      <c r="E71" s="3" t="s">
        <v>468</v>
      </c>
      <c r="F71" s="5">
        <v>43970</v>
      </c>
      <c r="G71" s="5">
        <v>43942</v>
      </c>
      <c r="H71" s="3" t="s">
        <v>13</v>
      </c>
      <c r="I71" s="5">
        <v>43943</v>
      </c>
      <c r="J71" s="3" t="s">
        <v>469</v>
      </c>
      <c r="K71" s="3" t="s">
        <v>70</v>
      </c>
      <c r="L71" s="5" t="s">
        <v>70</v>
      </c>
      <c r="M71" s="3" t="s">
        <v>457</v>
      </c>
      <c r="N71" s="29" t="s">
        <v>540</v>
      </c>
    </row>
    <row r="72" spans="1:15" s="20" customFormat="1" ht="108.75" customHeight="1" x14ac:dyDescent="0.3">
      <c r="A72" s="3" t="s">
        <v>447</v>
      </c>
      <c r="B72" s="3" t="s">
        <v>448</v>
      </c>
      <c r="C72" s="37" t="s">
        <v>483</v>
      </c>
      <c r="D72" s="21">
        <v>43938</v>
      </c>
      <c r="E72" s="3" t="s">
        <v>449</v>
      </c>
      <c r="F72" s="5">
        <v>43943</v>
      </c>
      <c r="G72" s="5">
        <v>43943</v>
      </c>
      <c r="H72" s="3" t="s">
        <v>16</v>
      </c>
      <c r="I72" s="5">
        <v>43943</v>
      </c>
      <c r="J72" s="3" t="s">
        <v>446</v>
      </c>
      <c r="K72" s="5" t="s">
        <v>450</v>
      </c>
      <c r="L72" s="5" t="s">
        <v>450</v>
      </c>
      <c r="M72" s="37" t="s">
        <v>16</v>
      </c>
      <c r="N72" s="29" t="s">
        <v>451</v>
      </c>
    </row>
    <row r="73" spans="1:15" ht="57.75" customHeight="1" x14ac:dyDescent="0.3">
      <c r="A73" s="6" t="s">
        <v>11</v>
      </c>
      <c r="B73" s="9" t="s">
        <v>152</v>
      </c>
      <c r="C73" s="14" t="s">
        <v>105</v>
      </c>
      <c r="D73" s="21">
        <v>43084</v>
      </c>
      <c r="E73" s="151" t="s">
        <v>154</v>
      </c>
      <c r="F73" s="22">
        <v>43194</v>
      </c>
      <c r="G73" s="22">
        <v>43172</v>
      </c>
      <c r="H73" s="3" t="s">
        <v>13</v>
      </c>
      <c r="I73" s="22">
        <v>43194</v>
      </c>
      <c r="J73" s="9" t="s">
        <v>153</v>
      </c>
      <c r="K73" s="6" t="s">
        <v>15</v>
      </c>
      <c r="L73" s="22">
        <v>44316</v>
      </c>
      <c r="M73" s="6" t="s">
        <v>16</v>
      </c>
      <c r="N73" s="42" t="s">
        <v>148</v>
      </c>
    </row>
    <row r="74" spans="1:15" ht="52.8" x14ac:dyDescent="0.3">
      <c r="A74" s="6" t="s">
        <v>11</v>
      </c>
      <c r="B74" s="181" t="s">
        <v>155</v>
      </c>
      <c r="C74" s="14" t="s">
        <v>105</v>
      </c>
      <c r="D74" s="21">
        <v>43084</v>
      </c>
      <c r="E74" s="151" t="s">
        <v>154</v>
      </c>
      <c r="F74" s="22">
        <v>43194</v>
      </c>
      <c r="G74" s="22">
        <v>43172</v>
      </c>
      <c r="H74" s="3" t="s">
        <v>13</v>
      </c>
      <c r="I74" s="22">
        <v>43194</v>
      </c>
      <c r="J74" s="181" t="s">
        <v>156</v>
      </c>
      <c r="K74" s="6" t="s">
        <v>15</v>
      </c>
      <c r="L74" s="22">
        <v>44316</v>
      </c>
      <c r="M74" s="6" t="s">
        <v>16</v>
      </c>
      <c r="N74" s="42" t="s">
        <v>148</v>
      </c>
    </row>
    <row r="75" spans="1:15" ht="81.75" customHeight="1" x14ac:dyDescent="0.3">
      <c r="A75" s="42" t="s">
        <v>11</v>
      </c>
      <c r="B75" s="9" t="s">
        <v>157</v>
      </c>
      <c r="C75" s="179" t="s">
        <v>105</v>
      </c>
      <c r="D75" s="21">
        <v>43084</v>
      </c>
      <c r="E75" s="151" t="s">
        <v>154</v>
      </c>
      <c r="F75" s="22">
        <v>43194</v>
      </c>
      <c r="G75" s="22">
        <v>43172</v>
      </c>
      <c r="H75" s="3" t="s">
        <v>13</v>
      </c>
      <c r="I75" s="182">
        <v>43194</v>
      </c>
      <c r="J75" s="9" t="s">
        <v>158</v>
      </c>
      <c r="K75" s="6" t="s">
        <v>15</v>
      </c>
      <c r="L75" s="22">
        <v>44316</v>
      </c>
      <c r="M75" s="6" t="s">
        <v>16</v>
      </c>
      <c r="N75" s="42" t="s">
        <v>148</v>
      </c>
    </row>
    <row r="76" spans="1:15" ht="73.5" customHeight="1" x14ac:dyDescent="0.3">
      <c r="A76" s="6" t="s">
        <v>11</v>
      </c>
      <c r="B76" s="183" t="s">
        <v>159</v>
      </c>
      <c r="C76" s="14" t="s">
        <v>105</v>
      </c>
      <c r="D76" s="21">
        <v>43084</v>
      </c>
      <c r="E76" s="151" t="s">
        <v>154</v>
      </c>
      <c r="F76" s="22">
        <v>43172</v>
      </c>
      <c r="G76" s="22">
        <v>43172</v>
      </c>
      <c r="H76" s="3" t="s">
        <v>13</v>
      </c>
      <c r="I76" s="182">
        <v>43194</v>
      </c>
      <c r="J76" s="37" t="s">
        <v>160</v>
      </c>
      <c r="K76" s="6" t="s">
        <v>15</v>
      </c>
      <c r="L76" s="22">
        <v>44316</v>
      </c>
      <c r="M76" s="6" t="s">
        <v>16</v>
      </c>
      <c r="N76" s="42" t="s">
        <v>148</v>
      </c>
    </row>
    <row r="77" spans="1:15" ht="69" customHeight="1" x14ac:dyDescent="0.3">
      <c r="A77" s="6" t="s">
        <v>11</v>
      </c>
      <c r="B77" s="9" t="s">
        <v>161</v>
      </c>
      <c r="C77" s="14" t="s">
        <v>118</v>
      </c>
      <c r="D77" s="21">
        <v>43042</v>
      </c>
      <c r="E77" s="184" t="s">
        <v>154</v>
      </c>
      <c r="F77" s="22">
        <v>43200</v>
      </c>
      <c r="G77" s="22">
        <v>43200</v>
      </c>
      <c r="H77" s="3" t="s">
        <v>13</v>
      </c>
      <c r="I77" s="182">
        <v>43223</v>
      </c>
      <c r="J77" s="9" t="s">
        <v>162</v>
      </c>
      <c r="K77" s="6" t="s">
        <v>15</v>
      </c>
      <c r="L77" s="22">
        <v>44347</v>
      </c>
      <c r="M77" s="6" t="s">
        <v>16</v>
      </c>
      <c r="N77" s="42" t="s">
        <v>163</v>
      </c>
    </row>
    <row r="78" spans="1:15" ht="102" customHeight="1" x14ac:dyDescent="0.3">
      <c r="A78" s="15" t="s">
        <v>11</v>
      </c>
      <c r="B78" s="14" t="s">
        <v>181</v>
      </c>
      <c r="C78" s="14" t="s">
        <v>183</v>
      </c>
      <c r="D78" s="21">
        <v>43188</v>
      </c>
      <c r="E78" s="30" t="s">
        <v>178</v>
      </c>
      <c r="F78" s="21">
        <v>43213</v>
      </c>
      <c r="G78" s="21">
        <v>43216</v>
      </c>
      <c r="H78" s="3" t="s">
        <v>13</v>
      </c>
      <c r="I78" s="21">
        <v>43236</v>
      </c>
      <c r="J78" s="14" t="s">
        <v>179</v>
      </c>
      <c r="K78" s="146" t="s">
        <v>182</v>
      </c>
      <c r="L78" s="21">
        <v>44347</v>
      </c>
      <c r="M78" s="6" t="s">
        <v>16</v>
      </c>
      <c r="N78" s="43" t="s">
        <v>180</v>
      </c>
    </row>
    <row r="79" spans="1:15" ht="115.5" customHeight="1" x14ac:dyDescent="0.3">
      <c r="A79" s="6" t="s">
        <v>11</v>
      </c>
      <c r="B79" s="9" t="s">
        <v>164</v>
      </c>
      <c r="C79" s="14" t="s">
        <v>105</v>
      </c>
      <c r="D79" s="185">
        <v>43161</v>
      </c>
      <c r="E79" s="9" t="s">
        <v>165</v>
      </c>
      <c r="F79" s="22">
        <v>43199</v>
      </c>
      <c r="G79" s="22">
        <v>43199</v>
      </c>
      <c r="H79" s="3" t="s">
        <v>13</v>
      </c>
      <c r="I79" s="150">
        <v>43223</v>
      </c>
      <c r="J79" s="9" t="s">
        <v>166</v>
      </c>
      <c r="K79" s="6" t="s">
        <v>15</v>
      </c>
      <c r="L79" s="22">
        <v>44347</v>
      </c>
      <c r="M79" s="6" t="s">
        <v>16</v>
      </c>
      <c r="N79" s="42" t="s">
        <v>139</v>
      </c>
    </row>
    <row r="80" spans="1:15" ht="26.4" x14ac:dyDescent="0.3">
      <c r="A80" s="166" t="s">
        <v>506</v>
      </c>
      <c r="B80" s="167" t="s">
        <v>607</v>
      </c>
      <c r="C80" s="167" t="s">
        <v>507</v>
      </c>
      <c r="D80" s="169">
        <v>43251</v>
      </c>
      <c r="E80" s="166" t="s">
        <v>504</v>
      </c>
      <c r="F80" s="166"/>
      <c r="G80" s="166"/>
      <c r="H80" s="166" t="s">
        <v>13</v>
      </c>
      <c r="I80" s="166"/>
      <c r="J80" s="166" t="s">
        <v>505</v>
      </c>
      <c r="K80" s="166" t="s">
        <v>15</v>
      </c>
      <c r="L80" s="169">
        <v>44377</v>
      </c>
      <c r="M80" s="166" t="s">
        <v>16</v>
      </c>
      <c r="N80" s="170" t="s">
        <v>418</v>
      </c>
    </row>
    <row r="81" spans="1:16" ht="52.8" x14ac:dyDescent="0.3">
      <c r="A81" s="6" t="s">
        <v>11</v>
      </c>
      <c r="B81" s="3" t="s">
        <v>261</v>
      </c>
      <c r="C81" s="3" t="s">
        <v>247</v>
      </c>
      <c r="D81" s="21">
        <v>43445</v>
      </c>
      <c r="E81" s="6" t="s">
        <v>262</v>
      </c>
      <c r="F81" s="22">
        <v>43511</v>
      </c>
      <c r="G81" s="22">
        <v>43518</v>
      </c>
      <c r="H81" s="3" t="s">
        <v>13</v>
      </c>
      <c r="I81" s="22">
        <v>43535</v>
      </c>
      <c r="J81" s="3" t="s">
        <v>263</v>
      </c>
      <c r="K81" s="3" t="s">
        <v>264</v>
      </c>
      <c r="L81" s="22">
        <v>44631</v>
      </c>
      <c r="M81" s="6" t="s">
        <v>16</v>
      </c>
      <c r="N81" s="42" t="s">
        <v>537</v>
      </c>
    </row>
    <row r="82" spans="1:16" s="20" customFormat="1" ht="71.25" customHeight="1" x14ac:dyDescent="0.3">
      <c r="A82" s="38" t="s">
        <v>410</v>
      </c>
      <c r="B82" s="17" t="s">
        <v>557</v>
      </c>
      <c r="C82" s="3" t="s">
        <v>346</v>
      </c>
      <c r="D82" s="5">
        <v>43774</v>
      </c>
      <c r="E82" s="3" t="s">
        <v>352</v>
      </c>
      <c r="F82" s="186">
        <v>43763</v>
      </c>
      <c r="G82" s="5">
        <v>43797</v>
      </c>
      <c r="H82" s="3" t="s">
        <v>13</v>
      </c>
      <c r="I82" s="5">
        <v>43811</v>
      </c>
      <c r="J82" s="3" t="s">
        <v>353</v>
      </c>
      <c r="K82" s="3" t="s">
        <v>182</v>
      </c>
      <c r="L82" s="5">
        <v>44377</v>
      </c>
      <c r="M82" s="3" t="s">
        <v>16</v>
      </c>
      <c r="N82" s="29" t="s">
        <v>142</v>
      </c>
    </row>
    <row r="83" spans="1:16" ht="102.75" customHeight="1" x14ac:dyDescent="0.3">
      <c r="A83" s="187" t="s">
        <v>727</v>
      </c>
      <c r="B83" s="20" t="s">
        <v>295</v>
      </c>
      <c r="C83" s="37" t="s">
        <v>270</v>
      </c>
      <c r="D83" s="28">
        <v>43585</v>
      </c>
      <c r="E83" s="37" t="s">
        <v>296</v>
      </c>
      <c r="F83" s="188">
        <v>43623</v>
      </c>
      <c r="G83" s="189">
        <v>43623</v>
      </c>
      <c r="H83" s="187" t="s">
        <v>13</v>
      </c>
      <c r="I83" s="189">
        <v>43623</v>
      </c>
      <c r="J83" s="20" t="s">
        <v>298</v>
      </c>
      <c r="K83" s="190" t="s">
        <v>297</v>
      </c>
      <c r="L83" s="191">
        <v>44384</v>
      </c>
      <c r="M83" s="187" t="s">
        <v>16</v>
      </c>
      <c r="N83" s="42" t="s">
        <v>163</v>
      </c>
      <c r="O83" s="6"/>
    </row>
    <row r="84" spans="1:16" s="20" customFormat="1" ht="57" customHeight="1" x14ac:dyDescent="0.3">
      <c r="A84" s="3" t="s">
        <v>452</v>
      </c>
      <c r="B84" s="3" t="s">
        <v>453</v>
      </c>
      <c r="C84" s="3" t="s">
        <v>455</v>
      </c>
      <c r="D84" s="21">
        <v>43797</v>
      </c>
      <c r="E84" s="40">
        <v>3263401.51</v>
      </c>
      <c r="F84" s="192">
        <v>43916</v>
      </c>
      <c r="G84" s="5">
        <v>43916</v>
      </c>
      <c r="H84" s="3" t="s">
        <v>13</v>
      </c>
      <c r="I84" s="5">
        <v>43936</v>
      </c>
      <c r="J84" s="3" t="s">
        <v>454</v>
      </c>
      <c r="K84" s="3" t="s">
        <v>456</v>
      </c>
      <c r="L84" s="5">
        <v>44355</v>
      </c>
      <c r="M84" s="3" t="s">
        <v>16</v>
      </c>
      <c r="N84" s="29" t="s">
        <v>345</v>
      </c>
      <c r="O84" s="3"/>
    </row>
    <row r="85" spans="1:16" s="148" customFormat="1" ht="53.25" customHeight="1" x14ac:dyDescent="0.3">
      <c r="A85" s="14" t="s">
        <v>600</v>
      </c>
      <c r="B85" s="14" t="s">
        <v>694</v>
      </c>
      <c r="C85" s="14" t="s">
        <v>558</v>
      </c>
      <c r="D85" s="36">
        <v>44084</v>
      </c>
      <c r="E85" s="14" t="s">
        <v>601</v>
      </c>
      <c r="F85" s="36">
        <v>44218</v>
      </c>
      <c r="G85" s="36">
        <v>44224</v>
      </c>
      <c r="H85" s="14" t="s">
        <v>13</v>
      </c>
      <c r="I85" s="36">
        <v>44244</v>
      </c>
      <c r="J85" s="14" t="s">
        <v>602</v>
      </c>
      <c r="K85" s="14" t="s">
        <v>603</v>
      </c>
      <c r="L85" s="14" t="s">
        <v>603</v>
      </c>
      <c r="M85" s="14" t="s">
        <v>457</v>
      </c>
      <c r="N85" s="14" t="s">
        <v>171</v>
      </c>
      <c r="O85" s="14" t="s">
        <v>695</v>
      </c>
    </row>
    <row r="86" spans="1:16" s="55" customFormat="1" ht="30.75" customHeight="1" x14ac:dyDescent="0.25">
      <c r="A86" s="15" t="s">
        <v>605</v>
      </c>
      <c r="B86" s="15" t="s">
        <v>510</v>
      </c>
      <c r="C86" s="15"/>
      <c r="D86" s="15"/>
      <c r="E86" s="15" t="s">
        <v>511</v>
      </c>
      <c r="F86" s="15"/>
      <c r="G86" s="15"/>
      <c r="H86" s="15"/>
      <c r="I86" s="15" t="s">
        <v>512</v>
      </c>
      <c r="J86" s="15" t="s">
        <v>513</v>
      </c>
      <c r="K86" s="15" t="s">
        <v>606</v>
      </c>
      <c r="L86" s="31">
        <v>44377</v>
      </c>
      <c r="M86" s="15" t="s">
        <v>16</v>
      </c>
      <c r="N86" s="15" t="s">
        <v>514</v>
      </c>
      <c r="O86" s="193"/>
    </row>
    <row r="87" spans="1:16" ht="54.75" customHeight="1" x14ac:dyDescent="0.3">
      <c r="A87" s="6" t="s">
        <v>734</v>
      </c>
      <c r="B87" s="3" t="s">
        <v>731</v>
      </c>
      <c r="C87" s="3" t="s">
        <v>304</v>
      </c>
      <c r="D87" s="21">
        <v>43570</v>
      </c>
      <c r="E87" s="194">
        <v>2350071.17</v>
      </c>
      <c r="F87" s="152">
        <v>43642</v>
      </c>
      <c r="G87" s="152" t="s">
        <v>305</v>
      </c>
      <c r="H87" s="6" t="s">
        <v>13</v>
      </c>
      <c r="I87" s="152">
        <v>43664</v>
      </c>
      <c r="J87" s="3" t="s">
        <v>306</v>
      </c>
      <c r="K87" s="26" t="s">
        <v>733</v>
      </c>
      <c r="L87" s="22">
        <v>44377</v>
      </c>
      <c r="M87" s="6" t="s">
        <v>16</v>
      </c>
      <c r="N87" s="42" t="s">
        <v>418</v>
      </c>
      <c r="O87" s="6"/>
    </row>
    <row r="88" spans="1:16" s="20" customFormat="1" ht="39.6" x14ac:dyDescent="0.3">
      <c r="A88" s="14" t="s">
        <v>657</v>
      </c>
      <c r="B88" s="14" t="s">
        <v>658</v>
      </c>
      <c r="C88" s="14" t="s">
        <v>630</v>
      </c>
      <c r="D88" s="36">
        <v>44154</v>
      </c>
      <c r="E88" s="80">
        <v>864825.5</v>
      </c>
      <c r="F88" s="36">
        <v>44263</v>
      </c>
      <c r="G88" s="36">
        <v>44267</v>
      </c>
      <c r="H88" s="14" t="s">
        <v>16</v>
      </c>
      <c r="I88" s="36">
        <v>44321</v>
      </c>
      <c r="J88" s="14" t="s">
        <v>659</v>
      </c>
      <c r="K88" s="14" t="s">
        <v>626</v>
      </c>
      <c r="L88" s="36">
        <v>44377</v>
      </c>
      <c r="M88" s="14" t="s">
        <v>457</v>
      </c>
      <c r="N88" s="14" t="s">
        <v>571</v>
      </c>
      <c r="O88" s="14" t="s">
        <v>730</v>
      </c>
    </row>
    <row r="89" spans="1:16" s="20" customFormat="1" ht="39.6" x14ac:dyDescent="0.3">
      <c r="A89" s="14" t="s">
        <v>623</v>
      </c>
      <c r="B89" s="14" t="s">
        <v>871</v>
      </c>
      <c r="C89" s="14" t="s">
        <v>624</v>
      </c>
      <c r="D89" s="36">
        <v>44119</v>
      </c>
      <c r="E89" s="80">
        <v>1135906.75</v>
      </c>
      <c r="F89" s="36">
        <v>44242</v>
      </c>
      <c r="G89" s="36">
        <v>44246</v>
      </c>
      <c r="H89" s="14" t="s">
        <v>13</v>
      </c>
      <c r="I89" s="36">
        <v>44271</v>
      </c>
      <c r="J89" s="14" t="s">
        <v>625</v>
      </c>
      <c r="K89" s="14" t="s">
        <v>626</v>
      </c>
      <c r="L89" s="36">
        <v>44377</v>
      </c>
      <c r="M89" s="14" t="s">
        <v>457</v>
      </c>
      <c r="N89" s="14" t="s">
        <v>627</v>
      </c>
      <c r="O89" s="14"/>
    </row>
    <row r="90" spans="1:16" ht="44.25" customHeight="1" x14ac:dyDescent="0.3">
      <c r="A90" s="256" t="s">
        <v>809</v>
      </c>
      <c r="B90" s="256"/>
      <c r="C90" s="256"/>
      <c r="D90" s="256"/>
      <c r="E90" s="256"/>
      <c r="F90" s="256"/>
      <c r="G90" s="256"/>
      <c r="H90" s="256"/>
      <c r="I90" s="256"/>
      <c r="J90" s="256"/>
      <c r="K90" s="256"/>
      <c r="L90" s="256"/>
      <c r="M90" s="256"/>
      <c r="N90" s="256"/>
      <c r="O90" s="256"/>
    </row>
    <row r="91" spans="1:16" s="20" customFormat="1" ht="105.6" x14ac:dyDescent="0.3">
      <c r="A91" s="14" t="s">
        <v>569</v>
      </c>
      <c r="B91" s="14" t="s">
        <v>774</v>
      </c>
      <c r="C91" s="14" t="s">
        <v>558</v>
      </c>
      <c r="D91" s="36">
        <v>44145</v>
      </c>
      <c r="E91" s="14" t="s">
        <v>570</v>
      </c>
      <c r="F91" s="36">
        <v>44218</v>
      </c>
      <c r="G91" s="36">
        <v>44223</v>
      </c>
      <c r="H91" s="14" t="s">
        <v>13</v>
      </c>
      <c r="I91" s="36" t="s">
        <v>771</v>
      </c>
      <c r="J91" s="14" t="s">
        <v>198</v>
      </c>
      <c r="K91" s="14" t="s">
        <v>258</v>
      </c>
      <c r="L91" s="79">
        <v>44423</v>
      </c>
      <c r="M91" s="14" t="s">
        <v>457</v>
      </c>
      <c r="N91" s="14" t="s">
        <v>494</v>
      </c>
      <c r="O91" s="14"/>
      <c r="P91" s="20" t="s">
        <v>929</v>
      </c>
    </row>
    <row r="92" spans="1:16" ht="66" x14ac:dyDescent="0.3">
      <c r="A92" s="6" t="s">
        <v>715</v>
      </c>
      <c r="B92" s="3" t="s">
        <v>212</v>
      </c>
      <c r="C92" s="3" t="s">
        <v>213</v>
      </c>
      <c r="D92" s="21">
        <v>43343</v>
      </c>
      <c r="E92" s="6" t="s">
        <v>218</v>
      </c>
      <c r="F92" s="22">
        <v>43375</v>
      </c>
      <c r="G92" s="22">
        <v>43376</v>
      </c>
      <c r="H92" s="6" t="s">
        <v>16</v>
      </c>
      <c r="I92" s="22">
        <v>43410</v>
      </c>
      <c r="J92" s="3" t="s">
        <v>594</v>
      </c>
      <c r="K92" s="7" t="s">
        <v>216</v>
      </c>
      <c r="L92" s="22">
        <v>44506</v>
      </c>
      <c r="M92" s="6" t="s">
        <v>16</v>
      </c>
      <c r="N92" s="42" t="s">
        <v>217</v>
      </c>
      <c r="O92" s="6"/>
    </row>
    <row r="93" spans="1:16" ht="52.8" x14ac:dyDescent="0.3">
      <c r="A93" s="6" t="s">
        <v>676</v>
      </c>
      <c r="B93" s="3" t="s">
        <v>208</v>
      </c>
      <c r="C93" s="3" t="s">
        <v>213</v>
      </c>
      <c r="D93" s="21">
        <v>43265</v>
      </c>
      <c r="E93" s="3" t="s">
        <v>209</v>
      </c>
      <c r="F93" s="22">
        <v>43360</v>
      </c>
      <c r="G93" s="22">
        <v>43360</v>
      </c>
      <c r="H93" s="6" t="s">
        <v>16</v>
      </c>
      <c r="I93" s="22">
        <v>43403</v>
      </c>
      <c r="J93" s="20" t="s">
        <v>210</v>
      </c>
      <c r="K93" s="6" t="s">
        <v>15</v>
      </c>
      <c r="L93" s="22">
        <v>44500</v>
      </c>
      <c r="M93" s="6" t="s">
        <v>16</v>
      </c>
      <c r="N93" s="42" t="s">
        <v>211</v>
      </c>
      <c r="O93" s="6" t="s">
        <v>807</v>
      </c>
    </row>
    <row r="94" spans="1:16" s="20" customFormat="1" ht="92.25" customHeight="1" x14ac:dyDescent="0.3">
      <c r="A94" s="14" t="s">
        <v>786</v>
      </c>
      <c r="B94" s="14" t="s">
        <v>783</v>
      </c>
      <c r="C94" s="14"/>
      <c r="D94" s="14"/>
      <c r="E94" s="14" t="s">
        <v>784</v>
      </c>
      <c r="F94" s="36">
        <v>43390</v>
      </c>
      <c r="G94" s="36">
        <v>43398</v>
      </c>
      <c r="H94" s="14"/>
      <c r="I94" s="36">
        <v>43416</v>
      </c>
      <c r="J94" s="14" t="s">
        <v>785</v>
      </c>
      <c r="K94" s="14" t="s">
        <v>15</v>
      </c>
      <c r="L94" s="36">
        <v>44512</v>
      </c>
      <c r="M94" s="14" t="s">
        <v>16</v>
      </c>
      <c r="N94" s="14" t="s">
        <v>418</v>
      </c>
      <c r="O94" s="3"/>
    </row>
    <row r="95" spans="1:16" ht="52.8" x14ac:dyDescent="0.3">
      <c r="A95" s="6" t="s">
        <v>719</v>
      </c>
      <c r="B95" s="3" t="s">
        <v>266</v>
      </c>
      <c r="C95" s="3" t="s">
        <v>267</v>
      </c>
      <c r="D95" s="21">
        <v>43423</v>
      </c>
      <c r="E95" s="24" t="s">
        <v>262</v>
      </c>
      <c r="F95" s="22">
        <v>43537</v>
      </c>
      <c r="G95" s="22">
        <v>43538</v>
      </c>
      <c r="H95" s="6" t="s">
        <v>13</v>
      </c>
      <c r="I95" s="22">
        <v>43559</v>
      </c>
      <c r="J95" s="6" t="s">
        <v>268</v>
      </c>
      <c r="K95" s="7" t="s">
        <v>264</v>
      </c>
      <c r="L95" s="21" t="s">
        <v>822</v>
      </c>
      <c r="M95" s="6" t="s">
        <v>16</v>
      </c>
      <c r="N95" s="42" t="s">
        <v>148</v>
      </c>
      <c r="O95" s="6"/>
    </row>
    <row r="96" spans="1:16" s="20" customFormat="1" ht="39.6" x14ac:dyDescent="0.3">
      <c r="A96" s="14" t="s">
        <v>522</v>
      </c>
      <c r="B96" s="14" t="s">
        <v>523</v>
      </c>
      <c r="C96" s="14" t="s">
        <v>526</v>
      </c>
      <c r="D96" s="36">
        <v>43917</v>
      </c>
      <c r="E96" s="14" t="s">
        <v>525</v>
      </c>
      <c r="F96" s="36">
        <v>44004</v>
      </c>
      <c r="G96" s="72">
        <v>44005</v>
      </c>
      <c r="H96" s="14" t="s">
        <v>13</v>
      </c>
      <c r="I96" s="36">
        <v>44029</v>
      </c>
      <c r="J96" s="14" t="s">
        <v>524</v>
      </c>
      <c r="K96" s="14" t="s">
        <v>172</v>
      </c>
      <c r="L96" s="14" t="s">
        <v>172</v>
      </c>
      <c r="M96" s="14" t="s">
        <v>457</v>
      </c>
      <c r="N96" s="14" t="s">
        <v>445</v>
      </c>
      <c r="O96" s="14" t="s">
        <v>586</v>
      </c>
    </row>
    <row r="97" spans="1:16" ht="66" x14ac:dyDescent="0.3">
      <c r="A97" s="6" t="s">
        <v>716</v>
      </c>
      <c r="B97" s="3" t="s">
        <v>230</v>
      </c>
      <c r="C97" s="3" t="s">
        <v>221</v>
      </c>
      <c r="D97" s="21">
        <v>43397</v>
      </c>
      <c r="E97" s="3" t="s">
        <v>231</v>
      </c>
      <c r="F97" s="22">
        <v>43431</v>
      </c>
      <c r="G97" s="22">
        <v>43448</v>
      </c>
      <c r="H97" s="3" t="s">
        <v>13</v>
      </c>
      <c r="I97" s="22">
        <v>43488</v>
      </c>
      <c r="J97" s="3" t="s">
        <v>700</v>
      </c>
      <c r="K97" s="25" t="s">
        <v>232</v>
      </c>
      <c r="L97" s="22">
        <v>44584</v>
      </c>
      <c r="M97" s="6" t="s">
        <v>16</v>
      </c>
      <c r="N97" s="42" t="s">
        <v>163</v>
      </c>
      <c r="O97" s="6"/>
    </row>
    <row r="98" spans="1:16" ht="52.8" x14ac:dyDescent="0.3">
      <c r="A98" s="6" t="s">
        <v>717</v>
      </c>
      <c r="B98" s="20" t="s">
        <v>233</v>
      </c>
      <c r="C98" s="3" t="s">
        <v>221</v>
      </c>
      <c r="D98" s="21">
        <v>43445</v>
      </c>
      <c r="E98" s="3" t="s">
        <v>235</v>
      </c>
      <c r="F98" s="22">
        <v>43433</v>
      </c>
      <c r="G98" s="22">
        <v>43445</v>
      </c>
      <c r="H98" s="3" t="s">
        <v>13</v>
      </c>
      <c r="I98" s="22">
        <v>43481</v>
      </c>
      <c r="J98" s="3" t="s">
        <v>236</v>
      </c>
      <c r="K98" s="9" t="s">
        <v>232</v>
      </c>
      <c r="L98" s="22">
        <v>44577</v>
      </c>
      <c r="M98" s="6" t="s">
        <v>16</v>
      </c>
      <c r="N98" s="42" t="s">
        <v>234</v>
      </c>
      <c r="O98" s="6"/>
    </row>
    <row r="99" spans="1:16" ht="186.75" customHeight="1" x14ac:dyDescent="0.3">
      <c r="A99" s="6" t="s">
        <v>718</v>
      </c>
      <c r="B99" s="37" t="s">
        <v>313</v>
      </c>
      <c r="C99" s="3" t="s">
        <v>314</v>
      </c>
      <c r="D99" s="21">
        <v>43262</v>
      </c>
      <c r="E99" s="6" t="s">
        <v>231</v>
      </c>
      <c r="F99" s="22">
        <v>43434</v>
      </c>
      <c r="G99" s="22">
        <v>43440</v>
      </c>
      <c r="H99" s="3" t="s">
        <v>13</v>
      </c>
      <c r="I99" s="22">
        <v>43487</v>
      </c>
      <c r="J99" s="3" t="s">
        <v>315</v>
      </c>
      <c r="K99" s="9" t="s">
        <v>232</v>
      </c>
      <c r="L99" s="22">
        <v>44583</v>
      </c>
      <c r="M99" s="6" t="s">
        <v>16</v>
      </c>
      <c r="N99" s="42" t="s">
        <v>791</v>
      </c>
      <c r="O99" s="6"/>
    </row>
    <row r="100" spans="1:16" s="196" customFormat="1" ht="39.6" x14ac:dyDescent="0.3">
      <c r="A100" s="167" t="s">
        <v>637</v>
      </c>
      <c r="B100" s="167" t="s">
        <v>638</v>
      </c>
      <c r="C100" s="167" t="s">
        <v>624</v>
      </c>
      <c r="D100" s="172">
        <v>44151</v>
      </c>
      <c r="E100" s="195">
        <v>8649217.8499999996</v>
      </c>
      <c r="F100" s="172">
        <v>44242</v>
      </c>
      <c r="G100" s="172">
        <v>44246</v>
      </c>
      <c r="H100" s="167" t="s">
        <v>13</v>
      </c>
      <c r="I100" s="172">
        <v>44271</v>
      </c>
      <c r="J100" s="167" t="s">
        <v>640</v>
      </c>
      <c r="K100" s="167" t="s">
        <v>644</v>
      </c>
      <c r="L100" s="172">
        <v>44540</v>
      </c>
      <c r="M100" s="167" t="s">
        <v>457</v>
      </c>
      <c r="N100" s="167" t="s">
        <v>494</v>
      </c>
      <c r="O100" s="167" t="s">
        <v>639</v>
      </c>
    </row>
    <row r="101" spans="1:16" s="196" customFormat="1" ht="39.6" x14ac:dyDescent="0.3">
      <c r="A101" s="167" t="s">
        <v>633</v>
      </c>
      <c r="B101" s="167" t="s">
        <v>634</v>
      </c>
      <c r="C101" s="167" t="s">
        <v>624</v>
      </c>
      <c r="D101" s="172">
        <v>44124</v>
      </c>
      <c r="E101" s="195">
        <v>7531810</v>
      </c>
      <c r="F101" s="172">
        <v>44242</v>
      </c>
      <c r="G101" s="172">
        <v>44246</v>
      </c>
      <c r="H101" s="167" t="s">
        <v>13</v>
      </c>
      <c r="I101" s="172">
        <v>44271</v>
      </c>
      <c r="J101" s="167" t="s">
        <v>635</v>
      </c>
      <c r="K101" s="167" t="s">
        <v>643</v>
      </c>
      <c r="L101" s="172">
        <v>44511</v>
      </c>
      <c r="M101" s="167" t="s">
        <v>457</v>
      </c>
      <c r="N101" s="167" t="s">
        <v>678</v>
      </c>
      <c r="O101" s="167" t="s">
        <v>636</v>
      </c>
    </row>
    <row r="102" spans="1:16" s="196" customFormat="1" ht="60.75" customHeight="1" x14ac:dyDescent="0.3">
      <c r="A102" s="167" t="s">
        <v>641</v>
      </c>
      <c r="B102" s="167" t="s">
        <v>642</v>
      </c>
      <c r="C102" s="167" t="s">
        <v>624</v>
      </c>
      <c r="D102" s="172">
        <v>44159</v>
      </c>
      <c r="E102" s="195">
        <v>6630717.7000000002</v>
      </c>
      <c r="F102" s="172">
        <v>44263</v>
      </c>
      <c r="G102" s="172">
        <v>44266</v>
      </c>
      <c r="H102" s="167" t="s">
        <v>13</v>
      </c>
      <c r="I102" s="172">
        <v>44285</v>
      </c>
      <c r="J102" s="167" t="s">
        <v>640</v>
      </c>
      <c r="K102" s="167" t="s">
        <v>643</v>
      </c>
      <c r="L102" s="172">
        <v>44602</v>
      </c>
      <c r="M102" s="167" t="s">
        <v>457</v>
      </c>
      <c r="N102" s="167" t="s">
        <v>494</v>
      </c>
      <c r="O102" s="167" t="s">
        <v>645</v>
      </c>
      <c r="P102" s="196" t="s">
        <v>914</v>
      </c>
    </row>
    <row r="103" spans="1:16" ht="153" customHeight="1" x14ac:dyDescent="0.3">
      <c r="A103" s="6" t="s">
        <v>720</v>
      </c>
      <c r="B103" s="3" t="s">
        <v>269</v>
      </c>
      <c r="C103" s="3" t="s">
        <v>270</v>
      </c>
      <c r="D103" s="21">
        <v>43518</v>
      </c>
      <c r="E103" s="24" t="s">
        <v>262</v>
      </c>
      <c r="F103" s="197">
        <v>43580</v>
      </c>
      <c r="G103" s="22">
        <v>43580</v>
      </c>
      <c r="H103" s="6" t="s">
        <v>13</v>
      </c>
      <c r="I103" s="22">
        <v>43580</v>
      </c>
      <c r="J103" s="3" t="s">
        <v>271</v>
      </c>
      <c r="K103" s="7" t="s">
        <v>264</v>
      </c>
      <c r="L103" s="22">
        <v>44676</v>
      </c>
      <c r="M103" s="6" t="s">
        <v>16</v>
      </c>
      <c r="N103" s="42" t="s">
        <v>792</v>
      </c>
      <c r="O103" s="6"/>
    </row>
    <row r="104" spans="1:16" ht="97.5" customHeight="1" x14ac:dyDescent="0.3">
      <c r="A104" s="6" t="s">
        <v>721</v>
      </c>
      <c r="B104" s="3" t="s">
        <v>272</v>
      </c>
      <c r="C104" s="3" t="s">
        <v>267</v>
      </c>
      <c r="D104" s="21">
        <v>43423</v>
      </c>
      <c r="E104" s="24" t="s">
        <v>262</v>
      </c>
      <c r="F104" s="197">
        <v>43537</v>
      </c>
      <c r="G104" s="22">
        <v>43538</v>
      </c>
      <c r="H104" s="6" t="s">
        <v>13</v>
      </c>
      <c r="I104" s="22">
        <v>43559</v>
      </c>
      <c r="J104" s="3" t="s">
        <v>363</v>
      </c>
      <c r="K104" s="7" t="s">
        <v>264</v>
      </c>
      <c r="L104" s="22">
        <v>44655</v>
      </c>
      <c r="M104" s="6" t="s">
        <v>16</v>
      </c>
      <c r="N104" s="42" t="s">
        <v>148</v>
      </c>
      <c r="O104" s="6"/>
    </row>
    <row r="105" spans="1:16" ht="39.6" x14ac:dyDescent="0.3">
      <c r="A105" s="6" t="s">
        <v>722</v>
      </c>
      <c r="B105" s="3" t="s">
        <v>273</v>
      </c>
      <c r="C105" s="3" t="s">
        <v>270</v>
      </c>
      <c r="D105" s="21">
        <v>43424</v>
      </c>
      <c r="E105" s="24" t="s">
        <v>262</v>
      </c>
      <c r="F105" s="197">
        <v>43511</v>
      </c>
      <c r="G105" s="22">
        <v>43546</v>
      </c>
      <c r="H105" s="6" t="s">
        <v>13</v>
      </c>
      <c r="I105" s="22">
        <v>43579</v>
      </c>
      <c r="J105" s="20" t="s">
        <v>274</v>
      </c>
      <c r="K105" s="7" t="s">
        <v>264</v>
      </c>
      <c r="L105" s="22">
        <v>44675</v>
      </c>
      <c r="M105" s="6" t="s">
        <v>16</v>
      </c>
      <c r="N105" s="42" t="s">
        <v>792</v>
      </c>
      <c r="O105" s="6"/>
    </row>
    <row r="106" spans="1:16" ht="39.6" x14ac:dyDescent="0.3">
      <c r="A106" s="6" t="s">
        <v>613</v>
      </c>
      <c r="B106" s="3" t="s">
        <v>20</v>
      </c>
      <c r="C106" s="3" t="s">
        <v>21</v>
      </c>
      <c r="D106" s="24">
        <v>42552</v>
      </c>
      <c r="E106" s="7" t="s">
        <v>22</v>
      </c>
      <c r="F106" s="197">
        <v>42576</v>
      </c>
      <c r="G106" s="22">
        <v>42580</v>
      </c>
      <c r="H106" s="6" t="s">
        <v>13</v>
      </c>
      <c r="I106" s="22">
        <v>42580</v>
      </c>
      <c r="J106" s="3" t="s">
        <v>23</v>
      </c>
      <c r="K106" s="3" t="s">
        <v>621</v>
      </c>
      <c r="L106" s="36" t="s">
        <v>614</v>
      </c>
      <c r="M106" s="6" t="s">
        <v>16</v>
      </c>
      <c r="N106" s="3" t="s">
        <v>622</v>
      </c>
      <c r="O106" s="6" t="s">
        <v>887</v>
      </c>
    </row>
    <row r="107" spans="1:16" ht="93.75" customHeight="1" x14ac:dyDescent="0.3">
      <c r="A107" s="187" t="s">
        <v>723</v>
      </c>
      <c r="B107" s="20" t="s">
        <v>275</v>
      </c>
      <c r="C107" s="37" t="s">
        <v>270</v>
      </c>
      <c r="D107" s="28">
        <v>43549</v>
      </c>
      <c r="E107" s="37" t="s">
        <v>276</v>
      </c>
      <c r="F107" s="198">
        <v>43598</v>
      </c>
      <c r="G107" s="191">
        <v>43598</v>
      </c>
      <c r="H107" s="187" t="s">
        <v>13</v>
      </c>
      <c r="I107" s="191">
        <v>43616</v>
      </c>
      <c r="J107" s="3" t="s">
        <v>277</v>
      </c>
      <c r="K107" s="190" t="s">
        <v>264</v>
      </c>
      <c r="L107" s="191">
        <v>44712</v>
      </c>
      <c r="M107" s="187" t="s">
        <v>16</v>
      </c>
      <c r="N107" s="199" t="s">
        <v>596</v>
      </c>
      <c r="O107" s="6"/>
    </row>
    <row r="108" spans="1:16" ht="171.6" x14ac:dyDescent="0.3">
      <c r="A108" s="6" t="s">
        <v>724</v>
      </c>
      <c r="B108" s="3" t="s">
        <v>283</v>
      </c>
      <c r="C108" s="3" t="s">
        <v>284</v>
      </c>
      <c r="D108" s="28">
        <v>43549</v>
      </c>
      <c r="E108" s="3" t="s">
        <v>285</v>
      </c>
      <c r="F108" s="200">
        <v>43609</v>
      </c>
      <c r="G108" s="150">
        <v>43609</v>
      </c>
      <c r="H108" s="6" t="s">
        <v>13</v>
      </c>
      <c r="I108" s="22">
        <v>43627</v>
      </c>
      <c r="J108" s="20" t="s">
        <v>286</v>
      </c>
      <c r="K108" s="7" t="s">
        <v>264</v>
      </c>
      <c r="L108" s="22">
        <v>44742</v>
      </c>
      <c r="M108" s="6" t="s">
        <v>16</v>
      </c>
      <c r="N108" s="42" t="s">
        <v>180</v>
      </c>
      <c r="O108" s="6" t="s">
        <v>797</v>
      </c>
    </row>
    <row r="109" spans="1:16" ht="66" x14ac:dyDescent="0.3">
      <c r="A109" s="6" t="s">
        <v>725</v>
      </c>
      <c r="B109" s="20" t="s">
        <v>287</v>
      </c>
      <c r="C109" s="3" t="s">
        <v>288</v>
      </c>
      <c r="D109" s="21">
        <v>43585</v>
      </c>
      <c r="E109" s="6" t="s">
        <v>262</v>
      </c>
      <c r="F109" s="201">
        <v>43627</v>
      </c>
      <c r="G109" s="22">
        <v>43634</v>
      </c>
      <c r="H109" s="6" t="s">
        <v>13</v>
      </c>
      <c r="I109" s="22">
        <v>43634</v>
      </c>
      <c r="J109" s="3" t="s">
        <v>290</v>
      </c>
      <c r="K109" s="7" t="s">
        <v>264</v>
      </c>
      <c r="L109" s="22">
        <v>44730</v>
      </c>
      <c r="M109" s="6" t="s">
        <v>16</v>
      </c>
      <c r="N109" s="42" t="s">
        <v>289</v>
      </c>
      <c r="O109" s="3" t="s">
        <v>818</v>
      </c>
    </row>
    <row r="110" spans="1:16" ht="66" x14ac:dyDescent="0.3">
      <c r="A110" s="6" t="s">
        <v>726</v>
      </c>
      <c r="B110" s="3" t="s">
        <v>291</v>
      </c>
      <c r="C110" s="3" t="s">
        <v>270</v>
      </c>
      <c r="D110" s="28">
        <v>43549</v>
      </c>
      <c r="E110" s="20" t="s">
        <v>292</v>
      </c>
      <c r="F110" s="197">
        <v>43609</v>
      </c>
      <c r="G110" s="22">
        <v>43609</v>
      </c>
      <c r="H110" s="6" t="s">
        <v>13</v>
      </c>
      <c r="I110" s="22">
        <v>43627</v>
      </c>
      <c r="J110" s="3" t="s">
        <v>293</v>
      </c>
      <c r="K110" s="26" t="s">
        <v>294</v>
      </c>
      <c r="L110" s="22">
        <v>44742</v>
      </c>
      <c r="M110" s="6" t="s">
        <v>16</v>
      </c>
      <c r="N110" s="42" t="s">
        <v>145</v>
      </c>
      <c r="O110" s="6" t="s">
        <v>825</v>
      </c>
    </row>
    <row r="111" spans="1:16" s="20" customFormat="1" ht="96.75" customHeight="1" x14ac:dyDescent="0.3">
      <c r="A111" s="14" t="s">
        <v>790</v>
      </c>
      <c r="B111" s="14" t="s">
        <v>419</v>
      </c>
      <c r="C111" s="14" t="s">
        <v>420</v>
      </c>
      <c r="D111" s="36">
        <v>43549</v>
      </c>
      <c r="E111" s="14" t="s">
        <v>421</v>
      </c>
      <c r="F111" s="98"/>
      <c r="G111" s="36">
        <v>43612</v>
      </c>
      <c r="H111" s="14"/>
      <c r="I111" s="36">
        <v>43627</v>
      </c>
      <c r="J111" s="14" t="s">
        <v>422</v>
      </c>
      <c r="K111" s="14" t="s">
        <v>15</v>
      </c>
      <c r="L111" s="36">
        <v>44742</v>
      </c>
      <c r="M111" s="14" t="s">
        <v>16</v>
      </c>
      <c r="N111" s="8" t="s">
        <v>596</v>
      </c>
      <c r="O111" s="3"/>
    </row>
    <row r="112" spans="1:16" s="20" customFormat="1" ht="127.5" customHeight="1" x14ac:dyDescent="0.3">
      <c r="A112" s="38" t="s">
        <v>379</v>
      </c>
      <c r="B112" s="17" t="s">
        <v>380</v>
      </c>
      <c r="C112" s="3" t="s">
        <v>324</v>
      </c>
      <c r="D112" s="5">
        <v>43623</v>
      </c>
      <c r="E112" s="3" t="s">
        <v>325</v>
      </c>
      <c r="F112" s="200">
        <v>43682</v>
      </c>
      <c r="G112" s="10">
        <v>43684</v>
      </c>
      <c r="H112" s="3" t="s">
        <v>13</v>
      </c>
      <c r="I112" s="10">
        <v>43692</v>
      </c>
      <c r="J112" s="3" t="s">
        <v>326</v>
      </c>
      <c r="K112" s="3" t="s">
        <v>182</v>
      </c>
      <c r="L112" s="10">
        <v>44742</v>
      </c>
      <c r="M112" s="3" t="s">
        <v>16</v>
      </c>
      <c r="N112" s="29" t="s">
        <v>249</v>
      </c>
      <c r="O112" s="3" t="s">
        <v>888</v>
      </c>
    </row>
    <row r="113" spans="1:15" s="20" customFormat="1" ht="99.75" customHeight="1" x14ac:dyDescent="0.3">
      <c r="A113" s="38" t="s">
        <v>387</v>
      </c>
      <c r="B113" s="17" t="s">
        <v>388</v>
      </c>
      <c r="C113" s="3" t="s">
        <v>331</v>
      </c>
      <c r="D113" s="5">
        <v>43717</v>
      </c>
      <c r="E113" s="3" t="s">
        <v>389</v>
      </c>
      <c r="F113" s="200">
        <v>43748</v>
      </c>
      <c r="G113" s="10">
        <v>43752</v>
      </c>
      <c r="H113" s="3" t="s">
        <v>13</v>
      </c>
      <c r="I113" s="10">
        <v>43768</v>
      </c>
      <c r="J113" s="3" t="s">
        <v>332</v>
      </c>
      <c r="K113" s="3" t="s">
        <v>182</v>
      </c>
      <c r="L113" s="10">
        <v>44742</v>
      </c>
      <c r="M113" s="3" t="s">
        <v>16</v>
      </c>
      <c r="N113" s="29" t="s">
        <v>333</v>
      </c>
      <c r="O113" s="3" t="s">
        <v>825</v>
      </c>
    </row>
    <row r="114" spans="1:15" s="20" customFormat="1" ht="100.5" customHeight="1" x14ac:dyDescent="0.3">
      <c r="A114" s="38" t="s">
        <v>387</v>
      </c>
      <c r="B114" s="17" t="s">
        <v>390</v>
      </c>
      <c r="C114" s="3" t="s">
        <v>391</v>
      </c>
      <c r="D114" s="5">
        <v>43710</v>
      </c>
      <c r="E114" s="3" t="s">
        <v>772</v>
      </c>
      <c r="F114" s="200">
        <v>43763</v>
      </c>
      <c r="G114" s="10">
        <v>43774</v>
      </c>
      <c r="H114" s="3" t="s">
        <v>13</v>
      </c>
      <c r="I114" s="10">
        <v>43774</v>
      </c>
      <c r="J114" s="3" t="s">
        <v>392</v>
      </c>
      <c r="K114" s="3" t="s">
        <v>617</v>
      </c>
      <c r="L114" s="10">
        <v>44742</v>
      </c>
      <c r="M114" s="3" t="s">
        <v>16</v>
      </c>
      <c r="N114" s="29" t="s">
        <v>142</v>
      </c>
      <c r="O114" s="3" t="s">
        <v>889</v>
      </c>
    </row>
    <row r="115" spans="1:15" s="20" customFormat="1" ht="123" customHeight="1" x14ac:dyDescent="0.3">
      <c r="A115" s="38" t="s">
        <v>399</v>
      </c>
      <c r="B115" s="17" t="s">
        <v>400</v>
      </c>
      <c r="C115" s="3" t="s">
        <v>343</v>
      </c>
      <c r="D115" s="5">
        <v>43626</v>
      </c>
      <c r="E115" s="3" t="s">
        <v>344</v>
      </c>
      <c r="F115" s="97">
        <v>43774</v>
      </c>
      <c r="G115" s="5">
        <v>43776</v>
      </c>
      <c r="H115" s="3" t="s">
        <v>13</v>
      </c>
      <c r="I115" s="5">
        <v>43796</v>
      </c>
      <c r="J115" s="3" t="s">
        <v>789</v>
      </c>
      <c r="K115" s="3" t="s">
        <v>617</v>
      </c>
      <c r="L115" s="5">
        <v>44742</v>
      </c>
      <c r="M115" s="3" t="s">
        <v>16</v>
      </c>
      <c r="N115" s="29" t="s">
        <v>345</v>
      </c>
      <c r="O115" s="3"/>
    </row>
    <row r="116" spans="1:15" s="20" customFormat="1" ht="79.5" customHeight="1" x14ac:dyDescent="0.3">
      <c r="A116" s="38" t="s">
        <v>404</v>
      </c>
      <c r="B116" s="17" t="s">
        <v>405</v>
      </c>
      <c r="C116" s="3" t="s">
        <v>346</v>
      </c>
      <c r="D116" s="5">
        <v>43626</v>
      </c>
      <c r="E116" s="3" t="s">
        <v>350</v>
      </c>
      <c r="F116" s="97">
        <v>43776</v>
      </c>
      <c r="G116" s="5">
        <v>43776</v>
      </c>
      <c r="H116" s="3" t="s">
        <v>13</v>
      </c>
      <c r="I116" s="5">
        <v>43795</v>
      </c>
      <c r="J116" s="3" t="s">
        <v>349</v>
      </c>
      <c r="K116" s="3" t="s">
        <v>617</v>
      </c>
      <c r="L116" s="5">
        <v>44742</v>
      </c>
      <c r="M116" s="3" t="s">
        <v>16</v>
      </c>
      <c r="N116" s="29" t="s">
        <v>345</v>
      </c>
      <c r="O116" s="3"/>
    </row>
    <row r="117" spans="1:15" s="20" customFormat="1" ht="88.5" customHeight="1" x14ac:dyDescent="0.3">
      <c r="A117" s="38" t="s">
        <v>406</v>
      </c>
      <c r="B117" s="17" t="s">
        <v>407</v>
      </c>
      <c r="C117" s="3" t="s">
        <v>343</v>
      </c>
      <c r="D117" s="5">
        <v>43626</v>
      </c>
      <c r="E117" s="3" t="s">
        <v>344</v>
      </c>
      <c r="F117" s="97">
        <v>43775</v>
      </c>
      <c r="G117" s="5">
        <v>43776</v>
      </c>
      <c r="H117" s="3" t="s">
        <v>13</v>
      </c>
      <c r="I117" s="5">
        <v>43797</v>
      </c>
      <c r="J117" s="3" t="s">
        <v>351</v>
      </c>
      <c r="K117" s="3" t="s">
        <v>617</v>
      </c>
      <c r="L117" s="5">
        <v>44742</v>
      </c>
      <c r="M117" s="3" t="s">
        <v>16</v>
      </c>
      <c r="N117" s="29" t="s">
        <v>345</v>
      </c>
      <c r="O117" s="3"/>
    </row>
    <row r="118" spans="1:15" s="20" customFormat="1" ht="103.5" customHeight="1" x14ac:dyDescent="0.3">
      <c r="A118" s="38" t="s">
        <v>408</v>
      </c>
      <c r="B118" s="17" t="s">
        <v>409</v>
      </c>
      <c r="C118" s="3" t="s">
        <v>335</v>
      </c>
      <c r="D118" s="5">
        <v>43760</v>
      </c>
      <c r="E118" s="13" t="s">
        <v>336</v>
      </c>
      <c r="F118" s="97">
        <v>43774</v>
      </c>
      <c r="G118" s="5">
        <v>43797</v>
      </c>
      <c r="H118" s="3" t="s">
        <v>13</v>
      </c>
      <c r="I118" s="5">
        <v>43801</v>
      </c>
      <c r="J118" s="3" t="s">
        <v>334</v>
      </c>
      <c r="K118" s="3" t="s">
        <v>618</v>
      </c>
      <c r="L118" s="5">
        <v>44742</v>
      </c>
      <c r="M118" s="3" t="s">
        <v>16</v>
      </c>
      <c r="N118" s="29" t="s">
        <v>142</v>
      </c>
      <c r="O118" s="3" t="s">
        <v>800</v>
      </c>
    </row>
    <row r="119" spans="1:15" s="20" customFormat="1" ht="43.5" customHeight="1" x14ac:dyDescent="0.3">
      <c r="A119" s="14" t="s">
        <v>425</v>
      </c>
      <c r="B119" s="14" t="s">
        <v>426</v>
      </c>
      <c r="C119" s="14" t="s">
        <v>423</v>
      </c>
      <c r="D119" s="36">
        <v>43626</v>
      </c>
      <c r="E119" s="14" t="s">
        <v>352</v>
      </c>
      <c r="F119" s="98"/>
      <c r="G119" s="72">
        <v>43776</v>
      </c>
      <c r="H119" s="14" t="s">
        <v>16</v>
      </c>
      <c r="I119" s="72">
        <v>43803</v>
      </c>
      <c r="J119" s="14" t="s">
        <v>424</v>
      </c>
      <c r="K119" s="14" t="s">
        <v>618</v>
      </c>
      <c r="L119" s="72">
        <v>44742</v>
      </c>
      <c r="M119" s="14" t="s">
        <v>16</v>
      </c>
      <c r="N119" s="8" t="s">
        <v>345</v>
      </c>
      <c r="O119" s="3"/>
    </row>
    <row r="120" spans="1:15" s="20" customFormat="1" ht="99.75" customHeight="1" x14ac:dyDescent="0.3">
      <c r="A120" s="3" t="s">
        <v>427</v>
      </c>
      <c r="B120" s="3" t="s">
        <v>428</v>
      </c>
      <c r="C120" s="3" t="s">
        <v>481</v>
      </c>
      <c r="D120" s="21">
        <v>43805</v>
      </c>
      <c r="E120" s="3" t="s">
        <v>430</v>
      </c>
      <c r="F120" s="97">
        <v>43854</v>
      </c>
      <c r="G120" s="5">
        <v>43854</v>
      </c>
      <c r="H120" s="3" t="s">
        <v>13</v>
      </c>
      <c r="I120" s="5">
        <v>43854</v>
      </c>
      <c r="J120" s="3" t="s">
        <v>429</v>
      </c>
      <c r="K120" s="5" t="s">
        <v>619</v>
      </c>
      <c r="L120" s="5" t="s">
        <v>431</v>
      </c>
      <c r="M120" s="3" t="s">
        <v>16</v>
      </c>
      <c r="N120" s="29" t="s">
        <v>142</v>
      </c>
      <c r="O120" s="3" t="s">
        <v>788</v>
      </c>
    </row>
    <row r="121" spans="1:15" s="20" customFormat="1" ht="26.4" x14ac:dyDescent="0.3">
      <c r="A121" s="3" t="s">
        <v>470</v>
      </c>
      <c r="B121" s="3" t="s">
        <v>471</v>
      </c>
      <c r="C121" s="3" t="s">
        <v>462</v>
      </c>
      <c r="D121" s="21">
        <v>43920</v>
      </c>
      <c r="E121" s="3" t="s">
        <v>472</v>
      </c>
      <c r="F121" s="97">
        <v>44004</v>
      </c>
      <c r="G121" s="5">
        <v>44004</v>
      </c>
      <c r="H121" s="3" t="s">
        <v>13</v>
      </c>
      <c r="I121" s="5">
        <v>44004</v>
      </c>
      <c r="J121" s="3" t="s">
        <v>473</v>
      </c>
      <c r="K121" s="3" t="s">
        <v>474</v>
      </c>
      <c r="L121" s="5">
        <v>44734</v>
      </c>
      <c r="M121" s="3" t="s">
        <v>457</v>
      </c>
      <c r="N121" s="29" t="s">
        <v>475</v>
      </c>
      <c r="O121" s="3"/>
    </row>
    <row r="122" spans="1:15" s="20" customFormat="1" ht="102.75" customHeight="1" x14ac:dyDescent="0.3">
      <c r="A122" s="3" t="s">
        <v>476</v>
      </c>
      <c r="B122" s="3" t="s">
        <v>477</v>
      </c>
      <c r="C122" s="3" t="s">
        <v>478</v>
      </c>
      <c r="D122" s="21">
        <v>43900</v>
      </c>
      <c r="E122" s="3" t="s">
        <v>479</v>
      </c>
      <c r="F122" s="97">
        <v>44004</v>
      </c>
      <c r="G122" s="5">
        <v>44004</v>
      </c>
      <c r="H122" s="3" t="s">
        <v>13</v>
      </c>
      <c r="I122" s="5">
        <v>44004</v>
      </c>
      <c r="J122" s="3" t="s">
        <v>480</v>
      </c>
      <c r="K122" s="3" t="s">
        <v>92</v>
      </c>
      <c r="L122" s="5">
        <v>44742</v>
      </c>
      <c r="M122" s="3" t="s">
        <v>457</v>
      </c>
      <c r="N122" s="29" t="s">
        <v>620</v>
      </c>
      <c r="O122" s="3" t="s">
        <v>595</v>
      </c>
    </row>
    <row r="123" spans="1:15" s="20" customFormat="1" ht="100.5" customHeight="1" x14ac:dyDescent="0.3">
      <c r="A123" s="14" t="s">
        <v>517</v>
      </c>
      <c r="B123" s="14" t="s">
        <v>518</v>
      </c>
      <c r="C123" s="14" t="s">
        <v>521</v>
      </c>
      <c r="D123" s="36">
        <v>43869</v>
      </c>
      <c r="E123" s="14" t="s">
        <v>519</v>
      </c>
      <c r="F123" s="98">
        <v>44036</v>
      </c>
      <c r="G123" s="72">
        <v>44025</v>
      </c>
      <c r="H123" s="14" t="s">
        <v>13</v>
      </c>
      <c r="I123" s="72">
        <v>44067</v>
      </c>
      <c r="J123" s="14" t="s">
        <v>520</v>
      </c>
      <c r="K123" s="14" t="s">
        <v>609</v>
      </c>
      <c r="L123" s="14" t="s">
        <v>431</v>
      </c>
      <c r="M123" s="14" t="s">
        <v>457</v>
      </c>
      <c r="N123" s="14" t="s">
        <v>475</v>
      </c>
      <c r="O123" s="14"/>
    </row>
    <row r="124" spans="1:15" s="20" customFormat="1" ht="52.8" x14ac:dyDescent="0.3">
      <c r="A124" s="14" t="s">
        <v>527</v>
      </c>
      <c r="B124" s="14" t="s">
        <v>528</v>
      </c>
      <c r="C124" s="14" t="s">
        <v>526</v>
      </c>
      <c r="D124" s="36">
        <v>43966</v>
      </c>
      <c r="E124" s="14" t="s">
        <v>90</v>
      </c>
      <c r="F124" s="98">
        <v>44008</v>
      </c>
      <c r="G124" s="72">
        <v>44020</v>
      </c>
      <c r="H124" s="14" t="s">
        <v>16</v>
      </c>
      <c r="I124" s="36">
        <v>44096</v>
      </c>
      <c r="J124" s="14" t="s">
        <v>529</v>
      </c>
      <c r="K124" s="14" t="s">
        <v>610</v>
      </c>
      <c r="L124" s="14" t="s">
        <v>431</v>
      </c>
      <c r="M124" s="14" t="s">
        <v>457</v>
      </c>
      <c r="N124" s="14" t="s">
        <v>596</v>
      </c>
      <c r="O124" s="14" t="s">
        <v>595</v>
      </c>
    </row>
    <row r="125" spans="1:15" s="20" customFormat="1" ht="66" x14ac:dyDescent="0.3">
      <c r="A125" s="14" t="s">
        <v>530</v>
      </c>
      <c r="B125" s="148" t="s">
        <v>531</v>
      </c>
      <c r="C125" s="14" t="s">
        <v>526</v>
      </c>
      <c r="D125" s="36">
        <v>43966</v>
      </c>
      <c r="E125" s="14" t="s">
        <v>90</v>
      </c>
      <c r="F125" s="98">
        <v>44008</v>
      </c>
      <c r="G125" s="72">
        <v>44018</v>
      </c>
      <c r="H125" s="14" t="s">
        <v>16</v>
      </c>
      <c r="I125" s="36">
        <v>44092</v>
      </c>
      <c r="J125" s="148" t="s">
        <v>532</v>
      </c>
      <c r="K125" s="14" t="s">
        <v>610</v>
      </c>
      <c r="L125" s="14" t="s">
        <v>431</v>
      </c>
      <c r="M125" s="14" t="s">
        <v>457</v>
      </c>
      <c r="N125" s="14" t="s">
        <v>596</v>
      </c>
      <c r="O125" s="14" t="s">
        <v>595</v>
      </c>
    </row>
    <row r="126" spans="1:15" s="20" customFormat="1" ht="95.25" customHeight="1" x14ac:dyDescent="0.3">
      <c r="A126" s="14" t="s">
        <v>696</v>
      </c>
      <c r="B126" s="14" t="s">
        <v>697</v>
      </c>
      <c r="C126" s="14" t="s">
        <v>692</v>
      </c>
      <c r="D126" s="36">
        <v>44145</v>
      </c>
      <c r="E126" s="14" t="s">
        <v>698</v>
      </c>
      <c r="F126" s="98">
        <v>44333</v>
      </c>
      <c r="G126" s="36">
        <v>44340</v>
      </c>
      <c r="H126" s="14" t="s">
        <v>13</v>
      </c>
      <c r="I126" s="36">
        <v>44355</v>
      </c>
      <c r="J126" s="14" t="s">
        <v>766</v>
      </c>
      <c r="K126" s="14" t="s">
        <v>699</v>
      </c>
      <c r="L126" s="36">
        <v>45107</v>
      </c>
      <c r="M126" s="14" t="s">
        <v>457</v>
      </c>
      <c r="N126" s="14" t="s">
        <v>571</v>
      </c>
      <c r="O126" s="14" t="s">
        <v>656</v>
      </c>
    </row>
    <row r="127" spans="1:15" s="20" customFormat="1" ht="54" customHeight="1" x14ac:dyDescent="0.3">
      <c r="A127" s="3" t="s">
        <v>832</v>
      </c>
      <c r="B127" s="3" t="s">
        <v>833</v>
      </c>
      <c r="C127" s="14" t="s">
        <v>834</v>
      </c>
      <c r="D127" s="21">
        <v>44393</v>
      </c>
      <c r="E127" s="3" t="s">
        <v>835</v>
      </c>
      <c r="F127" s="97">
        <v>44516</v>
      </c>
      <c r="G127" s="21">
        <v>44525</v>
      </c>
      <c r="H127" s="3" t="s">
        <v>13</v>
      </c>
      <c r="I127" s="21">
        <v>44539</v>
      </c>
      <c r="J127" s="3" t="s">
        <v>836</v>
      </c>
      <c r="K127" s="3" t="s">
        <v>837</v>
      </c>
      <c r="L127" s="3" t="s">
        <v>837</v>
      </c>
      <c r="M127" s="3" t="s">
        <v>16</v>
      </c>
      <c r="N127" s="3" t="s">
        <v>289</v>
      </c>
      <c r="O127" s="3" t="s">
        <v>838</v>
      </c>
    </row>
    <row r="128" spans="1:15" s="20" customFormat="1" ht="66" x14ac:dyDescent="0.3">
      <c r="A128" s="3" t="s">
        <v>851</v>
      </c>
      <c r="B128" s="3" t="s">
        <v>852</v>
      </c>
      <c r="C128" s="14" t="s">
        <v>853</v>
      </c>
      <c r="D128" s="21">
        <v>44501</v>
      </c>
      <c r="E128" s="3" t="s">
        <v>350</v>
      </c>
      <c r="F128" s="97">
        <v>44585</v>
      </c>
      <c r="G128" s="21">
        <v>44586</v>
      </c>
      <c r="H128" s="3" t="s">
        <v>13</v>
      </c>
      <c r="I128" s="21">
        <v>44601</v>
      </c>
      <c r="J128" s="3" t="s">
        <v>854</v>
      </c>
      <c r="K128" s="3" t="s">
        <v>495</v>
      </c>
      <c r="L128" s="21">
        <v>44742</v>
      </c>
      <c r="M128" s="3" t="s">
        <v>16</v>
      </c>
      <c r="N128" s="3" t="s">
        <v>855</v>
      </c>
      <c r="O128" s="3" t="s">
        <v>856</v>
      </c>
    </row>
    <row r="129" spans="1:21" s="20" customFormat="1" ht="39" customHeight="1" x14ac:dyDescent="0.3">
      <c r="A129" s="14" t="s">
        <v>773</v>
      </c>
      <c r="B129" s="14" t="s">
        <v>775</v>
      </c>
      <c r="C129" s="14" t="s">
        <v>782</v>
      </c>
      <c r="D129" s="21">
        <v>44351</v>
      </c>
      <c r="E129" s="202">
        <v>826104.06</v>
      </c>
      <c r="F129" s="97">
        <v>44376</v>
      </c>
      <c r="G129" s="21">
        <v>44378</v>
      </c>
      <c r="H129" s="3" t="s">
        <v>13</v>
      </c>
      <c r="I129" s="21">
        <v>44392</v>
      </c>
      <c r="J129" s="3" t="s">
        <v>891</v>
      </c>
      <c r="K129" s="3" t="s">
        <v>70</v>
      </c>
      <c r="L129" s="3" t="s">
        <v>70</v>
      </c>
      <c r="M129" s="3" t="s">
        <v>16</v>
      </c>
      <c r="N129" s="3" t="s">
        <v>142</v>
      </c>
      <c r="O129" s="3" t="s">
        <v>776</v>
      </c>
    </row>
    <row r="130" spans="1:21" s="20" customFormat="1" ht="26.4" x14ac:dyDescent="0.3">
      <c r="A130" s="3" t="s">
        <v>742</v>
      </c>
      <c r="B130" s="3" t="s">
        <v>743</v>
      </c>
      <c r="C130" s="14" t="s">
        <v>683</v>
      </c>
      <c r="D130" s="21">
        <v>44267</v>
      </c>
      <c r="E130" s="203">
        <v>11321750</v>
      </c>
      <c r="F130" s="97">
        <v>44334</v>
      </c>
      <c r="G130" s="21">
        <v>44342</v>
      </c>
      <c r="H130" s="3" t="s">
        <v>16</v>
      </c>
      <c r="I130" s="21">
        <v>44389</v>
      </c>
      <c r="J130" s="3" t="s">
        <v>635</v>
      </c>
      <c r="K130" s="3" t="s">
        <v>841</v>
      </c>
      <c r="L130" s="21">
        <v>44742</v>
      </c>
      <c r="M130" s="3" t="s">
        <v>16</v>
      </c>
      <c r="N130" s="3" t="s">
        <v>678</v>
      </c>
      <c r="O130" s="3" t="s">
        <v>745</v>
      </c>
    </row>
    <row r="131" spans="1:21" ht="43.5" customHeight="1" x14ac:dyDescent="0.3">
      <c r="A131" s="261" t="s">
        <v>990</v>
      </c>
      <c r="B131" s="261"/>
      <c r="C131" s="261"/>
      <c r="D131" s="261"/>
      <c r="E131" s="261"/>
      <c r="F131" s="261"/>
      <c r="G131" s="261"/>
      <c r="H131" s="261"/>
      <c r="I131" s="261"/>
      <c r="J131" s="261"/>
      <c r="K131" s="261"/>
      <c r="L131" s="261"/>
      <c r="M131" s="261"/>
      <c r="N131" s="261"/>
    </row>
    <row r="132" spans="1:21" s="18" customFormat="1" ht="15" customHeight="1" x14ac:dyDescent="0.3">
      <c r="A132" s="250" t="s">
        <v>0</v>
      </c>
      <c r="B132" s="250" t="s">
        <v>1</v>
      </c>
      <c r="C132" s="250" t="s">
        <v>2</v>
      </c>
      <c r="D132" s="251" t="s">
        <v>3</v>
      </c>
      <c r="E132" s="255" t="s">
        <v>417</v>
      </c>
      <c r="F132" s="250" t="s">
        <v>999</v>
      </c>
      <c r="G132" s="250" t="s">
        <v>4</v>
      </c>
      <c r="H132" s="250" t="s">
        <v>5</v>
      </c>
      <c r="I132" s="250" t="s">
        <v>6</v>
      </c>
      <c r="J132" s="250" t="s">
        <v>7</v>
      </c>
      <c r="K132" s="250" t="s">
        <v>8</v>
      </c>
      <c r="L132" s="250" t="s">
        <v>9</v>
      </c>
      <c r="M132" s="254" t="s">
        <v>10</v>
      </c>
      <c r="N132" s="252" t="s">
        <v>129</v>
      </c>
    </row>
    <row r="133" spans="1:21" s="18" customFormat="1" ht="14.25" customHeight="1" x14ac:dyDescent="0.3">
      <c r="A133" s="250"/>
      <c r="B133" s="250"/>
      <c r="C133" s="250"/>
      <c r="D133" s="251"/>
      <c r="E133" s="255"/>
      <c r="F133" s="250"/>
      <c r="G133" s="250"/>
      <c r="H133" s="250"/>
      <c r="I133" s="250"/>
      <c r="J133" s="250"/>
      <c r="K133" s="250"/>
      <c r="L133" s="250"/>
      <c r="M133" s="254"/>
      <c r="N133" s="252"/>
    </row>
    <row r="134" spans="1:21" s="18" customFormat="1" x14ac:dyDescent="0.3">
      <c r="A134" s="250"/>
      <c r="B134" s="250"/>
      <c r="C134" s="250"/>
      <c r="D134" s="251"/>
      <c r="E134" s="255"/>
      <c r="F134" s="250"/>
      <c r="G134" s="250"/>
      <c r="H134" s="250"/>
      <c r="I134" s="250"/>
      <c r="J134" s="250"/>
      <c r="K134" s="250"/>
      <c r="L134" s="250"/>
      <c r="M134" s="254"/>
      <c r="N134" s="252"/>
    </row>
    <row r="135" spans="1:21" s="18" customFormat="1" x14ac:dyDescent="0.3">
      <c r="A135" s="250"/>
      <c r="B135" s="250"/>
      <c r="C135" s="250"/>
      <c r="D135" s="251"/>
      <c r="E135" s="255"/>
      <c r="F135" s="250"/>
      <c r="G135" s="250"/>
      <c r="H135" s="250"/>
      <c r="I135" s="250"/>
      <c r="J135" s="250"/>
      <c r="K135" s="250"/>
      <c r="L135" s="250"/>
      <c r="M135" s="254"/>
      <c r="N135" s="253"/>
    </row>
    <row r="136" spans="1:21" ht="79.2" x14ac:dyDescent="0.3">
      <c r="A136" s="6" t="s">
        <v>11</v>
      </c>
      <c r="B136" s="3" t="s">
        <v>214</v>
      </c>
      <c r="C136" s="3" t="s">
        <v>219</v>
      </c>
      <c r="D136" s="21">
        <v>43294</v>
      </c>
      <c r="E136" s="6" t="s">
        <v>215</v>
      </c>
      <c r="F136" s="197">
        <v>43336</v>
      </c>
      <c r="G136" s="22">
        <v>43369</v>
      </c>
      <c r="H136" s="6" t="s">
        <v>13</v>
      </c>
      <c r="I136" s="22">
        <v>43388</v>
      </c>
      <c r="J136" s="3" t="s">
        <v>846</v>
      </c>
      <c r="K136" s="7"/>
      <c r="L136" s="22">
        <v>44762</v>
      </c>
      <c r="M136" s="6" t="s">
        <v>16</v>
      </c>
      <c r="N136" s="6" t="s">
        <v>711</v>
      </c>
      <c r="O136" s="6" t="s">
        <v>847</v>
      </c>
    </row>
    <row r="137" spans="1:21" s="20" customFormat="1" ht="39.6" x14ac:dyDescent="0.3">
      <c r="A137" s="14" t="s">
        <v>705</v>
      </c>
      <c r="B137" s="14" t="s">
        <v>706</v>
      </c>
      <c r="C137" s="14" t="s">
        <v>692</v>
      </c>
      <c r="D137" s="36">
        <v>44319</v>
      </c>
      <c r="E137" s="80">
        <v>9502185.5</v>
      </c>
      <c r="F137" s="98">
        <v>44340</v>
      </c>
      <c r="G137" s="36">
        <v>44355</v>
      </c>
      <c r="H137" s="14" t="s">
        <v>13</v>
      </c>
      <c r="I137" s="36">
        <v>44370</v>
      </c>
      <c r="J137" s="14" t="s">
        <v>707</v>
      </c>
      <c r="K137" s="14" t="s">
        <v>708</v>
      </c>
      <c r="L137" s="36">
        <v>44762</v>
      </c>
      <c r="M137" s="14" t="s">
        <v>16</v>
      </c>
      <c r="N137" s="14" t="s">
        <v>711</v>
      </c>
      <c r="O137" s="14" t="s">
        <v>777</v>
      </c>
    </row>
    <row r="138" spans="1:21" s="20" customFormat="1" ht="128.25" customHeight="1" x14ac:dyDescent="0.3">
      <c r="A138" s="204" t="s">
        <v>374</v>
      </c>
      <c r="B138" s="205" t="s">
        <v>375</v>
      </c>
      <c r="C138" s="206" t="s">
        <v>299</v>
      </c>
      <c r="D138" s="207">
        <v>43518</v>
      </c>
      <c r="E138" s="206" t="s">
        <v>300</v>
      </c>
      <c r="F138" s="208">
        <v>43637</v>
      </c>
      <c r="G138" s="207">
        <v>43637</v>
      </c>
      <c r="H138" s="206" t="s">
        <v>13</v>
      </c>
      <c r="I138" s="207">
        <v>43662</v>
      </c>
      <c r="J138" s="206" t="s">
        <v>732</v>
      </c>
      <c r="K138" s="209" t="s">
        <v>264</v>
      </c>
      <c r="L138" s="207">
        <v>44758</v>
      </c>
      <c r="M138" s="206" t="s">
        <v>16</v>
      </c>
      <c r="N138" s="210" t="s">
        <v>886</v>
      </c>
      <c r="O138" s="3" t="s">
        <v>798</v>
      </c>
    </row>
    <row r="139" spans="1:21" s="20" customFormat="1" ht="79.5" customHeight="1" x14ac:dyDescent="0.3">
      <c r="A139" s="38" t="s">
        <v>381</v>
      </c>
      <c r="B139" s="205" t="s">
        <v>382</v>
      </c>
      <c r="C139" s="206" t="s">
        <v>324</v>
      </c>
      <c r="D139" s="207">
        <v>43585</v>
      </c>
      <c r="E139" s="211" t="s">
        <v>328</v>
      </c>
      <c r="F139" s="212">
        <v>43668</v>
      </c>
      <c r="G139" s="213">
        <v>43674</v>
      </c>
      <c r="H139" s="211" t="s">
        <v>13</v>
      </c>
      <c r="I139" s="213">
        <v>43691</v>
      </c>
      <c r="J139" s="211" t="s">
        <v>729</v>
      </c>
      <c r="K139" s="211" t="s">
        <v>182</v>
      </c>
      <c r="L139" s="214">
        <v>44787</v>
      </c>
      <c r="M139" s="211" t="s">
        <v>16</v>
      </c>
      <c r="N139" s="29" t="s">
        <v>163</v>
      </c>
      <c r="O139" s="3"/>
    </row>
    <row r="140" spans="1:21" s="20" customFormat="1" ht="64.5" customHeight="1" x14ac:dyDescent="0.3">
      <c r="A140" s="215" t="s">
        <v>383</v>
      </c>
      <c r="B140" s="216" t="s">
        <v>384</v>
      </c>
      <c r="C140" s="211" t="s">
        <v>324</v>
      </c>
      <c r="D140" s="207">
        <v>43585</v>
      </c>
      <c r="E140" s="3" t="s">
        <v>189</v>
      </c>
      <c r="F140" s="200">
        <v>43668</v>
      </c>
      <c r="G140" s="10">
        <v>43674</v>
      </c>
      <c r="H140" s="3" t="s">
        <v>13</v>
      </c>
      <c r="I140" s="10">
        <v>43691</v>
      </c>
      <c r="J140" s="3" t="s">
        <v>329</v>
      </c>
      <c r="K140" s="3" t="s">
        <v>182</v>
      </c>
      <c r="L140" s="72">
        <v>44787</v>
      </c>
      <c r="M140" s="3" t="s">
        <v>16</v>
      </c>
      <c r="N140" s="210" t="s">
        <v>163</v>
      </c>
      <c r="O140" s="3"/>
    </row>
    <row r="141" spans="1:21" s="20" customFormat="1" ht="90" customHeight="1" x14ac:dyDescent="0.3">
      <c r="A141" s="14" t="s">
        <v>579</v>
      </c>
      <c r="B141" s="14" t="s">
        <v>581</v>
      </c>
      <c r="C141" s="14" t="s">
        <v>558</v>
      </c>
      <c r="D141" s="36">
        <v>43896</v>
      </c>
      <c r="E141" s="14" t="s">
        <v>583</v>
      </c>
      <c r="F141" s="98">
        <v>44004</v>
      </c>
      <c r="G141" s="36">
        <v>44071</v>
      </c>
      <c r="H141" s="14" t="s">
        <v>16</v>
      </c>
      <c r="I141" s="36">
        <v>44140</v>
      </c>
      <c r="J141" s="14" t="s">
        <v>580</v>
      </c>
      <c r="K141" s="14" t="s">
        <v>582</v>
      </c>
      <c r="L141" s="36">
        <v>44784</v>
      </c>
      <c r="M141" s="14" t="s">
        <v>457</v>
      </c>
      <c r="N141" s="14" t="s">
        <v>571</v>
      </c>
      <c r="O141" s="14" t="s">
        <v>587</v>
      </c>
    </row>
    <row r="142" spans="1:21" s="148" customFormat="1" ht="61.5" customHeight="1" x14ac:dyDescent="0.3">
      <c r="A142" s="14" t="s">
        <v>549</v>
      </c>
      <c r="B142" s="14" t="s">
        <v>550</v>
      </c>
      <c r="C142" s="14" t="s">
        <v>558</v>
      </c>
      <c r="D142" s="36">
        <v>43742</v>
      </c>
      <c r="E142" s="14" t="s">
        <v>551</v>
      </c>
      <c r="F142" s="98">
        <v>44004</v>
      </c>
      <c r="G142" s="36">
        <v>44011</v>
      </c>
      <c r="H142" s="14" t="s">
        <v>16</v>
      </c>
      <c r="I142" s="36">
        <v>44105</v>
      </c>
      <c r="J142" s="14" t="s">
        <v>552</v>
      </c>
      <c r="K142" s="14" t="s">
        <v>942</v>
      </c>
      <c r="L142" s="36">
        <v>44926</v>
      </c>
      <c r="M142" s="14" t="s">
        <v>457</v>
      </c>
      <c r="N142" s="14" t="s">
        <v>678</v>
      </c>
      <c r="O142" s="8" t="s">
        <v>839</v>
      </c>
      <c r="P142" s="217" t="s">
        <v>1005</v>
      </c>
      <c r="Q142" s="218"/>
    </row>
    <row r="143" spans="1:21" s="20" customFormat="1" ht="39.6" x14ac:dyDescent="0.3">
      <c r="A143" s="14" t="s">
        <v>670</v>
      </c>
      <c r="B143" s="14" t="s">
        <v>673</v>
      </c>
      <c r="C143" s="14" t="s">
        <v>668</v>
      </c>
      <c r="D143" s="14" t="s">
        <v>668</v>
      </c>
      <c r="E143" s="14" t="s">
        <v>511</v>
      </c>
      <c r="F143" s="98">
        <v>44264</v>
      </c>
      <c r="G143" s="14" t="s">
        <v>668</v>
      </c>
      <c r="H143" s="14" t="s">
        <v>13</v>
      </c>
      <c r="I143" s="36">
        <v>44340</v>
      </c>
      <c r="J143" s="14" t="s">
        <v>674</v>
      </c>
      <c r="K143" s="14" t="s">
        <v>675</v>
      </c>
      <c r="L143" s="36">
        <v>44742</v>
      </c>
      <c r="M143" s="14" t="s">
        <v>457</v>
      </c>
      <c r="N143" s="14" t="s">
        <v>679</v>
      </c>
      <c r="O143" s="8" t="s">
        <v>680</v>
      </c>
      <c r="P143" s="136"/>
      <c r="Q143" s="132"/>
    </row>
    <row r="144" spans="1:21" s="148" customFormat="1" ht="63.75" customHeight="1" x14ac:dyDescent="0.3">
      <c r="A144" s="175" t="s">
        <v>385</v>
      </c>
      <c r="B144" s="14" t="s">
        <v>386</v>
      </c>
      <c r="C144" s="14" t="s">
        <v>324</v>
      </c>
      <c r="D144" s="72">
        <v>43526</v>
      </c>
      <c r="E144" s="14" t="s">
        <v>352</v>
      </c>
      <c r="F144" s="14" t="s">
        <v>787</v>
      </c>
      <c r="G144" s="14" t="s">
        <v>787</v>
      </c>
      <c r="H144" s="98">
        <v>43668</v>
      </c>
      <c r="I144" s="72">
        <v>43674</v>
      </c>
      <c r="J144" s="14" t="s">
        <v>13</v>
      </c>
      <c r="K144" s="72">
        <v>43691</v>
      </c>
      <c r="L144" s="14" t="s">
        <v>330</v>
      </c>
      <c r="M144" s="14" t="s">
        <v>182</v>
      </c>
      <c r="N144" s="72">
        <v>44787</v>
      </c>
      <c r="O144" s="72" t="s">
        <v>16</v>
      </c>
      <c r="P144" s="36">
        <v>44971</v>
      </c>
      <c r="Q144" s="14" t="s">
        <v>16</v>
      </c>
      <c r="R144" s="14" t="s">
        <v>793</v>
      </c>
      <c r="S144" s="14" t="s">
        <v>795</v>
      </c>
      <c r="T144" s="14" t="s">
        <v>1036</v>
      </c>
      <c r="U144" s="148" t="s">
        <v>1021</v>
      </c>
    </row>
    <row r="145" spans="1:21" s="20" customFormat="1" ht="39.6" x14ac:dyDescent="0.3">
      <c r="A145" s="3" t="s">
        <v>1010</v>
      </c>
      <c r="B145" s="3" t="s">
        <v>1011</v>
      </c>
      <c r="C145" s="14" t="s">
        <v>959</v>
      </c>
      <c r="D145" s="21">
        <v>44778</v>
      </c>
      <c r="E145" s="203">
        <v>300000</v>
      </c>
      <c r="F145" s="3" t="s">
        <v>787</v>
      </c>
      <c r="G145" s="3" t="s">
        <v>787</v>
      </c>
      <c r="H145" s="97">
        <v>44803</v>
      </c>
      <c r="I145" s="21">
        <v>44823</v>
      </c>
      <c r="J145" s="3" t="s">
        <v>13</v>
      </c>
      <c r="K145" s="21">
        <v>44845</v>
      </c>
      <c r="L145" s="3" t="s">
        <v>1012</v>
      </c>
      <c r="M145" s="3" t="s">
        <v>1013</v>
      </c>
      <c r="N145" s="3" t="s">
        <v>1013</v>
      </c>
      <c r="O145" s="36" t="s">
        <v>13</v>
      </c>
      <c r="P145" s="21" t="s">
        <v>787</v>
      </c>
      <c r="Q145" s="3" t="s">
        <v>16</v>
      </c>
      <c r="R145" s="3" t="s">
        <v>749</v>
      </c>
      <c r="S145" s="3" t="s">
        <v>1014</v>
      </c>
      <c r="T145" s="136">
        <v>308000</v>
      </c>
      <c r="U145" s="132"/>
    </row>
    <row r="146" spans="1:21" s="19" customFormat="1" ht="60" customHeight="1" x14ac:dyDescent="0.3">
      <c r="A146" s="219" t="s">
        <v>373</v>
      </c>
      <c r="B146" s="220" t="s">
        <v>367</v>
      </c>
      <c r="C146" s="220" t="s">
        <v>368</v>
      </c>
      <c r="D146" s="221" t="s">
        <v>3</v>
      </c>
      <c r="E146" s="222" t="s">
        <v>369</v>
      </c>
      <c r="F146" s="222" t="s">
        <v>1068</v>
      </c>
      <c r="G146" s="222" t="s">
        <v>1069</v>
      </c>
      <c r="H146" s="223" t="s">
        <v>370</v>
      </c>
      <c r="I146" s="221" t="s">
        <v>4</v>
      </c>
      <c r="J146" s="220" t="s">
        <v>371</v>
      </c>
      <c r="K146" s="221" t="s">
        <v>6</v>
      </c>
      <c r="L146" s="220" t="s">
        <v>7</v>
      </c>
      <c r="M146" s="220" t="s">
        <v>8</v>
      </c>
      <c r="N146" s="221" t="s">
        <v>9</v>
      </c>
      <c r="O146" s="221" t="s">
        <v>1066</v>
      </c>
      <c r="P146" s="221" t="s">
        <v>1067</v>
      </c>
      <c r="Q146" s="224" t="s">
        <v>372</v>
      </c>
      <c r="R146" s="220" t="s">
        <v>129</v>
      </c>
      <c r="S146" s="225" t="s">
        <v>1064</v>
      </c>
      <c r="T146" s="226" t="s">
        <v>1065</v>
      </c>
      <c r="U146" s="227"/>
    </row>
    <row r="147" spans="1:21" ht="90.75" customHeight="1" x14ac:dyDescent="0.3">
      <c r="A147" s="15" t="s">
        <v>713</v>
      </c>
      <c r="B147" s="14" t="s">
        <v>191</v>
      </c>
      <c r="C147" s="14" t="s">
        <v>192</v>
      </c>
      <c r="D147" s="21">
        <v>43111</v>
      </c>
      <c r="E147" s="14" t="s">
        <v>189</v>
      </c>
      <c r="F147" s="14" t="s">
        <v>787</v>
      </c>
      <c r="G147" s="14" t="s">
        <v>787</v>
      </c>
      <c r="H147" s="97">
        <v>43213</v>
      </c>
      <c r="I147" s="21">
        <v>43222</v>
      </c>
      <c r="J147" s="3" t="s">
        <v>13</v>
      </c>
      <c r="K147" s="21">
        <v>43243</v>
      </c>
      <c r="L147" s="15" t="s">
        <v>190</v>
      </c>
      <c r="M147" s="146" t="s">
        <v>188</v>
      </c>
      <c r="N147" s="21">
        <v>45107</v>
      </c>
      <c r="O147" s="21" t="s">
        <v>13</v>
      </c>
      <c r="P147" s="21" t="s">
        <v>787</v>
      </c>
      <c r="Q147" s="6" t="s">
        <v>16</v>
      </c>
      <c r="R147" s="15" t="s">
        <v>540</v>
      </c>
      <c r="S147" s="29" t="s">
        <v>824</v>
      </c>
      <c r="T147" s="136" t="s">
        <v>1046</v>
      </c>
      <c r="U147" s="228"/>
    </row>
    <row r="148" spans="1:21" s="20" customFormat="1" ht="52.8" x14ac:dyDescent="0.3">
      <c r="A148" s="14" t="s">
        <v>589</v>
      </c>
      <c r="B148" s="14" t="s">
        <v>515</v>
      </c>
      <c r="C148" s="14" t="s">
        <v>590</v>
      </c>
      <c r="D148" s="36">
        <v>44001</v>
      </c>
      <c r="E148" s="80" t="s">
        <v>823</v>
      </c>
      <c r="F148" s="3" t="s">
        <v>787</v>
      </c>
      <c r="G148" s="3" t="s">
        <v>787</v>
      </c>
      <c r="H148" s="98" t="s">
        <v>591</v>
      </c>
      <c r="I148" s="14" t="s">
        <v>592</v>
      </c>
      <c r="J148" s="14" t="s">
        <v>13</v>
      </c>
      <c r="K148" s="14" t="s">
        <v>591</v>
      </c>
      <c r="L148" s="14" t="s">
        <v>516</v>
      </c>
      <c r="M148" s="14" t="s">
        <v>15</v>
      </c>
      <c r="N148" s="36">
        <v>45107</v>
      </c>
      <c r="O148" s="36" t="s">
        <v>16</v>
      </c>
      <c r="P148" s="36">
        <v>45107</v>
      </c>
      <c r="Q148" s="14" t="s">
        <v>457</v>
      </c>
      <c r="R148" s="14" t="s">
        <v>593</v>
      </c>
      <c r="S148" s="8" t="s">
        <v>800</v>
      </c>
      <c r="T148" s="136">
        <v>1745000</v>
      </c>
      <c r="U148" s="132"/>
    </row>
    <row r="149" spans="1:21" s="20" customFormat="1" ht="101.25" customHeight="1" x14ac:dyDescent="0.3">
      <c r="A149" s="148" t="s">
        <v>597</v>
      </c>
      <c r="B149" s="14" t="s">
        <v>768</v>
      </c>
      <c r="C149" s="14" t="s">
        <v>767</v>
      </c>
      <c r="D149" s="36">
        <v>44137</v>
      </c>
      <c r="E149" s="148" t="s">
        <v>598</v>
      </c>
      <c r="F149" s="3" t="s">
        <v>787</v>
      </c>
      <c r="G149" s="3" t="s">
        <v>787</v>
      </c>
      <c r="H149" s="98">
        <v>44218</v>
      </c>
      <c r="I149" s="36">
        <v>44218</v>
      </c>
      <c r="J149" s="14" t="s">
        <v>13</v>
      </c>
      <c r="K149" s="36">
        <v>44242</v>
      </c>
      <c r="L149" s="14" t="s">
        <v>599</v>
      </c>
      <c r="M149" s="148" t="s">
        <v>770</v>
      </c>
      <c r="N149" s="14" t="s">
        <v>769</v>
      </c>
      <c r="O149" s="36" t="s">
        <v>13</v>
      </c>
      <c r="P149" s="36" t="s">
        <v>787</v>
      </c>
      <c r="Q149" s="14" t="s">
        <v>457</v>
      </c>
      <c r="R149" s="14" t="s">
        <v>778</v>
      </c>
      <c r="S149" s="8" t="s">
        <v>646</v>
      </c>
      <c r="T149" s="136">
        <v>4556300</v>
      </c>
      <c r="U149" s="132"/>
    </row>
    <row r="150" spans="1:21" s="20" customFormat="1" ht="39.6" x14ac:dyDescent="0.3">
      <c r="A150" s="73" t="s">
        <v>628</v>
      </c>
      <c r="B150" s="73" t="s">
        <v>629</v>
      </c>
      <c r="C150" s="73" t="s">
        <v>630</v>
      </c>
      <c r="D150" s="74">
        <v>44167</v>
      </c>
      <c r="E150" s="73" t="s">
        <v>631</v>
      </c>
      <c r="F150" s="3" t="s">
        <v>787</v>
      </c>
      <c r="G150" s="3" t="s">
        <v>787</v>
      </c>
      <c r="H150" s="99">
        <v>44263</v>
      </c>
      <c r="I150" s="74">
        <v>44270</v>
      </c>
      <c r="J150" s="73" t="s">
        <v>13</v>
      </c>
      <c r="K150" s="74">
        <v>44285</v>
      </c>
      <c r="L150" s="73" t="s">
        <v>632</v>
      </c>
      <c r="M150" s="73" t="s">
        <v>619</v>
      </c>
      <c r="N150" s="74">
        <v>45107</v>
      </c>
      <c r="O150" s="36" t="s">
        <v>13</v>
      </c>
      <c r="P150" s="36" t="s">
        <v>787</v>
      </c>
      <c r="Q150" s="73" t="s">
        <v>457</v>
      </c>
      <c r="R150" s="73" t="s">
        <v>596</v>
      </c>
      <c r="S150" s="8" t="s">
        <v>595</v>
      </c>
      <c r="T150" s="136"/>
      <c r="U150" s="132"/>
    </row>
    <row r="151" spans="1:21" s="20" customFormat="1" ht="39.6" x14ac:dyDescent="0.3">
      <c r="A151" s="14" t="s">
        <v>660</v>
      </c>
      <c r="B151" s="14" t="s">
        <v>661</v>
      </c>
      <c r="C151" s="14" t="s">
        <v>590</v>
      </c>
      <c r="D151" s="36">
        <v>44024</v>
      </c>
      <c r="E151" s="80">
        <v>1139468.3999999999</v>
      </c>
      <c r="F151" s="3" t="s">
        <v>787</v>
      </c>
      <c r="G151" s="3" t="s">
        <v>787</v>
      </c>
      <c r="H151" s="98">
        <v>44172</v>
      </c>
      <c r="I151" s="36">
        <v>44256</v>
      </c>
      <c r="J151" s="14" t="s">
        <v>16</v>
      </c>
      <c r="K151" s="36">
        <v>44321</v>
      </c>
      <c r="L151" s="14" t="s">
        <v>663</v>
      </c>
      <c r="M151" s="14" t="s">
        <v>651</v>
      </c>
      <c r="N151" s="36">
        <v>45107</v>
      </c>
      <c r="O151" s="36" t="s">
        <v>1225</v>
      </c>
      <c r="P151" s="36" t="s">
        <v>787</v>
      </c>
      <c r="Q151" s="14" t="s">
        <v>457</v>
      </c>
      <c r="R151" s="14" t="s">
        <v>664</v>
      </c>
      <c r="S151" s="8" t="s">
        <v>662</v>
      </c>
      <c r="T151" s="136">
        <v>471200</v>
      </c>
      <c r="U151" s="132"/>
    </row>
    <row r="152" spans="1:21" s="20" customFormat="1" ht="66" x14ac:dyDescent="0.3">
      <c r="A152" s="14" t="s">
        <v>667</v>
      </c>
      <c r="B152" s="14" t="s">
        <v>672</v>
      </c>
      <c r="C152" s="14" t="s">
        <v>668</v>
      </c>
      <c r="D152" s="14" t="s">
        <v>668</v>
      </c>
      <c r="E152" s="14" t="s">
        <v>511</v>
      </c>
      <c r="F152" s="3" t="s">
        <v>787</v>
      </c>
      <c r="G152" s="3" t="s">
        <v>787</v>
      </c>
      <c r="H152" s="98" t="s">
        <v>669</v>
      </c>
      <c r="I152" s="14" t="s">
        <v>668</v>
      </c>
      <c r="J152" s="14" t="s">
        <v>13</v>
      </c>
      <c r="K152" s="36">
        <v>44340</v>
      </c>
      <c r="L152" s="14" t="s">
        <v>671</v>
      </c>
      <c r="M152" s="14" t="s">
        <v>651</v>
      </c>
      <c r="N152" s="36">
        <v>45107</v>
      </c>
      <c r="O152" s="36" t="s">
        <v>13</v>
      </c>
      <c r="P152" s="36" t="s">
        <v>787</v>
      </c>
      <c r="Q152" s="14" t="s">
        <v>457</v>
      </c>
      <c r="R152" s="14" t="s">
        <v>1099</v>
      </c>
      <c r="S152" s="8"/>
      <c r="T152" s="136"/>
      <c r="U152" s="132"/>
    </row>
    <row r="153" spans="1:21" s="20" customFormat="1" ht="93.75" customHeight="1" x14ac:dyDescent="0.3">
      <c r="A153" s="14" t="s">
        <v>616</v>
      </c>
      <c r="B153" s="14" t="s">
        <v>604</v>
      </c>
      <c r="C153" s="14" t="s">
        <v>558</v>
      </c>
      <c r="D153" s="36">
        <v>44109</v>
      </c>
      <c r="F153" s="3" t="s">
        <v>787</v>
      </c>
      <c r="G153" s="3" t="s">
        <v>787</v>
      </c>
      <c r="H153" s="98">
        <v>44172</v>
      </c>
      <c r="I153" s="36">
        <v>44173</v>
      </c>
      <c r="J153" s="14" t="s">
        <v>13</v>
      </c>
      <c r="K153" s="36">
        <v>44173</v>
      </c>
      <c r="L153" s="14" t="s">
        <v>559</v>
      </c>
      <c r="M153" s="14" t="s">
        <v>611</v>
      </c>
      <c r="N153" s="14" t="s">
        <v>560</v>
      </c>
      <c r="O153" s="36" t="s">
        <v>13</v>
      </c>
      <c r="P153" s="36" t="s">
        <v>787</v>
      </c>
      <c r="Q153" s="14" t="s">
        <v>457</v>
      </c>
      <c r="R153" s="14" t="s">
        <v>180</v>
      </c>
      <c r="S153" s="8" t="s">
        <v>755</v>
      </c>
      <c r="T153" s="136">
        <v>3570000</v>
      </c>
      <c r="U153" s="132"/>
    </row>
    <row r="154" spans="1:21" s="20" customFormat="1" ht="26.4" x14ac:dyDescent="0.3">
      <c r="A154" s="14" t="s">
        <v>565</v>
      </c>
      <c r="B154" s="14" t="s">
        <v>566</v>
      </c>
      <c r="C154" s="14" t="s">
        <v>558</v>
      </c>
      <c r="D154" s="36">
        <v>44151</v>
      </c>
      <c r="E154" s="14" t="s">
        <v>567</v>
      </c>
      <c r="F154" s="3" t="s">
        <v>787</v>
      </c>
      <c r="G154" s="3" t="s">
        <v>787</v>
      </c>
      <c r="H154" s="98">
        <v>44218</v>
      </c>
      <c r="I154" s="36">
        <v>44173</v>
      </c>
      <c r="J154" s="14" t="s">
        <v>13</v>
      </c>
      <c r="K154" s="36">
        <v>44208</v>
      </c>
      <c r="L154" s="14" t="s">
        <v>568</v>
      </c>
      <c r="M154" s="14" t="s">
        <v>619</v>
      </c>
      <c r="N154" s="14" t="s">
        <v>560</v>
      </c>
      <c r="O154" s="36" t="s">
        <v>13</v>
      </c>
      <c r="P154" s="36" t="s">
        <v>787</v>
      </c>
      <c r="Q154" s="14" t="s">
        <v>457</v>
      </c>
      <c r="R154" s="14" t="s">
        <v>131</v>
      </c>
      <c r="S154" s="8" t="s">
        <v>665</v>
      </c>
      <c r="T154" s="136">
        <v>700000</v>
      </c>
      <c r="U154" s="132"/>
    </row>
    <row r="155" spans="1:21" s="20" customFormat="1" ht="96" customHeight="1" x14ac:dyDescent="0.3">
      <c r="A155" s="14" t="s">
        <v>572</v>
      </c>
      <c r="B155" s="14" t="s">
        <v>666</v>
      </c>
      <c r="C155" s="14" t="s">
        <v>558</v>
      </c>
      <c r="D155" s="36">
        <v>44123</v>
      </c>
      <c r="E155" s="14" t="s">
        <v>573</v>
      </c>
      <c r="F155" s="3" t="s">
        <v>787</v>
      </c>
      <c r="G155" s="3" t="s">
        <v>787</v>
      </c>
      <c r="H155" s="98">
        <v>44172</v>
      </c>
      <c r="I155" s="36">
        <v>44173</v>
      </c>
      <c r="J155" s="14" t="s">
        <v>13</v>
      </c>
      <c r="K155" s="36">
        <v>44208</v>
      </c>
      <c r="L155" s="14" t="s">
        <v>574</v>
      </c>
      <c r="M155" s="73" t="s">
        <v>619</v>
      </c>
      <c r="N155" s="14" t="s">
        <v>560</v>
      </c>
      <c r="O155" s="36" t="s">
        <v>13</v>
      </c>
      <c r="P155" s="36" t="s">
        <v>787</v>
      </c>
      <c r="Q155" s="14" t="s">
        <v>457</v>
      </c>
      <c r="R155" s="14" t="s">
        <v>564</v>
      </c>
      <c r="S155" s="8" t="s">
        <v>908</v>
      </c>
      <c r="T155" s="136" t="s">
        <v>1048</v>
      </c>
      <c r="U155" s="132"/>
    </row>
    <row r="156" spans="1:21" s="20" customFormat="1" ht="52.8" x14ac:dyDescent="0.3">
      <c r="A156" s="14" t="s">
        <v>575</v>
      </c>
      <c r="B156" s="14" t="s">
        <v>576</v>
      </c>
      <c r="C156" s="14" t="s">
        <v>558</v>
      </c>
      <c r="D156" s="36">
        <v>44145</v>
      </c>
      <c r="E156" s="14" t="s">
        <v>577</v>
      </c>
      <c r="F156" s="3" t="s">
        <v>787</v>
      </c>
      <c r="G156" s="3" t="s">
        <v>787</v>
      </c>
      <c r="H156" s="98">
        <v>44172</v>
      </c>
      <c r="I156" s="36">
        <v>44173</v>
      </c>
      <c r="J156" s="14" t="s">
        <v>13</v>
      </c>
      <c r="K156" s="36">
        <v>44208</v>
      </c>
      <c r="L156" s="14" t="s">
        <v>578</v>
      </c>
      <c r="M156" s="14" t="s">
        <v>612</v>
      </c>
      <c r="N156" s="14" t="s">
        <v>560</v>
      </c>
      <c r="O156" s="36" t="s">
        <v>13</v>
      </c>
      <c r="P156" s="36" t="s">
        <v>787</v>
      </c>
      <c r="Q156" s="14" t="s">
        <v>457</v>
      </c>
      <c r="R156" s="14" t="s">
        <v>142</v>
      </c>
      <c r="S156" s="8" t="s">
        <v>656</v>
      </c>
      <c r="T156" s="136"/>
      <c r="U156" s="132"/>
    </row>
    <row r="157" spans="1:21" s="20" customFormat="1" ht="52.8" x14ac:dyDescent="0.3">
      <c r="A157" s="14" t="s">
        <v>686</v>
      </c>
      <c r="B157" s="14" t="s">
        <v>687</v>
      </c>
      <c r="C157" s="14" t="s">
        <v>624</v>
      </c>
      <c r="D157" s="36">
        <v>44109</v>
      </c>
      <c r="E157" s="14" t="s">
        <v>511</v>
      </c>
      <c r="F157" s="3" t="s">
        <v>787</v>
      </c>
      <c r="G157" s="3" t="s">
        <v>787</v>
      </c>
      <c r="H157" s="98">
        <v>44326</v>
      </c>
      <c r="I157" s="36">
        <v>44327</v>
      </c>
      <c r="J157" s="14" t="s">
        <v>13</v>
      </c>
      <c r="K157" s="36">
        <v>44341</v>
      </c>
      <c r="L157" s="14" t="s">
        <v>688</v>
      </c>
      <c r="M157" s="14" t="s">
        <v>651</v>
      </c>
      <c r="N157" s="36">
        <v>45107</v>
      </c>
      <c r="O157" s="36" t="s">
        <v>13</v>
      </c>
      <c r="P157" s="36" t="s">
        <v>787</v>
      </c>
      <c r="Q157" s="14" t="s">
        <v>457</v>
      </c>
      <c r="R157" s="14" t="s">
        <v>1044</v>
      </c>
      <c r="S157" s="8" t="s">
        <v>656</v>
      </c>
      <c r="T157" s="136"/>
      <c r="U157" s="132"/>
    </row>
    <row r="158" spans="1:21" s="20" customFormat="1" ht="68.25" customHeight="1" x14ac:dyDescent="0.3">
      <c r="A158" s="3" t="s">
        <v>751</v>
      </c>
      <c r="B158" s="3" t="s">
        <v>756</v>
      </c>
      <c r="C158" s="14" t="s">
        <v>630</v>
      </c>
      <c r="D158" s="21">
        <v>44349</v>
      </c>
      <c r="E158" s="3" t="s">
        <v>762</v>
      </c>
      <c r="F158" s="3" t="s">
        <v>787</v>
      </c>
      <c r="G158" s="3" t="s">
        <v>787</v>
      </c>
      <c r="H158" s="97">
        <v>44361</v>
      </c>
      <c r="I158" s="21">
        <v>44369</v>
      </c>
      <c r="J158" s="3" t="s">
        <v>13</v>
      </c>
      <c r="K158" s="21">
        <v>44383</v>
      </c>
      <c r="L158" s="3" t="s">
        <v>752</v>
      </c>
      <c r="M158" s="3" t="s">
        <v>753</v>
      </c>
      <c r="N158" s="21">
        <v>45107</v>
      </c>
      <c r="O158" s="36" t="s">
        <v>13</v>
      </c>
      <c r="P158" s="36" t="s">
        <v>787</v>
      </c>
      <c r="Q158" s="3" t="s">
        <v>16</v>
      </c>
      <c r="R158" s="3" t="s">
        <v>754</v>
      </c>
      <c r="S158" s="29" t="s">
        <v>755</v>
      </c>
      <c r="T158" s="136">
        <v>3570000</v>
      </c>
      <c r="U158" s="132"/>
    </row>
    <row r="159" spans="1:21" s="20" customFormat="1" ht="68.25" customHeight="1" x14ac:dyDescent="0.3">
      <c r="A159" s="3" t="s">
        <v>763</v>
      </c>
      <c r="B159" s="3" t="s">
        <v>764</v>
      </c>
      <c r="C159" s="14" t="s">
        <v>630</v>
      </c>
      <c r="D159" s="21">
        <v>44298</v>
      </c>
      <c r="E159" s="3" t="s">
        <v>511</v>
      </c>
      <c r="F159" s="3" t="s">
        <v>787</v>
      </c>
      <c r="G159" s="3" t="s">
        <v>787</v>
      </c>
      <c r="H159" s="97">
        <v>44361</v>
      </c>
      <c r="I159" s="21">
        <v>44369</v>
      </c>
      <c r="J159" s="3" t="s">
        <v>13</v>
      </c>
      <c r="K159" s="21">
        <v>44369</v>
      </c>
      <c r="L159" s="3" t="s">
        <v>765</v>
      </c>
      <c r="M159" s="3" t="s">
        <v>474</v>
      </c>
      <c r="N159" s="21">
        <v>45107</v>
      </c>
      <c r="O159" s="36" t="s">
        <v>13</v>
      </c>
      <c r="P159" s="36" t="s">
        <v>787</v>
      </c>
      <c r="Q159" s="3" t="s">
        <v>16</v>
      </c>
      <c r="R159" s="3" t="s">
        <v>749</v>
      </c>
      <c r="S159" s="29" t="s">
        <v>750</v>
      </c>
      <c r="T159" s="136">
        <v>1389100</v>
      </c>
      <c r="U159" s="132"/>
    </row>
    <row r="160" spans="1:21" s="55" customFormat="1" ht="41.25" customHeight="1" x14ac:dyDescent="0.25">
      <c r="A160" s="15" t="s">
        <v>605</v>
      </c>
      <c r="B160" s="15" t="s">
        <v>510</v>
      </c>
      <c r="C160" s="15" t="s">
        <v>787</v>
      </c>
      <c r="D160" s="15" t="s">
        <v>787</v>
      </c>
      <c r="E160" s="15" t="s">
        <v>511</v>
      </c>
      <c r="F160" s="3" t="s">
        <v>787</v>
      </c>
      <c r="G160" s="3" t="s">
        <v>787</v>
      </c>
      <c r="H160" s="100" t="s">
        <v>787</v>
      </c>
      <c r="I160" s="15" t="s">
        <v>787</v>
      </c>
      <c r="J160" s="15" t="s">
        <v>787</v>
      </c>
      <c r="K160" s="15" t="s">
        <v>943</v>
      </c>
      <c r="L160" s="15" t="s">
        <v>513</v>
      </c>
      <c r="M160" s="15" t="s">
        <v>606</v>
      </c>
      <c r="N160" s="31">
        <v>45107</v>
      </c>
      <c r="O160" s="36" t="s">
        <v>13</v>
      </c>
      <c r="P160" s="36" t="s">
        <v>787</v>
      </c>
      <c r="Q160" s="15" t="s">
        <v>16</v>
      </c>
      <c r="R160" s="15" t="s">
        <v>514</v>
      </c>
      <c r="S160" s="43" t="s">
        <v>788</v>
      </c>
      <c r="T160" s="229">
        <v>5100000</v>
      </c>
      <c r="U160" s="230"/>
    </row>
    <row r="161" spans="1:21" s="20" customFormat="1" ht="79.2" x14ac:dyDescent="0.3">
      <c r="A161" s="3" t="s">
        <v>991</v>
      </c>
      <c r="B161" s="3" t="s">
        <v>996</v>
      </c>
      <c r="C161" s="14" t="s">
        <v>959</v>
      </c>
      <c r="D161" s="21">
        <v>44778</v>
      </c>
      <c r="E161" s="3" t="s">
        <v>511</v>
      </c>
      <c r="F161" s="3" t="s">
        <v>787</v>
      </c>
      <c r="G161" s="3" t="s">
        <v>787</v>
      </c>
      <c r="H161" s="97">
        <v>44795</v>
      </c>
      <c r="I161" s="21">
        <v>44799</v>
      </c>
      <c r="J161" s="21" t="s">
        <v>13</v>
      </c>
      <c r="K161" s="21">
        <v>44816</v>
      </c>
      <c r="L161" s="3" t="s">
        <v>992</v>
      </c>
      <c r="M161" s="3" t="s">
        <v>993</v>
      </c>
      <c r="N161" s="21">
        <v>45107</v>
      </c>
      <c r="O161" s="36" t="s">
        <v>13</v>
      </c>
      <c r="P161" s="21" t="s">
        <v>787</v>
      </c>
      <c r="Q161" s="3" t="s">
        <v>16</v>
      </c>
      <c r="R161" s="3" t="s">
        <v>855</v>
      </c>
      <c r="S161" s="3" t="s">
        <v>998</v>
      </c>
      <c r="T161" s="136">
        <v>5675000</v>
      </c>
      <c r="U161" s="132"/>
    </row>
    <row r="162" spans="1:21" s="20" customFormat="1" ht="55.5" customHeight="1" x14ac:dyDescent="0.3">
      <c r="A162" s="3" t="s">
        <v>1095</v>
      </c>
      <c r="B162" s="3" t="s">
        <v>1096</v>
      </c>
      <c r="C162" s="14" t="s">
        <v>1097</v>
      </c>
      <c r="D162" s="21">
        <v>44778</v>
      </c>
      <c r="E162" s="203">
        <v>1788000</v>
      </c>
      <c r="F162" s="3" t="s">
        <v>787</v>
      </c>
      <c r="G162" s="3" t="s">
        <v>787</v>
      </c>
      <c r="H162" s="97">
        <v>44880</v>
      </c>
      <c r="I162" s="21">
        <v>44887</v>
      </c>
      <c r="J162" s="3" t="s">
        <v>13</v>
      </c>
      <c r="K162" s="21">
        <v>44907</v>
      </c>
      <c r="L162" s="3" t="s">
        <v>1100</v>
      </c>
      <c r="M162" s="3" t="s">
        <v>70</v>
      </c>
      <c r="N162" s="21">
        <v>45107</v>
      </c>
      <c r="O162" s="36" t="s">
        <v>13</v>
      </c>
      <c r="P162" s="21" t="s">
        <v>787</v>
      </c>
      <c r="Q162" s="3"/>
      <c r="R162" s="3" t="s">
        <v>1043</v>
      </c>
      <c r="S162" s="3" t="s">
        <v>1101</v>
      </c>
      <c r="T162" s="136"/>
      <c r="U162" s="132"/>
    </row>
    <row r="163" spans="1:21" s="20" customFormat="1" ht="52.8" x14ac:dyDescent="0.3">
      <c r="A163" s="3" t="s">
        <v>981</v>
      </c>
      <c r="B163" s="3" t="s">
        <v>982</v>
      </c>
      <c r="C163" s="14" t="s">
        <v>955</v>
      </c>
      <c r="D163" s="21">
        <v>44649</v>
      </c>
      <c r="E163" s="203">
        <v>31580170.940000001</v>
      </c>
      <c r="F163" s="3" t="s">
        <v>787</v>
      </c>
      <c r="G163" s="3" t="s">
        <v>787</v>
      </c>
      <c r="H163" s="97">
        <v>44704</v>
      </c>
      <c r="I163" s="21">
        <v>44712</v>
      </c>
      <c r="J163" s="3" t="s">
        <v>16</v>
      </c>
      <c r="K163" s="21">
        <v>44756</v>
      </c>
      <c r="L163" s="3" t="s">
        <v>580</v>
      </c>
      <c r="M163" s="3" t="s">
        <v>983</v>
      </c>
      <c r="N163" s="21">
        <v>45050</v>
      </c>
      <c r="O163" s="36" t="s">
        <v>1090</v>
      </c>
      <c r="P163" s="21">
        <v>45050</v>
      </c>
      <c r="Q163" s="3" t="s">
        <v>16</v>
      </c>
      <c r="R163" s="3" t="s">
        <v>938</v>
      </c>
      <c r="S163" s="29" t="s">
        <v>1004</v>
      </c>
      <c r="T163" s="136">
        <v>32200500</v>
      </c>
      <c r="U163" s="132"/>
    </row>
    <row r="164" spans="1:21" s="20" customFormat="1" ht="39.6" x14ac:dyDescent="0.3">
      <c r="A164" s="3" t="s">
        <v>984</v>
      </c>
      <c r="B164" s="3" t="s">
        <v>985</v>
      </c>
      <c r="C164" s="14" t="s">
        <v>959</v>
      </c>
      <c r="D164" s="21">
        <v>44701</v>
      </c>
      <c r="E164" s="203">
        <v>7457632.2199999997</v>
      </c>
      <c r="F164" s="3" t="s">
        <v>787</v>
      </c>
      <c r="G164" s="3" t="s">
        <v>787</v>
      </c>
      <c r="H164" s="97">
        <v>44767</v>
      </c>
      <c r="I164" s="21">
        <v>44768</v>
      </c>
      <c r="J164" s="3" t="s">
        <v>13</v>
      </c>
      <c r="K164" s="21">
        <v>44789</v>
      </c>
      <c r="L164" s="3" t="s">
        <v>198</v>
      </c>
      <c r="M164" s="3" t="s">
        <v>986</v>
      </c>
      <c r="N164" s="21">
        <v>45107</v>
      </c>
      <c r="O164" s="36" t="s">
        <v>13</v>
      </c>
      <c r="P164" s="21" t="s">
        <v>787</v>
      </c>
      <c r="Q164" s="3" t="s">
        <v>457</v>
      </c>
      <c r="R164" s="3" t="s">
        <v>938</v>
      </c>
      <c r="S164" s="29" t="s">
        <v>987</v>
      </c>
      <c r="T164" s="136">
        <v>2869200</v>
      </c>
      <c r="U164" s="132"/>
    </row>
    <row r="165" spans="1:21" s="20" customFormat="1" ht="82.5" customHeight="1" x14ac:dyDescent="0.3">
      <c r="A165" s="3" t="s">
        <v>915</v>
      </c>
      <c r="B165" s="3" t="s">
        <v>916</v>
      </c>
      <c r="C165" s="14" t="s">
        <v>917</v>
      </c>
      <c r="D165" s="21">
        <v>44676</v>
      </c>
      <c r="E165" s="3" t="s">
        <v>918</v>
      </c>
      <c r="F165" s="3" t="s">
        <v>787</v>
      </c>
      <c r="G165" s="3" t="s">
        <v>787</v>
      </c>
      <c r="H165" s="97">
        <v>44711</v>
      </c>
      <c r="I165" s="21">
        <v>44713</v>
      </c>
      <c r="J165" s="3" t="s">
        <v>13</v>
      </c>
      <c r="K165" s="21">
        <v>44732</v>
      </c>
      <c r="L165" s="3" t="s">
        <v>1190</v>
      </c>
      <c r="M165" s="3" t="s">
        <v>70</v>
      </c>
      <c r="N165" s="3" t="s">
        <v>70</v>
      </c>
      <c r="O165" s="36" t="s">
        <v>13</v>
      </c>
      <c r="P165" s="36" t="s">
        <v>787</v>
      </c>
      <c r="Q165" s="3" t="s">
        <v>16</v>
      </c>
      <c r="R165" s="3" t="s">
        <v>919</v>
      </c>
      <c r="S165" s="29" t="s">
        <v>920</v>
      </c>
      <c r="T165" s="136"/>
      <c r="U165" s="132"/>
    </row>
    <row r="166" spans="1:21" s="20" customFormat="1" ht="100.5" customHeight="1" x14ac:dyDescent="0.3">
      <c r="A166" s="38" t="s">
        <v>416</v>
      </c>
      <c r="B166" s="17" t="s">
        <v>500</v>
      </c>
      <c r="C166" s="3" t="s">
        <v>346</v>
      </c>
      <c r="D166" s="5">
        <v>43665</v>
      </c>
      <c r="E166" s="203">
        <v>1668650</v>
      </c>
      <c r="F166" s="203">
        <v>65320</v>
      </c>
      <c r="G166" s="202">
        <f>E166+F166</f>
        <v>1733970</v>
      </c>
      <c r="H166" s="97">
        <v>43816</v>
      </c>
      <c r="I166" s="5">
        <v>43817</v>
      </c>
      <c r="J166" s="3" t="s">
        <v>13</v>
      </c>
      <c r="K166" s="5">
        <v>43817</v>
      </c>
      <c r="L166" s="3" t="s">
        <v>361</v>
      </c>
      <c r="M166" s="3" t="s">
        <v>360</v>
      </c>
      <c r="N166" s="5">
        <v>45107</v>
      </c>
      <c r="O166" s="5" t="s">
        <v>13</v>
      </c>
      <c r="P166" s="5" t="s">
        <v>787</v>
      </c>
      <c r="Q166" s="3" t="s">
        <v>16</v>
      </c>
      <c r="R166" s="29" t="s">
        <v>362</v>
      </c>
      <c r="S166" s="29" t="s">
        <v>890</v>
      </c>
      <c r="T166" s="136">
        <v>1124400</v>
      </c>
      <c r="U166" s="132"/>
    </row>
    <row r="167" spans="1:21" ht="30" customHeight="1" x14ac:dyDescent="0.3">
      <c r="A167" s="262" t="s">
        <v>1184</v>
      </c>
      <c r="B167" s="262"/>
      <c r="C167" s="262"/>
      <c r="D167" s="262"/>
      <c r="E167" s="262"/>
      <c r="F167" s="262"/>
      <c r="G167" s="262"/>
      <c r="H167" s="262"/>
      <c r="I167" s="262"/>
      <c r="J167" s="262"/>
      <c r="K167" s="262"/>
      <c r="L167" s="262"/>
      <c r="M167" s="262"/>
      <c r="N167" s="262"/>
      <c r="O167" s="262"/>
      <c r="P167" s="262"/>
      <c r="Q167" s="262"/>
      <c r="R167" s="262"/>
      <c r="S167" s="262"/>
      <c r="T167" s="262"/>
    </row>
    <row r="168" spans="1:21" s="20" customFormat="1" ht="52.8" x14ac:dyDescent="0.3">
      <c r="A168" s="14" t="s">
        <v>653</v>
      </c>
      <c r="B168" s="14" t="s">
        <v>654</v>
      </c>
      <c r="C168" s="14" t="s">
        <v>624</v>
      </c>
      <c r="D168" s="36">
        <v>44102</v>
      </c>
      <c r="E168" s="14" t="s">
        <v>504</v>
      </c>
      <c r="F168" s="3" t="s">
        <v>787</v>
      </c>
      <c r="G168" s="3" t="s">
        <v>787</v>
      </c>
      <c r="H168" s="98">
        <v>44251</v>
      </c>
      <c r="I168" s="36">
        <v>44252</v>
      </c>
      <c r="J168" s="14" t="s">
        <v>16</v>
      </c>
      <c r="K168" s="36">
        <v>44319</v>
      </c>
      <c r="L168" s="14" t="s">
        <v>655</v>
      </c>
      <c r="M168" s="14" t="s">
        <v>651</v>
      </c>
      <c r="N168" s="36">
        <v>45107</v>
      </c>
      <c r="O168" s="36" t="s">
        <v>13</v>
      </c>
      <c r="P168" s="36" t="s">
        <v>787</v>
      </c>
      <c r="Q168" s="14" t="s">
        <v>457</v>
      </c>
      <c r="R168" s="14" t="s">
        <v>1044</v>
      </c>
      <c r="S168" s="8" t="s">
        <v>656</v>
      </c>
      <c r="T168" s="136"/>
      <c r="U168" s="132"/>
    </row>
    <row r="169" spans="1:21" ht="24.6" x14ac:dyDescent="0.3">
      <c r="A169" s="260" t="s">
        <v>1283</v>
      </c>
      <c r="B169" s="260"/>
      <c r="C169" s="260"/>
      <c r="D169" s="260"/>
      <c r="E169" s="260"/>
      <c r="F169" s="260"/>
      <c r="G169" s="260"/>
      <c r="H169" s="260"/>
      <c r="I169" s="260"/>
      <c r="J169" s="260"/>
      <c r="K169" s="260"/>
      <c r="L169" s="260"/>
      <c r="M169" s="260"/>
      <c r="N169" s="260"/>
    </row>
    <row r="170" spans="1:21" ht="52.8" x14ac:dyDescent="0.3">
      <c r="A170" s="3" t="s">
        <v>1072</v>
      </c>
      <c r="B170" s="3" t="s">
        <v>1073</v>
      </c>
      <c r="C170" s="14" t="s">
        <v>959</v>
      </c>
      <c r="D170" s="21">
        <v>44701</v>
      </c>
      <c r="E170" s="136">
        <v>9710000</v>
      </c>
      <c r="F170" s="3" t="s">
        <v>787</v>
      </c>
      <c r="G170" s="3" t="s">
        <v>787</v>
      </c>
      <c r="H170" s="97">
        <v>44783</v>
      </c>
      <c r="I170" s="21">
        <v>44802</v>
      </c>
      <c r="J170" s="21" t="s">
        <v>13</v>
      </c>
      <c r="K170" s="21">
        <v>44824</v>
      </c>
      <c r="L170" s="3" t="s">
        <v>552</v>
      </c>
      <c r="M170" s="3" t="s">
        <v>1074</v>
      </c>
      <c r="N170" s="21">
        <v>45168</v>
      </c>
      <c r="O170" s="36" t="s">
        <v>1090</v>
      </c>
      <c r="P170" s="21" t="s">
        <v>787</v>
      </c>
      <c r="Q170" s="3" t="s">
        <v>16</v>
      </c>
      <c r="R170" s="3" t="s">
        <v>1098</v>
      </c>
      <c r="S170" s="3" t="s">
        <v>1075</v>
      </c>
      <c r="T170" s="136">
        <v>8656100</v>
      </c>
    </row>
    <row r="171" spans="1:21" ht="39.6" x14ac:dyDescent="0.3">
      <c r="A171" s="3" t="s">
        <v>484</v>
      </c>
      <c r="B171" s="3" t="s">
        <v>485</v>
      </c>
      <c r="C171" s="3" t="s">
        <v>486</v>
      </c>
      <c r="D171" s="21">
        <v>43854</v>
      </c>
      <c r="E171" s="6" t="s">
        <v>444</v>
      </c>
      <c r="F171" s="3" t="s">
        <v>787</v>
      </c>
      <c r="G171" s="3" t="s">
        <v>787</v>
      </c>
      <c r="H171" s="97">
        <v>43916</v>
      </c>
      <c r="I171" s="5">
        <v>43916</v>
      </c>
      <c r="J171" s="3" t="s">
        <v>16</v>
      </c>
      <c r="K171" s="5">
        <v>43936</v>
      </c>
      <c r="L171" s="6" t="s">
        <v>487</v>
      </c>
      <c r="M171" s="3" t="s">
        <v>1060</v>
      </c>
      <c r="N171" s="5">
        <v>45146</v>
      </c>
      <c r="O171" s="5" t="s">
        <v>13</v>
      </c>
      <c r="P171" s="5" t="s">
        <v>787</v>
      </c>
      <c r="Q171" s="3" t="s">
        <v>16</v>
      </c>
      <c r="R171" s="3" t="s">
        <v>249</v>
      </c>
      <c r="S171" s="3" t="s">
        <v>587</v>
      </c>
      <c r="T171" s="136"/>
    </row>
    <row r="172" spans="1:21" ht="39.6" x14ac:dyDescent="0.3">
      <c r="A172" s="3" t="s">
        <v>506</v>
      </c>
      <c r="B172" s="3" t="s">
        <v>508</v>
      </c>
      <c r="C172" s="3" t="s">
        <v>787</v>
      </c>
      <c r="D172" s="3" t="s">
        <v>668</v>
      </c>
      <c r="E172" s="3" t="s">
        <v>504</v>
      </c>
      <c r="F172" s="3" t="s">
        <v>787</v>
      </c>
      <c r="G172" s="3" t="s">
        <v>787</v>
      </c>
      <c r="H172" s="97" t="s">
        <v>787</v>
      </c>
      <c r="I172" s="3" t="s">
        <v>787</v>
      </c>
      <c r="J172" s="3" t="s">
        <v>787</v>
      </c>
      <c r="K172" s="3" t="s">
        <v>787</v>
      </c>
      <c r="L172" s="3" t="s">
        <v>728</v>
      </c>
      <c r="M172" s="3" t="s">
        <v>509</v>
      </c>
      <c r="N172" s="3" t="s">
        <v>787</v>
      </c>
      <c r="O172" s="3" t="s">
        <v>13</v>
      </c>
      <c r="P172" s="3" t="s">
        <v>787</v>
      </c>
      <c r="Q172" s="3"/>
      <c r="R172" s="3" t="s">
        <v>249</v>
      </c>
      <c r="S172" s="3"/>
      <c r="T172" s="136"/>
    </row>
    <row r="173" spans="1:21" ht="39.6" x14ac:dyDescent="0.3">
      <c r="A173" s="14" t="s">
        <v>533</v>
      </c>
      <c r="B173" s="14" t="s">
        <v>534</v>
      </c>
      <c r="C173" s="14" t="s">
        <v>536</v>
      </c>
      <c r="D173" s="36">
        <v>43966</v>
      </c>
      <c r="E173" s="14" t="s">
        <v>90</v>
      </c>
      <c r="F173" s="3" t="s">
        <v>787</v>
      </c>
      <c r="G173" s="3" t="s">
        <v>787</v>
      </c>
      <c r="H173" s="98">
        <v>44032</v>
      </c>
      <c r="I173" s="36">
        <v>44068</v>
      </c>
      <c r="J173" s="14" t="s">
        <v>13</v>
      </c>
      <c r="K173" s="72">
        <v>44095</v>
      </c>
      <c r="L173" s="14" t="s">
        <v>535</v>
      </c>
      <c r="M173" s="14" t="s">
        <v>15</v>
      </c>
      <c r="N173" s="36">
        <v>45190</v>
      </c>
      <c r="O173" s="36" t="s">
        <v>13</v>
      </c>
      <c r="P173" s="36" t="s">
        <v>787</v>
      </c>
      <c r="Q173" s="14" t="s">
        <v>457</v>
      </c>
      <c r="R173" s="14" t="s">
        <v>1000</v>
      </c>
      <c r="S173" s="14" t="s">
        <v>989</v>
      </c>
      <c r="T173" s="136">
        <v>4160000</v>
      </c>
    </row>
    <row r="174" spans="1:21" ht="66" x14ac:dyDescent="0.3">
      <c r="A174" s="3" t="s">
        <v>1102</v>
      </c>
      <c r="B174" s="3" t="s">
        <v>1103</v>
      </c>
      <c r="C174" s="3" t="s">
        <v>1081</v>
      </c>
      <c r="D174" s="21">
        <v>44907</v>
      </c>
      <c r="E174" s="40">
        <v>1800000</v>
      </c>
      <c r="F174" s="3" t="s">
        <v>787</v>
      </c>
      <c r="G174" s="3" t="s">
        <v>787</v>
      </c>
      <c r="H174" s="97">
        <v>44970</v>
      </c>
      <c r="I174" s="21">
        <v>44979</v>
      </c>
      <c r="J174" s="3" t="s">
        <v>13</v>
      </c>
      <c r="K174" s="21">
        <v>45008</v>
      </c>
      <c r="L174" s="3" t="s">
        <v>1104</v>
      </c>
      <c r="M174" s="3" t="s">
        <v>70</v>
      </c>
      <c r="N174" s="3" t="s">
        <v>1013</v>
      </c>
      <c r="O174" s="3" t="s">
        <v>1142</v>
      </c>
      <c r="P174" s="3" t="s">
        <v>668</v>
      </c>
      <c r="Q174" s="3" t="s">
        <v>1142</v>
      </c>
      <c r="R174" s="3" t="s">
        <v>1217</v>
      </c>
      <c r="S174" s="3" t="s">
        <v>1242</v>
      </c>
      <c r="T174" s="136"/>
    </row>
    <row r="175" spans="1:21" ht="52.8" x14ac:dyDescent="0.3">
      <c r="A175" s="14" t="s">
        <v>648</v>
      </c>
      <c r="B175" s="14" t="s">
        <v>817</v>
      </c>
      <c r="C175" s="14" t="s">
        <v>649</v>
      </c>
      <c r="D175" s="36">
        <v>44102</v>
      </c>
      <c r="E175" s="80" t="s">
        <v>870</v>
      </c>
      <c r="F175" s="3" t="s">
        <v>787</v>
      </c>
      <c r="G175" s="3" t="s">
        <v>787</v>
      </c>
      <c r="H175" s="98">
        <v>44270</v>
      </c>
      <c r="I175" s="36">
        <v>44278</v>
      </c>
      <c r="J175" s="14" t="s">
        <v>16</v>
      </c>
      <c r="K175" s="36">
        <v>44321</v>
      </c>
      <c r="L175" s="14" t="s">
        <v>650</v>
      </c>
      <c r="M175" s="14" t="s">
        <v>651</v>
      </c>
      <c r="N175" s="36">
        <v>45473</v>
      </c>
      <c r="O175" s="36" t="s">
        <v>13</v>
      </c>
      <c r="P175" s="36" t="s">
        <v>787</v>
      </c>
      <c r="Q175" s="14" t="s">
        <v>457</v>
      </c>
      <c r="R175" s="14" t="s">
        <v>1043</v>
      </c>
      <c r="S175" s="8" t="s">
        <v>652</v>
      </c>
      <c r="T175" s="136" t="s">
        <v>1049</v>
      </c>
    </row>
    <row r="176" spans="1:21" ht="39.6" x14ac:dyDescent="0.3">
      <c r="A176" s="14" t="s">
        <v>690</v>
      </c>
      <c r="B176" s="14" t="s">
        <v>691</v>
      </c>
      <c r="C176" s="14" t="s">
        <v>692</v>
      </c>
      <c r="D176" s="36">
        <v>44260</v>
      </c>
      <c r="E176" s="14" t="s">
        <v>511</v>
      </c>
      <c r="F176" s="3" t="s">
        <v>787</v>
      </c>
      <c r="G176" s="3" t="s">
        <v>787</v>
      </c>
      <c r="H176" s="98">
        <v>44326</v>
      </c>
      <c r="I176" s="36">
        <v>44327</v>
      </c>
      <c r="J176" s="14" t="s">
        <v>13</v>
      </c>
      <c r="K176" s="36" t="s">
        <v>796</v>
      </c>
      <c r="L176" s="14" t="s">
        <v>806</v>
      </c>
      <c r="M176" s="14" t="s">
        <v>15</v>
      </c>
      <c r="N176" s="36">
        <v>45473</v>
      </c>
      <c r="O176" s="36" t="s">
        <v>13</v>
      </c>
      <c r="P176" s="36" t="s">
        <v>787</v>
      </c>
      <c r="Q176" s="14" t="s">
        <v>457</v>
      </c>
      <c r="R176" s="14" t="s">
        <v>171</v>
      </c>
      <c r="S176" s="8" t="s">
        <v>693</v>
      </c>
      <c r="T176" s="136">
        <v>523000</v>
      </c>
    </row>
    <row r="177" spans="1:21" ht="39.6" x14ac:dyDescent="0.3">
      <c r="A177" s="14" t="s">
        <v>701</v>
      </c>
      <c r="B177" s="14" t="s">
        <v>702</v>
      </c>
      <c r="C177" s="14" t="s">
        <v>624</v>
      </c>
      <c r="D177" s="36">
        <v>44218</v>
      </c>
      <c r="E177" s="14" t="s">
        <v>703</v>
      </c>
      <c r="F177" s="3" t="s">
        <v>787</v>
      </c>
      <c r="G177" s="3" t="s">
        <v>787</v>
      </c>
      <c r="H177" s="98">
        <v>44340</v>
      </c>
      <c r="I177" s="36">
        <v>44355</v>
      </c>
      <c r="J177" s="14" t="s">
        <v>13</v>
      </c>
      <c r="K177" s="36">
        <v>44372</v>
      </c>
      <c r="L177" s="14" t="s">
        <v>704</v>
      </c>
      <c r="M177" s="14" t="s">
        <v>15</v>
      </c>
      <c r="N177" s="36">
        <v>45473</v>
      </c>
      <c r="O177" s="36" t="s">
        <v>13</v>
      </c>
      <c r="P177" s="36" t="s">
        <v>787</v>
      </c>
      <c r="Q177" s="14" t="s">
        <v>457</v>
      </c>
      <c r="R177" s="14" t="s">
        <v>1045</v>
      </c>
      <c r="S177" s="8" t="s">
        <v>656</v>
      </c>
      <c r="T177" s="136"/>
    </row>
    <row r="178" spans="1:21" ht="316.8" x14ac:dyDescent="0.3">
      <c r="A178" s="14" t="s">
        <v>709</v>
      </c>
      <c r="B178" s="14" t="s">
        <v>710</v>
      </c>
      <c r="C178" s="14" t="s">
        <v>630</v>
      </c>
      <c r="D178" s="36">
        <v>44277</v>
      </c>
      <c r="E178" s="14" t="s">
        <v>511</v>
      </c>
      <c r="F178" s="3" t="s">
        <v>787</v>
      </c>
      <c r="G178" s="3" t="s">
        <v>787</v>
      </c>
      <c r="H178" s="98">
        <v>44328</v>
      </c>
      <c r="I178" s="36">
        <v>44340</v>
      </c>
      <c r="J178" s="14" t="s">
        <v>16</v>
      </c>
      <c r="K178" s="36">
        <v>44364</v>
      </c>
      <c r="L178" s="14" t="s">
        <v>1185</v>
      </c>
      <c r="M178" s="14" t="s">
        <v>15</v>
      </c>
      <c r="N178" s="36">
        <v>45473</v>
      </c>
      <c r="O178" s="36" t="s">
        <v>13</v>
      </c>
      <c r="P178" s="36" t="s">
        <v>787</v>
      </c>
      <c r="Q178" s="14" t="s">
        <v>16</v>
      </c>
      <c r="R178" s="14" t="s">
        <v>794</v>
      </c>
      <c r="S178" s="8" t="s">
        <v>1055</v>
      </c>
      <c r="T178" s="136" t="s">
        <v>1056</v>
      </c>
    </row>
    <row r="179" spans="1:21" ht="92.4" x14ac:dyDescent="0.3">
      <c r="A179" s="3" t="s">
        <v>735</v>
      </c>
      <c r="B179" s="3" t="s">
        <v>736</v>
      </c>
      <c r="C179" s="3" t="s">
        <v>624</v>
      </c>
      <c r="D179" s="21">
        <v>44218</v>
      </c>
      <c r="E179" s="3" t="s">
        <v>511</v>
      </c>
      <c r="F179" s="3" t="s">
        <v>787</v>
      </c>
      <c r="G179" s="3" t="s">
        <v>787</v>
      </c>
      <c r="H179" s="97">
        <v>44354</v>
      </c>
      <c r="I179" s="21">
        <v>44306</v>
      </c>
      <c r="J179" s="3" t="s">
        <v>13</v>
      </c>
      <c r="K179" s="21">
        <v>44376</v>
      </c>
      <c r="L179" s="3" t="s">
        <v>737</v>
      </c>
      <c r="M179" s="3" t="s">
        <v>15</v>
      </c>
      <c r="N179" s="21">
        <v>45473</v>
      </c>
      <c r="O179" s="36" t="s">
        <v>13</v>
      </c>
      <c r="P179" s="36" t="s">
        <v>787</v>
      </c>
      <c r="Q179" s="3" t="s">
        <v>16</v>
      </c>
      <c r="R179" s="3" t="s">
        <v>1045</v>
      </c>
      <c r="S179" s="29" t="s">
        <v>738</v>
      </c>
      <c r="T179" s="136"/>
    </row>
    <row r="180" spans="1:21" ht="26.4" x14ac:dyDescent="0.3">
      <c r="A180" s="3" t="s">
        <v>746</v>
      </c>
      <c r="B180" s="3" t="s">
        <v>747</v>
      </c>
      <c r="C180" s="14" t="s">
        <v>590</v>
      </c>
      <c r="D180" s="21">
        <v>44354</v>
      </c>
      <c r="E180" s="3" t="s">
        <v>511</v>
      </c>
      <c r="F180" s="3" t="s">
        <v>787</v>
      </c>
      <c r="G180" s="3" t="s">
        <v>787</v>
      </c>
      <c r="H180" s="97">
        <v>44361</v>
      </c>
      <c r="I180" s="21">
        <v>44369</v>
      </c>
      <c r="J180" s="3" t="s">
        <v>13</v>
      </c>
      <c r="K180" s="21">
        <v>44369</v>
      </c>
      <c r="L180" s="3" t="s">
        <v>748</v>
      </c>
      <c r="M180" s="3" t="s">
        <v>15</v>
      </c>
      <c r="N180" s="21">
        <v>45473</v>
      </c>
      <c r="O180" s="36" t="s">
        <v>13</v>
      </c>
      <c r="P180" s="36" t="s">
        <v>787</v>
      </c>
      <c r="Q180" s="3" t="s">
        <v>16</v>
      </c>
      <c r="R180" s="3" t="s">
        <v>749</v>
      </c>
      <c r="S180" s="29" t="s">
        <v>750</v>
      </c>
      <c r="T180" s="136">
        <v>1389100</v>
      </c>
    </row>
    <row r="181" spans="1:21" s="20" customFormat="1" ht="39.6" x14ac:dyDescent="0.3">
      <c r="A181" s="3" t="s">
        <v>757</v>
      </c>
      <c r="B181" s="3" t="s">
        <v>758</v>
      </c>
      <c r="C181" s="14" t="s">
        <v>759</v>
      </c>
      <c r="D181" s="21">
        <v>44314</v>
      </c>
      <c r="E181" s="3" t="s">
        <v>511</v>
      </c>
      <c r="F181" s="3" t="s">
        <v>787</v>
      </c>
      <c r="G181" s="3" t="s">
        <v>787</v>
      </c>
      <c r="H181" s="97">
        <v>44354</v>
      </c>
      <c r="I181" s="21">
        <v>44355</v>
      </c>
      <c r="J181" s="3" t="s">
        <v>16</v>
      </c>
      <c r="K181" s="21">
        <v>44392</v>
      </c>
      <c r="L181" s="3" t="s">
        <v>760</v>
      </c>
      <c r="M181" s="3" t="s">
        <v>15</v>
      </c>
      <c r="N181" s="21">
        <v>45473</v>
      </c>
      <c r="O181" s="36" t="s">
        <v>13</v>
      </c>
      <c r="P181" s="36" t="s">
        <v>787</v>
      </c>
      <c r="Q181" s="3" t="s">
        <v>16</v>
      </c>
      <c r="R181" s="3" t="s">
        <v>928</v>
      </c>
      <c r="S181" s="29" t="s">
        <v>761</v>
      </c>
      <c r="T181" s="136">
        <v>5800000</v>
      </c>
      <c r="U181" s="132"/>
    </row>
    <row r="182" spans="1:21" ht="39.6" x14ac:dyDescent="0.3">
      <c r="A182" s="14" t="s">
        <v>811</v>
      </c>
      <c r="B182" s="3" t="s">
        <v>812</v>
      </c>
      <c r="C182" s="14" t="s">
        <v>815</v>
      </c>
      <c r="D182" s="21">
        <v>44361</v>
      </c>
      <c r="E182" s="3" t="s">
        <v>511</v>
      </c>
      <c r="F182" s="3" t="s">
        <v>787</v>
      </c>
      <c r="G182" s="3" t="s">
        <v>787</v>
      </c>
      <c r="H182" s="97">
        <v>44410</v>
      </c>
      <c r="I182" s="21">
        <v>44418</v>
      </c>
      <c r="J182" s="3" t="s">
        <v>13</v>
      </c>
      <c r="K182" s="21">
        <v>44439</v>
      </c>
      <c r="L182" s="3" t="s">
        <v>813</v>
      </c>
      <c r="M182" s="3" t="s">
        <v>816</v>
      </c>
      <c r="N182" s="21">
        <v>45473</v>
      </c>
      <c r="O182" s="36" t="s">
        <v>1224</v>
      </c>
      <c r="P182" s="36" t="s">
        <v>787</v>
      </c>
      <c r="Q182" s="3" t="s">
        <v>16</v>
      </c>
      <c r="R182" s="3" t="s">
        <v>180</v>
      </c>
      <c r="S182" s="29" t="s">
        <v>814</v>
      </c>
      <c r="T182" s="136">
        <v>1215500</v>
      </c>
    </row>
    <row r="183" spans="1:21" ht="39.6" x14ac:dyDescent="0.3">
      <c r="A183" s="3" t="s">
        <v>842</v>
      </c>
      <c r="B183" s="3" t="s">
        <v>843</v>
      </c>
      <c r="C183" s="14" t="s">
        <v>668</v>
      </c>
      <c r="D183" s="21" t="s">
        <v>668</v>
      </c>
      <c r="E183" s="3" t="s">
        <v>511</v>
      </c>
      <c r="F183" s="3" t="s">
        <v>787</v>
      </c>
      <c r="G183" s="3" t="s">
        <v>787</v>
      </c>
      <c r="H183" s="97" t="s">
        <v>787</v>
      </c>
      <c r="I183" s="21" t="s">
        <v>787</v>
      </c>
      <c r="J183" s="3" t="s">
        <v>787</v>
      </c>
      <c r="K183" s="21">
        <v>44459</v>
      </c>
      <c r="L183" s="3" t="s">
        <v>844</v>
      </c>
      <c r="M183" s="3" t="s">
        <v>845</v>
      </c>
      <c r="N183" s="21">
        <v>45473</v>
      </c>
      <c r="O183" s="36" t="s">
        <v>13</v>
      </c>
      <c r="P183" s="36" t="s">
        <v>787</v>
      </c>
      <c r="Q183" s="3" t="s">
        <v>16</v>
      </c>
      <c r="R183" s="3" t="s">
        <v>180</v>
      </c>
      <c r="S183" s="29" t="s">
        <v>1003</v>
      </c>
      <c r="T183" s="136">
        <v>1248000</v>
      </c>
    </row>
    <row r="184" spans="1:21" ht="39.6" x14ac:dyDescent="0.3">
      <c r="A184" s="3" t="s">
        <v>819</v>
      </c>
      <c r="B184" s="3" t="s">
        <v>820</v>
      </c>
      <c r="C184" s="14" t="s">
        <v>815</v>
      </c>
      <c r="D184" s="21">
        <v>44329</v>
      </c>
      <c r="E184" s="3" t="s">
        <v>511</v>
      </c>
      <c r="F184" s="3" t="s">
        <v>787</v>
      </c>
      <c r="G184" s="3" t="s">
        <v>787</v>
      </c>
      <c r="H184" s="97">
        <v>44410</v>
      </c>
      <c r="I184" s="21">
        <v>44418</v>
      </c>
      <c r="J184" s="3" t="s">
        <v>16</v>
      </c>
      <c r="K184" s="21">
        <v>44512</v>
      </c>
      <c r="L184" s="3" t="s">
        <v>813</v>
      </c>
      <c r="M184" s="3" t="s">
        <v>617</v>
      </c>
      <c r="N184" s="21">
        <v>45473</v>
      </c>
      <c r="O184" s="36" t="s">
        <v>13</v>
      </c>
      <c r="P184" s="36" t="s">
        <v>787</v>
      </c>
      <c r="Q184" s="3" t="s">
        <v>16</v>
      </c>
      <c r="R184" s="3" t="s">
        <v>180</v>
      </c>
      <c r="S184" s="29" t="s">
        <v>821</v>
      </c>
      <c r="T184" s="136">
        <v>350000</v>
      </c>
    </row>
    <row r="185" spans="1:21" ht="52.8" x14ac:dyDescent="0.3">
      <c r="A185" s="3" t="s">
        <v>826</v>
      </c>
      <c r="B185" s="3" t="s">
        <v>827</v>
      </c>
      <c r="C185" s="14" t="s">
        <v>759</v>
      </c>
      <c r="D185" s="21">
        <v>44491</v>
      </c>
      <c r="E185" s="40" t="s">
        <v>828</v>
      </c>
      <c r="F185" s="3" t="s">
        <v>787</v>
      </c>
      <c r="G185" s="3" t="s">
        <v>787</v>
      </c>
      <c r="H185" s="97">
        <v>44410</v>
      </c>
      <c r="I185" s="3" t="s">
        <v>787</v>
      </c>
      <c r="J185" s="3" t="s">
        <v>13</v>
      </c>
      <c r="K185" s="21">
        <v>44530</v>
      </c>
      <c r="L185" s="3" t="s">
        <v>829</v>
      </c>
      <c r="M185" s="3" t="s">
        <v>618</v>
      </c>
      <c r="N185" s="21">
        <v>45473</v>
      </c>
      <c r="O185" s="36" t="s">
        <v>13</v>
      </c>
      <c r="P185" s="36" t="s">
        <v>787</v>
      </c>
      <c r="Q185" s="3" t="s">
        <v>16</v>
      </c>
      <c r="R185" s="3" t="s">
        <v>830</v>
      </c>
      <c r="S185" s="29" t="s">
        <v>831</v>
      </c>
      <c r="T185" s="136">
        <v>281200</v>
      </c>
    </row>
    <row r="186" spans="1:21" ht="409.6" x14ac:dyDescent="0.3">
      <c r="A186" s="3" t="s">
        <v>848</v>
      </c>
      <c r="B186" s="3" t="s">
        <v>849</v>
      </c>
      <c r="C186" s="14" t="s">
        <v>850</v>
      </c>
      <c r="D186" s="21">
        <v>44477</v>
      </c>
      <c r="E186" s="3" t="s">
        <v>350</v>
      </c>
      <c r="F186" s="3" t="s">
        <v>787</v>
      </c>
      <c r="G186" s="3" t="s">
        <v>787</v>
      </c>
      <c r="H186" s="97">
        <v>43442</v>
      </c>
      <c r="I186" s="21">
        <v>44582</v>
      </c>
      <c r="J186" s="3" t="s">
        <v>13</v>
      </c>
      <c r="K186" s="21">
        <v>44608</v>
      </c>
      <c r="L186" s="3" t="s">
        <v>1187</v>
      </c>
      <c r="M186" s="3" t="s">
        <v>770</v>
      </c>
      <c r="N186" s="21">
        <v>45473</v>
      </c>
      <c r="O186" s="36" t="s">
        <v>13</v>
      </c>
      <c r="P186" s="36" t="s">
        <v>787</v>
      </c>
      <c r="Q186" s="3" t="s">
        <v>16</v>
      </c>
      <c r="R186" s="3" t="s">
        <v>1045</v>
      </c>
      <c r="S186" s="29" t="s">
        <v>656</v>
      </c>
      <c r="T186" s="136"/>
    </row>
    <row r="187" spans="1:21" ht="39.6" x14ac:dyDescent="0.3">
      <c r="A187" s="3" t="s">
        <v>857</v>
      </c>
      <c r="B187" s="3" t="s">
        <v>858</v>
      </c>
      <c r="C187" s="14" t="s">
        <v>850</v>
      </c>
      <c r="D187" s="21">
        <v>44480</v>
      </c>
      <c r="E187" s="3" t="s">
        <v>350</v>
      </c>
      <c r="F187" s="3" t="s">
        <v>787</v>
      </c>
      <c r="G187" s="3" t="s">
        <v>787</v>
      </c>
      <c r="H187" s="97">
        <v>44901</v>
      </c>
      <c r="I187" s="3" t="s">
        <v>787</v>
      </c>
      <c r="J187" s="3" t="s">
        <v>13</v>
      </c>
      <c r="K187" s="21">
        <v>44594</v>
      </c>
      <c r="L187" s="3" t="s">
        <v>748</v>
      </c>
      <c r="M187" s="3" t="s">
        <v>770</v>
      </c>
      <c r="N187" s="21">
        <v>45473</v>
      </c>
      <c r="O187" s="36" t="s">
        <v>13</v>
      </c>
      <c r="P187" s="36" t="s">
        <v>787</v>
      </c>
      <c r="Q187" s="3" t="s">
        <v>16</v>
      </c>
      <c r="R187" s="3" t="s">
        <v>749</v>
      </c>
      <c r="S187" s="29" t="s">
        <v>750</v>
      </c>
      <c r="T187" s="136">
        <v>1389100</v>
      </c>
    </row>
    <row r="188" spans="1:21" ht="66" x14ac:dyDescent="0.3">
      <c r="A188" s="3" t="s">
        <v>859</v>
      </c>
      <c r="B188" s="3" t="s">
        <v>860</v>
      </c>
      <c r="C188" s="14" t="s">
        <v>863</v>
      </c>
      <c r="D188" s="21">
        <v>44550</v>
      </c>
      <c r="E188" s="3" t="s">
        <v>350</v>
      </c>
      <c r="F188" s="3" t="s">
        <v>787</v>
      </c>
      <c r="G188" s="3" t="s">
        <v>787</v>
      </c>
      <c r="H188" s="98">
        <v>44585</v>
      </c>
      <c r="I188" s="21">
        <v>44592</v>
      </c>
      <c r="J188" s="3" t="s">
        <v>13</v>
      </c>
      <c r="K188" s="21">
        <v>44609</v>
      </c>
      <c r="L188" s="3" t="s">
        <v>1188</v>
      </c>
      <c r="M188" s="3" t="s">
        <v>770</v>
      </c>
      <c r="N188" s="21">
        <v>45473</v>
      </c>
      <c r="O188" s="36" t="s">
        <v>13</v>
      </c>
      <c r="P188" s="36" t="s">
        <v>787</v>
      </c>
      <c r="Q188" s="3" t="s">
        <v>16</v>
      </c>
      <c r="R188" s="3" t="s">
        <v>1045</v>
      </c>
      <c r="S188" s="29" t="s">
        <v>656</v>
      </c>
      <c r="T188" s="136"/>
    </row>
    <row r="189" spans="1:21" ht="79.2" x14ac:dyDescent="0.3">
      <c r="A189" s="3" t="s">
        <v>861</v>
      </c>
      <c r="B189" s="3" t="s">
        <v>862</v>
      </c>
      <c r="C189" s="14" t="s">
        <v>863</v>
      </c>
      <c r="D189" s="21">
        <v>44550</v>
      </c>
      <c r="E189" s="3" t="s">
        <v>350</v>
      </c>
      <c r="F189" s="3" t="s">
        <v>787</v>
      </c>
      <c r="G189" s="3" t="s">
        <v>787</v>
      </c>
      <c r="H189" s="98">
        <v>44585</v>
      </c>
      <c r="I189" s="21">
        <v>44592</v>
      </c>
      <c r="J189" s="3" t="s">
        <v>13</v>
      </c>
      <c r="K189" s="21">
        <v>44609</v>
      </c>
      <c r="L189" s="3" t="s">
        <v>1189</v>
      </c>
      <c r="M189" s="3" t="s">
        <v>770</v>
      </c>
      <c r="N189" s="21">
        <v>45473</v>
      </c>
      <c r="O189" s="36" t="s">
        <v>13</v>
      </c>
      <c r="P189" s="36" t="s">
        <v>787</v>
      </c>
      <c r="Q189" s="3" t="s">
        <v>16</v>
      </c>
      <c r="R189" s="3" t="s">
        <v>1045</v>
      </c>
      <c r="S189" s="29" t="s">
        <v>656</v>
      </c>
      <c r="T189" s="136"/>
    </row>
    <row r="190" spans="1:21" ht="66" x14ac:dyDescent="0.3">
      <c r="A190" s="3" t="s">
        <v>872</v>
      </c>
      <c r="B190" s="3" t="s">
        <v>873</v>
      </c>
      <c r="C190" s="14" t="s">
        <v>874</v>
      </c>
      <c r="D190" s="21">
        <v>44491</v>
      </c>
      <c r="E190" s="3" t="s">
        <v>350</v>
      </c>
      <c r="F190" s="3" t="s">
        <v>787</v>
      </c>
      <c r="G190" s="3" t="s">
        <v>787</v>
      </c>
      <c r="H190" s="97">
        <v>44515</v>
      </c>
      <c r="I190" s="21">
        <v>44525</v>
      </c>
      <c r="J190" s="3" t="s">
        <v>16</v>
      </c>
      <c r="K190" s="21">
        <v>44616</v>
      </c>
      <c r="L190" s="3" t="s">
        <v>881</v>
      </c>
      <c r="M190" s="3" t="s">
        <v>770</v>
      </c>
      <c r="N190" s="21">
        <v>45473</v>
      </c>
      <c r="O190" s="36" t="s">
        <v>13</v>
      </c>
      <c r="P190" s="36" t="s">
        <v>787</v>
      </c>
      <c r="Q190" s="3" t="s">
        <v>16</v>
      </c>
      <c r="R190" s="3" t="s">
        <v>830</v>
      </c>
      <c r="S190" s="29" t="s">
        <v>882</v>
      </c>
      <c r="T190" s="136" t="s">
        <v>1050</v>
      </c>
    </row>
    <row r="191" spans="1:21" ht="79.2" x14ac:dyDescent="0.3">
      <c r="A191" s="3" t="s">
        <v>875</v>
      </c>
      <c r="B191" s="3" t="s">
        <v>876</v>
      </c>
      <c r="C191" s="14" t="s">
        <v>877</v>
      </c>
      <c r="D191" s="21">
        <v>44498</v>
      </c>
      <c r="E191" s="3" t="s">
        <v>350</v>
      </c>
      <c r="F191" s="3" t="s">
        <v>787</v>
      </c>
      <c r="G191" s="3" t="s">
        <v>787</v>
      </c>
      <c r="H191" s="97">
        <v>44599</v>
      </c>
      <c r="I191" s="21">
        <v>44602</v>
      </c>
      <c r="J191" s="3" t="s">
        <v>13</v>
      </c>
      <c r="K191" s="21">
        <v>44620</v>
      </c>
      <c r="L191" s="3" t="s">
        <v>707</v>
      </c>
      <c r="M191" s="3" t="s">
        <v>770</v>
      </c>
      <c r="N191" s="21">
        <v>45473</v>
      </c>
      <c r="O191" s="36" t="s">
        <v>13</v>
      </c>
      <c r="P191" s="36" t="s">
        <v>787</v>
      </c>
      <c r="Q191" s="3" t="s">
        <v>16</v>
      </c>
      <c r="R191" s="3" t="s">
        <v>892</v>
      </c>
      <c r="S191" s="29" t="s">
        <v>1251</v>
      </c>
      <c r="T191" s="136">
        <v>10518500</v>
      </c>
    </row>
    <row r="192" spans="1:21" ht="224.4" x14ac:dyDescent="0.3">
      <c r="A192" s="3" t="s">
        <v>878</v>
      </c>
      <c r="B192" s="3" t="s">
        <v>879</v>
      </c>
      <c r="C192" s="14" t="s">
        <v>877</v>
      </c>
      <c r="D192" s="21">
        <v>44520</v>
      </c>
      <c r="E192" s="3" t="s">
        <v>883</v>
      </c>
      <c r="F192" s="3" t="s">
        <v>787</v>
      </c>
      <c r="G192" s="3" t="s">
        <v>787</v>
      </c>
      <c r="H192" s="97">
        <v>44613</v>
      </c>
      <c r="I192" s="21">
        <v>44616</v>
      </c>
      <c r="J192" s="3" t="s">
        <v>13</v>
      </c>
      <c r="K192" s="21">
        <v>44635</v>
      </c>
      <c r="L192" s="3" t="s">
        <v>913</v>
      </c>
      <c r="M192" s="3" t="s">
        <v>880</v>
      </c>
      <c r="N192" s="21">
        <v>45473</v>
      </c>
      <c r="O192" s="36" t="s">
        <v>13</v>
      </c>
      <c r="P192" s="36" t="s">
        <v>787</v>
      </c>
      <c r="Q192" s="3" t="s">
        <v>16</v>
      </c>
      <c r="R192" s="3" t="s">
        <v>884</v>
      </c>
      <c r="S192" s="29" t="s">
        <v>885</v>
      </c>
      <c r="T192" s="136" t="s">
        <v>1051</v>
      </c>
    </row>
    <row r="193" spans="1:21" ht="79.2" x14ac:dyDescent="0.3">
      <c r="A193" s="3" t="s">
        <v>893</v>
      </c>
      <c r="B193" s="3" t="s">
        <v>894</v>
      </c>
      <c r="C193" s="14" t="s">
        <v>895</v>
      </c>
      <c r="D193" s="21">
        <v>44453</v>
      </c>
      <c r="E193" s="3" t="s">
        <v>511</v>
      </c>
      <c r="F193" s="3" t="s">
        <v>787</v>
      </c>
      <c r="G193" s="3" t="s">
        <v>787</v>
      </c>
      <c r="H193" s="97">
        <v>44599</v>
      </c>
      <c r="I193" s="21">
        <v>44599</v>
      </c>
      <c r="J193" s="3" t="s">
        <v>13</v>
      </c>
      <c r="K193" s="21">
        <v>44620</v>
      </c>
      <c r="L193" s="3" t="s">
        <v>896</v>
      </c>
      <c r="M193" s="3" t="s">
        <v>770</v>
      </c>
      <c r="N193" s="21">
        <v>45473</v>
      </c>
      <c r="O193" s="36" t="s">
        <v>13</v>
      </c>
      <c r="P193" s="36" t="s">
        <v>787</v>
      </c>
      <c r="Q193" s="3" t="s">
        <v>16</v>
      </c>
      <c r="R193" s="3" t="s">
        <v>897</v>
      </c>
      <c r="S193" s="29" t="s">
        <v>807</v>
      </c>
      <c r="T193" s="136">
        <v>8352000</v>
      </c>
    </row>
    <row r="194" spans="1:21" ht="39.6" x14ac:dyDescent="0.3">
      <c r="A194" s="3" t="s">
        <v>898</v>
      </c>
      <c r="B194" s="3" t="s">
        <v>899</v>
      </c>
      <c r="C194" s="14" t="s">
        <v>895</v>
      </c>
      <c r="D194" s="21">
        <v>44522</v>
      </c>
      <c r="E194" s="3" t="s">
        <v>468</v>
      </c>
      <c r="F194" s="3" t="s">
        <v>16</v>
      </c>
      <c r="G194" s="3" t="s">
        <v>787</v>
      </c>
      <c r="H194" s="97">
        <v>44642</v>
      </c>
      <c r="I194" s="21">
        <v>44649</v>
      </c>
      <c r="J194" s="14" t="s">
        <v>16</v>
      </c>
      <c r="K194" s="21">
        <v>44685</v>
      </c>
      <c r="L194" s="3" t="s">
        <v>900</v>
      </c>
      <c r="M194" s="3" t="s">
        <v>901</v>
      </c>
      <c r="N194" s="21">
        <v>45473</v>
      </c>
      <c r="O194" s="36" t="s">
        <v>13</v>
      </c>
      <c r="P194" s="36" t="s">
        <v>787</v>
      </c>
      <c r="Q194" s="3" t="s">
        <v>16</v>
      </c>
      <c r="R194" s="3" t="s">
        <v>902</v>
      </c>
      <c r="S194" s="29" t="s">
        <v>903</v>
      </c>
      <c r="T194" s="136">
        <v>676000</v>
      </c>
    </row>
    <row r="195" spans="1:21" ht="52.8" x14ac:dyDescent="0.3">
      <c r="A195" s="3" t="s">
        <v>904</v>
      </c>
      <c r="B195" s="3" t="s">
        <v>905</v>
      </c>
      <c r="C195" s="14" t="s">
        <v>906</v>
      </c>
      <c r="D195" s="21">
        <v>44642</v>
      </c>
      <c r="E195" s="3" t="s">
        <v>468</v>
      </c>
      <c r="F195" s="3" t="s">
        <v>787</v>
      </c>
      <c r="G195" s="3" t="s">
        <v>787</v>
      </c>
      <c r="H195" s="97">
        <v>44662</v>
      </c>
      <c r="I195" s="21">
        <v>44663</v>
      </c>
      <c r="J195" s="3" t="s">
        <v>13</v>
      </c>
      <c r="K195" s="21">
        <v>44680</v>
      </c>
      <c r="L195" s="3" t="s">
        <v>907</v>
      </c>
      <c r="M195" s="3" t="s">
        <v>901</v>
      </c>
      <c r="N195" s="21">
        <v>45473</v>
      </c>
      <c r="O195" s="36" t="s">
        <v>13</v>
      </c>
      <c r="P195" s="36" t="s">
        <v>787</v>
      </c>
      <c r="Q195" s="3" t="s">
        <v>16</v>
      </c>
      <c r="R195" s="3" t="s">
        <v>793</v>
      </c>
      <c r="S195" s="29" t="s">
        <v>909</v>
      </c>
      <c r="T195" s="136" t="s">
        <v>1133</v>
      </c>
    </row>
    <row r="196" spans="1:21" s="20" customFormat="1" ht="90.75" customHeight="1" x14ac:dyDescent="0.3">
      <c r="A196" s="3" t="s">
        <v>506</v>
      </c>
      <c r="B196" s="3" t="s">
        <v>946</v>
      </c>
      <c r="C196" s="3" t="s">
        <v>947</v>
      </c>
      <c r="D196" s="21">
        <v>43411</v>
      </c>
      <c r="E196" s="6" t="s">
        <v>948</v>
      </c>
      <c r="F196" s="6" t="s">
        <v>787</v>
      </c>
      <c r="G196" s="6" t="s">
        <v>787</v>
      </c>
      <c r="H196" s="97">
        <v>43511</v>
      </c>
      <c r="I196" s="5">
        <v>43528</v>
      </c>
      <c r="J196" s="3" t="s">
        <v>13</v>
      </c>
      <c r="K196" s="5">
        <v>43553</v>
      </c>
      <c r="L196" s="14" t="s">
        <v>650</v>
      </c>
      <c r="M196" s="3" t="s">
        <v>15</v>
      </c>
      <c r="N196" s="5">
        <v>44651</v>
      </c>
      <c r="O196" s="5" t="s">
        <v>16</v>
      </c>
      <c r="P196" s="5">
        <v>45473</v>
      </c>
      <c r="Q196" s="3"/>
      <c r="R196" s="3" t="s">
        <v>1043</v>
      </c>
      <c r="S196" s="29" t="s">
        <v>949</v>
      </c>
      <c r="T196" s="136"/>
      <c r="U196" s="132"/>
    </row>
    <row r="197" spans="1:21" ht="86.25" customHeight="1" x14ac:dyDescent="0.3">
      <c r="A197" s="6" t="s">
        <v>712</v>
      </c>
      <c r="B197" s="3" t="s">
        <v>497</v>
      </c>
      <c r="C197" s="3"/>
      <c r="D197" s="24"/>
      <c r="E197" s="7" t="s">
        <v>511</v>
      </c>
      <c r="F197" s="7" t="s">
        <v>787</v>
      </c>
      <c r="G197" s="7" t="s">
        <v>787</v>
      </c>
      <c r="H197" s="197"/>
      <c r="I197" s="22"/>
      <c r="J197" s="6" t="s">
        <v>13</v>
      </c>
      <c r="K197" s="22">
        <v>40578</v>
      </c>
      <c r="L197" s="3" t="s">
        <v>498</v>
      </c>
      <c r="M197" s="6"/>
      <c r="N197" s="36" t="s">
        <v>1071</v>
      </c>
      <c r="O197" s="36" t="s">
        <v>16</v>
      </c>
      <c r="P197" s="36">
        <v>45473</v>
      </c>
      <c r="Q197" s="6" t="s">
        <v>16</v>
      </c>
      <c r="R197" s="6" t="s">
        <v>499</v>
      </c>
      <c r="S197" s="42" t="s">
        <v>799</v>
      </c>
      <c r="T197" s="231">
        <v>3635000</v>
      </c>
      <c r="U197" s="228"/>
    </row>
    <row r="198" spans="1:21" s="20" customFormat="1" ht="52.8" x14ac:dyDescent="0.3">
      <c r="A198" s="14" t="s">
        <v>561</v>
      </c>
      <c r="B198" s="14" t="s">
        <v>562</v>
      </c>
      <c r="C198" s="14" t="s">
        <v>558</v>
      </c>
      <c r="D198" s="36">
        <v>44158</v>
      </c>
      <c r="E198" s="14" t="s">
        <v>511</v>
      </c>
      <c r="F198" s="3" t="s">
        <v>787</v>
      </c>
      <c r="G198" s="3" t="s">
        <v>787</v>
      </c>
      <c r="H198" s="98">
        <v>44218</v>
      </c>
      <c r="I198" s="36">
        <v>44223</v>
      </c>
      <c r="J198" s="14" t="s">
        <v>13</v>
      </c>
      <c r="K198" s="36">
        <v>44223</v>
      </c>
      <c r="L198" s="14" t="s">
        <v>563</v>
      </c>
      <c r="M198" s="14" t="s">
        <v>619</v>
      </c>
      <c r="N198" s="14" t="s">
        <v>560</v>
      </c>
      <c r="O198" s="14" t="s">
        <v>1226</v>
      </c>
      <c r="P198" s="36">
        <v>45260</v>
      </c>
      <c r="Q198" s="14" t="s">
        <v>457</v>
      </c>
      <c r="R198" s="14" t="s">
        <v>564</v>
      </c>
      <c r="S198" s="8" t="s">
        <v>647</v>
      </c>
      <c r="T198" s="136" t="s">
        <v>1047</v>
      </c>
      <c r="U198" s="132"/>
    </row>
    <row r="199" spans="1:21" s="20" customFormat="1" ht="117.75" customHeight="1" x14ac:dyDescent="0.3">
      <c r="A199" s="3" t="s">
        <v>1091</v>
      </c>
      <c r="B199" s="3" t="s">
        <v>1094</v>
      </c>
      <c r="C199" s="14" t="s">
        <v>1081</v>
      </c>
      <c r="D199" s="21">
        <v>44680</v>
      </c>
      <c r="E199" s="3" t="s">
        <v>350</v>
      </c>
      <c r="F199" s="3" t="s">
        <v>787</v>
      </c>
      <c r="G199" s="3" t="s">
        <v>787</v>
      </c>
      <c r="H199" s="97">
        <v>44725</v>
      </c>
      <c r="I199" s="21">
        <v>44733</v>
      </c>
      <c r="J199" s="3" t="s">
        <v>16</v>
      </c>
      <c r="K199" s="21">
        <v>44946</v>
      </c>
      <c r="L199" s="3" t="s">
        <v>1092</v>
      </c>
      <c r="M199" s="3" t="s">
        <v>1093</v>
      </c>
      <c r="N199" s="21">
        <v>45473</v>
      </c>
      <c r="O199" s="3" t="s">
        <v>13</v>
      </c>
      <c r="P199" s="3" t="s">
        <v>787</v>
      </c>
      <c r="Q199" s="3"/>
      <c r="R199" s="3" t="s">
        <v>938</v>
      </c>
      <c r="S199" s="3" t="s">
        <v>656</v>
      </c>
      <c r="T199" s="136"/>
      <c r="U199" s="132"/>
    </row>
    <row r="200" spans="1:21" s="20" customFormat="1" ht="52.8" x14ac:dyDescent="0.3">
      <c r="A200" s="3" t="s">
        <v>1105</v>
      </c>
      <c r="B200" s="3" t="s">
        <v>1106</v>
      </c>
      <c r="C200" s="14" t="s">
        <v>1081</v>
      </c>
      <c r="D200" s="21">
        <v>44907</v>
      </c>
      <c r="E200" s="3" t="s">
        <v>511</v>
      </c>
      <c r="F200" s="3" t="s">
        <v>787</v>
      </c>
      <c r="G200" s="3" t="s">
        <v>787</v>
      </c>
      <c r="H200" s="97">
        <v>45008</v>
      </c>
      <c r="I200" s="21">
        <v>45013</v>
      </c>
      <c r="J200" s="3" t="s">
        <v>13</v>
      </c>
      <c r="K200" s="21">
        <v>45013</v>
      </c>
      <c r="L200" s="3" t="s">
        <v>1107</v>
      </c>
      <c r="M200" s="3" t="s">
        <v>70</v>
      </c>
      <c r="N200" s="3" t="s">
        <v>70</v>
      </c>
      <c r="O200" s="3" t="s">
        <v>13</v>
      </c>
      <c r="P200" s="3" t="s">
        <v>787</v>
      </c>
      <c r="Q200" s="3" t="s">
        <v>16</v>
      </c>
      <c r="R200" s="3" t="s">
        <v>1044</v>
      </c>
      <c r="S200" s="3" t="s">
        <v>1108</v>
      </c>
      <c r="T200" s="136">
        <v>400900</v>
      </c>
      <c r="U200" s="132"/>
    </row>
    <row r="201" spans="1:21" s="20" customFormat="1" ht="42" customHeight="1" x14ac:dyDescent="0.3">
      <c r="A201" s="3" t="s">
        <v>1162</v>
      </c>
      <c r="B201" s="3" t="s">
        <v>1234</v>
      </c>
      <c r="C201" s="3" t="s">
        <v>1136</v>
      </c>
      <c r="D201" s="21">
        <v>44991</v>
      </c>
      <c r="E201" s="136">
        <v>1501500</v>
      </c>
      <c r="F201" s="3" t="s">
        <v>787</v>
      </c>
      <c r="G201" s="3" t="s">
        <v>787</v>
      </c>
      <c r="H201" s="97">
        <v>45064</v>
      </c>
      <c r="I201" s="21">
        <v>45068</v>
      </c>
      <c r="J201" s="3" t="s">
        <v>1140</v>
      </c>
      <c r="K201" s="21">
        <v>45083</v>
      </c>
      <c r="L201" s="3" t="s">
        <v>1203</v>
      </c>
      <c r="M201" s="3" t="s">
        <v>1171</v>
      </c>
      <c r="N201" s="21">
        <v>45473</v>
      </c>
      <c r="O201" s="3" t="s">
        <v>13</v>
      </c>
      <c r="P201" s="3" t="s">
        <v>787</v>
      </c>
      <c r="Q201" s="3" t="s">
        <v>1131</v>
      </c>
      <c r="R201" s="3" t="s">
        <v>1174</v>
      </c>
      <c r="S201" s="3" t="s">
        <v>1241</v>
      </c>
      <c r="T201" s="136"/>
      <c r="U201" s="132"/>
    </row>
    <row r="202" spans="1:21" s="20" customFormat="1" ht="39.6" x14ac:dyDescent="0.3">
      <c r="A202" s="3" t="s">
        <v>1128</v>
      </c>
      <c r="B202" s="3" t="s">
        <v>1129</v>
      </c>
      <c r="C202" s="3" t="s">
        <v>1123</v>
      </c>
      <c r="D202" s="21">
        <v>44988</v>
      </c>
      <c r="E202" s="3" t="s">
        <v>350</v>
      </c>
      <c r="F202" s="3" t="s">
        <v>787</v>
      </c>
      <c r="G202" s="3" t="s">
        <v>787</v>
      </c>
      <c r="H202" s="97">
        <v>45033</v>
      </c>
      <c r="I202" s="21">
        <v>45034</v>
      </c>
      <c r="J202" s="3" t="s">
        <v>13</v>
      </c>
      <c r="K202" s="21">
        <v>45064</v>
      </c>
      <c r="L202" s="3" t="s">
        <v>1137</v>
      </c>
      <c r="M202" s="3" t="s">
        <v>1130</v>
      </c>
      <c r="N202" s="21">
        <v>45473</v>
      </c>
      <c r="O202" s="3" t="s">
        <v>13</v>
      </c>
      <c r="P202" s="3" t="s">
        <v>787</v>
      </c>
      <c r="Q202" s="3" t="s">
        <v>1131</v>
      </c>
      <c r="R202" s="3" t="s">
        <v>1045</v>
      </c>
      <c r="S202" s="3" t="s">
        <v>656</v>
      </c>
      <c r="T202" s="136"/>
      <c r="U202" s="132"/>
    </row>
    <row r="203" spans="1:21" s="20" customFormat="1" ht="52.8" x14ac:dyDescent="0.3">
      <c r="A203" s="3" t="s">
        <v>1134</v>
      </c>
      <c r="B203" s="3" t="s">
        <v>1135</v>
      </c>
      <c r="C203" s="3" t="s">
        <v>1136</v>
      </c>
      <c r="D203" s="21">
        <v>44995</v>
      </c>
      <c r="E203" s="3" t="s">
        <v>350</v>
      </c>
      <c r="F203" s="3" t="s">
        <v>787</v>
      </c>
      <c r="G203" s="3" t="s">
        <v>787</v>
      </c>
      <c r="H203" s="97">
        <v>45057</v>
      </c>
      <c r="I203" s="21">
        <v>45062</v>
      </c>
      <c r="J203" s="3" t="s">
        <v>13</v>
      </c>
      <c r="K203" s="21">
        <v>45078</v>
      </c>
      <c r="L203" s="3" t="s">
        <v>1138</v>
      </c>
      <c r="M203" s="3" t="s">
        <v>456</v>
      </c>
      <c r="N203" s="21">
        <v>45473</v>
      </c>
      <c r="O203" s="3" t="s">
        <v>13</v>
      </c>
      <c r="P203" s="3" t="s">
        <v>787</v>
      </c>
      <c r="Q203" s="3" t="s">
        <v>1131</v>
      </c>
      <c r="R203" s="3" t="s">
        <v>142</v>
      </c>
      <c r="S203" s="3" t="s">
        <v>1240</v>
      </c>
      <c r="T203" s="136"/>
      <c r="U203" s="132"/>
    </row>
    <row r="204" spans="1:21" s="20" customFormat="1" ht="39.6" x14ac:dyDescent="0.3">
      <c r="A204" s="3" t="s">
        <v>1139</v>
      </c>
      <c r="B204" s="3" t="s">
        <v>1236</v>
      </c>
      <c r="C204" s="3" t="s">
        <v>1136</v>
      </c>
      <c r="D204" s="21">
        <v>44995</v>
      </c>
      <c r="E204" s="3" t="s">
        <v>350</v>
      </c>
      <c r="F204" s="3" t="s">
        <v>787</v>
      </c>
      <c r="G204" s="3" t="s">
        <v>787</v>
      </c>
      <c r="H204" s="97">
        <v>45057</v>
      </c>
      <c r="I204" s="21">
        <v>45068</v>
      </c>
      <c r="J204" s="3"/>
      <c r="K204" s="21">
        <v>45083</v>
      </c>
      <c r="L204" s="3" t="s">
        <v>1204</v>
      </c>
      <c r="M204" s="3" t="s">
        <v>926</v>
      </c>
      <c r="N204" s="21">
        <v>46203</v>
      </c>
      <c r="O204" s="3" t="s">
        <v>1140</v>
      </c>
      <c r="P204" s="3" t="s">
        <v>787</v>
      </c>
      <c r="Q204" s="3" t="s">
        <v>1131</v>
      </c>
      <c r="R204" s="3" t="s">
        <v>1045</v>
      </c>
      <c r="S204" s="3" t="s">
        <v>656</v>
      </c>
      <c r="T204" s="136"/>
      <c r="U204" s="132"/>
    </row>
    <row r="205" spans="1:21" s="20" customFormat="1" ht="39.6" x14ac:dyDescent="0.3">
      <c r="A205" s="3" t="s">
        <v>1158</v>
      </c>
      <c r="B205" s="3" t="s">
        <v>817</v>
      </c>
      <c r="C205" s="3" t="s">
        <v>1136</v>
      </c>
      <c r="D205" s="21">
        <v>45033</v>
      </c>
      <c r="E205" s="3" t="s">
        <v>350</v>
      </c>
      <c r="F205" s="3" t="s">
        <v>787</v>
      </c>
      <c r="G205" s="3" t="s">
        <v>787</v>
      </c>
      <c r="H205" s="97">
        <v>45075</v>
      </c>
      <c r="I205" s="21">
        <v>45075</v>
      </c>
      <c r="J205" s="3" t="s">
        <v>1140</v>
      </c>
      <c r="K205" s="21">
        <v>45097</v>
      </c>
      <c r="L205" s="3" t="s">
        <v>650</v>
      </c>
      <c r="M205" s="3" t="s">
        <v>456</v>
      </c>
      <c r="N205" s="21">
        <v>45473</v>
      </c>
      <c r="O205" s="3" t="s">
        <v>13</v>
      </c>
      <c r="P205" s="3" t="s">
        <v>668</v>
      </c>
      <c r="Q205" s="3" t="s">
        <v>16</v>
      </c>
      <c r="R205" s="3" t="s">
        <v>1043</v>
      </c>
      <c r="S205" s="3" t="s">
        <v>1245</v>
      </c>
      <c r="T205" s="136"/>
      <c r="U205" s="132"/>
    </row>
    <row r="206" spans="1:21" s="20" customFormat="1" ht="52.8" x14ac:dyDescent="0.3">
      <c r="A206" s="3" t="s">
        <v>1345</v>
      </c>
      <c r="B206" s="3" t="s">
        <v>1346</v>
      </c>
      <c r="C206" s="3" t="s">
        <v>1136</v>
      </c>
      <c r="D206" s="21">
        <v>45268</v>
      </c>
      <c r="E206" s="3" t="s">
        <v>1292</v>
      </c>
      <c r="F206" s="3" t="s">
        <v>787</v>
      </c>
      <c r="G206" s="3" t="s">
        <v>787</v>
      </c>
      <c r="H206" s="97">
        <v>45316</v>
      </c>
      <c r="I206" s="21">
        <v>45317</v>
      </c>
      <c r="J206" s="3" t="s">
        <v>13</v>
      </c>
      <c r="K206" s="21">
        <v>45331</v>
      </c>
      <c r="L206" s="3" t="s">
        <v>1347</v>
      </c>
      <c r="M206" s="3" t="s">
        <v>643</v>
      </c>
      <c r="N206" s="21">
        <v>45473</v>
      </c>
      <c r="O206" s="3" t="s">
        <v>13</v>
      </c>
      <c r="P206" s="3" t="s">
        <v>787</v>
      </c>
      <c r="Q206" s="3" t="s">
        <v>16</v>
      </c>
      <c r="R206" s="3" t="s">
        <v>1343</v>
      </c>
      <c r="S206" s="3" t="s">
        <v>1353</v>
      </c>
      <c r="T206" s="136">
        <v>300000</v>
      </c>
      <c r="U206" s="132"/>
    </row>
    <row r="207" spans="1:21" ht="66" x14ac:dyDescent="0.3">
      <c r="A207" s="3" t="s">
        <v>1340</v>
      </c>
      <c r="B207" s="3" t="s">
        <v>1341</v>
      </c>
      <c r="C207" s="3" t="s">
        <v>1136</v>
      </c>
      <c r="D207" s="21">
        <v>45271</v>
      </c>
      <c r="E207" s="3" t="s">
        <v>1292</v>
      </c>
      <c r="F207" s="3" t="s">
        <v>787</v>
      </c>
      <c r="G207" s="3" t="s">
        <v>787</v>
      </c>
      <c r="H207" s="97">
        <v>45316</v>
      </c>
      <c r="I207" s="21">
        <v>45317</v>
      </c>
      <c r="J207" s="3" t="s">
        <v>13</v>
      </c>
      <c r="K207" s="21">
        <v>45323</v>
      </c>
      <c r="L207" s="3" t="s">
        <v>1342</v>
      </c>
      <c r="M207" s="3" t="s">
        <v>643</v>
      </c>
      <c r="N207" s="21">
        <v>45473</v>
      </c>
      <c r="O207" s="3" t="s">
        <v>13</v>
      </c>
      <c r="P207" s="3" t="s">
        <v>787</v>
      </c>
      <c r="Q207" s="3" t="s">
        <v>16</v>
      </c>
      <c r="R207" s="3" t="s">
        <v>1343</v>
      </c>
      <c r="S207" s="3" t="s">
        <v>1344</v>
      </c>
      <c r="T207" s="136">
        <v>350000</v>
      </c>
    </row>
    <row r="208" spans="1:21" ht="396" x14ac:dyDescent="0.3">
      <c r="A208" s="3" t="s">
        <v>779</v>
      </c>
      <c r="B208" s="3" t="s">
        <v>780</v>
      </c>
      <c r="C208" s="14" t="s">
        <v>782</v>
      </c>
      <c r="D208" s="21">
        <v>44068</v>
      </c>
      <c r="E208" s="3" t="s">
        <v>511</v>
      </c>
      <c r="F208" s="3" t="s">
        <v>787</v>
      </c>
      <c r="G208" s="3" t="s">
        <v>787</v>
      </c>
      <c r="H208" s="97">
        <v>44328</v>
      </c>
      <c r="I208" s="21">
        <v>44340</v>
      </c>
      <c r="J208" s="3" t="s">
        <v>16</v>
      </c>
      <c r="K208" s="21">
        <v>44384</v>
      </c>
      <c r="L208" s="3" t="s">
        <v>1186</v>
      </c>
      <c r="M208" s="3" t="s">
        <v>15</v>
      </c>
      <c r="N208" s="21">
        <v>45480</v>
      </c>
      <c r="O208" s="36" t="s">
        <v>13</v>
      </c>
      <c r="P208" s="36" t="s">
        <v>787</v>
      </c>
      <c r="Q208" s="3" t="s">
        <v>16</v>
      </c>
      <c r="R208" s="3" t="s">
        <v>781</v>
      </c>
      <c r="S208" s="29"/>
      <c r="T208" s="136"/>
    </row>
  </sheetData>
  <mergeCells count="34">
    <mergeCell ref="A169:N169"/>
    <mergeCell ref="A131:N131"/>
    <mergeCell ref="A167:T167"/>
    <mergeCell ref="K132:K135"/>
    <mergeCell ref="L132:L135"/>
    <mergeCell ref="M132:M135"/>
    <mergeCell ref="N132:N135"/>
    <mergeCell ref="F132:F135"/>
    <mergeCell ref="G132:G135"/>
    <mergeCell ref="H132:H135"/>
    <mergeCell ref="I132:I135"/>
    <mergeCell ref="D132:D135"/>
    <mergeCell ref="C132:C135"/>
    <mergeCell ref="E132:E135"/>
    <mergeCell ref="A90:O90"/>
    <mergeCell ref="A44:N44"/>
    <mergeCell ref="A132:A135"/>
    <mergeCell ref="B132:B135"/>
    <mergeCell ref="J132:J135"/>
    <mergeCell ref="A1:N1"/>
    <mergeCell ref="A2:A5"/>
    <mergeCell ref="B2:B5"/>
    <mergeCell ref="C2:C5"/>
    <mergeCell ref="D2:D5"/>
    <mergeCell ref="N2:N5"/>
    <mergeCell ref="F2:F5"/>
    <mergeCell ref="G2:G5"/>
    <mergeCell ref="H2:H5"/>
    <mergeCell ref="I2:I5"/>
    <mergeCell ref="J2:J5"/>
    <mergeCell ref="K2:K5"/>
    <mergeCell ref="M2:M5"/>
    <mergeCell ref="E2:E5"/>
    <mergeCell ref="L2:L5"/>
  </mergeCells>
  <dataValidations count="2">
    <dataValidation type="list" allowBlank="1" showInputMessage="1" showErrorMessage="1" sqref="M83 M86:M87 M92:M95 M97:M99" xr:uid="{00000000-0002-0000-0300-000000000000}">
      <formula1>"YES,NO"</formula1>
    </dataValidation>
    <dataValidation type="list" allowBlank="1" showInputMessage="1" showErrorMessage="1" sqref="K83 K86:K87 K92:K95 K97:K99" xr:uid="{00000000-0002-0000-0300-000001000000}">
      <formula1>"12 MONTHS,24 MONTHS,36 MONTHS,5 YEARS,9 YEARS 11 MONTHS"</formula1>
    </dataValidation>
  </dataValidations>
  <pageMargins left="0.70866141732283472" right="0.70866141732283472" top="0.74803149606299213" bottom="0.74803149606299213" header="0.31496062992125984" footer="0.31496062992125984"/>
  <pageSetup paperSize="9" scale="4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1"/>
  <sheetViews>
    <sheetView zoomScale="96" zoomScaleNormal="96" workbookViewId="0">
      <pane xSplit="11" ySplit="5" topLeftCell="L26" activePane="bottomRight" state="frozen"/>
      <selection pane="topRight" activeCell="L1" sqref="L1"/>
      <selection pane="bottomLeft" activeCell="A6" sqref="A6"/>
      <selection pane="bottomRight" activeCell="D39" sqref="D39"/>
    </sheetView>
  </sheetViews>
  <sheetFormatPr defaultRowHeight="14.4" x14ac:dyDescent="0.3"/>
  <cols>
    <col min="1" max="1" width="11.88671875" customWidth="1"/>
    <col min="2" max="2" width="20.109375" customWidth="1"/>
    <col min="3" max="3" width="24.109375" customWidth="1"/>
    <col min="4" max="4" width="16.44140625" style="45" customWidth="1"/>
    <col min="5" max="5" width="17" customWidth="1"/>
    <col min="6" max="6" width="17.44140625" bestFit="1" customWidth="1"/>
    <col min="7" max="7" width="17.109375" customWidth="1"/>
    <col min="8" max="8" width="19" bestFit="1" customWidth="1"/>
    <col min="9" max="9" width="18" customWidth="1"/>
    <col min="10" max="10" width="11.88671875" customWidth="1"/>
    <col min="11" max="11" width="19.6640625" bestFit="1" customWidth="1"/>
    <col min="12" max="12" width="14.44140625" bestFit="1" customWidth="1"/>
  </cols>
  <sheetData>
    <row r="2" spans="1:11" ht="22.8" x14ac:dyDescent="0.3">
      <c r="A2" s="267" t="s">
        <v>538</v>
      </c>
      <c r="B2" s="267"/>
      <c r="C2" s="267"/>
      <c r="D2" s="267"/>
      <c r="E2" s="267"/>
      <c r="F2" s="267"/>
      <c r="G2" s="267"/>
      <c r="H2" s="267"/>
      <c r="I2" s="267"/>
      <c r="J2" s="267"/>
      <c r="K2" s="267"/>
    </row>
    <row r="3" spans="1:11" s="19" customFormat="1" ht="13.2" x14ac:dyDescent="0.3">
      <c r="A3" s="268" t="s">
        <v>373</v>
      </c>
      <c r="B3" s="269" t="s">
        <v>367</v>
      </c>
      <c r="C3" s="270" t="s">
        <v>369</v>
      </c>
      <c r="D3" s="271" t="s">
        <v>539</v>
      </c>
      <c r="E3" s="274" t="s">
        <v>370</v>
      </c>
      <c r="F3" s="275" t="s">
        <v>6</v>
      </c>
      <c r="G3" s="266" t="s">
        <v>7</v>
      </c>
      <c r="H3" s="266" t="s">
        <v>8</v>
      </c>
      <c r="I3" s="276" t="s">
        <v>9</v>
      </c>
      <c r="J3" s="266" t="s">
        <v>372</v>
      </c>
      <c r="K3" s="266" t="s">
        <v>129</v>
      </c>
    </row>
    <row r="4" spans="1:11" s="19" customFormat="1" ht="13.2" x14ac:dyDescent="0.3">
      <c r="A4" s="268"/>
      <c r="B4" s="269"/>
      <c r="C4" s="270"/>
      <c r="D4" s="272"/>
      <c r="E4" s="274"/>
      <c r="F4" s="275"/>
      <c r="G4" s="266"/>
      <c r="H4" s="266"/>
      <c r="I4" s="276"/>
      <c r="J4" s="266"/>
      <c r="K4" s="266"/>
    </row>
    <row r="5" spans="1:11" s="19" customFormat="1" ht="13.2" x14ac:dyDescent="0.3">
      <c r="A5" s="268"/>
      <c r="B5" s="269"/>
      <c r="C5" s="270"/>
      <c r="D5" s="272"/>
      <c r="E5" s="274"/>
      <c r="F5" s="275"/>
      <c r="G5" s="266"/>
      <c r="H5" s="266"/>
      <c r="I5" s="276"/>
      <c r="J5" s="266"/>
      <c r="K5" s="266"/>
    </row>
    <row r="6" spans="1:11" s="19" customFormat="1" ht="13.2" x14ac:dyDescent="0.3">
      <c r="A6" s="268"/>
      <c r="B6" s="269"/>
      <c r="C6" s="270"/>
      <c r="D6" s="273"/>
      <c r="E6" s="274"/>
      <c r="F6" s="275"/>
      <c r="G6" s="266"/>
      <c r="H6" s="266"/>
      <c r="I6" s="276"/>
      <c r="J6" s="266"/>
      <c r="K6" s="266"/>
    </row>
    <row r="7" spans="1:11" s="20" customFormat="1" ht="52.8" x14ac:dyDescent="0.3">
      <c r="A7" s="38" t="s">
        <v>387</v>
      </c>
      <c r="B7" s="17" t="s">
        <v>388</v>
      </c>
      <c r="C7" s="3" t="s">
        <v>389</v>
      </c>
      <c r="D7" s="49">
        <v>142372</v>
      </c>
      <c r="E7" s="10">
        <v>43748</v>
      </c>
      <c r="F7" s="11">
        <v>43768</v>
      </c>
      <c r="G7" s="3" t="s">
        <v>332</v>
      </c>
      <c r="H7" s="3" t="s">
        <v>182</v>
      </c>
      <c r="I7" s="11">
        <v>44864</v>
      </c>
      <c r="J7" s="3" t="s">
        <v>16</v>
      </c>
      <c r="K7" s="3" t="s">
        <v>540</v>
      </c>
    </row>
    <row r="8" spans="1:11" s="20" customFormat="1" ht="66" x14ac:dyDescent="0.3">
      <c r="A8" s="34" t="s">
        <v>489</v>
      </c>
      <c r="B8" s="34" t="s">
        <v>490</v>
      </c>
      <c r="C8" s="34" t="s">
        <v>491</v>
      </c>
      <c r="D8" s="50">
        <v>861042.17</v>
      </c>
      <c r="E8" s="10">
        <v>43748</v>
      </c>
      <c r="F8" s="44">
        <v>43774</v>
      </c>
      <c r="G8" s="34" t="s">
        <v>492</v>
      </c>
      <c r="H8" s="34" t="s">
        <v>495</v>
      </c>
      <c r="I8" s="44" t="s">
        <v>496</v>
      </c>
      <c r="J8" s="34" t="s">
        <v>16</v>
      </c>
      <c r="K8" s="34" t="s">
        <v>494</v>
      </c>
    </row>
    <row r="9" spans="1:11" s="33" customFormat="1" ht="105.75" customHeight="1" x14ac:dyDescent="0.3">
      <c r="A9" s="15" t="s">
        <v>543</v>
      </c>
      <c r="B9" s="14" t="s">
        <v>113</v>
      </c>
      <c r="C9" s="30" t="s">
        <v>115</v>
      </c>
      <c r="D9" s="51">
        <v>40021.35</v>
      </c>
      <c r="E9" s="31">
        <v>43084</v>
      </c>
      <c r="F9" s="31">
        <v>43109</v>
      </c>
      <c r="G9" s="14" t="s">
        <v>116</v>
      </c>
      <c r="H9" s="15" t="s">
        <v>15</v>
      </c>
      <c r="I9" s="32">
        <v>44012</v>
      </c>
      <c r="J9" s="15" t="s">
        <v>16</v>
      </c>
      <c r="K9" s="15" t="s">
        <v>145</v>
      </c>
    </row>
    <row r="10" spans="1:11" ht="66" x14ac:dyDescent="0.3">
      <c r="A10" s="46" t="s">
        <v>396</v>
      </c>
      <c r="B10" s="34" t="s">
        <v>397</v>
      </c>
      <c r="C10" s="34" t="s">
        <v>398</v>
      </c>
      <c r="D10" s="52">
        <v>1132074.25</v>
      </c>
      <c r="E10" s="44">
        <v>43763</v>
      </c>
      <c r="F10" s="44">
        <v>43787</v>
      </c>
      <c r="G10" s="34" t="s">
        <v>341</v>
      </c>
      <c r="H10" s="35" t="s">
        <v>342</v>
      </c>
      <c r="I10" s="44" t="s">
        <v>342</v>
      </c>
      <c r="J10" s="34" t="s">
        <v>16</v>
      </c>
      <c r="K10" s="34" t="s">
        <v>238</v>
      </c>
    </row>
    <row r="11" spans="1:11" ht="39.6" x14ac:dyDescent="0.3">
      <c r="A11" s="47" t="s">
        <v>412</v>
      </c>
      <c r="B11" s="12" t="s">
        <v>413</v>
      </c>
      <c r="C11" s="12" t="s">
        <v>458</v>
      </c>
      <c r="D11" s="52">
        <v>745160.3</v>
      </c>
      <c r="E11" s="16">
        <v>43816</v>
      </c>
      <c r="F11" s="16">
        <v>43852</v>
      </c>
      <c r="G11" s="12" t="s">
        <v>357</v>
      </c>
      <c r="H11" s="12" t="s">
        <v>358</v>
      </c>
      <c r="I11" s="16" t="s">
        <v>358</v>
      </c>
      <c r="J11" s="12" t="s">
        <v>16</v>
      </c>
      <c r="K11" s="12" t="s">
        <v>545</v>
      </c>
    </row>
    <row r="12" spans="1:11" ht="39.6" x14ac:dyDescent="0.3">
      <c r="A12" s="47" t="s">
        <v>414</v>
      </c>
      <c r="B12" s="12" t="s">
        <v>415</v>
      </c>
      <c r="C12" s="12" t="s">
        <v>359</v>
      </c>
      <c r="D12" s="52">
        <v>795862.34</v>
      </c>
      <c r="E12" s="16">
        <v>43816</v>
      </c>
      <c r="F12" s="16">
        <v>43852</v>
      </c>
      <c r="G12" s="12" t="s">
        <v>243</v>
      </c>
      <c r="H12" s="12" t="s">
        <v>360</v>
      </c>
      <c r="I12" s="16" t="s">
        <v>360</v>
      </c>
      <c r="J12" s="12" t="s">
        <v>16</v>
      </c>
      <c r="K12" s="12" t="s">
        <v>546</v>
      </c>
    </row>
    <row r="13" spans="1:11" ht="39.6" x14ac:dyDescent="0.3">
      <c r="A13" s="47" t="s">
        <v>411</v>
      </c>
      <c r="B13" s="34" t="s">
        <v>459</v>
      </c>
      <c r="C13" s="48">
        <v>4070154.74</v>
      </c>
      <c r="D13" s="53">
        <v>293687</v>
      </c>
      <c r="E13" s="16">
        <v>43816</v>
      </c>
      <c r="F13" s="16">
        <v>43852</v>
      </c>
      <c r="G13" s="34" t="s">
        <v>544</v>
      </c>
      <c r="H13" s="12" t="s">
        <v>355</v>
      </c>
      <c r="I13" s="16" t="s">
        <v>355</v>
      </c>
      <c r="J13" s="12" t="s">
        <v>16</v>
      </c>
      <c r="K13" s="12" t="s">
        <v>547</v>
      </c>
    </row>
    <row r="14" spans="1:11" x14ac:dyDescent="0.3">
      <c r="A14" s="81"/>
      <c r="B14" s="81"/>
      <c r="C14" s="81"/>
      <c r="D14" s="82"/>
      <c r="E14" s="81"/>
      <c r="F14" s="81"/>
      <c r="G14" s="81"/>
      <c r="H14" s="81"/>
      <c r="I14" s="81"/>
      <c r="J14" s="81"/>
      <c r="K14" s="81"/>
    </row>
    <row r="15" spans="1:11" ht="79.2" x14ac:dyDescent="0.3">
      <c r="A15" s="6" t="s">
        <v>676</v>
      </c>
      <c r="B15" s="3" t="s">
        <v>208</v>
      </c>
      <c r="C15" s="3" t="s">
        <v>209</v>
      </c>
      <c r="D15" s="53">
        <v>2908046.85</v>
      </c>
      <c r="E15" s="22">
        <v>43360</v>
      </c>
      <c r="F15" s="22">
        <v>43403</v>
      </c>
      <c r="G15" s="3" t="s">
        <v>210</v>
      </c>
      <c r="H15" s="6" t="s">
        <v>15</v>
      </c>
      <c r="I15" s="23">
        <v>44500</v>
      </c>
      <c r="J15" s="6" t="s">
        <v>16</v>
      </c>
      <c r="K15" s="6" t="s">
        <v>211</v>
      </c>
    </row>
    <row r="16" spans="1:11" x14ac:dyDescent="0.3">
      <c r="A16" s="42"/>
      <c r="B16" s="83"/>
      <c r="C16" s="83"/>
      <c r="D16" s="84"/>
      <c r="E16" s="85"/>
      <c r="F16" s="85"/>
      <c r="G16" s="83"/>
      <c r="H16" s="86"/>
      <c r="I16" s="87"/>
      <c r="J16" s="86"/>
      <c r="K16" s="88"/>
    </row>
    <row r="17" spans="1:12" x14ac:dyDescent="0.3">
      <c r="A17" s="42"/>
      <c r="B17" s="83"/>
      <c r="C17" s="83"/>
      <c r="D17" s="84"/>
      <c r="E17" s="85"/>
      <c r="F17" s="85"/>
      <c r="G17" s="83"/>
      <c r="H17" s="86"/>
      <c r="I17" s="87"/>
      <c r="J17" s="86"/>
      <c r="K17" s="88"/>
    </row>
    <row r="18" spans="1:12" x14ac:dyDescent="0.3">
      <c r="A18" s="277" t="s">
        <v>555</v>
      </c>
      <c r="B18" s="278"/>
      <c r="C18" s="278"/>
      <c r="D18" s="278"/>
      <c r="E18" s="278"/>
      <c r="F18" s="278"/>
      <c r="G18" s="278"/>
      <c r="H18" s="278"/>
      <c r="I18" s="278"/>
      <c r="J18" s="278"/>
      <c r="K18" s="279"/>
    </row>
    <row r="19" spans="1:12" ht="39.6" x14ac:dyDescent="0.3">
      <c r="A19" s="3" t="s">
        <v>569</v>
      </c>
      <c r="B19" s="3" t="s">
        <v>588</v>
      </c>
      <c r="C19" s="3" t="s">
        <v>570</v>
      </c>
      <c r="D19" s="53">
        <v>627683.68999999994</v>
      </c>
      <c r="E19" s="21">
        <v>44218</v>
      </c>
      <c r="F19" s="21">
        <v>44223</v>
      </c>
      <c r="G19" s="3" t="s">
        <v>198</v>
      </c>
      <c r="H19" s="3" t="s">
        <v>258</v>
      </c>
      <c r="I19" s="79">
        <v>44423</v>
      </c>
      <c r="J19" s="3" t="s">
        <v>457</v>
      </c>
      <c r="K19" s="3" t="s">
        <v>494</v>
      </c>
    </row>
    <row r="20" spans="1:12" x14ac:dyDescent="0.3">
      <c r="A20" s="89"/>
      <c r="B20" s="89"/>
      <c r="C20" s="89"/>
      <c r="D20" s="90"/>
      <c r="E20" s="91"/>
      <c r="F20" s="91"/>
      <c r="G20" s="89"/>
      <c r="H20" s="89"/>
      <c r="I20" s="92"/>
      <c r="J20" s="89"/>
      <c r="K20" s="89"/>
    </row>
    <row r="21" spans="1:12" x14ac:dyDescent="0.3">
      <c r="A21" s="89"/>
      <c r="B21" s="89"/>
      <c r="C21" s="89"/>
      <c r="D21" s="90"/>
      <c r="E21" s="91"/>
      <c r="F21" s="91"/>
      <c r="G21" s="89"/>
      <c r="H21" s="89"/>
      <c r="I21" s="92"/>
      <c r="J21" s="89"/>
      <c r="K21" s="89"/>
    </row>
    <row r="22" spans="1:12" x14ac:dyDescent="0.3">
      <c r="A22" s="265" t="s">
        <v>803</v>
      </c>
      <c r="B22" s="265"/>
      <c r="C22" s="265"/>
      <c r="D22" s="265"/>
      <c r="E22" s="265"/>
      <c r="F22" s="265"/>
      <c r="G22" s="265"/>
      <c r="H22" s="265"/>
      <c r="I22" s="265"/>
      <c r="J22" s="265"/>
      <c r="K22" s="265"/>
    </row>
    <row r="23" spans="1:12" ht="52.8" x14ac:dyDescent="0.3">
      <c r="A23" s="14" t="s">
        <v>633</v>
      </c>
      <c r="B23" s="14" t="s">
        <v>634</v>
      </c>
      <c r="C23" s="80">
        <v>7531810</v>
      </c>
      <c r="D23" s="52">
        <v>1506362</v>
      </c>
      <c r="E23" s="36">
        <v>44424</v>
      </c>
      <c r="F23" s="36">
        <v>44271</v>
      </c>
      <c r="G23" s="14" t="s">
        <v>635</v>
      </c>
      <c r="H23" s="14" t="s">
        <v>643</v>
      </c>
      <c r="I23" s="36">
        <v>44511</v>
      </c>
      <c r="J23" s="14" t="s">
        <v>457</v>
      </c>
      <c r="K23" s="14" t="s">
        <v>678</v>
      </c>
      <c r="L23" s="115">
        <f>C23+D23</f>
        <v>9038172</v>
      </c>
    </row>
    <row r="24" spans="1:12" ht="52.8" x14ac:dyDescent="0.3">
      <c r="A24" s="34" t="s">
        <v>641</v>
      </c>
      <c r="B24" s="34" t="s">
        <v>642</v>
      </c>
      <c r="C24" s="77">
        <v>6630717.7000000002</v>
      </c>
      <c r="D24" s="52">
        <v>1326143.54</v>
      </c>
      <c r="E24" s="36">
        <v>44424</v>
      </c>
      <c r="F24" s="41">
        <v>44285</v>
      </c>
      <c r="G24" s="34" t="s">
        <v>640</v>
      </c>
      <c r="H24" s="34" t="s">
        <v>643</v>
      </c>
      <c r="I24" s="41">
        <v>44602</v>
      </c>
      <c r="J24" s="34" t="s">
        <v>457</v>
      </c>
      <c r="K24" s="34" t="s">
        <v>494</v>
      </c>
    </row>
    <row r="25" spans="1:12" ht="52.8" x14ac:dyDescent="0.3">
      <c r="A25" s="12" t="s">
        <v>742</v>
      </c>
      <c r="B25" s="12" t="s">
        <v>743</v>
      </c>
      <c r="C25" s="93">
        <v>11321750</v>
      </c>
      <c r="D25" s="52">
        <f>C25*20/100</f>
        <v>2264350</v>
      </c>
      <c r="E25" s="23">
        <v>44515</v>
      </c>
      <c r="F25" s="23">
        <v>44389</v>
      </c>
      <c r="G25" s="34" t="s">
        <v>635</v>
      </c>
      <c r="H25" s="12" t="s">
        <v>841</v>
      </c>
      <c r="I25" s="23">
        <v>44742</v>
      </c>
      <c r="J25" s="27" t="s">
        <v>457</v>
      </c>
      <c r="K25" s="27" t="s">
        <v>678</v>
      </c>
    </row>
    <row r="26" spans="1:12" ht="92.4" x14ac:dyDescent="0.3">
      <c r="A26" s="38" t="s">
        <v>416</v>
      </c>
      <c r="B26" s="3" t="s">
        <v>500</v>
      </c>
      <c r="C26" s="113">
        <v>1668650</v>
      </c>
      <c r="D26" s="53">
        <v>65320</v>
      </c>
      <c r="E26" s="97">
        <v>43816</v>
      </c>
      <c r="F26" s="16">
        <v>43817</v>
      </c>
      <c r="G26" s="3" t="s">
        <v>361</v>
      </c>
      <c r="H26" s="3" t="s">
        <v>360</v>
      </c>
      <c r="I26" s="2"/>
      <c r="J26" s="2" t="s">
        <v>457</v>
      </c>
      <c r="K26" s="3" t="s">
        <v>362</v>
      </c>
    </row>
    <row r="27" spans="1:12" ht="23.25" customHeight="1" x14ac:dyDescent="0.3">
      <c r="A27" s="264" t="s">
        <v>962</v>
      </c>
      <c r="B27" s="264"/>
      <c r="C27" s="264"/>
      <c r="D27" s="264"/>
      <c r="E27" s="264"/>
      <c r="F27" s="264"/>
      <c r="G27" s="264"/>
      <c r="H27" s="264"/>
      <c r="I27" s="264"/>
      <c r="J27" s="264"/>
      <c r="K27" s="264"/>
    </row>
    <row r="28" spans="1:12" ht="66" x14ac:dyDescent="0.3">
      <c r="A28" s="3" t="s">
        <v>898</v>
      </c>
      <c r="B28" s="3" t="s">
        <v>899</v>
      </c>
      <c r="C28" s="3" t="s">
        <v>468</v>
      </c>
      <c r="D28" s="113" t="s">
        <v>1227</v>
      </c>
      <c r="E28" s="97">
        <v>44642</v>
      </c>
      <c r="F28" s="21">
        <v>44685</v>
      </c>
      <c r="G28" s="3" t="s">
        <v>900</v>
      </c>
      <c r="H28" s="3" t="s">
        <v>901</v>
      </c>
      <c r="I28" s="21">
        <v>45473</v>
      </c>
      <c r="J28" s="6" t="s">
        <v>457</v>
      </c>
      <c r="K28" s="6" t="s">
        <v>1228</v>
      </c>
    </row>
    <row r="29" spans="1:12" x14ac:dyDescent="0.3">
      <c r="A29" s="263" t="s">
        <v>1443</v>
      </c>
      <c r="B29" s="263"/>
      <c r="C29" s="263"/>
      <c r="D29" s="263"/>
      <c r="E29" s="263"/>
      <c r="F29" s="263"/>
      <c r="G29" s="263"/>
      <c r="H29" s="263"/>
      <c r="I29" s="263"/>
      <c r="J29" s="263"/>
      <c r="K29" s="263"/>
    </row>
    <row r="30" spans="1:12" ht="79.2" x14ac:dyDescent="0.3">
      <c r="A30" s="3" t="s">
        <v>1156</v>
      </c>
      <c r="B30" s="3" t="s">
        <v>1157</v>
      </c>
      <c r="C30" s="40">
        <v>1517310</v>
      </c>
      <c r="D30" s="40">
        <v>332350</v>
      </c>
      <c r="E30" s="97">
        <v>45064</v>
      </c>
      <c r="F30" s="21">
        <v>45083</v>
      </c>
      <c r="G30" s="3" t="s">
        <v>1202</v>
      </c>
      <c r="H30" s="3" t="s">
        <v>1152</v>
      </c>
      <c r="I30" s="142">
        <v>46203</v>
      </c>
      <c r="J30" s="140" t="s">
        <v>457</v>
      </c>
      <c r="K30" s="140" t="s">
        <v>362</v>
      </c>
    </row>
    <row r="31" spans="1:12" ht="66" x14ac:dyDescent="0.3">
      <c r="A31" s="3" t="s">
        <v>1318</v>
      </c>
      <c r="B31" s="3" t="s">
        <v>1261</v>
      </c>
      <c r="C31" s="3" t="s">
        <v>350</v>
      </c>
      <c r="D31" s="145" t="s">
        <v>1447</v>
      </c>
      <c r="E31" s="97">
        <v>44900</v>
      </c>
      <c r="F31" s="21">
        <v>45146</v>
      </c>
      <c r="G31" s="3" t="s">
        <v>1262</v>
      </c>
      <c r="H31" s="3" t="s">
        <v>1319</v>
      </c>
      <c r="I31" s="21">
        <v>45838</v>
      </c>
      <c r="J31" s="3" t="s">
        <v>1131</v>
      </c>
      <c r="K31" s="3" t="s">
        <v>1043</v>
      </c>
    </row>
  </sheetData>
  <mergeCells count="16">
    <mergeCell ref="A29:K29"/>
    <mergeCell ref="A27:K27"/>
    <mergeCell ref="A22:K22"/>
    <mergeCell ref="K3:K6"/>
    <mergeCell ref="A2:K2"/>
    <mergeCell ref="A3:A6"/>
    <mergeCell ref="B3:B6"/>
    <mergeCell ref="C3:C6"/>
    <mergeCell ref="D3:D6"/>
    <mergeCell ref="E3:E6"/>
    <mergeCell ref="F3:F6"/>
    <mergeCell ref="G3:G6"/>
    <mergeCell ref="H3:H6"/>
    <mergeCell ref="I3:I6"/>
    <mergeCell ref="J3:J6"/>
    <mergeCell ref="A18:K18"/>
  </mergeCells>
  <dataValidations count="2">
    <dataValidation type="list" allowBlank="1" showInputMessage="1" showErrorMessage="1" sqref="J3:J6" xr:uid="{00000000-0002-0000-0400-000000000000}">
      <formula1>"YES,NO"</formula1>
    </dataValidation>
    <dataValidation type="list" allowBlank="1" showInputMessage="1" showErrorMessage="1" sqref="H3:H6" xr:uid="{00000000-0002-0000-0400-000001000000}">
      <formula1>"12 MONTHS,24 MONTHS,36 MONTHS,5 YEARS,9 YEARS 11 MONTHS"</formula1>
    </dataValidation>
  </dataValidation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J24"/>
  <sheetViews>
    <sheetView zoomScaleNormal="100" workbookViewId="0">
      <pane ySplit="6" topLeftCell="A22" activePane="bottomLeft" state="frozen"/>
      <selection pane="bottomLeft" activeCell="E28" sqref="E28"/>
    </sheetView>
  </sheetViews>
  <sheetFormatPr defaultRowHeight="14.4" x14ac:dyDescent="0.3"/>
  <cols>
    <col min="1" max="1" width="15.44140625" bestFit="1" customWidth="1"/>
    <col min="2" max="2" width="26.109375" customWidth="1"/>
    <col min="3" max="3" width="19.109375" customWidth="1"/>
    <col min="4" max="4" width="25.109375" customWidth="1"/>
    <col min="5" max="5" width="18.109375" customWidth="1"/>
    <col min="6" max="6" width="21.5546875" customWidth="1"/>
    <col min="7" max="7" width="25.44140625" customWidth="1"/>
    <col min="8" max="8" width="13.109375" customWidth="1"/>
    <col min="9" max="9" width="27.44140625" customWidth="1"/>
    <col min="10" max="10" width="12.44140625" customWidth="1"/>
  </cols>
  <sheetData>
    <row r="2" spans="1:10" ht="22.8" x14ac:dyDescent="0.3">
      <c r="A2" s="267" t="s">
        <v>584</v>
      </c>
      <c r="B2" s="267"/>
      <c r="C2" s="267"/>
      <c r="D2" s="267"/>
      <c r="E2" s="267"/>
      <c r="F2" s="267"/>
      <c r="G2" s="267"/>
      <c r="H2" s="267"/>
      <c r="I2" s="267"/>
    </row>
    <row r="3" spans="1:10" s="18" customFormat="1" ht="13.2" x14ac:dyDescent="0.3">
      <c r="A3" s="282" t="s">
        <v>912</v>
      </c>
      <c r="B3" s="282" t="s">
        <v>1</v>
      </c>
      <c r="C3" s="283" t="s">
        <v>417</v>
      </c>
      <c r="D3" s="284" t="s">
        <v>585</v>
      </c>
      <c r="E3" s="286" t="s">
        <v>6</v>
      </c>
      <c r="F3" s="287" t="s">
        <v>7</v>
      </c>
      <c r="G3" s="287" t="s">
        <v>805</v>
      </c>
      <c r="H3" s="289" t="s">
        <v>10</v>
      </c>
      <c r="I3" s="291" t="s">
        <v>129</v>
      </c>
    </row>
    <row r="4" spans="1:10" s="18" customFormat="1" ht="13.2" x14ac:dyDescent="0.3">
      <c r="A4" s="282"/>
      <c r="B4" s="282"/>
      <c r="C4" s="283"/>
      <c r="D4" s="284"/>
      <c r="E4" s="286"/>
      <c r="F4" s="287"/>
      <c r="G4" s="287"/>
      <c r="H4" s="289"/>
      <c r="I4" s="291"/>
    </row>
    <row r="5" spans="1:10" s="18" customFormat="1" ht="13.2" x14ac:dyDescent="0.3">
      <c r="A5" s="282"/>
      <c r="B5" s="282"/>
      <c r="C5" s="283"/>
      <c r="D5" s="284"/>
      <c r="E5" s="286"/>
      <c r="F5" s="287"/>
      <c r="G5" s="287"/>
      <c r="H5" s="289"/>
      <c r="I5" s="291"/>
    </row>
    <row r="6" spans="1:10" s="18" customFormat="1" ht="13.2" x14ac:dyDescent="0.3">
      <c r="A6" s="282"/>
      <c r="B6" s="282"/>
      <c r="C6" s="283"/>
      <c r="D6" s="285"/>
      <c r="E6" s="286"/>
      <c r="F6" s="287"/>
      <c r="G6" s="287"/>
      <c r="H6" s="289"/>
      <c r="I6" s="292"/>
    </row>
    <row r="7" spans="1:10" s="4" customFormat="1" ht="52.8" x14ac:dyDescent="0.3">
      <c r="A7" s="6" t="s">
        <v>11</v>
      </c>
      <c r="B7" s="3" t="s">
        <v>29</v>
      </c>
      <c r="C7" s="7" t="s">
        <v>128</v>
      </c>
      <c r="D7" s="26" t="s">
        <v>541</v>
      </c>
      <c r="E7" s="3" t="s">
        <v>31</v>
      </c>
      <c r="F7" s="3" t="s">
        <v>30</v>
      </c>
      <c r="G7" s="56" t="s">
        <v>542</v>
      </c>
      <c r="H7" s="6" t="s">
        <v>16</v>
      </c>
      <c r="I7" s="6" t="s">
        <v>134</v>
      </c>
    </row>
    <row r="8" spans="1:10" s="4" customFormat="1" ht="52.8" x14ac:dyDescent="0.3">
      <c r="A8" s="6" t="s">
        <v>613</v>
      </c>
      <c r="B8" s="3" t="s">
        <v>20</v>
      </c>
      <c r="C8" s="7" t="s">
        <v>22</v>
      </c>
      <c r="D8" s="26" t="s">
        <v>615</v>
      </c>
      <c r="E8" s="22">
        <v>42580</v>
      </c>
      <c r="F8" s="3" t="s">
        <v>23</v>
      </c>
      <c r="G8" s="41" t="s">
        <v>614</v>
      </c>
      <c r="H8" s="6" t="s">
        <v>16</v>
      </c>
      <c r="I8" s="6" t="s">
        <v>132</v>
      </c>
    </row>
    <row r="9" spans="1:10" s="4" customFormat="1" ht="13.2" x14ac:dyDescent="0.3">
      <c r="A9" s="6"/>
      <c r="B9" s="3"/>
      <c r="C9" s="7"/>
      <c r="D9" s="39"/>
      <c r="E9" s="3"/>
      <c r="F9" s="3"/>
      <c r="G9" s="56"/>
      <c r="H9" s="6"/>
      <c r="I9" s="6"/>
    </row>
    <row r="10" spans="1:10" s="4" customFormat="1" ht="13.2" x14ac:dyDescent="0.3">
      <c r="A10" s="290" t="s">
        <v>555</v>
      </c>
      <c r="B10" s="290"/>
      <c r="C10" s="290"/>
      <c r="D10" s="290"/>
      <c r="E10" s="290"/>
      <c r="F10" s="290"/>
      <c r="G10" s="290"/>
      <c r="H10" s="290"/>
      <c r="I10" s="290"/>
    </row>
    <row r="11" spans="1:10" s="33" customFormat="1" ht="120" customHeight="1" x14ac:dyDescent="0.3">
      <c r="A11" s="57" t="s">
        <v>11</v>
      </c>
      <c r="B11" s="58" t="s">
        <v>62</v>
      </c>
      <c r="C11" s="59" t="s">
        <v>63</v>
      </c>
      <c r="D11" s="33" t="s">
        <v>553</v>
      </c>
      <c r="E11" s="60">
        <v>42957</v>
      </c>
      <c r="F11" s="58" t="s">
        <v>64</v>
      </c>
      <c r="G11" s="62">
        <v>44053</v>
      </c>
      <c r="H11" s="61" t="s">
        <v>16</v>
      </c>
      <c r="I11" s="15" t="s">
        <v>135</v>
      </c>
    </row>
    <row r="12" spans="1:10" s="55" customFormat="1" ht="52.8" x14ac:dyDescent="0.25">
      <c r="A12" s="15" t="s">
        <v>11</v>
      </c>
      <c r="B12" s="14" t="s">
        <v>501</v>
      </c>
      <c r="C12" s="54">
        <v>10201290</v>
      </c>
      <c r="D12" s="15" t="s">
        <v>554</v>
      </c>
      <c r="E12" s="31">
        <v>42978</v>
      </c>
      <c r="F12" s="15" t="s">
        <v>502</v>
      </c>
      <c r="G12" s="31">
        <v>44074</v>
      </c>
      <c r="H12" s="15" t="s">
        <v>16</v>
      </c>
      <c r="I12" s="15" t="s">
        <v>503</v>
      </c>
    </row>
    <row r="13" spans="1:10" ht="52.8" x14ac:dyDescent="0.3">
      <c r="A13" s="12" t="s">
        <v>432</v>
      </c>
      <c r="B13" s="12" t="s">
        <v>433</v>
      </c>
      <c r="C13" s="12" t="s">
        <v>435</v>
      </c>
      <c r="D13" s="133">
        <v>1202333.05</v>
      </c>
      <c r="E13" s="16">
        <v>43872</v>
      </c>
      <c r="F13" s="12" t="s">
        <v>434</v>
      </c>
      <c r="G13" s="16" t="s">
        <v>436</v>
      </c>
      <c r="H13" s="12" t="s">
        <v>16</v>
      </c>
      <c r="I13" s="12" t="s">
        <v>249</v>
      </c>
      <c r="J13" s="12" t="s">
        <v>677</v>
      </c>
    </row>
    <row r="14" spans="1:10" s="78" customFormat="1" ht="52.8" x14ac:dyDescent="0.3">
      <c r="A14" s="34" t="s">
        <v>589</v>
      </c>
      <c r="B14" s="34" t="s">
        <v>515</v>
      </c>
      <c r="C14" s="77">
        <v>1230000</v>
      </c>
      <c r="D14" s="34" t="s">
        <v>802</v>
      </c>
      <c r="E14" s="12" t="s">
        <v>787</v>
      </c>
      <c r="F14" s="34" t="s">
        <v>516</v>
      </c>
      <c r="G14" s="41">
        <v>45107</v>
      </c>
      <c r="H14" s="34" t="s">
        <v>457</v>
      </c>
      <c r="I14" s="34" t="s">
        <v>801</v>
      </c>
    </row>
    <row r="15" spans="1:10" x14ac:dyDescent="0.3">
      <c r="A15" s="288" t="s">
        <v>803</v>
      </c>
      <c r="B15" s="288"/>
      <c r="C15" s="288"/>
      <c r="D15" s="288"/>
      <c r="E15" s="288"/>
      <c r="F15" s="288"/>
      <c r="G15" s="288"/>
      <c r="H15" s="288"/>
      <c r="I15" s="288"/>
    </row>
    <row r="16" spans="1:10" ht="39.6" x14ac:dyDescent="0.3">
      <c r="A16" s="14" t="s">
        <v>633</v>
      </c>
      <c r="B16" s="14" t="s">
        <v>634</v>
      </c>
      <c r="C16" s="80">
        <v>7531810</v>
      </c>
      <c r="D16" s="6" t="s">
        <v>804</v>
      </c>
      <c r="E16" s="36">
        <v>44271</v>
      </c>
      <c r="F16" s="14" t="s">
        <v>635</v>
      </c>
      <c r="G16" s="36">
        <v>44511</v>
      </c>
      <c r="H16" s="14" t="s">
        <v>457</v>
      </c>
      <c r="I16" s="14" t="s">
        <v>678</v>
      </c>
    </row>
    <row r="17" spans="1:9" ht="39.6" x14ac:dyDescent="0.3">
      <c r="A17" s="34" t="s">
        <v>641</v>
      </c>
      <c r="B17" s="34" t="s">
        <v>642</v>
      </c>
      <c r="C17" s="77">
        <v>6630717.7000000002</v>
      </c>
      <c r="D17" s="6" t="s">
        <v>808</v>
      </c>
      <c r="E17" s="41">
        <v>44285</v>
      </c>
      <c r="F17" s="34" t="s">
        <v>640</v>
      </c>
      <c r="G17" s="41">
        <v>44602</v>
      </c>
      <c r="H17" s="34" t="s">
        <v>457</v>
      </c>
      <c r="I17" s="34" t="s">
        <v>494</v>
      </c>
    </row>
    <row r="18" spans="1:9" ht="39.6" x14ac:dyDescent="0.3">
      <c r="A18" s="12" t="s">
        <v>742</v>
      </c>
      <c r="B18" s="12" t="s">
        <v>743</v>
      </c>
      <c r="C18" s="93">
        <v>11321750</v>
      </c>
      <c r="D18" s="6" t="s">
        <v>840</v>
      </c>
      <c r="E18" s="22">
        <v>44389</v>
      </c>
      <c r="F18" s="6" t="s">
        <v>635</v>
      </c>
      <c r="G18" s="22">
        <v>44742</v>
      </c>
      <c r="H18" s="6" t="s">
        <v>457</v>
      </c>
      <c r="I18" s="6" t="s">
        <v>678</v>
      </c>
    </row>
    <row r="19" spans="1:9" s="105" customFormat="1" ht="105.6" x14ac:dyDescent="0.25">
      <c r="A19" s="14" t="s">
        <v>549</v>
      </c>
      <c r="B19" s="14" t="s">
        <v>550</v>
      </c>
      <c r="C19" s="14" t="s">
        <v>551</v>
      </c>
      <c r="D19" s="14" t="s">
        <v>940</v>
      </c>
      <c r="E19" s="36">
        <v>44105</v>
      </c>
      <c r="F19" s="14" t="s">
        <v>552</v>
      </c>
      <c r="G19" s="1">
        <v>44926</v>
      </c>
      <c r="H19" s="2" t="s">
        <v>457</v>
      </c>
      <c r="I19" s="2" t="s">
        <v>941</v>
      </c>
    </row>
    <row r="20" spans="1:9" ht="52.8" x14ac:dyDescent="0.3">
      <c r="A20" s="3" t="s">
        <v>945</v>
      </c>
      <c r="B20" s="14" t="s">
        <v>946</v>
      </c>
      <c r="C20" s="14" t="s">
        <v>551</v>
      </c>
      <c r="D20" s="3" t="s">
        <v>950</v>
      </c>
      <c r="E20" s="3"/>
      <c r="F20" s="3" t="s">
        <v>30</v>
      </c>
      <c r="G20" s="21">
        <v>45473</v>
      </c>
      <c r="H20" s="3" t="s">
        <v>951</v>
      </c>
      <c r="I20" s="3" t="s">
        <v>1000</v>
      </c>
    </row>
    <row r="21" spans="1:9" ht="22.5" customHeight="1" x14ac:dyDescent="0.3">
      <c r="A21" s="281" t="s">
        <v>962</v>
      </c>
      <c r="B21" s="281"/>
      <c r="C21" s="281"/>
      <c r="D21" s="281"/>
      <c r="E21" s="281"/>
      <c r="F21" s="281"/>
      <c r="G21" s="281"/>
      <c r="H21" s="281"/>
      <c r="I21" s="281"/>
    </row>
    <row r="22" spans="1:9" ht="66" x14ac:dyDescent="0.3">
      <c r="A22" s="38" t="s">
        <v>385</v>
      </c>
      <c r="B22" s="3" t="s">
        <v>386</v>
      </c>
      <c r="C22" s="14" t="s">
        <v>352</v>
      </c>
      <c r="D22" s="3" t="s">
        <v>1222</v>
      </c>
      <c r="E22" s="72">
        <v>43674</v>
      </c>
      <c r="F22" s="14" t="s">
        <v>330</v>
      </c>
      <c r="G22" s="22">
        <v>44971</v>
      </c>
      <c r="H22" s="6" t="s">
        <v>457</v>
      </c>
      <c r="I22" s="3" t="s">
        <v>1223</v>
      </c>
    </row>
    <row r="23" spans="1:9" ht="52.8" x14ac:dyDescent="0.3">
      <c r="A23" s="14" t="s">
        <v>561</v>
      </c>
      <c r="B23" s="14" t="s">
        <v>562</v>
      </c>
      <c r="C23" s="14" t="s">
        <v>511</v>
      </c>
      <c r="D23" s="14" t="s">
        <v>1231</v>
      </c>
      <c r="E23" s="36">
        <v>44223</v>
      </c>
      <c r="F23" s="14" t="s">
        <v>563</v>
      </c>
      <c r="G23" s="36">
        <v>45260</v>
      </c>
      <c r="H23" s="6" t="s">
        <v>457</v>
      </c>
      <c r="I23" s="14" t="s">
        <v>564</v>
      </c>
    </row>
    <row r="24" spans="1:9" ht="18" x14ac:dyDescent="0.35">
      <c r="A24" s="280" t="s">
        <v>1443</v>
      </c>
      <c r="B24" s="280"/>
      <c r="C24" s="280"/>
      <c r="D24" s="280"/>
      <c r="E24" s="280"/>
      <c r="F24" s="280"/>
      <c r="G24" s="280"/>
      <c r="H24" s="280"/>
      <c r="I24" s="280"/>
    </row>
  </sheetData>
  <mergeCells count="14">
    <mergeCell ref="A24:I24"/>
    <mergeCell ref="A21:I21"/>
    <mergeCell ref="A2:I2"/>
    <mergeCell ref="A3:A6"/>
    <mergeCell ref="B3:B6"/>
    <mergeCell ref="C3:C6"/>
    <mergeCell ref="D3:D6"/>
    <mergeCell ref="E3:E6"/>
    <mergeCell ref="F3:F6"/>
    <mergeCell ref="A15:I15"/>
    <mergeCell ref="G3:G6"/>
    <mergeCell ref="H3:H6"/>
    <mergeCell ref="A10:I10"/>
    <mergeCell ref="I3:I6"/>
  </mergeCells>
  <pageMargins left="0.70866141732283472" right="0.70866141732283472" top="0.74803149606299213" bottom="0.74803149606299213" header="0.31496062992125984" footer="0.31496062992125984"/>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508498ED3848469C3F939E6A7574D9" ma:contentTypeVersion="4" ma:contentTypeDescription="Create a new document." ma:contentTypeScope="" ma:versionID="7d01cd8162564b413c07e771dffe2cc2">
  <xsd:schema xmlns:xsd="http://www.w3.org/2001/XMLSchema" xmlns:xs="http://www.w3.org/2001/XMLSchema" xmlns:p="http://schemas.microsoft.com/office/2006/metadata/properties" xmlns:ns3="43f8aef5-564e-4629-b7ca-bcc0df72b3f1" targetNamespace="http://schemas.microsoft.com/office/2006/metadata/properties" ma:root="true" ma:fieldsID="3667d591b8b4ba7128f2198e130d08b6" ns3:_="">
    <xsd:import namespace="43f8aef5-564e-4629-b7ca-bcc0df72b3f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8aef5-564e-4629-b7ca-bcc0df72b3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E28DB8-9A00-423C-BA95-74F2F0C08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8aef5-564e-4629-b7ca-bcc0df72b3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36038-78E5-4FE6-81F7-83FE661F3813}">
  <ds:schemaRefs>
    <ds:schemaRef ds:uri="http://schemas.microsoft.com/sharepoint/v3/contenttype/forms"/>
  </ds:schemaRefs>
</ds:datastoreItem>
</file>

<file path=customXml/itemProps3.xml><?xml version="1.0" encoding="utf-8"?>
<ds:datastoreItem xmlns:ds="http://schemas.openxmlformats.org/officeDocument/2006/customXml" ds:itemID="{A6801650-2B96-4803-AE1F-BA6213CF488C}">
  <ds:schemaRefs>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43f8aef5-564e-4629-b7ca-bcc0df72b3f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ACTIVE CONTRACTS</vt:lpstr>
      <vt:lpstr>ACTIVE INCOME GENERATING</vt:lpstr>
      <vt:lpstr>LOANS</vt:lpstr>
      <vt:lpstr>COMPLETED CONTRACTS</vt:lpstr>
      <vt:lpstr>VARIATIONS</vt:lpstr>
      <vt:lpstr>EXTENSIONS SECT116</vt:lpstr>
      <vt:lpstr>'ACTIVE CONTRACTS'!_Hlk49515800</vt:lpstr>
      <vt:lpstr>'ACTIVE CONTRACTS'!Print_Area</vt:lpstr>
      <vt:lpstr>'COMPLETED CONTRACTS'!Print_Area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Thobeka Silwana</dc:creator>
  <cp:lastModifiedBy>Fridinia Afrika</cp:lastModifiedBy>
  <cp:lastPrinted>2024-07-24T07:27:16Z</cp:lastPrinted>
  <dcterms:created xsi:type="dcterms:W3CDTF">2016-02-15T12:15:40Z</dcterms:created>
  <dcterms:modified xsi:type="dcterms:W3CDTF">2024-08-21T06:05:38Z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0x010100B1508498ED3848469C3F939E6A7574D9</vt:lpwstr>
  </property>
</Properties>
</file>