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gda1-my.sharepoint.com/personal/mmashishi_aidc_co_za/Documents/Desktop/Mitta/DESKTOP/TENDERS_2024_25/Tenders/AIDC_T05_2024_25 - As and When Civils Works/GPT/"/>
    </mc:Choice>
  </mc:AlternateContent>
  <xr:revisionPtr revIDLastSave="2" documentId="13_ncr:1_{56CDC64A-6E7D-4FC9-B42E-7A93176F2B5A}" xr6:coauthVersionLast="47" xr6:coauthVersionMax="47" xr10:uidLastSave="{4975CA7B-97CD-4D8F-BC23-241992B7223A}"/>
  <bookViews>
    <workbookView xWindow="19090" yWindow="-110" windowWidth="19420" windowHeight="10300" xr2:uid="{00000000-000D-0000-FFFF-FFFF00000000}"/>
  </bookViews>
  <sheets>
    <sheet name="A&amp;W BoQ" sheetId="1" r:id="rId1"/>
  </sheets>
  <definedNames>
    <definedName name="_xlnm.Print_Area" localSheetId="0">'A&amp;W BoQ'!$A$1:$F$1156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83" i="1" l="1"/>
  <c r="E618" i="1"/>
  <c r="F618" i="1" s="1"/>
  <c r="E620" i="1"/>
  <c r="F237" i="1"/>
  <c r="F241" i="1"/>
  <c r="E1074" i="1"/>
  <c r="F1074" i="1" s="1"/>
  <c r="E1072" i="1"/>
  <c r="F1072" i="1" s="1"/>
  <c r="F763" i="1"/>
  <c r="F769" i="1"/>
  <c r="E918" i="1"/>
  <c r="F918" i="1" s="1"/>
  <c r="E916" i="1"/>
  <c r="F916" i="1" s="1"/>
  <c r="F921" i="1" l="1"/>
  <c r="F1077" i="1"/>
  <c r="E1115" i="1" s="1"/>
  <c r="F620" i="1"/>
  <c r="F623" i="1" s="1"/>
  <c r="F1051" i="1" l="1"/>
  <c r="F1046" i="1"/>
  <c r="F1044" i="1"/>
  <c r="F1042" i="1"/>
  <c r="F1040" i="1"/>
  <c r="F1035" i="1"/>
  <c r="F1029" i="1"/>
  <c r="F1021" i="1"/>
  <c r="F1019" i="1"/>
  <c r="F1017" i="1"/>
  <c r="F1011" i="1"/>
  <c r="F1005" i="1"/>
  <c r="F999" i="1"/>
  <c r="F993" i="1"/>
  <c r="F991" i="1"/>
  <c r="F989" i="1"/>
  <c r="F953" i="1"/>
  <c r="F947" i="1"/>
  <c r="F941" i="1"/>
  <c r="F881" i="1"/>
  <c r="F861" i="1"/>
  <c r="F863" i="1"/>
  <c r="F869" i="1"/>
  <c r="F871" i="1"/>
  <c r="F873" i="1"/>
  <c r="F877" i="1"/>
  <c r="F834" i="1"/>
  <c r="F832" i="1"/>
  <c r="F828" i="1"/>
  <c r="F824" i="1"/>
  <c r="F822" i="1"/>
  <c r="F816" i="1"/>
  <c r="F812" i="1"/>
  <c r="F808" i="1"/>
  <c r="F806" i="1"/>
  <c r="F800" i="1"/>
  <c r="F798" i="1"/>
  <c r="F796" i="1"/>
  <c r="F792" i="1"/>
  <c r="F761" i="1"/>
  <c r="F759" i="1"/>
  <c r="F757" i="1"/>
  <c r="F755" i="1"/>
  <c r="F749" i="1"/>
  <c r="F742" i="1"/>
  <c r="F740" i="1"/>
  <c r="F732" i="1"/>
  <c r="F728" i="1"/>
  <c r="F722" i="1"/>
  <c r="F692" i="1"/>
  <c r="F686" i="1"/>
  <c r="F678" i="1"/>
  <c r="F676" i="1"/>
  <c r="F672" i="1"/>
  <c r="F668" i="1"/>
  <c r="F666" i="1"/>
  <c r="F661" i="1"/>
  <c r="F659" i="1"/>
  <c r="F654" i="1"/>
  <c r="F650" i="1"/>
  <c r="F596" i="1"/>
  <c r="F592" i="1"/>
  <c r="F590" i="1"/>
  <c r="F588" i="1"/>
  <c r="F586" i="1"/>
  <c r="F580" i="1"/>
  <c r="F576" i="1"/>
  <c r="F571" i="1"/>
  <c r="F567" i="1"/>
  <c r="F538" i="1"/>
  <c r="F532" i="1"/>
  <c r="F526" i="1"/>
  <c r="F522" i="1"/>
  <c r="F520" i="1"/>
  <c r="F514" i="1"/>
  <c r="F510" i="1"/>
  <c r="F483" i="1"/>
  <c r="F476" i="1"/>
  <c r="F474" i="1"/>
  <c r="F470" i="1"/>
  <c r="F468" i="1"/>
  <c r="F466" i="1"/>
  <c r="F464" i="1"/>
  <c r="F462" i="1"/>
  <c r="F460" i="1"/>
  <c r="F458" i="1"/>
  <c r="F456" i="1"/>
  <c r="F433" i="1"/>
  <c r="F427" i="1"/>
  <c r="F425" i="1"/>
  <c r="F423" i="1"/>
  <c r="F421" i="1"/>
  <c r="F415" i="1"/>
  <c r="F411" i="1"/>
  <c r="F388" i="1"/>
  <c r="F386" i="1"/>
  <c r="F382" i="1"/>
  <c r="F380" i="1"/>
  <c r="F376" i="1"/>
  <c r="F374" i="1"/>
  <c r="F370" i="1"/>
  <c r="F368" i="1"/>
  <c r="F366" i="1"/>
  <c r="F360" i="1"/>
  <c r="F358" i="1"/>
  <c r="F275" i="1"/>
  <c r="F277" i="1"/>
  <c r="F279" i="1"/>
  <c r="F281" i="1"/>
  <c r="F287" i="1"/>
  <c r="F289" i="1"/>
  <c r="F295" i="1"/>
  <c r="F297" i="1"/>
  <c r="F299" i="1"/>
  <c r="F301" i="1"/>
  <c r="F303" i="1"/>
  <c r="F307" i="1"/>
  <c r="F309" i="1"/>
  <c r="F315" i="1"/>
  <c r="F321" i="1"/>
  <c r="F325" i="1"/>
  <c r="F273" i="1"/>
  <c r="F219" i="1"/>
  <c r="F221" i="1"/>
  <c r="F225" i="1"/>
  <c r="F227" i="1"/>
  <c r="F229" i="1"/>
  <c r="F233" i="1"/>
  <c r="F245" i="1"/>
  <c r="F249" i="1"/>
  <c r="F217" i="1"/>
  <c r="F116" i="1"/>
  <c r="F70" i="1"/>
  <c r="F74" i="1"/>
  <c r="F76" i="1"/>
  <c r="F80" i="1"/>
  <c r="F84" i="1"/>
  <c r="F88" i="1"/>
  <c r="F92" i="1"/>
  <c r="F94" i="1"/>
  <c r="F96" i="1"/>
  <c r="F98" i="1"/>
  <c r="F100" i="1"/>
  <c r="F102" i="1"/>
  <c r="F106" i="1"/>
  <c r="F110" i="1"/>
  <c r="F112" i="1"/>
  <c r="F120" i="1"/>
  <c r="F122" i="1"/>
  <c r="F124" i="1"/>
  <c r="F128" i="1"/>
  <c r="F132" i="1"/>
  <c r="F134" i="1"/>
  <c r="F140" i="1"/>
  <c r="F144" i="1"/>
  <c r="F150" i="1"/>
  <c r="F152" i="1"/>
  <c r="F156" i="1"/>
  <c r="F160" i="1"/>
  <c r="F162" i="1"/>
  <c r="F168" i="1"/>
  <c r="F174" i="1"/>
  <c r="F176" i="1"/>
  <c r="F182" i="1"/>
  <c r="F188" i="1"/>
  <c r="F192" i="1"/>
  <c r="F196" i="1"/>
  <c r="F66" i="1"/>
  <c r="F435" i="1" l="1"/>
  <c r="E1091" i="1" s="1"/>
  <c r="F1053" i="1"/>
  <c r="E1113" i="1" s="1"/>
  <c r="F883" i="1"/>
  <c r="E1107" i="1" s="1"/>
  <c r="F836" i="1"/>
  <c r="E1105" i="1" s="1"/>
  <c r="F773" i="1"/>
  <c r="E1103" i="1" s="1"/>
  <c r="F694" i="1"/>
  <c r="E1101" i="1" s="1"/>
  <c r="F598" i="1"/>
  <c r="E1097" i="1" s="1"/>
  <c r="F540" i="1"/>
  <c r="E1095" i="1" s="1"/>
  <c r="F485" i="1"/>
  <c r="E1093" i="1" s="1"/>
  <c r="F390" i="1"/>
  <c r="E1089" i="1" s="1"/>
  <c r="F327" i="1"/>
  <c r="E1087" i="1" s="1"/>
  <c r="F251" i="1"/>
  <c r="E1085" i="1" s="1"/>
  <c r="F198" i="1"/>
  <c r="F955" i="1"/>
  <c r="E1111" i="1" s="1"/>
  <c r="E1099" i="1"/>
  <c r="E1109" i="1"/>
  <c r="E1117" i="1" l="1"/>
  <c r="E1124" i="1" s="1"/>
  <c r="E1126" i="1" l="1"/>
  <c r="E1128" i="1" s="1"/>
  <c r="E1158" i="1"/>
  <c r="F1158" i="1" s="1"/>
  <c r="E1130" i="1" s="1"/>
  <c r="E1132" i="1" l="1"/>
  <c r="E1134" i="1" s="1"/>
  <c r="E1159" i="1" l="1"/>
  <c r="F1159" i="1" s="1"/>
  <c r="E1136" i="1" s="1"/>
  <c r="E1138" i="1" s="1"/>
  <c r="E1140" i="1" l="1"/>
  <c r="E1142" i="1" s="1"/>
</calcChain>
</file>

<file path=xl/sharedStrings.xml><?xml version="1.0" encoding="utf-8"?>
<sst xmlns="http://schemas.openxmlformats.org/spreadsheetml/2006/main" count="796" uniqueCount="512">
  <si>
    <t>Item</t>
  </si>
  <si>
    <t>No</t>
  </si>
  <si>
    <t>BILL No. 2</t>
  </si>
  <si>
    <t>BILL No. 3</t>
  </si>
  <si>
    <t>ALTERATIONS</t>
  </si>
  <si>
    <t>PREAMBLES</t>
  </si>
  <si>
    <t>For preambles refer to "Model Preambles for Trades"</t>
  </si>
  <si>
    <t>SUPPLEMENTARY PREAMBLES</t>
  </si>
  <si>
    <t>Demolitions and Works on Site</t>
  </si>
  <si>
    <t xml:space="preserve">All demolitions and works on site must be carried out carefully and in the safest possible manner and the Contractor is to make a thorough examination and take all necessary precautions before proceeding with the work.  The utmost care is to be observed to avoid any structural or other damage in the remaining portions of the existing building  Special care is to be exercised not to interfere with any electrical installation, and notice is to be given to the Representative/Agent when any disconnections, removal of wires, etc. necessary and the Contractor is to afford every facility to the workmen carrying out his work  The Contractor shall not remove or interfere with any furniture, fittings or similar articles unless specially mentioned in the following items and shall give adequate notice to the Representative/Agent of the removal of any articles from parts of the building are to be altered becomes necessary so that the Employer may have same removed before the Contractor commences work in such parts  The Contractor will be held solely responsible for any damage to persons and property and for the safety of the structures and must make good at his expense any damage that may occur </t>
  </si>
  <si>
    <t>Old materials to become property of the contractor</t>
  </si>
  <si>
    <t>Old materials from alterations except where described to be re-used or handed over, become the property of the contractor</t>
  </si>
  <si>
    <t>Old materials to be carted away</t>
  </si>
  <si>
    <t>Old materials from alterations except where described as re-used or handed over, as well as all rubbish, etc. must be regularly carted from the site and not be allowed to accumulate on or around the site.</t>
  </si>
  <si>
    <t>Old materials to be re-used</t>
  </si>
  <si>
    <t>None of the old materials are to be used for new work except where specifically described as being set aside for re-use.</t>
  </si>
  <si>
    <t>Handing over of materials</t>
  </si>
  <si>
    <t>Where certain materials or articles from demolitions or alterations are described as to be handed over by the contractor to the Department's Representative or Representative/Agent such materials or articles shall be properly stored by the contractor until handing over thereof. The contractor must obtain an official receipt listing the materials or articles and dates of handover. If the contractor fails to submit the receipt when requested to do so it shall be deemed that the materials or articles are still in his possession and he will be held liable to the Department for the full replacement value thereof which amount will be deducted from any monies due to the contractor.</t>
  </si>
  <si>
    <t>General</t>
  </si>
  <si>
    <t>The contractor shall carry out the whole works with as little mess and noise as possible and with a minimum of disturbance to the occupants of the building. The contractor shall provide proper protection and provide, erect and remove when directed, any temporary tarpaulins that may be necessary during the progress of the works, all to the satisfaction of the Project Manager</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</si>
  <si>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</si>
  <si>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</si>
  <si>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</si>
  <si>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</si>
  <si>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</si>
  <si>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</si>
  <si>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</si>
  <si>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</si>
  <si>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Breaking down and removing unreinforced concrete:</t>
  </si>
  <si>
    <t>150mm Concrete surface bed</t>
  </si>
  <si>
    <t>m2</t>
  </si>
  <si>
    <t>Breaking up and removing reinforced concrete, including cutting off and removing reinforcement:</t>
  </si>
  <si>
    <t>250mm Thick slabs</t>
  </si>
  <si>
    <t>Breaking down and removing brickwork etc</t>
  </si>
  <si>
    <t>Half brick wall</t>
  </si>
  <si>
    <t>One brick wall</t>
  </si>
  <si>
    <t>Taking out and removing doors, windows, etc from brickwork to be demolished</t>
  </si>
  <si>
    <t>Timber single door and steel frame not exceeding 2,5m2</t>
  </si>
  <si>
    <t>Taking out and removing doors, windows, etc. including thresholds, cills, etc:</t>
  </si>
  <si>
    <t>Timber single door and steel frame not exceeding 2,5m²</t>
  </si>
  <si>
    <t>Cut out steel window sections leaving the sub-frame only and prepare sub-frame to receive new aluminium casement system windows (new aluminium casement system windows elsewhere measured):</t>
  </si>
  <si>
    <t>Steel window size 1 500 x 1 000mm high overall</t>
  </si>
  <si>
    <t>Taking down and removing roofs, floors, panelling, ceilings, partitions, etc</t>
  </si>
  <si>
    <t>Corrugated roof sheets</t>
  </si>
  <si>
    <t>Gypsum plasterboard ceilings including cornices, timber brandering, etc</t>
  </si>
  <si>
    <t>Rainwater goods and replace with new (e.m)</t>
  </si>
  <si>
    <t>m</t>
  </si>
  <si>
    <t>Take down and remove fascias and replace with new (new elsewhere)</t>
  </si>
  <si>
    <t>Carefully remove existing waterproofing from concrete flat roof and prepare surfaces for new waterproofing</t>
  </si>
  <si>
    <t>Taking off and removing skirtings:</t>
  </si>
  <si>
    <t>Timber skirtings from brickwork</t>
  </si>
  <si>
    <t>Hacking up/off and removing ceramic tile floor and wall finishes including removing mortar bed or backing and preparing concrete or brick surfaces for new screed, plaster or tile finishes</t>
  </si>
  <si>
    <t>Tiles to floors</t>
  </si>
  <si>
    <t>Tiles to walls</t>
  </si>
  <si>
    <t>Taking up and removing vinyl floor coverings, carpeting, etc:</t>
  </si>
  <si>
    <t>Carpet floor covering including preparing screed for new carpet, vinyl sheeting or tile etc. (new floor finish elsewhere)</t>
  </si>
  <si>
    <t>Taking  out and removing piping, sanitary fittings, etc including disconnecting  piping  from fittings  and  making good floor and wall finishes (making good tiling and paintwork elsewhere)</t>
  </si>
  <si>
    <t>Vitreous china wash hand basin</t>
  </si>
  <si>
    <t>Vitreous china WC pan with cistern</t>
  </si>
  <si>
    <t>Stainless steel urinal 2000 x 1200mm high including breaking up and removing 400mm wide concrete urinal step</t>
  </si>
  <si>
    <t>Remove and replace ironmongery:</t>
  </si>
  <si>
    <t>Brass window sliding stays</t>
  </si>
  <si>
    <t>Taking out and removing glass and mirrors:</t>
  </si>
  <si>
    <t>Glass from steel windows including cleaning out rebates and preparing for new glass</t>
  </si>
  <si>
    <t>Mirror 400 x 600mm high from wall</t>
  </si>
  <si>
    <t>BUILDING UP OPENINGS</t>
  </si>
  <si>
    <t>Brickwork in NFP bricks in class II mortar in building up openings</t>
  </si>
  <si>
    <t>One brick walls</t>
  </si>
  <si>
    <t>Sundries</t>
  </si>
  <si>
    <t>Cutting toothings and bonding new brickwork to existing</t>
  </si>
  <si>
    <t>MAKING GOOD OF FINISHES ETC</t>
  </si>
  <si>
    <t>Making good screed</t>
  </si>
  <si>
    <t>Floors where one brick walls removed</t>
  </si>
  <si>
    <t>Making good defects in existing screeded floors with "Pavelite"</t>
  </si>
  <si>
    <t>Making good cement plaster:</t>
  </si>
  <si>
    <t>Face of walls where one brick walls removed</t>
  </si>
  <si>
    <t>CUTTING THROUGH FLOORS AND CEILINGS</t>
  </si>
  <si>
    <t>Cutting through 150mm thick concrete surface bed for 700mm wide concrete wall footing including making good concrete on both sides of new one brick wall</t>
  </si>
  <si>
    <t>Cutting through premix and layer works for 750mm wide x 250mm thick concrete thickening under half brick wall  (making good elsewhere)</t>
  </si>
  <si>
    <t>OPENINGS THROUGH EXISTING WALLS ETC</t>
  </si>
  <si>
    <t>Breaking out for and forming plain openings through brick walls, including prestressed concrete lintels, making good cement plaster on both sides and into reveals with steel trowelled finish (making good paintwork elsewhere):</t>
  </si>
  <si>
    <t>Opening for single door 813 x 2032mm high</t>
  </si>
  <si>
    <t>HIGH PRESSURE CLEANING</t>
  </si>
  <si>
    <t>High pressure cleaning to existing metal, face brick, plastered surfaces and brick paving</t>
  </si>
  <si>
    <t>Metal roof sheeting</t>
  </si>
  <si>
    <t>Ceramic floor tiles</t>
  </si>
  <si>
    <t>SERVICING OF WINDOWS, DOORS, PLUMBING, ETC.</t>
  </si>
  <si>
    <t>Attend to, service, re-align and repair as necessary all steel windows including replacing any defective or missing parts:</t>
  </si>
  <si>
    <t xml:space="preserve">Window size approximately 1 500 x 1 500mm high overall </t>
  </si>
  <si>
    <t>STRUCTURAL REPAIRS</t>
  </si>
  <si>
    <t>Repair concrete spalling using "Sika MonoTop-615 HB" or similar approved in accordance with manufacturer's specification</t>
  </si>
  <si>
    <t>Concrete spalling to edges of overhead slabs and beams</t>
  </si>
  <si>
    <t>Clean and prepare substrate and apply 'Sikadur - 52' or similar approved crack injection system, all in accordance with manufacturer's instructions:</t>
  </si>
  <si>
    <t>Repair cracks in brick walls</t>
  </si>
  <si>
    <t>SUNDRIES</t>
  </si>
  <si>
    <t>Clean off graffitti from walls using "Plascon Remove All"</t>
  </si>
  <si>
    <t>BILL No. 4</t>
  </si>
  <si>
    <t>EARTHWORKS</t>
  </si>
  <si>
    <t>EXCAVATION, FILLING, ETC OTHER THAN BULK</t>
  </si>
  <si>
    <t>Trenches</t>
  </si>
  <si>
    <t>m3</t>
  </si>
  <si>
    <t>Holes</t>
  </si>
  <si>
    <t>Trenches and holes for thickening under surface beds etc.</t>
  </si>
  <si>
    <t>Extra over trench and hole excavations in earth for breaking up and removing</t>
  </si>
  <si>
    <t>Brickwork</t>
  </si>
  <si>
    <t>Unreinforced concrete</t>
  </si>
  <si>
    <t>Reinforced concrete</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</si>
  <si>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</si>
  <si>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</si>
  <si>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</si>
  <si>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</si>
  <si>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</si>
  <si>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Keeping excavations free of all water other than subterranean water</t>
  </si>
  <si>
    <t>Earth filling supplied by the contractor compacted to 98% Mod AASHTO density</t>
  </si>
  <si>
    <t>Backfilling to trenches, holes, etc.</t>
  </si>
  <si>
    <t>Garden soil filling supplied by the contractor</t>
  </si>
  <si>
    <t>In flower boxes</t>
  </si>
  <si>
    <t>BILL No. 5</t>
  </si>
  <si>
    <t>CONCRETE, FORMWORK AND REINFORCEMENT</t>
  </si>
  <si>
    <t>REINFORCED CONCRETE</t>
  </si>
  <si>
    <t>25MPa/19mm concrete</t>
  </si>
  <si>
    <t>Slabs including beams and inverted beams</t>
  </si>
  <si>
    <t>Ramp</t>
  </si>
  <si>
    <t>Strip footings</t>
  </si>
  <si>
    <t>Columns in foundations</t>
  </si>
  <si>
    <t>Columns</t>
  </si>
  <si>
    <t>REINFORCED CONCRETE CAST AGAINST EXCAVATED SURFACES</t>
  </si>
  <si>
    <t>25MPa/19mm concrete:</t>
  </si>
  <si>
    <t>Bases</t>
  </si>
  <si>
    <t>Surface beds on waterproofing</t>
  </si>
  <si>
    <t>ROUGH FORMWORK (DEGREE OF ACCURACY III)</t>
  </si>
  <si>
    <t>Rough formwork to sides</t>
  </si>
  <si>
    <t>Rectangular columns in foundations</t>
  </si>
  <si>
    <t>Rectangular columns</t>
  </si>
  <si>
    <t>Beams</t>
  </si>
  <si>
    <t>Edges, risers, ends and reveals not exceeding 300mm high or wide</t>
  </si>
  <si>
    <t>Rough formwork to soffits:</t>
  </si>
  <si>
    <t>Slabs propped up exceeding 1,5m and not exceeding 3,5m high</t>
  </si>
  <si>
    <t>Beams propped up exceeding 1,5m and not exceeding 3,5m high</t>
  </si>
  <si>
    <t>MOVEMENT JOINTS ETC.</t>
  </si>
  <si>
    <t>Malthoid slip joints between horizontal concrete and brick surfaces including cement mortar bed:</t>
  </si>
  <si>
    <t>Not exceeding 300mm wide</t>
  </si>
  <si>
    <t>REINFORCEMENT</t>
  </si>
  <si>
    <t>Steel reinforcement to structural concrete work:</t>
  </si>
  <si>
    <t>Various diameter bars</t>
  </si>
  <si>
    <t>t</t>
  </si>
  <si>
    <t>Fabric reinforcement:</t>
  </si>
  <si>
    <t>Type 395 fabric reinforcement in concrete surface beds, slabs, etc</t>
  </si>
  <si>
    <t>BILL No. 7</t>
  </si>
  <si>
    <t>MASONRY</t>
  </si>
  <si>
    <t>BRICKWORK</t>
  </si>
  <si>
    <t>Sizes in descriptions</t>
  </si>
  <si>
    <t>Where sizes in descriptions are given in brick units, "one brick" shall represent the length and "half brick" the width of a brick</t>
  </si>
  <si>
    <t xml:space="preserve">Hollow walls etc </t>
  </si>
  <si>
    <t xml:space="preserve">Descriptions of hollow walls shall be deemed to include leaving every fifth perpend of the bottom course of the external skin open as a weep hole. </t>
  </si>
  <si>
    <t>FOUNDATIONS</t>
  </si>
  <si>
    <t>Brickwork of NFX bricks (14 MPa nominal compressive strength) in class I mortar</t>
  </si>
  <si>
    <t>280mm Hollow walls of two half brick skins including wire ties and filling 60mm cavity solid with 15MPa/19mm stone unreinforced concrete</t>
  </si>
  <si>
    <t>SUPERSTRUCTURE</t>
  </si>
  <si>
    <t>Brickwork of NFP bricks in class II mortar</t>
  </si>
  <si>
    <t>Half brick walls</t>
  </si>
  <si>
    <t>280mm Hollow walls of two half brick skins including wire ties</t>
  </si>
  <si>
    <t>BRICKWORK SUNDRIES</t>
  </si>
  <si>
    <t>Closing 60mm cavity of hollow wall vertically with brickwork half brick wide</t>
  </si>
  <si>
    <t>Closing 60mm cavity of hollow wall horizontally with one course of brickwork</t>
  </si>
  <si>
    <t>Brickwork reinforcement</t>
  </si>
  <si>
    <t>75mm Wide reinforcement built in horizontally</t>
  </si>
  <si>
    <t>150mm Wide reinforcement built in horizontally</t>
  </si>
  <si>
    <t>Prestressed fabricated lintels:</t>
  </si>
  <si>
    <t>110 x 75mm Lintels in lengths not exceeding 3m</t>
  </si>
  <si>
    <t>150 x 70mm Lintels in lengths not exceeding 3m</t>
  </si>
  <si>
    <t>BILL No. 8</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</si>
  <si>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</si>
  <si>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</si>
  <si>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</si>
  <si>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</si>
  <si>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embossed polyethlene damp proof course:</t>
  </si>
  <si>
    <t>In walls</t>
  </si>
  <si>
    <t>One layer of 250 micron waterproof sheeting sealed at laps Pressure Sensitive Tape:</t>
  </si>
  <si>
    <t>Under surface beds</t>
  </si>
  <si>
    <t>WATERPROOFING BASEMENTS, ROOFS, BALCONIES, ETC.</t>
  </si>
  <si>
    <t xml:space="preserve">Prime surface with bitumen primer and apply one layer "Derbigum SP4" or similar approved waterproofing membrane with 75mm side laps and 100mm end laps, sealed to primed surface to falls and cross falls by "torchfusion" laid in accordance with manufacturer's instructions: </t>
  </si>
  <si>
    <t>On flat roofs</t>
  </si>
  <si>
    <t>On turn-ups and turn-downs not exceeding 300mm girth</t>
  </si>
  <si>
    <t>On bottoms and sides of floor ducts, channels, etc.</t>
  </si>
  <si>
    <t>Additional membrane and sealing into 100mm diameter outlet</t>
  </si>
  <si>
    <t>PROTECTIVE ROOFING PAINT</t>
  </si>
  <si>
    <t>Two coats "Silvakote" or similar approved bituminous aluminium paint:</t>
  </si>
  <si>
    <t>On waterproofing to roofs</t>
  </si>
  <si>
    <t>BILL No. 9</t>
  </si>
  <si>
    <t>ROOF COVERINGS ETC</t>
  </si>
  <si>
    <t>PROFILED METAL SHEETING AND ACCESSORIES</t>
  </si>
  <si>
    <t>Curved roof covering with a diameter not exceeding 6m</t>
  </si>
  <si>
    <t>Roof covering with pitch not exceeding 25 degrees</t>
  </si>
  <si>
    <t>1.2mm "IBR"  profile semi-opaque 50% light transmission polycarbonate sheeting with 171mm end laps fixed to timber/steel purlins or rails</t>
  </si>
  <si>
    <t xml:space="preserve">Curved roof covering with a diameter not exceeding 6m </t>
  </si>
  <si>
    <t>Side cladding</t>
  </si>
  <si>
    <t>ROOF AND WALL INSULATION</t>
  </si>
  <si>
    <t>Sisalation FR430 heavy industrial grade aluminium foil based insulation</t>
  </si>
  <si>
    <t>BILL No. 10</t>
  </si>
  <si>
    <t>CARPENTRY AND JOINERY</t>
  </si>
  <si>
    <t>Fixing</t>
  </si>
  <si>
    <t>Items described as "nailed" shall be deemed to be fixed with hardened steel nails or shot pins to brickwork or concrete</t>
  </si>
  <si>
    <t>Everite Flexit pressed nutec-cement</t>
  </si>
  <si>
    <t>15 x 200mm Fascias and barge boards including PVC H-profile jointing strips</t>
  </si>
  <si>
    <t>EAVES, VERGES, ETC</t>
  </si>
  <si>
    <t>Eaves soffit covering 500mm wide of 9mm thick sheets (branders elsewhere)</t>
  </si>
  <si>
    <t>DOORS ETC</t>
  </si>
  <si>
    <t>Semi-solid flush doors with commercial veneer</t>
  </si>
  <si>
    <t>40mm Door 813 x 2032mm high</t>
  </si>
  <si>
    <t>40mm Door 813 x 2 032mm high with 100mm undercut</t>
  </si>
  <si>
    <t>Wrought meranti doors</t>
  </si>
  <si>
    <t>40mm thick BDB framed, ledged and battened ply back hardwood door with lock rail, size 813 x 2032mm high</t>
  </si>
  <si>
    <t>FRAMED FRAMES ETC</t>
  </si>
  <si>
    <t>Wrought meranti</t>
  </si>
  <si>
    <t>90 x 75mm Rebated frames</t>
  </si>
  <si>
    <t>SKIRTINGS</t>
  </si>
  <si>
    <t>Wrought meranti:</t>
  </si>
  <si>
    <t>19 x 70mm High skirting</t>
  </si>
  <si>
    <t>BILL No. 11</t>
  </si>
  <si>
    <t>CEILINGS, PARTITIONS AND ACCESS FLOORING</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</si>
  <si>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</si>
  <si>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</si>
  <si>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</si>
  <si>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NAILED UP CEILINGS</t>
  </si>
  <si>
    <t>Rhino gypsum plasterboard cornices</t>
  </si>
  <si>
    <t>75mm Coved cornices</t>
  </si>
  <si>
    <t>Insulation</t>
  </si>
  <si>
    <t>100mm Thick 'Isotherm' or other approved insulation material</t>
  </si>
  <si>
    <t>SUSPENDED CEILINGS</t>
  </si>
  <si>
    <t>600 x 600mm "OWA" or similar approved lay-in-tile pre-painted acoustic panels on "OWA" pre-painted exposed tee suspension system, including main and cross tees, necessary hangers, grids, etc:</t>
  </si>
  <si>
    <t>Horizontal ceilings suspended not exceeding 1m below concrete soffits</t>
  </si>
  <si>
    <t>Cornices plugged to wall:</t>
  </si>
  <si>
    <t xml:space="preserve">Shadowline cornice fixed to plasterboard and wall complete </t>
  </si>
  <si>
    <t>PARTITIONS, ETC.</t>
  </si>
  <si>
    <t>'BPB Gypsum Rhinoboard Drywall System 15/60' or similar approved consisting of 58mm Drywall Ultrasteel studs at 600mm centres fixed into 58mm top and bottom track with one layer of 12,5mm taper-edged 'Rhino-Firestop' board on both sides fixed with 25mm Drywall screws and with 'Rhino Flam' mineral fibre blanket in cavity (1 hour fire rating):</t>
  </si>
  <si>
    <t>Partitioning 3m High with bottom and top tracks plugged</t>
  </si>
  <si>
    <t>Extra over partitioning 3m high for T-intersection</t>
  </si>
  <si>
    <t>Extra over partitioning 3m high for corner</t>
  </si>
  <si>
    <t>Extra over partitioning 3m high for vertical abutment</t>
  </si>
  <si>
    <t>Doors:</t>
  </si>
  <si>
    <t>Extra over 40mm semi-solid flush door 813 x 2 032mm high for Charcoal Grey powder coated aluminium door frame</t>
  </si>
  <si>
    <t>BILL No. 12</t>
  </si>
  <si>
    <t>FLOOR COVERINGS, WALL LININGS, ETC.</t>
  </si>
  <si>
    <t>BILL No. 13</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</si>
  <si>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</si>
  <si>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</si>
  <si>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</si>
  <si>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HINGES, BOLTS, ETC</t>
  </si>
  <si>
    <t>'Union' or similar approved hinges:</t>
  </si>
  <si>
    <t>100mm Brass hinge</t>
  </si>
  <si>
    <t>'DCLSA' or similar approved</t>
  </si>
  <si>
    <t>Mortice WC indicator turn withlock (194/01)</t>
  </si>
  <si>
    <t>LOCKS</t>
  </si>
  <si>
    <t>Aries aluminium cylinder lockset (C9010C)</t>
  </si>
  <si>
    <t>Three lever lockset</t>
  </si>
  <si>
    <t>BATHROOM FITTINGS</t>
  </si>
  <si>
    <t>'Kimberley-Clark' or similar approved:</t>
  </si>
  <si>
    <t>Electronic touch free hand cleanser skincare dispenser (white colour) Code 9214700</t>
  </si>
  <si>
    <t>Hand cleansing dispenser (code 921950)</t>
  </si>
  <si>
    <t>'Sanicorp' or similar approved toilet roll holder:</t>
  </si>
  <si>
    <t>'Franke' or similar approved:</t>
  </si>
  <si>
    <t>Grab rail fixed to wall according to manufacturer's specification (CNTX 650 code 359973)</t>
  </si>
  <si>
    <t>'Charman' IL3 cranked grab rail fixed to wall according to manufacturer's specification (CNTX 700 code 135)</t>
  </si>
  <si>
    <t>THE FOLLOWING IN IRONMONGERY TO WINDOWS</t>
  </si>
  <si>
    <t>CATCHES, STAYS, ETC</t>
  </si>
  <si>
    <t>Halcast or similar approved:</t>
  </si>
  <si>
    <t>Ref PS/50/300mm-BR brass casement stay fixed to steel windows</t>
  </si>
  <si>
    <t>38mm Diameter rubber door stop</t>
  </si>
  <si>
    <t>BILL No. 14</t>
  </si>
  <si>
    <t>BILL No. 15</t>
  </si>
  <si>
    <t>METALWORK</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</si>
  <si>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</si>
  <si>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</si>
  <si>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</si>
  <si>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</si>
  <si>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GALVANISED SCREENS</t>
  </si>
  <si>
    <t>1700x1700mm Galvanised mesh panel comprising of 50x50x3m galvanised angle frame and 50x25x2.5mm galvanised welded fencing mesh</t>
  </si>
  <si>
    <t>GALVANISED STEEL GATES, SCREENS, ETC.</t>
  </si>
  <si>
    <t>Galvanised mild steel security gates:</t>
  </si>
  <si>
    <t>Single gate approximate size 900 x 2 200mm high overall with fixed top panel size 900 x 200mm high, comprising of 60 x 40 x 2mm hollow section frame, middle rail and vertical bars at 100mm centres and fitted with a pair of suitable hinges bolted to wall with and including 100mm expansion bolts</t>
  </si>
  <si>
    <t>Galvanised mild steel burglar bars:</t>
  </si>
  <si>
    <t>Burglar bars to suit window opening approximate size 1 500 x 1 500mm high</t>
  </si>
  <si>
    <t>ALUMINIUM WINDOWS</t>
  </si>
  <si>
    <t>38mm Natural anodised aluminium casement system windows, glazed in accordance with part N glazing regulations using 6.38mm laminated safety glass including all ironmongery, glass and polyurethane sealant. A barrier is to be applied between the steel and aluminium sections and machine screws to be used during installation. An aluminium flat bar is to be used to clad the existing steel frames to the interior of the windows:</t>
  </si>
  <si>
    <t>Purpose made aluminium windows including ironmongery, glass and polyurethane sealant:</t>
  </si>
  <si>
    <t>Window 1 500 x 1 500mm high, with and including Opaque vinyl sheeting stuck to glass</t>
  </si>
  <si>
    <t>Window 1 500 x 1 000mm high</t>
  </si>
  <si>
    <t>STEEL ROLLER SHUTTERS, ETC.</t>
  </si>
  <si>
    <t>Action Steel or similar approved galvanised steel roller shutters fixed to brickwork or concrete:</t>
  </si>
  <si>
    <t>Electrically operated push up roller shutter for 1 800 x 2 200mm high opening</t>
  </si>
  <si>
    <t xml:space="preserve">HOT- DIP GALVANISED BALUSTRADES </t>
  </si>
  <si>
    <t>Mentis Inter-Link Handrail System comprising handrail, knee rail, stanchions, etc fixed to top of brick paving</t>
  </si>
  <si>
    <t>34,1mm Outside diameter handrailing (new item)</t>
  </si>
  <si>
    <t>MTA30 stanchion (new item)</t>
  </si>
  <si>
    <t>MST45 stanchion (new item)</t>
  </si>
  <si>
    <t>90 Degree straight closure - 500mm (new item)</t>
  </si>
  <si>
    <t>40 Degree stairway bend (new item)</t>
  </si>
  <si>
    <t>BILL No. 16</t>
  </si>
  <si>
    <t>PLASTERING</t>
  </si>
  <si>
    <t>SCREEDS</t>
  </si>
  <si>
    <t>Untinted granolithic on concrete:</t>
  </si>
  <si>
    <t>30mm Thick on floors and landings</t>
  </si>
  <si>
    <t>Screeds wood floated on concrete</t>
  </si>
  <si>
    <t>30mm Thick on floors and landings to falls and cross falls</t>
  </si>
  <si>
    <t>Average 75mm thick on floors on waterproofing membrane to falls and currents</t>
  </si>
  <si>
    <t>INTERNAL PLASTER</t>
  </si>
  <si>
    <t>Cement plaster on brickwork</t>
  </si>
  <si>
    <t>On walls</t>
  </si>
  <si>
    <t>On narrow widths</t>
  </si>
  <si>
    <t>Cement plaster on concrete:</t>
  </si>
  <si>
    <t>On ceilings and beams</t>
  </si>
  <si>
    <t>Gypsum skim plaster on concrete:</t>
  </si>
  <si>
    <t>On soffit of slabs</t>
  </si>
  <si>
    <t>EXTERNAL PLASTER</t>
  </si>
  <si>
    <t>One coat cement plaster on concrete:</t>
  </si>
  <si>
    <t>On sides and soffits of beams</t>
  </si>
  <si>
    <t xml:space="preserve">Cement plaster on existing face brickwork </t>
  </si>
  <si>
    <t>TILING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</si>
  <si>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</si>
  <si>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WALL TILING</t>
  </si>
  <si>
    <t>FLOOR TILING</t>
  </si>
  <si>
    <t>On floors and landings</t>
  </si>
  <si>
    <t>Skirting 150mm high</t>
  </si>
  <si>
    <t>CORNER PROTECTORS, DIVIDING STRIPS, ETC</t>
  </si>
  <si>
    <t>PVC round edge trim</t>
  </si>
  <si>
    <t>PLUMBING AND DRAINAGE</t>
  </si>
  <si>
    <t>Sanitary fittings</t>
  </si>
  <si>
    <t>The replacement of all sanitry fittings shall be deemed to include all the nessary plumbing work.</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</si>
  <si>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</si>
  <si>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</si>
  <si>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</si>
  <si>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</si>
  <si>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</si>
  <si>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</si>
  <si>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GLAZING</t>
  </si>
  <si>
    <t>GLAZING TO STEEL WITH PUTTY</t>
  </si>
  <si>
    <t>Replace damaged window panes including removing old pane and putty</t>
  </si>
  <si>
    <t>Panes exceeding 0,1m2 and not exceeding 0,5m2</t>
  </si>
  <si>
    <t>Sandblasting:</t>
  </si>
  <si>
    <t>Opaque sandblast translucent embossed vinyl film installed in accordance with manufacturer's instructions:</t>
  </si>
  <si>
    <t>On windows</t>
  </si>
  <si>
    <t>TOPS, SHELVES, DOORS, MIRRORS, ETC.</t>
  </si>
  <si>
    <t>6mm Silvered float glass copper backed mirrors, holed for and fixed with chromium plated dome capped mirror screws with rubber buffers to plugs in brickwork or concrete:</t>
  </si>
  <si>
    <t>Mirror 300 x 400mm high with 4 screws</t>
  </si>
  <si>
    <t>PAINTWORK</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</si>
  <si>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</si>
  <si>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</si>
  <si>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</si>
  <si>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</si>
  <si>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</si>
  <si>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</si>
  <si>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</si>
  <si>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PAINTWORK ETC TO NEW WORK</t>
  </si>
  <si>
    <t>ON FLOATED PLASTER</t>
  </si>
  <si>
    <t>One coat sealer and two coats interior quality PVA emulsion paint</t>
  </si>
  <si>
    <t>On internal walls</t>
  </si>
  <si>
    <t>On external walls</t>
  </si>
  <si>
    <t>ON PLASTER BOARD</t>
  </si>
  <si>
    <t>On partitioning</t>
  </si>
  <si>
    <t>ON FIBRE-CEMENT</t>
  </si>
  <si>
    <t>One coat primer and two coats exterior quality PVC emulsion paint in colours which have a value of 7 or less on the Munsell system in accordance with SABS 1091</t>
  </si>
  <si>
    <t>On fascias and barge boards</t>
  </si>
  <si>
    <t>ON METAL</t>
  </si>
  <si>
    <t>Wash down thoroughly with degreaser and rinse with water removing all traces of degreaser. Allow to dry and prime with one coat primer and two coats polyurethane enamel paint on steel:</t>
  </si>
  <si>
    <t>On members of lattice columns and beams</t>
  </si>
  <si>
    <t>ON WOOD</t>
  </si>
  <si>
    <t>One coat wood primer, one undercoat and two coats alkyd enamel paint</t>
  </si>
  <si>
    <t>On doors</t>
  </si>
  <si>
    <t>On door frames etc</t>
  </si>
  <si>
    <t>On skirtings, rails, etc not exceeding 300 mm girth</t>
  </si>
  <si>
    <t>PAINTWORK ETC TO PREVIOUSLY PAINTED WORK</t>
  </si>
  <si>
    <t>One coat primer and two coats interior quality PVA emulsion paint</t>
  </si>
  <si>
    <t>ON FIBRE-CEMENT, ETC.</t>
  </si>
  <si>
    <t>Prepare surfaces and remove all loose material, apply one coat plaster primer and two coats polyurethane enamel paint:</t>
  </si>
  <si>
    <t>On eaves soffits</t>
  </si>
  <si>
    <t>One coat self-etching primer, one undercoat and 2 coats alkyd enamel paint in colours which have a value of 7 or less on the Munsell system in accordance with SABS 1091 on galvanized steel</t>
  </si>
  <si>
    <t>On columns and beams</t>
  </si>
  <si>
    <t xml:space="preserve">On sides, columns, balustrading, etc of overhead bridge </t>
  </si>
  <si>
    <t>ON PAVING, ASPHALT, ETC</t>
  </si>
  <si>
    <t>Road marking paint</t>
  </si>
  <si>
    <t>Alterations</t>
  </si>
  <si>
    <t>Earthworks</t>
  </si>
  <si>
    <t>Concrete, Formwork and Reinforcement</t>
  </si>
  <si>
    <t>Masonry</t>
  </si>
  <si>
    <t>Roof Covering</t>
  </si>
  <si>
    <t>Carpentry &amp; Joinery</t>
  </si>
  <si>
    <t>Ceilings, Partitions and Access Flooring</t>
  </si>
  <si>
    <t>Floor Covering</t>
  </si>
  <si>
    <t>Ironmongery</t>
  </si>
  <si>
    <t>Metalwork</t>
  </si>
  <si>
    <t>Plastering</t>
  </si>
  <si>
    <t>Tiling</t>
  </si>
  <si>
    <t>Plumbing and Drainage</t>
  </si>
  <si>
    <t>Glazing</t>
  </si>
  <si>
    <t>TOTAL ALTERATIONS</t>
  </si>
  <si>
    <t>TOTAL EARTHWORKS</t>
  </si>
  <si>
    <t>TOTAL CONCRETE, FORMWORK AND REINFORCEMENT</t>
  </si>
  <si>
    <t>TOTAL MASONRY</t>
  </si>
  <si>
    <t>TOTAL WATERPROOFING</t>
  </si>
  <si>
    <t>TOTAL CARPENTRY AND JOINERY</t>
  </si>
  <si>
    <t>TOTAL CEILINGS, PARTITIONS AND ACCESS FLOORING</t>
  </si>
  <si>
    <t>TOTAL IRONMONGERY</t>
  </si>
  <si>
    <t>TOTAL METALWORK</t>
  </si>
  <si>
    <t>TOTAL PLASTERING</t>
  </si>
  <si>
    <t>TOTAL TILING</t>
  </si>
  <si>
    <t>TOTAL PLUMBING AND DRAINAGE</t>
  </si>
  <si>
    <t>TOTAL GLAZING</t>
  </si>
  <si>
    <t>TOTAL PAINTWORK</t>
  </si>
  <si>
    <t>Contractors are to take note of the local procurement
requirement in this section of the work</t>
  </si>
  <si>
    <t>Side wall flashing size 154x270x38mm</t>
  </si>
  <si>
    <t>Headwall flashing size 154x308mm</t>
  </si>
  <si>
    <t>Counter flashing size 13x30x142mm</t>
  </si>
  <si>
    <t>External corner closure size 330x330x38x38mm</t>
  </si>
  <si>
    <t>Valley flashing size 231x231mm</t>
  </si>
  <si>
    <t>Contractors to take note of the local procurement
requirement in this section of the work</t>
  </si>
  <si>
    <t>ITEM NO</t>
  </si>
  <si>
    <t>DESCRIPTION</t>
  </si>
  <si>
    <t>UNIT</t>
  </si>
  <si>
    <t>QTY</t>
  </si>
  <si>
    <t>RATE</t>
  </si>
  <si>
    <t>AMOUNT</t>
  </si>
  <si>
    <t>corrugated roof sheeting including tiles, fascia, gutters, etc complete (area measured on flat)</t>
  </si>
  <si>
    <t>Contractors to take note of the local procurement
requirement in this category of works</t>
  </si>
  <si>
    <t xml:space="preserve">Safintra Saflok 700 - 0.53mm thick ColourPlus, concealed fix roof sheeting profile, colour to be confirmed, C.1.S finish with standard backing coat G550 interlocking roof sheeting with AZ150 spelter to both sides fixed to  steel purlins using Saflok 700 clips screw fixed to steel purlins secured with 10x16mm or 12x25mm wafer head screws, all in accordance with the manufacturers recommendations. </t>
  </si>
  <si>
    <t xml:space="preserve">Roof covering </t>
  </si>
  <si>
    <t>Insulation size 135mm laid over purlins (at approximately 1000mm centres) and fixed concurrent with roof covering including galvanised steel straining wires</t>
  </si>
  <si>
    <t>100mm white line on roadwork</t>
  </si>
  <si>
    <t>Polish to existing floor tiles</t>
  </si>
  <si>
    <t>White powder coated toilet roll holder fixed to wall complete</t>
  </si>
  <si>
    <t>Paintwork</t>
  </si>
  <si>
    <t>BILL No. 1</t>
  </si>
  <si>
    <t>BILL No. 6</t>
  </si>
  <si>
    <t xml:space="preserve">TOTAL ROOF COVERINGS </t>
  </si>
  <si>
    <t>TOTAL FLOOR COVERINGS</t>
  </si>
  <si>
    <t>Add: Preliminaries &amp; General</t>
  </si>
  <si>
    <t>Add: Health and Safety</t>
  </si>
  <si>
    <t>R</t>
  </si>
  <si>
    <t>Total Summary</t>
  </si>
  <si>
    <t>VAT @ 15%</t>
  </si>
  <si>
    <t>SUPPLIER PARK DEVELOPMENT COMPANY T/A AIDC</t>
  </si>
  <si>
    <t>PROVISIONAL BILLS OF QUANTITIES</t>
  </si>
  <si>
    <t>AS AND WHEN CIVILS &amp; STRUCTURAL WORKS FOR THE PERIOD OF 36 MONTHS AT THE SUPPLIER PARK DEVELOPMENT COMPANY SOC LTD T/A AIDC FOR THE FOLLOWING DIFFERENT SITES, NAMELY:  
1)	AUTOMOTVE SUPPLIER PARK (ASP) - ROSSLYN
2)	AUTOMOTIVE INCUBATION CENTRE (AIC) - SILVERTON
3)	WINTERVELD ENTERPRISE HUB - WINTERFELDT
4)	GAUTENG LEARNING CENTRE (GALC) - ROSSLYN
5)	CHAMDOR AUTOMOTIVE HUB - KRUGERSDORP</t>
  </si>
  <si>
    <t>The following budgetary allowances provide for
work to be carried out by firms of specialists and
appointed as domestic sub-contractors by the main
contractor</t>
  </si>
  <si>
    <t>Allow for removal of existing works contingencies to be used
as directed by the principal agent and to be measured in
accordance with the aforegoing and priced at scheduled
rates</t>
  </si>
  <si>
    <t>Profit on above item</t>
  </si>
  <si>
    <t>Attendance on ditto</t>
  </si>
  <si>
    <t>%</t>
  </si>
  <si>
    <t>Excavation in earth not exceeding 2m deep:</t>
  </si>
  <si>
    <t>Itm</t>
  </si>
  <si>
    <t>BUDGETARY ALLOWANCES
The following budgetary allowances to be measured
in accordance with the aforegoing and priced at
scheduled rates</t>
  </si>
  <si>
    <t>Allow for general roof covering works contingencies to be used
as directed by the principal agent and to be measured in
accordance with the aforegoing and priced at scheduled
rates</t>
  </si>
  <si>
    <t>Allow for general masonry works contingencies to be used
as directed by the principal agent and to be measured in
accordance with the aforegoing and priced at scheduled
rates</t>
  </si>
  <si>
    <t>Allow for general concrete works contingencies to be used
as directed by the principal agent and to be measured in
accordance with the aforegoing and priced at scheduled
rates</t>
  </si>
  <si>
    <t>Allow for general excavation works contingencies to be used
as directed by the principal agent and to be measured in
accordance with the aforegoing and priced at scheduled
rates</t>
  </si>
  <si>
    <t>Allow for general carpentry and joinery works contingencies to be used as directed by the principal agent and to be measured in
accordance with the aforegoing and priced at scheduled
rates</t>
  </si>
  <si>
    <t>Allow for general ceiling, partitions and access flooring works contingencies to be used as directed by the principal agent and to be measured in accordance with the aforegoing and priced at scheduled
rates</t>
  </si>
  <si>
    <t>Allow for general floor covering, wall linings works contingencies to be used as directed by the principal agent and to be measured in
accordance with the aforegoing and priced at scheduled
rates</t>
  </si>
  <si>
    <t>FLOORS, WALLS, ETC.</t>
  </si>
  <si>
    <t>Allow for general waterproofing works contingencies to be used
as directed by the principal agent and to be measured in
accordance with the aforegoing and priced at scheduled
rates</t>
  </si>
  <si>
    <t>BUDGETARY ALLOWANCES
NOMINATED/SELECTED SUBCONTRACT
WORKS
Note: The main contractor shall obtain at least three (3)
quotations from reputable specialists for each of the
works described before appointment of any subcontractor
The following budgetary allowances to be measured
in accordance with the aforegoing and priced at
scheduled rates</t>
  </si>
  <si>
    <t>Allow for general ironmongery works contingencies to be used as directed by the principal agent and to be measured in
accordance with the aforegoing and priced at scheduled
rates</t>
  </si>
  <si>
    <t>Allow for general metal works contingencies to be used as directed by the principal agent and to be measured in
accordance with the aforegoing and priced at scheduled
rates</t>
  </si>
  <si>
    <t>Allow for general plastering works contingencies to be used as directed by the principal agent and to be measured in
accordance with the aforegoing and priced at scheduled
rates</t>
  </si>
  <si>
    <t xml:space="preserve">Ceramic first grade tiles fixed with adhesive to plaster (plaster elsewhere). </t>
  </si>
  <si>
    <t xml:space="preserve">Porcelain floor tiles fixed with adhesive to plaster (plaster elsewhere) and flush pointed with waterproof jointing compound. </t>
  </si>
  <si>
    <t>Allow for general tiling works contingencies to be used as directed by the principal agent and to be measured in
accordance with the aforegoing and priced at scheduled
rates</t>
  </si>
  <si>
    <t>Allow for general plumbing and drainage works contingencies to be used as directed by the principal agent and to be measured in
accordance with the aforegoing and priced at scheduled
rates</t>
  </si>
  <si>
    <t>Allow for general glazing works contingencies to be used as directed by the principal agent and to be measured in
accordance with the aforegoing and priced at scheduled
rates</t>
  </si>
  <si>
    <t>Allow for general paint works contingencies to be used as directed by the principal agent and to be measured in
accordance with the aforegoing and priced at scheduled
rates</t>
  </si>
  <si>
    <t>ALUMINIUM WINDOWS, DOORS, SHOPFRONT, ETC</t>
  </si>
  <si>
    <t>Work to existing powder coated aluminium shopfronts,
doors etc</t>
  </si>
  <si>
    <t>Service manually operated double door approximately</t>
  </si>
  <si>
    <t>2120 x 2400mm high including opening, closing and</t>
  </si>
  <si>
    <t>locking mechanisms etc</t>
  </si>
  <si>
    <t>SPECIALIST INSTALLATIONS</t>
  </si>
  <si>
    <t>Work for which budgetary allowances are provided will,
unless otherwise stated, be measured and valued in
accordance with the contract prescript and deducted in whole or in part if not required without any compensation for loss or profit on
the said allowances.</t>
  </si>
  <si>
    <t>Provisional sums are net and are for material and equipment supplied and installed complete by firms of specialists.</t>
  </si>
  <si>
    <t>Allow for general specialists installation (i.e. Electrical, Electronic and Mechanical works contingencies to be used as directed by the principal agent and to be measured in accordance with the aforegoing and priced at scheduled rates</t>
  </si>
  <si>
    <t>TOTAL SPECIALIST INSTALLATIONS</t>
  </si>
  <si>
    <t>Specialists Installations</t>
  </si>
  <si>
    <t>SUMMARY OF BILL OF QUANTITIES:</t>
  </si>
  <si>
    <t>BILL
NO</t>
  </si>
  <si>
    <t>BILL No. 17</t>
  </si>
  <si>
    <t>Add. Year 2 CONTRACT PRICE ADJUSTMENT (CPA) (7%)</t>
  </si>
  <si>
    <t>Add. Year 3 CONTRACT PRICE ADJUSTMENT (CPA) (7%)</t>
  </si>
  <si>
    <t>Year 2 CPA</t>
  </si>
  <si>
    <t>Year 1: Sub Total</t>
  </si>
  <si>
    <t>Year 1: CONTRACT PRICE</t>
  </si>
  <si>
    <t>C</t>
  </si>
  <si>
    <t>NOTE 1:</t>
  </si>
  <si>
    <t>NOTE 2:</t>
  </si>
  <si>
    <t>NOTE 3:</t>
  </si>
  <si>
    <t>NOTE 4:</t>
  </si>
  <si>
    <t>Only Electronic Typed BoQ will be excepted (Print &amp; Sign for submission)</t>
  </si>
  <si>
    <t>:</t>
  </si>
  <si>
    <t>Bidder to complete ONLY Column E (unit Price)</t>
  </si>
  <si>
    <t>Unlocking the excel document and editing/changes to other information may lead to non responsive</t>
  </si>
  <si>
    <t xml:space="preserve">Print &amp; Sign for submission </t>
  </si>
  <si>
    <t>Year 2: CONTRACT PRICE</t>
  </si>
  <si>
    <t>Year 3: CONTRACT PRICE</t>
  </si>
  <si>
    <t>A</t>
  </si>
  <si>
    <t>B</t>
  </si>
  <si>
    <t>TOTAL TENDER AMOUNT (A + B + C)</t>
  </si>
  <si>
    <t>Year 3 CPA</t>
  </si>
  <si>
    <t>Year 1 Contract Price Award is imminent (Fiscal Budget is available)</t>
  </si>
  <si>
    <t>Year 2 Contract Price Award is subject to Fiscal Budget availability.</t>
  </si>
  <si>
    <t>Year 3 Contract Price Award is subject to Fiscal Budget availability.</t>
  </si>
  <si>
    <t>Share Original BoQ "Electronic Version" via Memory Stick/Card (For internal use only)</t>
  </si>
  <si>
    <r>
      <rPr>
        <b/>
        <sz val="11"/>
        <rFont val="Segoe UI Light"/>
        <family val="2"/>
      </rPr>
      <t xml:space="preserve">Please note that failure to comply with the BoQ conditions will invalidate your proposal (if Tender mandatory/prequalification documents are not returned then consider your BoQ returnable not accepted).
I …………………………………………………………………………………................ in my capacity as ……………………….....……….....……...............…………. certify that the information supplied is correct and I have read and understood the AIDC general terms and conditions, and I accept them.
</t>
    </r>
    <r>
      <rPr>
        <sz val="11"/>
        <rFont val="Segoe UI Light"/>
        <family val="2"/>
      </rPr>
      <t xml:space="preserve">
</t>
    </r>
    <r>
      <rPr>
        <b/>
        <sz val="11"/>
        <rFont val="Segoe UI Light"/>
        <family val="2"/>
      </rPr>
      <t>Signature: …………………………….……….………………….
Company Name:
Company registration no:
CSD registration no:</t>
    </r>
  </si>
  <si>
    <t>ELECTRICAL, ELECTRONIC AND MECHANICAL
INSTALLATIONS, ECT.</t>
  </si>
  <si>
    <t>CONTRACT AIDC_T05_2024/25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</si>
</sst>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R-1C09]* #,##0.00_-;\-[$R-1C09]* #,##0.00_-;_-[$R-1C09]* &quot;-&quot;??_-;_-@_-"/>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Segoe UI Light"/>
      <family val="2"/>
    </font>
    <font>
      <sz val="11"/>
      <color theme="1"/>
      <name val="Segoe UI Light"/>
      <family val="2"/>
    </font>
    <font>
      <b/>
      <i/>
      <sz val="11"/>
      <color theme="1"/>
      <name val="Segoe UI Light"/>
      <family val="2"/>
    </font>
    <font>
      <u/>
      <sz val="11"/>
      <color theme="1"/>
      <name val="Segoe UI Light"/>
      <family val="2"/>
    </font>
    <font>
      <b/>
      <sz val="11"/>
      <color rgb="FFFF0000"/>
      <name val="Segoe UI Light"/>
      <family val="2"/>
    </font>
    <font>
      <sz val="11"/>
      <name val="Segoe UI Light"/>
      <family val="2"/>
    </font>
    <font>
      <b/>
      <sz val="11"/>
      <name val="Segoe UI Light"/>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double">
        <color indexed="64"/>
      </bottom>
      <diagonal/>
    </border>
    <border>
      <left/>
      <right/>
      <top style="medium">
        <color auto="1"/>
      </top>
      <bottom/>
      <diagonal/>
    </border>
    <border>
      <left/>
      <right/>
      <top style="medium">
        <color auto="1"/>
      </top>
      <bottom style="thin">
        <color indexed="64"/>
      </bottom>
      <diagonal/>
    </border>
    <border>
      <left style="thin">
        <color auto="1"/>
      </left>
      <right/>
      <top style="medium">
        <color auto="1"/>
      </top>
      <bottom/>
      <diagonal/>
    </border>
    <border>
      <left style="thin">
        <color auto="1"/>
      </left>
      <right/>
      <top/>
      <bottom/>
      <diagonal/>
    </border>
  </borders>
  <cellStyleXfs count="44">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7">
    <xf numFmtId="0" fontId="0" fillId="0" borderId="0" xfId="0"/>
    <xf numFmtId="0" fontId="19" fillId="33" borderId="0" xfId="0" applyFont="1" applyFill="1"/>
    <xf numFmtId="0" fontId="19" fillId="33" borderId="0" xfId="0" applyFont="1" applyFill="1" applyAlignment="1">
      <alignment horizontal="center"/>
    </xf>
    <xf numFmtId="0" fontId="19" fillId="33" borderId="0" xfId="0" applyFont="1" applyFill="1" applyAlignment="1">
      <alignment wrapText="1"/>
    </xf>
    <xf numFmtId="1" fontId="19" fillId="33" borderId="0" xfId="1" applyNumberFormat="1" applyFont="1" applyFill="1" applyBorder="1" applyAlignment="1">
      <alignment horizontal="center"/>
    </xf>
    <xf numFmtId="0" fontId="18" fillId="33" borderId="0" xfId="0" applyFont="1" applyFill="1" applyAlignment="1">
      <alignment wrapText="1"/>
    </xf>
    <xf numFmtId="0" fontId="20" fillId="33" borderId="0" xfId="0" applyFont="1" applyFill="1" applyAlignment="1">
      <alignment wrapText="1"/>
    </xf>
    <xf numFmtId="164" fontId="19" fillId="33" borderId="0" xfId="1" applyFont="1" applyFill="1" applyBorder="1" applyAlignment="1">
      <alignment horizontal="center"/>
    </xf>
    <xf numFmtId="164" fontId="19" fillId="33" borderId="0" xfId="0" applyNumberFormat="1" applyFont="1" applyFill="1"/>
    <xf numFmtId="0" fontId="18" fillId="33" borderId="0" xfId="0" applyFont="1" applyFill="1" applyAlignment="1">
      <alignment horizontal="center" wrapText="1"/>
    </xf>
    <xf numFmtId="0" fontId="18" fillId="33" borderId="0" xfId="0" applyFont="1" applyFill="1" applyAlignment="1">
      <alignment horizontal="center"/>
    </xf>
    <xf numFmtId="1" fontId="18" fillId="33" borderId="0" xfId="1" applyNumberFormat="1" applyFont="1" applyFill="1" applyBorder="1" applyAlignment="1">
      <alignment horizontal="center"/>
    </xf>
    <xf numFmtId="0" fontId="20" fillId="33" borderId="0" xfId="0" applyFont="1" applyFill="1" applyAlignment="1">
      <alignment horizontal="right" wrapText="1"/>
    </xf>
    <xf numFmtId="0" fontId="18" fillId="33" borderId="0" xfId="0" applyFont="1" applyFill="1" applyAlignment="1">
      <alignment horizontal="right"/>
    </xf>
    <xf numFmtId="10" fontId="19" fillId="33" borderId="0" xfId="0" applyNumberFormat="1" applyFont="1" applyFill="1" applyAlignment="1">
      <alignment horizontal="right"/>
    </xf>
    <xf numFmtId="0" fontId="19" fillId="33" borderId="0" xfId="0" applyFont="1" applyFill="1" applyAlignment="1">
      <alignment horizontal="right" wrapText="1"/>
    </xf>
    <xf numFmtId="0" fontId="19" fillId="33" borderId="0" xfId="0" applyFont="1" applyFill="1" applyAlignment="1">
      <alignment horizontal="right"/>
    </xf>
    <xf numFmtId="0" fontId="19" fillId="33" borderId="12" xfId="0" applyFont="1" applyFill="1" applyBorder="1" applyAlignment="1">
      <alignment horizontal="center"/>
    </xf>
    <xf numFmtId="0" fontId="18" fillId="33" borderId="12" xfId="0" applyFont="1" applyFill="1" applyBorder="1" applyAlignment="1">
      <alignment horizontal="right"/>
    </xf>
    <xf numFmtId="164" fontId="18" fillId="33" borderId="14" xfId="1" applyFont="1" applyFill="1" applyBorder="1" applyAlignment="1">
      <alignment horizontal="right"/>
    </xf>
    <xf numFmtId="164" fontId="19" fillId="33" borderId="15" xfId="1" applyFont="1" applyFill="1" applyBorder="1" applyAlignment="1">
      <alignment horizontal="center"/>
    </xf>
    <xf numFmtId="164" fontId="19" fillId="33" borderId="15" xfId="1" applyFont="1" applyFill="1" applyBorder="1" applyAlignment="1">
      <alignment horizontal="right"/>
    </xf>
    <xf numFmtId="164" fontId="18" fillId="33" borderId="15" xfId="1" applyFont="1" applyFill="1" applyBorder="1" applyAlignment="1">
      <alignment horizontal="right"/>
    </xf>
    <xf numFmtId="9" fontId="19" fillId="33" borderId="15" xfId="2" applyFont="1" applyFill="1" applyBorder="1" applyAlignment="1">
      <alignment horizontal="right"/>
    </xf>
    <xf numFmtId="0" fontId="19" fillId="33" borderId="0" xfId="0" applyFont="1" applyFill="1" applyAlignment="1">
      <alignment horizontal="center" vertical="center"/>
    </xf>
    <xf numFmtId="0" fontId="19" fillId="33" borderId="0" xfId="0" applyFont="1" applyFill="1" applyAlignment="1">
      <alignment horizontal="center" vertical="center" wrapText="1"/>
    </xf>
    <xf numFmtId="0" fontId="19" fillId="33" borderId="0" xfId="0" applyFont="1" applyFill="1" applyAlignment="1">
      <alignment vertical="top" wrapText="1"/>
    </xf>
    <xf numFmtId="1" fontId="19" fillId="33" borderId="0" xfId="1" applyNumberFormat="1" applyFont="1" applyFill="1" applyBorder="1" applyAlignment="1">
      <alignment horizontal="center" vertical="center"/>
    </xf>
    <xf numFmtId="0" fontId="21" fillId="33" borderId="0" xfId="0" applyFont="1" applyFill="1" applyAlignment="1">
      <alignment wrapText="1"/>
    </xf>
    <xf numFmtId="165" fontId="19" fillId="33" borderId="0" xfId="1" applyNumberFormat="1" applyFont="1" applyFill="1" applyBorder="1" applyAlignment="1">
      <alignment horizontal="center"/>
    </xf>
    <xf numFmtId="165" fontId="19" fillId="33" borderId="0" xfId="0" applyNumberFormat="1" applyFont="1" applyFill="1" applyAlignment="1">
      <alignment horizontal="center"/>
    </xf>
    <xf numFmtId="165" fontId="19" fillId="33" borderId="0" xfId="0" applyNumberFormat="1" applyFont="1" applyFill="1" applyAlignment="1">
      <alignment horizontal="center" vertical="center" wrapText="1"/>
    </xf>
    <xf numFmtId="165" fontId="18" fillId="33" borderId="0" xfId="1" applyNumberFormat="1" applyFont="1" applyFill="1" applyBorder="1" applyAlignment="1">
      <alignment horizontal="center"/>
    </xf>
    <xf numFmtId="165" fontId="18" fillId="33" borderId="0" xfId="0" applyNumberFormat="1" applyFont="1" applyFill="1" applyAlignment="1">
      <alignment horizontal="center"/>
    </xf>
    <xf numFmtId="165" fontId="19" fillId="33" borderId="0" xfId="1" applyNumberFormat="1" applyFont="1" applyFill="1" applyBorder="1" applyAlignment="1">
      <alignment horizontal="center" vertical="center"/>
    </xf>
    <xf numFmtId="165" fontId="19" fillId="33" borderId="0" xfId="0" applyNumberFormat="1" applyFont="1" applyFill="1" applyAlignment="1">
      <alignment horizontal="center" vertical="center"/>
    </xf>
    <xf numFmtId="165" fontId="19" fillId="33" borderId="0" xfId="0" applyNumberFormat="1" applyFont="1" applyFill="1"/>
    <xf numFmtId="0" fontId="18" fillId="33" borderId="0" xfId="0" applyFont="1" applyFill="1" applyAlignment="1">
      <alignment horizontal="left" vertical="center" wrapText="1"/>
    </xf>
    <xf numFmtId="164" fontId="18" fillId="33" borderId="13" xfId="1" applyFont="1" applyFill="1" applyBorder="1" applyAlignment="1">
      <alignment horizontal="center"/>
    </xf>
    <xf numFmtId="164" fontId="18" fillId="33" borderId="10" xfId="1" applyFont="1" applyFill="1" applyBorder="1" applyAlignment="1">
      <alignment horizontal="center"/>
    </xf>
    <xf numFmtId="164" fontId="18" fillId="33" borderId="11" xfId="1" applyFont="1" applyFill="1" applyBorder="1" applyAlignment="1">
      <alignment horizontal="center"/>
    </xf>
    <xf numFmtId="10" fontId="18" fillId="33" borderId="0" xfId="0" applyNumberFormat="1" applyFont="1" applyFill="1" applyAlignment="1">
      <alignment horizontal="right"/>
    </xf>
    <xf numFmtId="0" fontId="22" fillId="33" borderId="0" xfId="0" applyFont="1" applyFill="1" applyAlignment="1">
      <alignment horizontal="center"/>
    </xf>
    <xf numFmtId="0" fontId="22" fillId="33" borderId="0" xfId="0" applyFont="1" applyFill="1" applyAlignment="1">
      <alignment wrapText="1"/>
    </xf>
    <xf numFmtId="164" fontId="18" fillId="33" borderId="0" xfId="1" applyFont="1" applyFill="1" applyBorder="1" applyAlignment="1">
      <alignment horizontal="center"/>
    </xf>
    <xf numFmtId="0" fontId="22" fillId="33" borderId="0" xfId="0" applyFont="1" applyFill="1" applyAlignment="1">
      <alignment horizontal="left" wrapText="1"/>
    </xf>
    <xf numFmtId="0" fontId="22" fillId="33" borderId="0" xfId="0" applyFont="1" applyFill="1" applyAlignment="1">
      <alignment horizontal="right"/>
    </xf>
    <xf numFmtId="0" fontId="18" fillId="33" borderId="0" xfId="0" applyFont="1" applyFill="1"/>
    <xf numFmtId="164" fontId="18" fillId="33" borderId="0" xfId="1" applyFont="1" applyFill="1" applyBorder="1" applyAlignment="1">
      <alignment horizontal="right"/>
    </xf>
    <xf numFmtId="0" fontId="22" fillId="33" borderId="0" xfId="0" applyFont="1" applyFill="1" applyAlignment="1">
      <alignment horizontal="left" wrapText="1"/>
    </xf>
    <xf numFmtId="0" fontId="23" fillId="33" borderId="0" xfId="0" applyFont="1" applyFill="1" applyAlignment="1">
      <alignment horizontal="center" vertical="top" wrapText="1"/>
    </xf>
    <xf numFmtId="0" fontId="22" fillId="33" borderId="0" xfId="0" applyFont="1" applyFill="1" applyAlignment="1">
      <alignment horizontal="left" vertical="top" wrapText="1"/>
    </xf>
    <xf numFmtId="0" fontId="19" fillId="33" borderId="0" xfId="0" applyFont="1" applyFill="1" applyAlignment="1">
      <alignment horizontal="center" vertical="center"/>
    </xf>
    <xf numFmtId="0" fontId="18" fillId="33" borderId="0" xfId="0" applyFont="1" applyFill="1" applyAlignment="1">
      <alignment horizontal="center" vertical="center"/>
    </xf>
    <xf numFmtId="0" fontId="18" fillId="33" borderId="0" xfId="0" applyFont="1" applyFill="1" applyAlignment="1">
      <alignment horizontal="center"/>
    </xf>
    <xf numFmtId="0" fontId="19" fillId="33" borderId="0" xfId="0" applyFont="1" applyFill="1" applyAlignment="1">
      <alignment horizontal="center" vertical="center" wrapText="1"/>
    </xf>
    <xf numFmtId="0" fontId="22" fillId="33" borderId="0" xfId="0" applyFont="1" applyFill="1" applyAlignment="1">
      <alignment horizontal="center" vertical="center"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3169136</xdr:colOff>
      <xdr:row>0</xdr:row>
      <xdr:rowOff>65713</xdr:rowOff>
    </xdr:from>
    <xdr:to>
      <xdr:col>3</xdr:col>
      <xdr:colOff>391395</xdr:colOff>
      <xdr:row>0</xdr:row>
      <xdr:rowOff>1317050</xdr:rowOff>
    </xdr:to>
    <xdr:pic>
      <xdr:nvPicPr>
        <xdr:cNvPr id="2" name="Picture 1">
          <a:extLst>
            <a:ext uri="{FF2B5EF4-FFF2-40B4-BE49-F238E27FC236}">
              <a16:creationId xmlns:a16="http://schemas.microsoft.com/office/drawing/2014/main" id="{9B1AAAB4-E929-76FA-48E5-CD1DC9BEAA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95065" y="65713"/>
          <a:ext cx="3179012" cy="125133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2145"/>
  <sheetViews>
    <sheetView tabSelected="1" view="pageBreakPreview" zoomScale="70" zoomScaleNormal="100" zoomScaleSheetLayoutView="70" workbookViewId="0">
      <selection activeCell="A3" sqref="A3:F3"/>
    </sheetView>
  </sheetViews>
  <sheetFormatPr defaultColWidth="0" defaultRowHeight="16.5" zeroHeight="1" x14ac:dyDescent="0.3"/>
  <cols>
    <col min="1" max="1" width="9" style="2" customWidth="1"/>
    <col min="2" max="2" width="76.5703125" style="3" customWidth="1"/>
    <col min="3" max="3" width="8.7109375" style="2" customWidth="1"/>
    <col min="4" max="4" width="11.85546875" style="7" customWidth="1"/>
    <col min="5" max="5" width="23.140625" style="29" customWidth="1"/>
    <col min="6" max="6" width="23.140625" style="30" customWidth="1"/>
    <col min="7" max="7" width="8.7109375" style="1" hidden="1" customWidth="1"/>
    <col min="8" max="8" width="12.5703125" style="1" hidden="1" customWidth="1"/>
    <col min="9" max="52" width="0" style="1" hidden="1" customWidth="1"/>
    <col min="53" max="16379" width="8.7109375" style="1" hidden="1"/>
    <col min="16380" max="16380" width="8.7109375" style="1" hidden="1" customWidth="1"/>
    <col min="16381" max="16382" width="8.7109375" style="1" hidden="1"/>
    <col min="16383" max="16384" width="0.140625" style="1" hidden="1"/>
  </cols>
  <sheetData>
    <row r="1" spans="1:6" ht="105.6" customHeight="1" x14ac:dyDescent="0.3"/>
    <row r="2" spans="1:6" x14ac:dyDescent="0.3">
      <c r="A2" s="52" t="s">
        <v>440</v>
      </c>
      <c r="B2" s="52"/>
      <c r="C2" s="52"/>
      <c r="D2" s="52"/>
      <c r="E2" s="52"/>
      <c r="F2" s="52"/>
    </row>
    <row r="3" spans="1:6" ht="35.1" customHeight="1" x14ac:dyDescent="0.3">
      <c r="A3" s="53" t="s">
        <v>511</v>
      </c>
      <c r="B3" s="53"/>
      <c r="C3" s="53"/>
      <c r="D3" s="53"/>
      <c r="E3" s="53"/>
      <c r="F3" s="53"/>
    </row>
    <row r="4" spans="1:6" ht="132.6" customHeight="1" x14ac:dyDescent="0.3">
      <c r="B4" s="55" t="s">
        <v>442</v>
      </c>
      <c r="C4" s="55"/>
      <c r="D4" s="55"/>
      <c r="E4" s="55"/>
    </row>
    <row r="5" spans="1:6" x14ac:dyDescent="0.3">
      <c r="A5" s="25"/>
      <c r="B5" s="25"/>
      <c r="C5" s="25"/>
      <c r="D5" s="25"/>
      <c r="E5" s="31"/>
      <c r="F5" s="31"/>
    </row>
    <row r="6" spans="1:6" x14ac:dyDescent="0.3">
      <c r="A6" s="54" t="s">
        <v>441</v>
      </c>
      <c r="B6" s="54"/>
      <c r="C6" s="54"/>
      <c r="D6" s="54"/>
      <c r="E6" s="54"/>
      <c r="F6" s="54"/>
    </row>
    <row r="7" spans="1:6" ht="29.45" customHeight="1" x14ac:dyDescent="0.3">
      <c r="A7" s="56" t="s">
        <v>496</v>
      </c>
      <c r="B7" s="56"/>
      <c r="C7" s="56"/>
      <c r="D7" s="56"/>
      <c r="E7" s="56"/>
      <c r="F7" s="56"/>
    </row>
    <row r="8" spans="1:6" ht="32.1" customHeight="1" x14ac:dyDescent="0.3">
      <c r="A8" s="9" t="s">
        <v>416</v>
      </c>
      <c r="B8" s="9" t="s">
        <v>417</v>
      </c>
      <c r="C8" s="10" t="s">
        <v>418</v>
      </c>
      <c r="D8" s="11" t="s">
        <v>419</v>
      </c>
      <c r="E8" s="32" t="s">
        <v>420</v>
      </c>
      <c r="F8" s="33" t="s">
        <v>421</v>
      </c>
    </row>
    <row r="9" spans="1:6" x14ac:dyDescent="0.3">
      <c r="D9" s="4"/>
    </row>
    <row r="10" spans="1:6" x14ac:dyDescent="0.3">
      <c r="B10" s="5" t="s">
        <v>431</v>
      </c>
      <c r="D10" s="4"/>
    </row>
    <row r="11" spans="1:6" x14ac:dyDescent="0.3">
      <c r="B11" s="5"/>
      <c r="D11" s="4"/>
    </row>
    <row r="12" spans="1:6" x14ac:dyDescent="0.3">
      <c r="B12" s="5" t="s">
        <v>4</v>
      </c>
      <c r="D12" s="4"/>
    </row>
    <row r="13" spans="1:6" x14ac:dyDescent="0.3">
      <c r="B13" s="5"/>
      <c r="D13" s="4"/>
    </row>
    <row r="14" spans="1:6" x14ac:dyDescent="0.3">
      <c r="B14" s="3" t="s">
        <v>5</v>
      </c>
      <c r="D14" s="4"/>
    </row>
    <row r="15" spans="1:6" x14ac:dyDescent="0.3">
      <c r="D15" s="4"/>
    </row>
    <row r="16" spans="1:6" x14ac:dyDescent="0.3">
      <c r="B16" s="3" t="s">
        <v>6</v>
      </c>
      <c r="D16" s="4"/>
    </row>
    <row r="17" spans="2:4" x14ac:dyDescent="0.3">
      <c r="D17" s="4"/>
    </row>
    <row r="18" spans="2:4" x14ac:dyDescent="0.3">
      <c r="B18" s="3" t="s">
        <v>7</v>
      </c>
      <c r="D18" s="4"/>
    </row>
    <row r="19" spans="2:4" x14ac:dyDescent="0.3">
      <c r="D19" s="4"/>
    </row>
    <row r="20" spans="2:4" x14ac:dyDescent="0.3">
      <c r="B20" s="3" t="s">
        <v>8</v>
      </c>
      <c r="D20" s="4"/>
    </row>
    <row r="21" spans="2:4" x14ac:dyDescent="0.3">
      <c r="D21" s="4"/>
    </row>
    <row r="22" spans="2:4" ht="247.5" x14ac:dyDescent="0.3">
      <c r="B22" s="26" t="s">
        <v>9</v>
      </c>
      <c r="D22" s="4"/>
    </row>
    <row r="23" spans="2:4" x14ac:dyDescent="0.3">
      <c r="D23" s="4"/>
    </row>
    <row r="24" spans="2:4" x14ac:dyDescent="0.3">
      <c r="B24" s="3" t="s">
        <v>10</v>
      </c>
      <c r="D24" s="4"/>
    </row>
    <row r="25" spans="2:4" x14ac:dyDescent="0.3">
      <c r="D25" s="4"/>
    </row>
    <row r="26" spans="2:4" ht="33" x14ac:dyDescent="0.3">
      <c r="B26" s="3" t="s">
        <v>11</v>
      </c>
      <c r="D26" s="4"/>
    </row>
    <row r="27" spans="2:4" x14ac:dyDescent="0.3">
      <c r="D27" s="4"/>
    </row>
    <row r="28" spans="2:4" x14ac:dyDescent="0.3">
      <c r="B28" s="3" t="s">
        <v>12</v>
      </c>
      <c r="D28" s="4"/>
    </row>
    <row r="29" spans="2:4" x14ac:dyDescent="0.3">
      <c r="D29" s="4"/>
    </row>
    <row r="30" spans="2:4" ht="49.5" x14ac:dyDescent="0.3">
      <c r="B30" s="26" t="s">
        <v>13</v>
      </c>
      <c r="D30" s="4"/>
    </row>
    <row r="31" spans="2:4" x14ac:dyDescent="0.3">
      <c r="D31" s="4"/>
    </row>
    <row r="32" spans="2:4" x14ac:dyDescent="0.3">
      <c r="B32" s="3" t="s">
        <v>14</v>
      </c>
      <c r="D32" s="4"/>
    </row>
    <row r="33" spans="2:4" x14ac:dyDescent="0.3">
      <c r="D33" s="4"/>
    </row>
    <row r="34" spans="2:4" ht="33" x14ac:dyDescent="0.3">
      <c r="B34" s="3" t="s">
        <v>15</v>
      </c>
      <c r="D34" s="4"/>
    </row>
    <row r="35" spans="2:4" x14ac:dyDescent="0.3">
      <c r="D35" s="4"/>
    </row>
    <row r="36" spans="2:4" x14ac:dyDescent="0.3">
      <c r="B36" s="3" t="s">
        <v>16</v>
      </c>
      <c r="D36" s="4"/>
    </row>
    <row r="37" spans="2:4" x14ac:dyDescent="0.3">
      <c r="D37" s="4"/>
    </row>
    <row r="38" spans="2:4" ht="148.5" x14ac:dyDescent="0.3">
      <c r="B38" s="26" t="s">
        <v>17</v>
      </c>
      <c r="D38" s="4"/>
    </row>
    <row r="39" spans="2:4" x14ac:dyDescent="0.3">
      <c r="D39" s="4"/>
    </row>
    <row r="40" spans="2:4" x14ac:dyDescent="0.3">
      <c r="B40" s="3" t="s">
        <v>18</v>
      </c>
      <c r="D40" s="4"/>
    </row>
    <row r="41" spans="2:4" x14ac:dyDescent="0.3">
      <c r="D41" s="4"/>
    </row>
    <row r="42" spans="2:4" ht="82.5" x14ac:dyDescent="0.3">
      <c r="B42" s="26" t="s">
        <v>19</v>
      </c>
      <c r="D42" s="4"/>
    </row>
    <row r="43" spans="2:4" x14ac:dyDescent="0.3">
      <c r="D43" s="4"/>
    </row>
    <row r="44" spans="2:4" ht="66" x14ac:dyDescent="0.3">
      <c r="B44" s="26" t="s">
        <v>20</v>
      </c>
      <c r="D44" s="4"/>
    </row>
    <row r="45" spans="2:4" x14ac:dyDescent="0.3">
      <c r="D45" s="4"/>
    </row>
    <row r="46" spans="2:4" ht="115.5" x14ac:dyDescent="0.3">
      <c r="B46" s="26" t="s">
        <v>21</v>
      </c>
      <c r="D46" s="4"/>
    </row>
    <row r="47" spans="2:4" x14ac:dyDescent="0.3">
      <c r="D47" s="4"/>
    </row>
    <row r="48" spans="2:4" ht="33" x14ac:dyDescent="0.3">
      <c r="B48" s="3" t="s">
        <v>22</v>
      </c>
      <c r="D48" s="4"/>
    </row>
    <row r="49" spans="1:6" x14ac:dyDescent="0.3">
      <c r="D49" s="4"/>
    </row>
    <row r="50" spans="1:6" ht="49.5" x14ac:dyDescent="0.3">
      <c r="B50" s="3" t="s">
        <v>23</v>
      </c>
      <c r="D50" s="4"/>
    </row>
    <row r="51" spans="1:6" x14ac:dyDescent="0.3">
      <c r="D51" s="4"/>
    </row>
    <row r="52" spans="1:6" ht="49.5" x14ac:dyDescent="0.3">
      <c r="B52" s="3" t="s">
        <v>24</v>
      </c>
      <c r="D52" s="4"/>
    </row>
    <row r="53" spans="1:6" x14ac:dyDescent="0.3">
      <c r="D53" s="4"/>
    </row>
    <row r="54" spans="1:6" ht="33" x14ac:dyDescent="0.3">
      <c r="B54" s="3" t="s">
        <v>25</v>
      </c>
      <c r="D54" s="4"/>
    </row>
    <row r="55" spans="1:6" x14ac:dyDescent="0.3">
      <c r="D55" s="4"/>
    </row>
    <row r="56" spans="1:6" ht="66" x14ac:dyDescent="0.3">
      <c r="B56" s="3" t="s">
        <v>26</v>
      </c>
      <c r="D56" s="4"/>
    </row>
    <row r="57" spans="1:6" x14ac:dyDescent="0.3">
      <c r="D57" s="4"/>
    </row>
    <row r="58" spans="1:6" x14ac:dyDescent="0.3">
      <c r="B58" s="5" t="s">
        <v>27</v>
      </c>
      <c r="D58" s="4"/>
    </row>
    <row r="59" spans="1:6" x14ac:dyDescent="0.3">
      <c r="D59" s="4"/>
    </row>
    <row r="60" spans="1:6" ht="82.5" x14ac:dyDescent="0.3">
      <c r="B60" s="3" t="s">
        <v>450</v>
      </c>
      <c r="D60" s="4"/>
    </row>
    <row r="61" spans="1:6" x14ac:dyDescent="0.3">
      <c r="D61" s="4"/>
    </row>
    <row r="62" spans="1:6" ht="66" x14ac:dyDescent="0.3">
      <c r="B62" s="3" t="s">
        <v>444</v>
      </c>
      <c r="C62" s="2" t="s">
        <v>0</v>
      </c>
      <c r="D62" s="4">
        <v>1</v>
      </c>
      <c r="F62" s="30">
        <v>300000</v>
      </c>
    </row>
    <row r="63" spans="1:6" x14ac:dyDescent="0.3">
      <c r="D63" s="4"/>
    </row>
    <row r="64" spans="1:6" x14ac:dyDescent="0.3">
      <c r="A64" s="2">
        <v>1</v>
      </c>
      <c r="B64" s="3" t="s">
        <v>28</v>
      </c>
      <c r="D64" s="4"/>
    </row>
    <row r="65" spans="1:6" x14ac:dyDescent="0.3">
      <c r="D65" s="4"/>
    </row>
    <row r="66" spans="1:6" x14ac:dyDescent="0.3">
      <c r="B66" s="3" t="s">
        <v>29</v>
      </c>
      <c r="C66" s="2" t="s">
        <v>30</v>
      </c>
      <c r="D66" s="4">
        <v>1</v>
      </c>
      <c r="E66" s="29">
        <v>0</v>
      </c>
      <c r="F66" s="30">
        <f>E66*D66</f>
        <v>0</v>
      </c>
    </row>
    <row r="67" spans="1:6" x14ac:dyDescent="0.3">
      <c r="D67" s="4"/>
    </row>
    <row r="68" spans="1:6" ht="33" x14ac:dyDescent="0.3">
      <c r="A68" s="2">
        <v>2</v>
      </c>
      <c r="B68" s="3" t="s">
        <v>31</v>
      </c>
      <c r="D68" s="4"/>
    </row>
    <row r="69" spans="1:6" x14ac:dyDescent="0.3">
      <c r="D69" s="4"/>
    </row>
    <row r="70" spans="1:6" x14ac:dyDescent="0.3">
      <c r="B70" s="3" t="s">
        <v>32</v>
      </c>
      <c r="C70" s="2" t="s">
        <v>30</v>
      </c>
      <c r="D70" s="4">
        <v>1</v>
      </c>
      <c r="E70" s="29">
        <v>0</v>
      </c>
      <c r="F70" s="30">
        <f t="shared" ref="F70:F128" si="0">E70*D70</f>
        <v>0</v>
      </c>
    </row>
    <row r="71" spans="1:6" x14ac:dyDescent="0.3">
      <c r="D71" s="4"/>
    </row>
    <row r="72" spans="1:6" x14ac:dyDescent="0.3">
      <c r="A72" s="2">
        <v>3</v>
      </c>
      <c r="B72" s="3" t="s">
        <v>33</v>
      </c>
      <c r="D72" s="4"/>
    </row>
    <row r="73" spans="1:6" x14ac:dyDescent="0.3">
      <c r="D73" s="4"/>
    </row>
    <row r="74" spans="1:6" x14ac:dyDescent="0.3">
      <c r="B74" s="3" t="s">
        <v>34</v>
      </c>
      <c r="C74" s="2" t="s">
        <v>30</v>
      </c>
      <c r="D74" s="4">
        <v>1</v>
      </c>
      <c r="E74" s="29">
        <v>0</v>
      </c>
      <c r="F74" s="30">
        <f t="shared" si="0"/>
        <v>0</v>
      </c>
    </row>
    <row r="75" spans="1:6" x14ac:dyDescent="0.3">
      <c r="D75" s="4"/>
    </row>
    <row r="76" spans="1:6" x14ac:dyDescent="0.3">
      <c r="A76" s="2">
        <v>4</v>
      </c>
      <c r="B76" s="3" t="s">
        <v>35</v>
      </c>
      <c r="C76" s="2" t="s">
        <v>30</v>
      </c>
      <c r="D76" s="4">
        <v>1</v>
      </c>
      <c r="E76" s="29">
        <v>0</v>
      </c>
      <c r="F76" s="30">
        <f t="shared" si="0"/>
        <v>0</v>
      </c>
    </row>
    <row r="77" spans="1:6" x14ac:dyDescent="0.3">
      <c r="D77" s="4"/>
    </row>
    <row r="78" spans="1:6" x14ac:dyDescent="0.3">
      <c r="A78" s="2">
        <v>5</v>
      </c>
      <c r="B78" s="3" t="s">
        <v>36</v>
      </c>
      <c r="D78" s="4"/>
    </row>
    <row r="79" spans="1:6" x14ac:dyDescent="0.3">
      <c r="D79" s="4"/>
    </row>
    <row r="80" spans="1:6" x14ac:dyDescent="0.3">
      <c r="B80" s="3" t="s">
        <v>37</v>
      </c>
      <c r="C80" s="2" t="s">
        <v>1</v>
      </c>
      <c r="D80" s="4">
        <v>1</v>
      </c>
      <c r="E80" s="29">
        <v>0</v>
      </c>
      <c r="F80" s="30">
        <f t="shared" si="0"/>
        <v>0</v>
      </c>
    </row>
    <row r="81" spans="1:6" x14ac:dyDescent="0.3">
      <c r="D81" s="4"/>
    </row>
    <row r="82" spans="1:6" x14ac:dyDescent="0.3">
      <c r="A82" s="2">
        <v>6</v>
      </c>
      <c r="B82" s="3" t="s">
        <v>38</v>
      </c>
      <c r="D82" s="4"/>
    </row>
    <row r="83" spans="1:6" x14ac:dyDescent="0.3">
      <c r="D83" s="4"/>
    </row>
    <row r="84" spans="1:6" x14ac:dyDescent="0.3">
      <c r="B84" s="3" t="s">
        <v>39</v>
      </c>
      <c r="C84" s="2" t="s">
        <v>1</v>
      </c>
      <c r="D84" s="4">
        <v>1</v>
      </c>
      <c r="E84" s="29">
        <v>0</v>
      </c>
      <c r="F84" s="30">
        <f t="shared" si="0"/>
        <v>0</v>
      </c>
    </row>
    <row r="85" spans="1:6" x14ac:dyDescent="0.3">
      <c r="D85" s="4"/>
    </row>
    <row r="86" spans="1:6" ht="49.5" x14ac:dyDescent="0.3">
      <c r="A86" s="2">
        <v>7</v>
      </c>
      <c r="B86" s="3" t="s">
        <v>40</v>
      </c>
      <c r="D86" s="4"/>
    </row>
    <row r="87" spans="1:6" x14ac:dyDescent="0.3">
      <c r="D87" s="4"/>
    </row>
    <row r="88" spans="1:6" x14ac:dyDescent="0.3">
      <c r="B88" s="3" t="s">
        <v>41</v>
      </c>
      <c r="C88" s="2" t="s">
        <v>1</v>
      </c>
      <c r="D88" s="4">
        <v>1</v>
      </c>
      <c r="E88" s="29">
        <v>0</v>
      </c>
      <c r="F88" s="30">
        <f t="shared" si="0"/>
        <v>0</v>
      </c>
    </row>
    <row r="89" spans="1:6" x14ac:dyDescent="0.3">
      <c r="D89" s="4"/>
    </row>
    <row r="90" spans="1:6" x14ac:dyDescent="0.3">
      <c r="A90" s="2">
        <v>8</v>
      </c>
      <c r="B90" s="3" t="s">
        <v>42</v>
      </c>
      <c r="D90" s="4"/>
    </row>
    <row r="91" spans="1:6" x14ac:dyDescent="0.3">
      <c r="D91" s="4"/>
    </row>
    <row r="92" spans="1:6" ht="33" x14ac:dyDescent="0.3">
      <c r="B92" s="3" t="s">
        <v>422</v>
      </c>
      <c r="C92" s="2" t="s">
        <v>30</v>
      </c>
      <c r="D92" s="4">
        <v>1</v>
      </c>
      <c r="E92" s="29">
        <v>0</v>
      </c>
      <c r="F92" s="30">
        <f t="shared" si="0"/>
        <v>0</v>
      </c>
    </row>
    <row r="93" spans="1:6" x14ac:dyDescent="0.3">
      <c r="D93" s="4"/>
    </row>
    <row r="94" spans="1:6" x14ac:dyDescent="0.3">
      <c r="A94" s="2">
        <v>9</v>
      </c>
      <c r="B94" s="3" t="s">
        <v>43</v>
      </c>
      <c r="C94" s="2" t="s">
        <v>30</v>
      </c>
      <c r="D94" s="4">
        <v>1</v>
      </c>
      <c r="E94" s="29">
        <v>0</v>
      </c>
      <c r="F94" s="30">
        <f t="shared" si="0"/>
        <v>0</v>
      </c>
    </row>
    <row r="95" spans="1:6" x14ac:dyDescent="0.3">
      <c r="D95" s="4"/>
    </row>
    <row r="96" spans="1:6" x14ac:dyDescent="0.3">
      <c r="A96" s="2">
        <v>10</v>
      </c>
      <c r="B96" s="3" t="s">
        <v>44</v>
      </c>
      <c r="C96" s="2" t="s">
        <v>30</v>
      </c>
      <c r="D96" s="4">
        <v>1</v>
      </c>
      <c r="E96" s="29">
        <v>0</v>
      </c>
      <c r="F96" s="30">
        <f t="shared" si="0"/>
        <v>0</v>
      </c>
    </row>
    <row r="97" spans="1:6" x14ac:dyDescent="0.3">
      <c r="D97" s="4"/>
    </row>
    <row r="98" spans="1:6" x14ac:dyDescent="0.3">
      <c r="A98" s="2">
        <v>11</v>
      </c>
      <c r="B98" s="3" t="s">
        <v>45</v>
      </c>
      <c r="C98" s="2" t="s">
        <v>46</v>
      </c>
      <c r="D98" s="4">
        <v>1</v>
      </c>
      <c r="E98" s="29">
        <v>0</v>
      </c>
      <c r="F98" s="30">
        <f t="shared" si="0"/>
        <v>0</v>
      </c>
    </row>
    <row r="99" spans="1:6" x14ac:dyDescent="0.3">
      <c r="D99" s="4"/>
    </row>
    <row r="100" spans="1:6" x14ac:dyDescent="0.3">
      <c r="A100" s="2">
        <v>12</v>
      </c>
      <c r="B100" s="3" t="s">
        <v>47</v>
      </c>
      <c r="C100" s="2" t="s">
        <v>46</v>
      </c>
      <c r="D100" s="4">
        <v>1</v>
      </c>
      <c r="E100" s="29">
        <v>0</v>
      </c>
      <c r="F100" s="30">
        <f t="shared" si="0"/>
        <v>0</v>
      </c>
    </row>
    <row r="101" spans="1:6" x14ac:dyDescent="0.3">
      <c r="D101" s="4"/>
    </row>
    <row r="102" spans="1:6" ht="33" x14ac:dyDescent="0.3">
      <c r="A102" s="2">
        <v>13</v>
      </c>
      <c r="B102" s="3" t="s">
        <v>48</v>
      </c>
      <c r="C102" s="2" t="s">
        <v>30</v>
      </c>
      <c r="D102" s="4">
        <v>1</v>
      </c>
      <c r="E102" s="29">
        <v>0</v>
      </c>
      <c r="F102" s="30">
        <f t="shared" si="0"/>
        <v>0</v>
      </c>
    </row>
    <row r="103" spans="1:6" x14ac:dyDescent="0.3">
      <c r="D103" s="4"/>
    </row>
    <row r="104" spans="1:6" x14ac:dyDescent="0.3">
      <c r="A104" s="2">
        <v>14</v>
      </c>
      <c r="B104" s="3" t="s">
        <v>49</v>
      </c>
      <c r="D104" s="4"/>
    </row>
    <row r="105" spans="1:6" x14ac:dyDescent="0.3">
      <c r="D105" s="4"/>
    </row>
    <row r="106" spans="1:6" x14ac:dyDescent="0.3">
      <c r="B106" s="3" t="s">
        <v>50</v>
      </c>
      <c r="C106" s="2" t="s">
        <v>46</v>
      </c>
      <c r="D106" s="4">
        <v>1</v>
      </c>
      <c r="E106" s="29">
        <v>0</v>
      </c>
      <c r="F106" s="30">
        <f t="shared" si="0"/>
        <v>0</v>
      </c>
    </row>
    <row r="107" spans="1:6" x14ac:dyDescent="0.3">
      <c r="D107" s="4"/>
    </row>
    <row r="108" spans="1:6" ht="49.5" x14ac:dyDescent="0.3">
      <c r="A108" s="2">
        <v>15</v>
      </c>
      <c r="B108" s="3" t="s">
        <v>51</v>
      </c>
      <c r="D108" s="4"/>
    </row>
    <row r="109" spans="1:6" x14ac:dyDescent="0.3">
      <c r="D109" s="4"/>
    </row>
    <row r="110" spans="1:6" x14ac:dyDescent="0.3">
      <c r="A110" s="2">
        <v>16</v>
      </c>
      <c r="B110" s="3" t="s">
        <v>52</v>
      </c>
      <c r="C110" s="2" t="s">
        <v>30</v>
      </c>
      <c r="D110" s="4">
        <v>1</v>
      </c>
      <c r="E110" s="29">
        <v>0</v>
      </c>
      <c r="F110" s="30">
        <f t="shared" si="0"/>
        <v>0</v>
      </c>
    </row>
    <row r="111" spans="1:6" x14ac:dyDescent="0.3">
      <c r="D111" s="4"/>
    </row>
    <row r="112" spans="1:6" x14ac:dyDescent="0.3">
      <c r="A112" s="2">
        <v>17</v>
      </c>
      <c r="B112" s="3" t="s">
        <v>53</v>
      </c>
      <c r="C112" s="2" t="s">
        <v>30</v>
      </c>
      <c r="D112" s="4">
        <v>1</v>
      </c>
      <c r="E112" s="29">
        <v>0</v>
      </c>
      <c r="F112" s="30">
        <f t="shared" si="0"/>
        <v>0</v>
      </c>
    </row>
    <row r="113" spans="1:6" x14ac:dyDescent="0.3">
      <c r="D113" s="4"/>
    </row>
    <row r="114" spans="1:6" x14ac:dyDescent="0.3">
      <c r="B114" s="3" t="s">
        <v>54</v>
      </c>
      <c r="D114" s="4"/>
    </row>
    <row r="115" spans="1:6" x14ac:dyDescent="0.3">
      <c r="D115" s="4"/>
    </row>
    <row r="116" spans="1:6" ht="33" x14ac:dyDescent="0.3">
      <c r="A116" s="2">
        <v>18</v>
      </c>
      <c r="B116" s="3" t="s">
        <v>55</v>
      </c>
      <c r="C116" s="2" t="s">
        <v>30</v>
      </c>
      <c r="D116" s="4">
        <v>1</v>
      </c>
      <c r="E116" s="29">
        <v>0</v>
      </c>
      <c r="F116" s="30">
        <f t="shared" si="0"/>
        <v>0</v>
      </c>
    </row>
    <row r="117" spans="1:6" x14ac:dyDescent="0.3">
      <c r="D117" s="4"/>
    </row>
    <row r="118" spans="1:6" ht="49.5" x14ac:dyDescent="0.3">
      <c r="B118" s="3" t="s">
        <v>56</v>
      </c>
      <c r="D118" s="4"/>
    </row>
    <row r="119" spans="1:6" x14ac:dyDescent="0.3">
      <c r="D119" s="4"/>
    </row>
    <row r="120" spans="1:6" x14ac:dyDescent="0.3">
      <c r="A120" s="2">
        <v>19</v>
      </c>
      <c r="B120" s="3" t="s">
        <v>57</v>
      </c>
      <c r="C120" s="2" t="s">
        <v>1</v>
      </c>
      <c r="D120" s="4">
        <v>1</v>
      </c>
      <c r="E120" s="29">
        <v>0</v>
      </c>
      <c r="F120" s="30">
        <f t="shared" si="0"/>
        <v>0</v>
      </c>
    </row>
    <row r="121" spans="1:6" x14ac:dyDescent="0.3">
      <c r="D121" s="4"/>
    </row>
    <row r="122" spans="1:6" x14ac:dyDescent="0.3">
      <c r="A122" s="2">
        <v>20</v>
      </c>
      <c r="B122" s="3" t="s">
        <v>58</v>
      </c>
      <c r="C122" s="2" t="s">
        <v>1</v>
      </c>
      <c r="D122" s="4">
        <v>1</v>
      </c>
      <c r="E122" s="29">
        <v>0</v>
      </c>
      <c r="F122" s="30">
        <f t="shared" si="0"/>
        <v>0</v>
      </c>
    </row>
    <row r="123" spans="1:6" x14ac:dyDescent="0.3">
      <c r="D123" s="4"/>
    </row>
    <row r="124" spans="1:6" ht="33" x14ac:dyDescent="0.3">
      <c r="A124" s="2">
        <v>21</v>
      </c>
      <c r="B124" s="3" t="s">
        <v>59</v>
      </c>
      <c r="C124" s="2" t="s">
        <v>1</v>
      </c>
      <c r="D124" s="4">
        <v>1</v>
      </c>
      <c r="E124" s="29">
        <v>0</v>
      </c>
      <c r="F124" s="30">
        <f t="shared" si="0"/>
        <v>0</v>
      </c>
    </row>
    <row r="125" spans="1:6" x14ac:dyDescent="0.3">
      <c r="D125" s="4"/>
    </row>
    <row r="126" spans="1:6" x14ac:dyDescent="0.3">
      <c r="B126" s="3" t="s">
        <v>60</v>
      </c>
      <c r="D126" s="4"/>
    </row>
    <row r="127" spans="1:6" x14ac:dyDescent="0.3">
      <c r="D127" s="4"/>
    </row>
    <row r="128" spans="1:6" x14ac:dyDescent="0.3">
      <c r="A128" s="2">
        <v>22</v>
      </c>
      <c r="B128" s="3" t="s">
        <v>61</v>
      </c>
      <c r="C128" s="2" t="s">
        <v>1</v>
      </c>
      <c r="D128" s="4">
        <v>1</v>
      </c>
      <c r="E128" s="29">
        <v>0</v>
      </c>
      <c r="F128" s="30">
        <f t="shared" si="0"/>
        <v>0</v>
      </c>
    </row>
    <row r="129" spans="1:6" x14ac:dyDescent="0.3">
      <c r="D129" s="4"/>
    </row>
    <row r="130" spans="1:6" x14ac:dyDescent="0.3">
      <c r="B130" s="3" t="s">
        <v>62</v>
      </c>
      <c r="D130" s="4"/>
    </row>
    <row r="131" spans="1:6" x14ac:dyDescent="0.3">
      <c r="D131" s="4"/>
    </row>
    <row r="132" spans="1:6" ht="33" x14ac:dyDescent="0.3">
      <c r="A132" s="2">
        <v>23</v>
      </c>
      <c r="B132" s="3" t="s">
        <v>63</v>
      </c>
      <c r="C132" s="2" t="s">
        <v>30</v>
      </c>
      <c r="D132" s="4">
        <v>1</v>
      </c>
      <c r="E132" s="29">
        <v>0</v>
      </c>
      <c r="F132" s="30">
        <f t="shared" ref="F132:F192" si="1">E132*D132</f>
        <v>0</v>
      </c>
    </row>
    <row r="133" spans="1:6" x14ac:dyDescent="0.3">
      <c r="D133" s="4"/>
    </row>
    <row r="134" spans="1:6" x14ac:dyDescent="0.3">
      <c r="A134" s="2">
        <v>24</v>
      </c>
      <c r="B134" s="3" t="s">
        <v>64</v>
      </c>
      <c r="C134" s="2" t="s">
        <v>1</v>
      </c>
      <c r="D134" s="4">
        <v>1</v>
      </c>
      <c r="E134" s="29">
        <v>0</v>
      </c>
      <c r="F134" s="30">
        <f t="shared" si="1"/>
        <v>0</v>
      </c>
    </row>
    <row r="135" spans="1:6" x14ac:dyDescent="0.3">
      <c r="D135" s="4"/>
    </row>
    <row r="136" spans="1:6" x14ac:dyDescent="0.3">
      <c r="B136" s="3" t="s">
        <v>65</v>
      </c>
      <c r="D136" s="4"/>
    </row>
    <row r="137" spans="1:6" x14ac:dyDescent="0.3">
      <c r="D137" s="4"/>
    </row>
    <row r="138" spans="1:6" x14ac:dyDescent="0.3">
      <c r="B138" s="3" t="s">
        <v>66</v>
      </c>
      <c r="D138" s="4"/>
    </row>
    <row r="139" spans="1:6" x14ac:dyDescent="0.3">
      <c r="D139" s="4"/>
    </row>
    <row r="140" spans="1:6" x14ac:dyDescent="0.3">
      <c r="A140" s="2">
        <v>25</v>
      </c>
      <c r="B140" s="3" t="s">
        <v>67</v>
      </c>
      <c r="C140" s="2" t="s">
        <v>30</v>
      </c>
      <c r="D140" s="4">
        <v>1</v>
      </c>
      <c r="E140" s="29">
        <v>0</v>
      </c>
      <c r="F140" s="30">
        <f t="shared" si="1"/>
        <v>0</v>
      </c>
    </row>
    <row r="141" spans="1:6" x14ac:dyDescent="0.3">
      <c r="D141" s="4"/>
    </row>
    <row r="142" spans="1:6" x14ac:dyDescent="0.3">
      <c r="B142" s="3" t="s">
        <v>68</v>
      </c>
      <c r="D142" s="4"/>
    </row>
    <row r="143" spans="1:6" x14ac:dyDescent="0.3">
      <c r="D143" s="4"/>
    </row>
    <row r="144" spans="1:6" x14ac:dyDescent="0.3">
      <c r="A144" s="2">
        <v>26</v>
      </c>
      <c r="B144" s="3" t="s">
        <v>69</v>
      </c>
      <c r="C144" s="2" t="s">
        <v>30</v>
      </c>
      <c r="D144" s="4">
        <v>1</v>
      </c>
      <c r="E144" s="29">
        <v>0</v>
      </c>
      <c r="F144" s="30">
        <f t="shared" si="1"/>
        <v>0</v>
      </c>
    </row>
    <row r="145" spans="1:6" x14ac:dyDescent="0.3">
      <c r="D145" s="4"/>
    </row>
    <row r="146" spans="1:6" x14ac:dyDescent="0.3">
      <c r="B146" s="3" t="s">
        <v>70</v>
      </c>
      <c r="D146" s="4"/>
    </row>
    <row r="147" spans="1:6" x14ac:dyDescent="0.3">
      <c r="D147" s="4"/>
    </row>
    <row r="148" spans="1:6" x14ac:dyDescent="0.3">
      <c r="B148" s="3" t="s">
        <v>71</v>
      </c>
      <c r="D148" s="4"/>
    </row>
    <row r="149" spans="1:6" x14ac:dyDescent="0.3">
      <c r="D149" s="4"/>
    </row>
    <row r="150" spans="1:6" x14ac:dyDescent="0.3">
      <c r="A150" s="2">
        <v>27</v>
      </c>
      <c r="B150" s="3" t="s">
        <v>72</v>
      </c>
      <c r="C150" s="2" t="s">
        <v>46</v>
      </c>
      <c r="D150" s="4">
        <v>1</v>
      </c>
      <c r="E150" s="29">
        <v>0</v>
      </c>
      <c r="F150" s="30">
        <f t="shared" si="1"/>
        <v>0</v>
      </c>
    </row>
    <row r="151" spans="1:6" x14ac:dyDescent="0.3">
      <c r="D151" s="4"/>
    </row>
    <row r="152" spans="1:6" x14ac:dyDescent="0.3">
      <c r="A152" s="2">
        <v>28</v>
      </c>
      <c r="B152" s="3" t="s">
        <v>73</v>
      </c>
      <c r="C152" s="2" t="s">
        <v>30</v>
      </c>
      <c r="D152" s="4">
        <v>1</v>
      </c>
      <c r="E152" s="29">
        <v>0</v>
      </c>
      <c r="F152" s="30">
        <f t="shared" si="1"/>
        <v>0</v>
      </c>
    </row>
    <row r="153" spans="1:6" x14ac:dyDescent="0.3">
      <c r="D153" s="4"/>
    </row>
    <row r="154" spans="1:6" x14ac:dyDescent="0.3">
      <c r="B154" s="3" t="s">
        <v>74</v>
      </c>
      <c r="D154" s="4"/>
    </row>
    <row r="155" spans="1:6" x14ac:dyDescent="0.3">
      <c r="D155" s="4"/>
    </row>
    <row r="156" spans="1:6" x14ac:dyDescent="0.3">
      <c r="A156" s="2">
        <v>29</v>
      </c>
      <c r="B156" s="3" t="s">
        <v>75</v>
      </c>
      <c r="C156" s="2" t="s">
        <v>46</v>
      </c>
      <c r="D156" s="4">
        <v>1</v>
      </c>
      <c r="E156" s="29">
        <v>0</v>
      </c>
      <c r="F156" s="30">
        <f t="shared" si="1"/>
        <v>0</v>
      </c>
    </row>
    <row r="157" spans="1:6" x14ac:dyDescent="0.3">
      <c r="D157" s="4"/>
    </row>
    <row r="158" spans="1:6" x14ac:dyDescent="0.3">
      <c r="B158" s="3" t="s">
        <v>76</v>
      </c>
      <c r="D158" s="4"/>
    </row>
    <row r="159" spans="1:6" x14ac:dyDescent="0.3">
      <c r="D159" s="4"/>
    </row>
    <row r="160" spans="1:6" ht="33" x14ac:dyDescent="0.3">
      <c r="A160" s="2">
        <v>30</v>
      </c>
      <c r="B160" s="3" t="s">
        <v>77</v>
      </c>
      <c r="C160" s="2" t="s">
        <v>46</v>
      </c>
      <c r="D160" s="4">
        <v>1</v>
      </c>
      <c r="E160" s="29">
        <v>0</v>
      </c>
      <c r="F160" s="30">
        <f t="shared" si="1"/>
        <v>0</v>
      </c>
    </row>
    <row r="161" spans="1:6" x14ac:dyDescent="0.3">
      <c r="D161" s="4"/>
    </row>
    <row r="162" spans="1:6" ht="33" x14ac:dyDescent="0.3">
      <c r="A162" s="2">
        <v>31</v>
      </c>
      <c r="B162" s="3" t="s">
        <v>78</v>
      </c>
      <c r="C162" s="2" t="s">
        <v>46</v>
      </c>
      <c r="D162" s="4">
        <v>1</v>
      </c>
      <c r="E162" s="29">
        <v>0</v>
      </c>
      <c r="F162" s="30">
        <f t="shared" si="1"/>
        <v>0</v>
      </c>
    </row>
    <row r="163" spans="1:6" x14ac:dyDescent="0.3">
      <c r="D163" s="4"/>
    </row>
    <row r="164" spans="1:6" x14ac:dyDescent="0.3">
      <c r="B164" s="3" t="s">
        <v>79</v>
      </c>
      <c r="D164" s="4"/>
    </row>
    <row r="165" spans="1:6" x14ac:dyDescent="0.3">
      <c r="D165" s="4"/>
    </row>
    <row r="166" spans="1:6" ht="49.5" x14ac:dyDescent="0.3">
      <c r="B166" s="3" t="s">
        <v>80</v>
      </c>
      <c r="D166" s="4"/>
    </row>
    <row r="167" spans="1:6" x14ac:dyDescent="0.3">
      <c r="D167" s="4"/>
    </row>
    <row r="168" spans="1:6" x14ac:dyDescent="0.3">
      <c r="A168" s="2">
        <v>32</v>
      </c>
      <c r="B168" s="3" t="s">
        <v>81</v>
      </c>
      <c r="C168" s="2" t="s">
        <v>1</v>
      </c>
      <c r="D168" s="4">
        <v>1</v>
      </c>
      <c r="E168" s="29">
        <v>0</v>
      </c>
      <c r="F168" s="30">
        <f t="shared" si="1"/>
        <v>0</v>
      </c>
    </row>
    <row r="169" spans="1:6" x14ac:dyDescent="0.3">
      <c r="D169" s="4"/>
    </row>
    <row r="170" spans="1:6" x14ac:dyDescent="0.3">
      <c r="B170" s="3" t="s">
        <v>82</v>
      </c>
      <c r="D170" s="4"/>
    </row>
    <row r="171" spans="1:6" x14ac:dyDescent="0.3">
      <c r="D171" s="4"/>
    </row>
    <row r="172" spans="1:6" ht="33" x14ac:dyDescent="0.3">
      <c r="B172" s="3" t="s">
        <v>83</v>
      </c>
      <c r="D172" s="4"/>
    </row>
    <row r="173" spans="1:6" x14ac:dyDescent="0.3">
      <c r="D173" s="4"/>
    </row>
    <row r="174" spans="1:6" x14ac:dyDescent="0.3">
      <c r="A174" s="2">
        <v>33</v>
      </c>
      <c r="B174" s="3" t="s">
        <v>84</v>
      </c>
      <c r="C174" s="2" t="s">
        <v>30</v>
      </c>
      <c r="D174" s="4">
        <v>1</v>
      </c>
      <c r="E174" s="29">
        <v>0</v>
      </c>
      <c r="F174" s="30">
        <f t="shared" si="1"/>
        <v>0</v>
      </c>
    </row>
    <row r="175" spans="1:6" x14ac:dyDescent="0.3">
      <c r="D175" s="4"/>
    </row>
    <row r="176" spans="1:6" x14ac:dyDescent="0.3">
      <c r="A176" s="2">
        <v>34</v>
      </c>
      <c r="B176" s="3" t="s">
        <v>85</v>
      </c>
      <c r="C176" s="2" t="s">
        <v>30</v>
      </c>
      <c r="D176" s="4">
        <v>1</v>
      </c>
      <c r="E176" s="29">
        <v>0</v>
      </c>
      <c r="F176" s="30">
        <f t="shared" si="1"/>
        <v>0</v>
      </c>
    </row>
    <row r="177" spans="1:6" x14ac:dyDescent="0.3">
      <c r="D177" s="4"/>
    </row>
    <row r="178" spans="1:6" x14ac:dyDescent="0.3">
      <c r="B178" s="3" t="s">
        <v>86</v>
      </c>
      <c r="D178" s="4"/>
    </row>
    <row r="179" spans="1:6" x14ac:dyDescent="0.3">
      <c r="D179" s="4"/>
    </row>
    <row r="180" spans="1:6" ht="33" x14ac:dyDescent="0.3">
      <c r="B180" s="3" t="s">
        <v>87</v>
      </c>
      <c r="D180" s="4"/>
    </row>
    <row r="181" spans="1:6" x14ac:dyDescent="0.3">
      <c r="D181" s="4"/>
    </row>
    <row r="182" spans="1:6" x14ac:dyDescent="0.3">
      <c r="A182" s="2">
        <v>35</v>
      </c>
      <c r="B182" s="3" t="s">
        <v>88</v>
      </c>
      <c r="C182" s="2" t="s">
        <v>1</v>
      </c>
      <c r="D182" s="4">
        <v>1</v>
      </c>
      <c r="E182" s="29">
        <v>0</v>
      </c>
      <c r="F182" s="30">
        <f t="shared" si="1"/>
        <v>0</v>
      </c>
    </row>
    <row r="183" spans="1:6" x14ac:dyDescent="0.3">
      <c r="D183" s="4"/>
    </row>
    <row r="184" spans="1:6" x14ac:dyDescent="0.3">
      <c r="B184" s="3" t="s">
        <v>89</v>
      </c>
      <c r="D184" s="4"/>
    </row>
    <row r="185" spans="1:6" x14ac:dyDescent="0.3">
      <c r="D185" s="4"/>
    </row>
    <row r="186" spans="1:6" ht="33" x14ac:dyDescent="0.3">
      <c r="B186" s="3" t="s">
        <v>90</v>
      </c>
      <c r="D186" s="4"/>
    </row>
    <row r="187" spans="1:6" x14ac:dyDescent="0.3">
      <c r="D187" s="4"/>
    </row>
    <row r="188" spans="1:6" x14ac:dyDescent="0.3">
      <c r="A188" s="2">
        <v>36</v>
      </c>
      <c r="B188" s="3" t="s">
        <v>91</v>
      </c>
      <c r="C188" s="2" t="s">
        <v>30</v>
      </c>
      <c r="D188" s="4">
        <v>1</v>
      </c>
      <c r="E188" s="29">
        <v>0</v>
      </c>
      <c r="F188" s="30">
        <f t="shared" si="1"/>
        <v>0</v>
      </c>
    </row>
    <row r="189" spans="1:6" x14ac:dyDescent="0.3">
      <c r="D189" s="4"/>
    </row>
    <row r="190" spans="1:6" ht="33" x14ac:dyDescent="0.3">
      <c r="B190" s="3" t="s">
        <v>92</v>
      </c>
      <c r="D190" s="4"/>
    </row>
    <row r="191" spans="1:6" x14ac:dyDescent="0.3">
      <c r="D191" s="4"/>
    </row>
    <row r="192" spans="1:6" x14ac:dyDescent="0.3">
      <c r="A192" s="2">
        <v>37</v>
      </c>
      <c r="B192" s="3" t="s">
        <v>93</v>
      </c>
      <c r="C192" s="2" t="s">
        <v>46</v>
      </c>
      <c r="D192" s="4">
        <v>1</v>
      </c>
      <c r="E192" s="29">
        <v>0</v>
      </c>
      <c r="F192" s="30">
        <f t="shared" si="1"/>
        <v>0</v>
      </c>
    </row>
    <row r="193" spans="1:6" x14ac:dyDescent="0.3">
      <c r="D193" s="4"/>
    </row>
    <row r="194" spans="1:6" x14ac:dyDescent="0.3">
      <c r="B194" s="3" t="s">
        <v>94</v>
      </c>
      <c r="D194" s="4"/>
    </row>
    <row r="195" spans="1:6" x14ac:dyDescent="0.3">
      <c r="D195" s="4"/>
    </row>
    <row r="196" spans="1:6" x14ac:dyDescent="0.3">
      <c r="A196" s="2">
        <v>38</v>
      </c>
      <c r="B196" s="3" t="s">
        <v>95</v>
      </c>
      <c r="C196" s="2" t="s">
        <v>30</v>
      </c>
      <c r="D196" s="4">
        <v>1</v>
      </c>
      <c r="E196" s="29">
        <v>0</v>
      </c>
      <c r="F196" s="30">
        <f t="shared" ref="F196" si="2">E196*D196</f>
        <v>0</v>
      </c>
    </row>
    <row r="197" spans="1:6" x14ac:dyDescent="0.3">
      <c r="D197" s="4"/>
    </row>
    <row r="198" spans="1:6" x14ac:dyDescent="0.3">
      <c r="B198" s="12" t="s">
        <v>395</v>
      </c>
      <c r="D198" s="4"/>
      <c r="F198" s="33">
        <f>SUM(F62:F197)</f>
        <v>300000</v>
      </c>
    </row>
    <row r="199" spans="1:6" x14ac:dyDescent="0.3">
      <c r="B199" s="5"/>
      <c r="D199" s="4"/>
    </row>
    <row r="200" spans="1:6" x14ac:dyDescent="0.3">
      <c r="B200" s="5"/>
      <c r="D200" s="4"/>
    </row>
    <row r="201" spans="1:6" x14ac:dyDescent="0.3">
      <c r="B201" s="5" t="s">
        <v>2</v>
      </c>
      <c r="D201" s="4"/>
    </row>
    <row r="202" spans="1:6" x14ac:dyDescent="0.3">
      <c r="B202" s="5"/>
      <c r="D202" s="4"/>
    </row>
    <row r="203" spans="1:6" x14ac:dyDescent="0.3">
      <c r="B203" s="5" t="s">
        <v>97</v>
      </c>
      <c r="D203" s="4"/>
    </row>
    <row r="204" spans="1:6" x14ac:dyDescent="0.3">
      <c r="D204" s="4"/>
    </row>
    <row r="205" spans="1:6" x14ac:dyDescent="0.3">
      <c r="B205" s="3" t="s">
        <v>5</v>
      </c>
      <c r="D205" s="4"/>
    </row>
    <row r="206" spans="1:6" x14ac:dyDescent="0.3">
      <c r="D206" s="4"/>
    </row>
    <row r="207" spans="1:6" x14ac:dyDescent="0.3">
      <c r="B207" s="3" t="s">
        <v>6</v>
      </c>
      <c r="D207" s="4"/>
    </row>
    <row r="208" spans="1:6" x14ac:dyDescent="0.3">
      <c r="D208" s="4"/>
    </row>
    <row r="209" spans="1:6" x14ac:dyDescent="0.3">
      <c r="B209" s="3" t="s">
        <v>98</v>
      </c>
      <c r="D209" s="4"/>
    </row>
    <row r="210" spans="1:6" x14ac:dyDescent="0.3">
      <c r="D210" s="4"/>
    </row>
    <row r="211" spans="1:6" ht="82.5" x14ac:dyDescent="0.3">
      <c r="B211" s="3" t="s">
        <v>450</v>
      </c>
      <c r="D211" s="4"/>
    </row>
    <row r="212" spans="1:6" x14ac:dyDescent="0.3">
      <c r="D212" s="4"/>
    </row>
    <row r="213" spans="1:6" ht="66" x14ac:dyDescent="0.3">
      <c r="B213" s="3" t="s">
        <v>454</v>
      </c>
      <c r="C213" s="2" t="s">
        <v>449</v>
      </c>
      <c r="D213" s="4">
        <v>1</v>
      </c>
      <c r="F213" s="30">
        <v>200000</v>
      </c>
    </row>
    <row r="214" spans="1:6" x14ac:dyDescent="0.3">
      <c r="D214" s="4"/>
    </row>
    <row r="215" spans="1:6" x14ac:dyDescent="0.3">
      <c r="B215" s="3" t="s">
        <v>448</v>
      </c>
      <c r="D215" s="4"/>
    </row>
    <row r="216" spans="1:6" x14ac:dyDescent="0.3">
      <c r="D216" s="4"/>
    </row>
    <row r="217" spans="1:6" x14ac:dyDescent="0.3">
      <c r="A217" s="2">
        <v>1</v>
      </c>
      <c r="B217" s="3" t="s">
        <v>99</v>
      </c>
      <c r="C217" s="2" t="s">
        <v>100</v>
      </c>
      <c r="D217" s="4">
        <v>1</v>
      </c>
      <c r="E217" s="29">
        <v>0</v>
      </c>
      <c r="F217" s="30">
        <f>E217*D217</f>
        <v>0</v>
      </c>
    </row>
    <row r="218" spans="1:6" x14ac:dyDescent="0.3">
      <c r="D218" s="4"/>
    </row>
    <row r="219" spans="1:6" x14ac:dyDescent="0.3">
      <c r="A219" s="2">
        <v>2</v>
      </c>
      <c r="B219" s="3" t="s">
        <v>101</v>
      </c>
      <c r="C219" s="2" t="s">
        <v>100</v>
      </c>
      <c r="D219" s="4">
        <v>1</v>
      </c>
      <c r="E219" s="29">
        <v>0</v>
      </c>
      <c r="F219" s="30">
        <f t="shared" ref="F219:F249" si="3">E219*D219</f>
        <v>0</v>
      </c>
    </row>
    <row r="220" spans="1:6" x14ac:dyDescent="0.3">
      <c r="D220" s="4"/>
    </row>
    <row r="221" spans="1:6" x14ac:dyDescent="0.3">
      <c r="A221" s="2">
        <v>3</v>
      </c>
      <c r="B221" s="3" t="s">
        <v>102</v>
      </c>
      <c r="C221" s="2" t="s">
        <v>100</v>
      </c>
      <c r="D221" s="4">
        <v>1</v>
      </c>
      <c r="E221" s="29">
        <v>0</v>
      </c>
      <c r="F221" s="30">
        <f t="shared" si="3"/>
        <v>0</v>
      </c>
    </row>
    <row r="222" spans="1:6" x14ac:dyDescent="0.3">
      <c r="D222" s="4"/>
    </row>
    <row r="223" spans="1:6" x14ac:dyDescent="0.3">
      <c r="B223" s="3" t="s">
        <v>103</v>
      </c>
      <c r="D223" s="4"/>
    </row>
    <row r="224" spans="1:6" x14ac:dyDescent="0.3">
      <c r="D224" s="4"/>
    </row>
    <row r="225" spans="1:6" x14ac:dyDescent="0.3">
      <c r="A225" s="2">
        <v>4</v>
      </c>
      <c r="B225" s="3" t="s">
        <v>104</v>
      </c>
      <c r="C225" s="2" t="s">
        <v>100</v>
      </c>
      <c r="D225" s="4">
        <v>1</v>
      </c>
      <c r="E225" s="29">
        <v>0</v>
      </c>
      <c r="F225" s="30">
        <f t="shared" si="3"/>
        <v>0</v>
      </c>
    </row>
    <row r="226" spans="1:6" x14ac:dyDescent="0.3">
      <c r="D226" s="4"/>
    </row>
    <row r="227" spans="1:6" x14ac:dyDescent="0.3">
      <c r="A227" s="2">
        <v>5</v>
      </c>
      <c r="B227" s="3" t="s">
        <v>105</v>
      </c>
      <c r="C227" s="2" t="s">
        <v>100</v>
      </c>
      <c r="D227" s="4">
        <v>1</v>
      </c>
      <c r="E227" s="29">
        <v>0</v>
      </c>
      <c r="F227" s="30">
        <f t="shared" si="3"/>
        <v>0</v>
      </c>
    </row>
    <row r="228" spans="1:6" x14ac:dyDescent="0.3">
      <c r="D228" s="4"/>
    </row>
    <row r="229" spans="1:6" x14ac:dyDescent="0.3">
      <c r="A229" s="2">
        <v>6</v>
      </c>
      <c r="B229" s="3" t="s">
        <v>106</v>
      </c>
      <c r="C229" s="2" t="s">
        <v>100</v>
      </c>
      <c r="D229" s="4">
        <v>1</v>
      </c>
      <c r="E229" s="29">
        <v>0</v>
      </c>
      <c r="F229" s="30">
        <f t="shared" si="3"/>
        <v>0</v>
      </c>
    </row>
    <row r="230" spans="1:6" x14ac:dyDescent="0.3">
      <c r="D230" s="4"/>
    </row>
    <row r="231" spans="1:6" x14ac:dyDescent="0.3">
      <c r="B231" s="3" t="s">
        <v>107</v>
      </c>
      <c r="D231" s="4"/>
    </row>
    <row r="232" spans="1:6" x14ac:dyDescent="0.3">
      <c r="D232" s="4"/>
    </row>
    <row r="233" spans="1:6" ht="33" x14ac:dyDescent="0.3">
      <c r="A233" s="2">
        <v>7</v>
      </c>
      <c r="B233" s="3" t="s">
        <v>108</v>
      </c>
      <c r="C233" s="2" t="s">
        <v>100</v>
      </c>
      <c r="D233" s="4">
        <v>1</v>
      </c>
      <c r="E233" s="29">
        <v>0</v>
      </c>
      <c r="F233" s="30">
        <f t="shared" si="3"/>
        <v>0</v>
      </c>
    </row>
    <row r="234" spans="1:6" x14ac:dyDescent="0.3">
      <c r="D234" s="4"/>
    </row>
    <row r="235" spans="1:6" x14ac:dyDescent="0.3">
      <c r="B235" s="3" t="s">
        <v>109</v>
      </c>
      <c r="D235" s="4"/>
    </row>
    <row r="236" spans="1:6" x14ac:dyDescent="0.3">
      <c r="D236" s="4"/>
    </row>
    <row r="237" spans="1:6" x14ac:dyDescent="0.3">
      <c r="A237" s="2">
        <v>8</v>
      </c>
      <c r="B237" s="3" t="s">
        <v>110</v>
      </c>
      <c r="C237" s="2" t="s">
        <v>30</v>
      </c>
      <c r="D237" s="4">
        <v>1</v>
      </c>
      <c r="E237" s="29">
        <v>0</v>
      </c>
      <c r="F237" s="30">
        <f>E237*D237</f>
        <v>0</v>
      </c>
    </row>
    <row r="238" spans="1:6" x14ac:dyDescent="0.3">
      <c r="D238" s="4"/>
    </row>
    <row r="239" spans="1:6" x14ac:dyDescent="0.3">
      <c r="B239" s="3" t="s">
        <v>111</v>
      </c>
      <c r="D239" s="4"/>
    </row>
    <row r="240" spans="1:6" x14ac:dyDescent="0.3">
      <c r="D240" s="4"/>
    </row>
    <row r="241" spans="1:6" x14ac:dyDescent="0.3">
      <c r="A241" s="2">
        <v>9</v>
      </c>
      <c r="B241" s="3" t="s">
        <v>112</v>
      </c>
      <c r="C241" s="2" t="s">
        <v>0</v>
      </c>
      <c r="D241" s="4">
        <v>1</v>
      </c>
      <c r="E241" s="29">
        <v>0</v>
      </c>
      <c r="F241" s="30">
        <f t="shared" si="3"/>
        <v>0</v>
      </c>
    </row>
    <row r="242" spans="1:6" x14ac:dyDescent="0.3">
      <c r="D242" s="4"/>
    </row>
    <row r="243" spans="1:6" x14ac:dyDescent="0.3">
      <c r="B243" s="3" t="s">
        <v>113</v>
      </c>
      <c r="D243" s="4"/>
    </row>
    <row r="244" spans="1:6" x14ac:dyDescent="0.3">
      <c r="D244" s="4"/>
    </row>
    <row r="245" spans="1:6" x14ac:dyDescent="0.3">
      <c r="A245" s="2">
        <v>10</v>
      </c>
      <c r="B245" s="3" t="s">
        <v>114</v>
      </c>
      <c r="C245" s="2" t="s">
        <v>100</v>
      </c>
      <c r="D245" s="4">
        <v>1</v>
      </c>
      <c r="E245" s="29">
        <v>0</v>
      </c>
      <c r="F245" s="30">
        <f t="shared" si="3"/>
        <v>0</v>
      </c>
    </row>
    <row r="246" spans="1:6" x14ac:dyDescent="0.3">
      <c r="D246" s="4"/>
    </row>
    <row r="247" spans="1:6" x14ac:dyDescent="0.3">
      <c r="B247" s="3" t="s">
        <v>115</v>
      </c>
      <c r="D247" s="4"/>
    </row>
    <row r="248" spans="1:6" x14ac:dyDescent="0.3">
      <c r="D248" s="4"/>
    </row>
    <row r="249" spans="1:6" x14ac:dyDescent="0.3">
      <c r="A249" s="2">
        <v>11</v>
      </c>
      <c r="B249" s="3" t="s">
        <v>116</v>
      </c>
      <c r="C249" s="2" t="s">
        <v>100</v>
      </c>
      <c r="D249" s="4">
        <v>1</v>
      </c>
      <c r="E249" s="29">
        <v>0</v>
      </c>
      <c r="F249" s="30">
        <f t="shared" si="3"/>
        <v>0</v>
      </c>
    </row>
    <row r="250" spans="1:6" x14ac:dyDescent="0.3">
      <c r="D250" s="4"/>
    </row>
    <row r="251" spans="1:6" x14ac:dyDescent="0.3">
      <c r="B251" s="12" t="s">
        <v>396</v>
      </c>
      <c r="D251" s="4"/>
      <c r="F251" s="33">
        <f>SUM(F213:XFD249)</f>
        <v>200000</v>
      </c>
    </row>
    <row r="252" spans="1:6" x14ac:dyDescent="0.3">
      <c r="B252" s="6"/>
      <c r="D252" s="4"/>
    </row>
    <row r="253" spans="1:6" x14ac:dyDescent="0.3">
      <c r="D253" s="4"/>
    </row>
    <row r="254" spans="1:6" x14ac:dyDescent="0.3">
      <c r="D254" s="4"/>
    </row>
    <row r="255" spans="1:6" x14ac:dyDescent="0.3">
      <c r="B255" s="5" t="s">
        <v>3</v>
      </c>
      <c r="D255" s="4"/>
    </row>
    <row r="256" spans="1:6" x14ac:dyDescent="0.3">
      <c r="B256" s="5"/>
      <c r="D256" s="4"/>
    </row>
    <row r="257" spans="2:6" x14ac:dyDescent="0.3">
      <c r="B257" s="5" t="s">
        <v>118</v>
      </c>
      <c r="D257" s="4"/>
    </row>
    <row r="258" spans="2:6" x14ac:dyDescent="0.3">
      <c r="D258" s="4"/>
    </row>
    <row r="259" spans="2:6" x14ac:dyDescent="0.3">
      <c r="B259" s="3" t="s">
        <v>5</v>
      </c>
      <c r="D259" s="4"/>
    </row>
    <row r="260" spans="2:6" x14ac:dyDescent="0.3">
      <c r="D260" s="4"/>
    </row>
    <row r="261" spans="2:6" x14ac:dyDescent="0.3">
      <c r="B261" s="3" t="s">
        <v>6</v>
      </c>
      <c r="D261" s="4"/>
    </row>
    <row r="262" spans="2:6" x14ac:dyDescent="0.3">
      <c r="D262" s="4"/>
    </row>
    <row r="263" spans="2:6" ht="33" x14ac:dyDescent="0.3">
      <c r="B263" s="3" t="s">
        <v>409</v>
      </c>
      <c r="D263" s="4"/>
    </row>
    <row r="264" spans="2:6" x14ac:dyDescent="0.3">
      <c r="D264" s="4"/>
    </row>
    <row r="265" spans="2:6" ht="82.5" x14ac:dyDescent="0.3">
      <c r="B265" s="3" t="s">
        <v>450</v>
      </c>
      <c r="D265" s="4"/>
    </row>
    <row r="266" spans="2:6" x14ac:dyDescent="0.3">
      <c r="D266" s="4"/>
    </row>
    <row r="267" spans="2:6" ht="66" x14ac:dyDescent="0.3">
      <c r="B267" s="3" t="s">
        <v>453</v>
      </c>
      <c r="C267" s="2" t="s">
        <v>0</v>
      </c>
      <c r="D267" s="4">
        <v>1</v>
      </c>
      <c r="F267" s="30">
        <v>200000</v>
      </c>
    </row>
    <row r="268" spans="2:6" x14ac:dyDescent="0.3">
      <c r="D268" s="4"/>
    </row>
    <row r="269" spans="2:6" x14ac:dyDescent="0.3">
      <c r="B269" s="3" t="s">
        <v>119</v>
      </c>
      <c r="D269" s="4"/>
    </row>
    <row r="270" spans="2:6" x14ac:dyDescent="0.3">
      <c r="D270" s="4"/>
    </row>
    <row r="271" spans="2:6" x14ac:dyDescent="0.3">
      <c r="B271" s="3" t="s">
        <v>120</v>
      </c>
      <c r="D271" s="4"/>
    </row>
    <row r="272" spans="2:6" x14ac:dyDescent="0.3">
      <c r="D272" s="4"/>
    </row>
    <row r="273" spans="1:6" x14ac:dyDescent="0.3">
      <c r="A273" s="2">
        <v>1</v>
      </c>
      <c r="B273" s="3" t="s">
        <v>121</v>
      </c>
      <c r="C273" s="2" t="s">
        <v>100</v>
      </c>
      <c r="D273" s="4">
        <v>1</v>
      </c>
      <c r="E273" s="29">
        <v>0</v>
      </c>
      <c r="F273" s="30">
        <f t="shared" ref="F273:F325" si="4">E273*D273</f>
        <v>0</v>
      </c>
    </row>
    <row r="274" spans="1:6" x14ac:dyDescent="0.3">
      <c r="D274" s="4"/>
    </row>
    <row r="275" spans="1:6" x14ac:dyDescent="0.3">
      <c r="A275" s="2">
        <v>2</v>
      </c>
      <c r="B275" s="3" t="s">
        <v>122</v>
      </c>
      <c r="C275" s="2" t="s">
        <v>100</v>
      </c>
      <c r="D275" s="4">
        <v>1</v>
      </c>
      <c r="E275" s="29">
        <v>0</v>
      </c>
      <c r="F275" s="30">
        <f t="shared" si="4"/>
        <v>0</v>
      </c>
    </row>
    <row r="276" spans="1:6" x14ac:dyDescent="0.3">
      <c r="D276" s="4"/>
    </row>
    <row r="277" spans="1:6" x14ac:dyDescent="0.3">
      <c r="A277" s="2">
        <v>3</v>
      </c>
      <c r="B277" s="3" t="s">
        <v>123</v>
      </c>
      <c r="C277" s="2" t="s">
        <v>100</v>
      </c>
      <c r="D277" s="4">
        <v>1</v>
      </c>
      <c r="E277" s="29">
        <v>0</v>
      </c>
      <c r="F277" s="30">
        <f t="shared" si="4"/>
        <v>0</v>
      </c>
    </row>
    <row r="278" spans="1:6" x14ac:dyDescent="0.3">
      <c r="D278" s="4"/>
    </row>
    <row r="279" spans="1:6" x14ac:dyDescent="0.3">
      <c r="A279" s="2">
        <v>4</v>
      </c>
      <c r="B279" s="3" t="s">
        <v>124</v>
      </c>
      <c r="C279" s="2" t="s">
        <v>100</v>
      </c>
      <c r="D279" s="4">
        <v>1</v>
      </c>
      <c r="E279" s="29">
        <v>0</v>
      </c>
      <c r="F279" s="30">
        <f t="shared" si="4"/>
        <v>0</v>
      </c>
    </row>
    <row r="280" spans="1:6" x14ac:dyDescent="0.3">
      <c r="D280" s="4"/>
    </row>
    <row r="281" spans="1:6" x14ac:dyDescent="0.3">
      <c r="A281" s="2">
        <v>5</v>
      </c>
      <c r="B281" s="3" t="s">
        <v>125</v>
      </c>
      <c r="C281" s="2" t="s">
        <v>100</v>
      </c>
      <c r="D281" s="4">
        <v>1</v>
      </c>
      <c r="E281" s="29">
        <v>0</v>
      </c>
      <c r="F281" s="30">
        <f t="shared" si="4"/>
        <v>0</v>
      </c>
    </row>
    <row r="282" spans="1:6" x14ac:dyDescent="0.3">
      <c r="D282" s="4"/>
    </row>
    <row r="283" spans="1:6" x14ac:dyDescent="0.3">
      <c r="B283" s="3" t="s">
        <v>126</v>
      </c>
      <c r="D283" s="4"/>
    </row>
    <row r="284" spans="1:6" x14ac:dyDescent="0.3">
      <c r="D284" s="4"/>
    </row>
    <row r="285" spans="1:6" x14ac:dyDescent="0.3">
      <c r="B285" s="3" t="s">
        <v>127</v>
      </c>
      <c r="D285" s="4"/>
    </row>
    <row r="286" spans="1:6" x14ac:dyDescent="0.3">
      <c r="D286" s="4"/>
    </row>
    <row r="287" spans="1:6" x14ac:dyDescent="0.3">
      <c r="A287" s="2">
        <v>6</v>
      </c>
      <c r="B287" s="3" t="s">
        <v>128</v>
      </c>
      <c r="C287" s="2" t="s">
        <v>100</v>
      </c>
      <c r="D287" s="4">
        <v>1</v>
      </c>
      <c r="E287" s="29">
        <v>0</v>
      </c>
      <c r="F287" s="30">
        <f t="shared" si="4"/>
        <v>0</v>
      </c>
    </row>
    <row r="288" spans="1:6" x14ac:dyDescent="0.3">
      <c r="D288" s="4"/>
    </row>
    <row r="289" spans="1:6" x14ac:dyDescent="0.3">
      <c r="A289" s="2">
        <v>7</v>
      </c>
      <c r="B289" s="3" t="s">
        <v>129</v>
      </c>
      <c r="C289" s="2" t="s">
        <v>100</v>
      </c>
      <c r="D289" s="4">
        <v>1</v>
      </c>
      <c r="E289" s="29">
        <v>0</v>
      </c>
      <c r="F289" s="30">
        <f t="shared" si="4"/>
        <v>0</v>
      </c>
    </row>
    <row r="290" spans="1:6" x14ac:dyDescent="0.3">
      <c r="D290" s="4"/>
    </row>
    <row r="291" spans="1:6" x14ac:dyDescent="0.3">
      <c r="B291" s="3" t="s">
        <v>130</v>
      </c>
      <c r="D291" s="4"/>
    </row>
    <row r="292" spans="1:6" x14ac:dyDescent="0.3">
      <c r="D292" s="4"/>
    </row>
    <row r="293" spans="1:6" x14ac:dyDescent="0.3">
      <c r="B293" s="3" t="s">
        <v>131</v>
      </c>
      <c r="D293" s="4"/>
    </row>
    <row r="294" spans="1:6" x14ac:dyDescent="0.3">
      <c r="D294" s="4"/>
    </row>
    <row r="295" spans="1:6" x14ac:dyDescent="0.3">
      <c r="A295" s="2">
        <v>8</v>
      </c>
      <c r="B295" s="3" t="s">
        <v>128</v>
      </c>
      <c r="C295" s="2" t="s">
        <v>30</v>
      </c>
      <c r="D295" s="4">
        <v>1</v>
      </c>
      <c r="E295" s="29">
        <v>0</v>
      </c>
      <c r="F295" s="30">
        <f t="shared" si="4"/>
        <v>0</v>
      </c>
    </row>
    <row r="296" spans="1:6" x14ac:dyDescent="0.3">
      <c r="D296" s="4"/>
    </row>
    <row r="297" spans="1:6" x14ac:dyDescent="0.3">
      <c r="A297" s="2">
        <v>9</v>
      </c>
      <c r="B297" s="3" t="s">
        <v>132</v>
      </c>
      <c r="C297" s="2" t="s">
        <v>30</v>
      </c>
      <c r="D297" s="4">
        <v>1</v>
      </c>
      <c r="E297" s="29">
        <v>0</v>
      </c>
      <c r="F297" s="30">
        <f t="shared" si="4"/>
        <v>0</v>
      </c>
    </row>
    <row r="298" spans="1:6" x14ac:dyDescent="0.3">
      <c r="D298" s="4"/>
    </row>
    <row r="299" spans="1:6" x14ac:dyDescent="0.3">
      <c r="A299" s="2">
        <v>10</v>
      </c>
      <c r="B299" s="3" t="s">
        <v>133</v>
      </c>
      <c r="C299" s="2" t="s">
        <v>30</v>
      </c>
      <c r="D299" s="4">
        <v>1</v>
      </c>
      <c r="E299" s="29">
        <v>0</v>
      </c>
      <c r="F299" s="30">
        <f t="shared" si="4"/>
        <v>0</v>
      </c>
    </row>
    <row r="300" spans="1:6" x14ac:dyDescent="0.3">
      <c r="D300" s="4"/>
    </row>
    <row r="301" spans="1:6" x14ac:dyDescent="0.3">
      <c r="A301" s="2">
        <v>11</v>
      </c>
      <c r="B301" s="3" t="s">
        <v>134</v>
      </c>
      <c r="C301" s="2" t="s">
        <v>30</v>
      </c>
      <c r="D301" s="4">
        <v>1</v>
      </c>
      <c r="E301" s="29">
        <v>0</v>
      </c>
      <c r="F301" s="30">
        <f t="shared" si="4"/>
        <v>0</v>
      </c>
    </row>
    <row r="302" spans="1:6" x14ac:dyDescent="0.3">
      <c r="D302" s="4"/>
    </row>
    <row r="303" spans="1:6" x14ac:dyDescent="0.3">
      <c r="A303" s="2">
        <v>12</v>
      </c>
      <c r="B303" s="3" t="s">
        <v>135</v>
      </c>
      <c r="C303" s="2" t="s">
        <v>46</v>
      </c>
      <c r="D303" s="4">
        <v>1</v>
      </c>
      <c r="E303" s="29">
        <v>0</v>
      </c>
      <c r="F303" s="30">
        <f t="shared" si="4"/>
        <v>0</v>
      </c>
    </row>
    <row r="304" spans="1:6" x14ac:dyDescent="0.3">
      <c r="D304" s="4"/>
    </row>
    <row r="305" spans="1:6" x14ac:dyDescent="0.3">
      <c r="B305" s="3" t="s">
        <v>136</v>
      </c>
      <c r="D305" s="4"/>
    </row>
    <row r="306" spans="1:6" x14ac:dyDescent="0.3">
      <c r="D306" s="4"/>
    </row>
    <row r="307" spans="1:6" x14ac:dyDescent="0.3">
      <c r="A307" s="2">
        <v>13</v>
      </c>
      <c r="B307" s="3" t="s">
        <v>137</v>
      </c>
      <c r="C307" s="2" t="s">
        <v>30</v>
      </c>
      <c r="D307" s="4">
        <v>1</v>
      </c>
      <c r="E307" s="29">
        <v>0</v>
      </c>
      <c r="F307" s="30">
        <f t="shared" si="4"/>
        <v>0</v>
      </c>
    </row>
    <row r="308" spans="1:6" x14ac:dyDescent="0.3">
      <c r="D308" s="4"/>
    </row>
    <row r="309" spans="1:6" x14ac:dyDescent="0.3">
      <c r="A309" s="2">
        <v>14</v>
      </c>
      <c r="B309" s="3" t="s">
        <v>138</v>
      </c>
      <c r="C309" s="2" t="s">
        <v>30</v>
      </c>
      <c r="D309" s="4">
        <v>1</v>
      </c>
      <c r="E309" s="29">
        <v>0</v>
      </c>
      <c r="F309" s="30">
        <f t="shared" si="4"/>
        <v>0</v>
      </c>
    </row>
    <row r="310" spans="1:6" x14ac:dyDescent="0.3">
      <c r="D310" s="4"/>
    </row>
    <row r="311" spans="1:6" x14ac:dyDescent="0.3">
      <c r="B311" s="3" t="s">
        <v>139</v>
      </c>
      <c r="D311" s="4"/>
    </row>
    <row r="312" spans="1:6" x14ac:dyDescent="0.3">
      <c r="D312" s="4"/>
    </row>
    <row r="313" spans="1:6" ht="33" x14ac:dyDescent="0.3">
      <c r="B313" s="3" t="s">
        <v>140</v>
      </c>
      <c r="D313" s="4"/>
    </row>
    <row r="314" spans="1:6" x14ac:dyDescent="0.3">
      <c r="D314" s="4"/>
    </row>
    <row r="315" spans="1:6" x14ac:dyDescent="0.3">
      <c r="A315" s="2">
        <v>15</v>
      </c>
      <c r="B315" s="3" t="s">
        <v>141</v>
      </c>
      <c r="C315" s="2" t="s">
        <v>46</v>
      </c>
      <c r="D315" s="4">
        <v>1</v>
      </c>
      <c r="E315" s="29">
        <v>0</v>
      </c>
      <c r="F315" s="30">
        <f t="shared" si="4"/>
        <v>0</v>
      </c>
    </row>
    <row r="316" spans="1:6" x14ac:dyDescent="0.3">
      <c r="D316" s="4"/>
    </row>
    <row r="317" spans="1:6" x14ac:dyDescent="0.3">
      <c r="B317" s="3" t="s">
        <v>142</v>
      </c>
      <c r="D317" s="4"/>
    </row>
    <row r="318" spans="1:6" x14ac:dyDescent="0.3">
      <c r="D318" s="4"/>
    </row>
    <row r="319" spans="1:6" x14ac:dyDescent="0.3">
      <c r="B319" s="3" t="s">
        <v>143</v>
      </c>
      <c r="D319" s="4"/>
    </row>
    <row r="320" spans="1:6" x14ac:dyDescent="0.3">
      <c r="D320" s="4"/>
    </row>
    <row r="321" spans="1:6" x14ac:dyDescent="0.3">
      <c r="A321" s="2">
        <v>16</v>
      </c>
      <c r="B321" s="3" t="s">
        <v>144</v>
      </c>
      <c r="C321" s="2" t="s">
        <v>145</v>
      </c>
      <c r="D321" s="4">
        <v>1</v>
      </c>
      <c r="E321" s="29">
        <v>0</v>
      </c>
      <c r="F321" s="30">
        <f t="shared" si="4"/>
        <v>0</v>
      </c>
    </row>
    <row r="322" spans="1:6" x14ac:dyDescent="0.3">
      <c r="D322" s="4"/>
    </row>
    <row r="323" spans="1:6" x14ac:dyDescent="0.3">
      <c r="B323" s="3" t="s">
        <v>146</v>
      </c>
      <c r="D323" s="4"/>
    </row>
    <row r="324" spans="1:6" x14ac:dyDescent="0.3">
      <c r="D324" s="4"/>
    </row>
    <row r="325" spans="1:6" x14ac:dyDescent="0.3">
      <c r="A325" s="2">
        <v>17</v>
      </c>
      <c r="B325" s="3" t="s">
        <v>147</v>
      </c>
      <c r="C325" s="2" t="s">
        <v>30</v>
      </c>
      <c r="D325" s="4">
        <v>1</v>
      </c>
      <c r="E325" s="29">
        <v>0</v>
      </c>
      <c r="F325" s="30">
        <f t="shared" si="4"/>
        <v>0</v>
      </c>
    </row>
    <row r="326" spans="1:6" x14ac:dyDescent="0.3">
      <c r="D326" s="4"/>
    </row>
    <row r="327" spans="1:6" x14ac:dyDescent="0.3">
      <c r="B327" s="12" t="s">
        <v>397</v>
      </c>
      <c r="D327" s="4"/>
      <c r="F327" s="33">
        <f>SUM(F267:F326)</f>
        <v>200000</v>
      </c>
    </row>
    <row r="328" spans="1:6" x14ac:dyDescent="0.3">
      <c r="B328" s="6"/>
      <c r="D328" s="4"/>
    </row>
    <row r="329" spans="1:6" x14ac:dyDescent="0.3">
      <c r="B329" s="6"/>
      <c r="D329" s="4"/>
    </row>
    <row r="330" spans="1:6" x14ac:dyDescent="0.3">
      <c r="B330" s="5" t="s">
        <v>96</v>
      </c>
      <c r="D330" s="4"/>
    </row>
    <row r="331" spans="1:6" x14ac:dyDescent="0.3">
      <c r="B331" s="5"/>
      <c r="D331" s="4"/>
    </row>
    <row r="332" spans="1:6" x14ac:dyDescent="0.3">
      <c r="B332" s="5" t="s">
        <v>149</v>
      </c>
      <c r="D332" s="4"/>
    </row>
    <row r="333" spans="1:6" x14ac:dyDescent="0.3">
      <c r="D333" s="4"/>
    </row>
    <row r="334" spans="1:6" x14ac:dyDescent="0.3">
      <c r="B334" s="3" t="s">
        <v>5</v>
      </c>
      <c r="D334" s="4"/>
    </row>
    <row r="335" spans="1:6" x14ac:dyDescent="0.3">
      <c r="D335" s="4"/>
    </row>
    <row r="336" spans="1:6" x14ac:dyDescent="0.3">
      <c r="B336" s="3" t="s">
        <v>6</v>
      </c>
      <c r="D336" s="4"/>
    </row>
    <row r="337" spans="2:6" x14ac:dyDescent="0.3">
      <c r="D337" s="4"/>
    </row>
    <row r="338" spans="2:6" x14ac:dyDescent="0.3">
      <c r="B338" s="3" t="s">
        <v>7</v>
      </c>
      <c r="D338" s="4"/>
    </row>
    <row r="339" spans="2:6" x14ac:dyDescent="0.3">
      <c r="D339" s="4"/>
    </row>
    <row r="340" spans="2:6" x14ac:dyDescent="0.3">
      <c r="B340" s="3" t="s">
        <v>150</v>
      </c>
      <c r="D340" s="4"/>
    </row>
    <row r="341" spans="2:6" x14ac:dyDescent="0.3">
      <c r="D341" s="4"/>
    </row>
    <row r="342" spans="2:6" x14ac:dyDescent="0.3">
      <c r="B342" s="3" t="s">
        <v>151</v>
      </c>
      <c r="D342" s="4"/>
    </row>
    <row r="343" spans="2:6" x14ac:dyDescent="0.3">
      <c r="D343" s="4"/>
    </row>
    <row r="344" spans="2:6" ht="33" x14ac:dyDescent="0.3">
      <c r="B344" s="3" t="s">
        <v>152</v>
      </c>
      <c r="D344" s="4"/>
    </row>
    <row r="345" spans="2:6" x14ac:dyDescent="0.3">
      <c r="D345" s="4"/>
    </row>
    <row r="346" spans="2:6" x14ac:dyDescent="0.3">
      <c r="B346" s="3" t="s">
        <v>153</v>
      </c>
      <c r="D346" s="4"/>
    </row>
    <row r="347" spans="2:6" x14ac:dyDescent="0.3">
      <c r="D347" s="4"/>
    </row>
    <row r="348" spans="2:6" ht="33" x14ac:dyDescent="0.3">
      <c r="B348" s="3" t="s">
        <v>154</v>
      </c>
      <c r="D348" s="4"/>
    </row>
    <row r="349" spans="2:6" x14ac:dyDescent="0.3">
      <c r="D349" s="4"/>
    </row>
    <row r="350" spans="2:6" ht="82.5" x14ac:dyDescent="0.3">
      <c r="B350" s="3" t="s">
        <v>450</v>
      </c>
      <c r="D350" s="4"/>
    </row>
    <row r="351" spans="2:6" x14ac:dyDescent="0.3">
      <c r="D351" s="4"/>
    </row>
    <row r="352" spans="2:6" ht="66" x14ac:dyDescent="0.3">
      <c r="B352" s="3" t="s">
        <v>452</v>
      </c>
      <c r="C352" s="2" t="s">
        <v>0</v>
      </c>
      <c r="D352" s="4">
        <v>1</v>
      </c>
      <c r="F352" s="30">
        <v>350000</v>
      </c>
    </row>
    <row r="353" spans="1:6" x14ac:dyDescent="0.3">
      <c r="D353" s="4"/>
    </row>
    <row r="354" spans="1:6" x14ac:dyDescent="0.3">
      <c r="B354" s="3" t="s">
        <v>155</v>
      </c>
      <c r="D354" s="4"/>
    </row>
    <row r="355" spans="1:6" x14ac:dyDescent="0.3">
      <c r="D355" s="4"/>
    </row>
    <row r="356" spans="1:6" x14ac:dyDescent="0.3">
      <c r="B356" s="3" t="s">
        <v>156</v>
      </c>
      <c r="D356" s="4"/>
    </row>
    <row r="357" spans="1:6" x14ac:dyDescent="0.3">
      <c r="D357" s="4"/>
    </row>
    <row r="358" spans="1:6" x14ac:dyDescent="0.3">
      <c r="A358" s="2">
        <v>1</v>
      </c>
      <c r="B358" s="3" t="s">
        <v>67</v>
      </c>
      <c r="C358" s="2" t="s">
        <v>30</v>
      </c>
      <c r="D358" s="4">
        <v>1</v>
      </c>
      <c r="E358" s="29">
        <v>0</v>
      </c>
      <c r="F358" s="30">
        <f t="shared" ref="F358" si="5">E358*D358</f>
        <v>0</v>
      </c>
    </row>
    <row r="359" spans="1:6" x14ac:dyDescent="0.3">
      <c r="D359" s="4"/>
    </row>
    <row r="360" spans="1:6" ht="33" x14ac:dyDescent="0.3">
      <c r="A360" s="2">
        <v>2</v>
      </c>
      <c r="B360" s="3" t="s">
        <v>157</v>
      </c>
      <c r="C360" s="2" t="s">
        <v>30</v>
      </c>
      <c r="D360" s="4">
        <v>1</v>
      </c>
      <c r="E360" s="29">
        <v>0</v>
      </c>
      <c r="F360" s="30">
        <f t="shared" ref="F360" si="6">E360*D360</f>
        <v>0</v>
      </c>
    </row>
    <row r="361" spans="1:6" x14ac:dyDescent="0.3">
      <c r="D361" s="4"/>
    </row>
    <row r="362" spans="1:6" x14ac:dyDescent="0.3">
      <c r="B362" s="3" t="s">
        <v>158</v>
      </c>
      <c r="D362" s="4"/>
    </row>
    <row r="363" spans="1:6" x14ac:dyDescent="0.3">
      <c r="D363" s="4"/>
    </row>
    <row r="364" spans="1:6" x14ac:dyDescent="0.3">
      <c r="B364" s="3" t="s">
        <v>159</v>
      </c>
      <c r="D364" s="4"/>
    </row>
    <row r="365" spans="1:6" x14ac:dyDescent="0.3">
      <c r="D365" s="4"/>
    </row>
    <row r="366" spans="1:6" x14ac:dyDescent="0.3">
      <c r="A366" s="2">
        <v>3</v>
      </c>
      <c r="B366" s="3" t="s">
        <v>160</v>
      </c>
      <c r="C366" s="2" t="s">
        <v>30</v>
      </c>
      <c r="D366" s="4">
        <v>1</v>
      </c>
      <c r="E366" s="29">
        <v>0</v>
      </c>
      <c r="F366" s="30">
        <f t="shared" ref="F366" si="7">E366*D366</f>
        <v>0</v>
      </c>
    </row>
    <row r="367" spans="1:6" x14ac:dyDescent="0.3">
      <c r="D367" s="4"/>
    </row>
    <row r="368" spans="1:6" x14ac:dyDescent="0.3">
      <c r="A368" s="2">
        <v>4</v>
      </c>
      <c r="B368" s="3" t="s">
        <v>67</v>
      </c>
      <c r="C368" s="2" t="s">
        <v>30</v>
      </c>
      <c r="D368" s="4">
        <v>1</v>
      </c>
      <c r="E368" s="29">
        <v>0</v>
      </c>
      <c r="F368" s="30">
        <f t="shared" ref="F368" si="8">E368*D368</f>
        <v>0</v>
      </c>
    </row>
    <row r="369" spans="1:6" x14ac:dyDescent="0.3">
      <c r="D369" s="4"/>
    </row>
    <row r="370" spans="1:6" x14ac:dyDescent="0.3">
      <c r="A370" s="2">
        <v>5</v>
      </c>
      <c r="B370" s="3" t="s">
        <v>161</v>
      </c>
      <c r="C370" s="2" t="s">
        <v>30</v>
      </c>
      <c r="D370" s="4">
        <v>1</v>
      </c>
      <c r="E370" s="29">
        <v>0</v>
      </c>
      <c r="F370" s="30">
        <f t="shared" ref="F370" si="9">E370*D370</f>
        <v>0</v>
      </c>
    </row>
    <row r="371" spans="1:6" x14ac:dyDescent="0.3">
      <c r="D371" s="4"/>
    </row>
    <row r="372" spans="1:6" x14ac:dyDescent="0.3">
      <c r="B372" s="3" t="s">
        <v>162</v>
      </c>
      <c r="D372" s="4"/>
    </row>
    <row r="373" spans="1:6" x14ac:dyDescent="0.3">
      <c r="D373" s="4"/>
    </row>
    <row r="374" spans="1:6" x14ac:dyDescent="0.3">
      <c r="A374" s="2">
        <v>6</v>
      </c>
      <c r="B374" s="3" t="s">
        <v>163</v>
      </c>
      <c r="C374" s="2" t="s">
        <v>46</v>
      </c>
      <c r="D374" s="4">
        <v>1</v>
      </c>
      <c r="E374" s="29">
        <v>0</v>
      </c>
      <c r="F374" s="30">
        <f t="shared" ref="F374" si="10">E374*D374</f>
        <v>0</v>
      </c>
    </row>
    <row r="375" spans="1:6" x14ac:dyDescent="0.3">
      <c r="D375" s="4"/>
    </row>
    <row r="376" spans="1:6" x14ac:dyDescent="0.3">
      <c r="A376" s="2">
        <v>7</v>
      </c>
      <c r="B376" s="3" t="s">
        <v>164</v>
      </c>
      <c r="C376" s="2" t="s">
        <v>46</v>
      </c>
      <c r="D376" s="4">
        <v>1</v>
      </c>
      <c r="E376" s="29">
        <v>0</v>
      </c>
      <c r="F376" s="30">
        <f t="shared" ref="F376" si="11">E376*D376</f>
        <v>0</v>
      </c>
    </row>
    <row r="377" spans="1:6" x14ac:dyDescent="0.3">
      <c r="D377" s="4"/>
    </row>
    <row r="378" spans="1:6" x14ac:dyDescent="0.3">
      <c r="B378" s="3" t="s">
        <v>165</v>
      </c>
      <c r="D378" s="4"/>
    </row>
    <row r="379" spans="1:6" x14ac:dyDescent="0.3">
      <c r="D379" s="4"/>
    </row>
    <row r="380" spans="1:6" x14ac:dyDescent="0.3">
      <c r="A380" s="2">
        <v>8</v>
      </c>
      <c r="B380" s="3" t="s">
        <v>166</v>
      </c>
      <c r="C380" s="2" t="s">
        <v>46</v>
      </c>
      <c r="D380" s="4">
        <v>1</v>
      </c>
      <c r="E380" s="29">
        <v>0</v>
      </c>
      <c r="F380" s="30">
        <f t="shared" ref="F380" si="12">E380*D380</f>
        <v>0</v>
      </c>
    </row>
    <row r="381" spans="1:6" x14ac:dyDescent="0.3">
      <c r="D381" s="4"/>
    </row>
    <row r="382" spans="1:6" x14ac:dyDescent="0.3">
      <c r="A382" s="2">
        <v>9</v>
      </c>
      <c r="B382" s="3" t="s">
        <v>167</v>
      </c>
      <c r="C382" s="2" t="s">
        <v>46</v>
      </c>
      <c r="D382" s="4">
        <v>1</v>
      </c>
      <c r="E382" s="29">
        <v>0</v>
      </c>
      <c r="F382" s="30">
        <f t="shared" ref="F382" si="13">E382*D382</f>
        <v>0</v>
      </c>
    </row>
    <row r="383" spans="1:6" x14ac:dyDescent="0.3">
      <c r="D383" s="4"/>
    </row>
    <row r="384" spans="1:6" x14ac:dyDescent="0.3">
      <c r="B384" s="3" t="s">
        <v>168</v>
      </c>
      <c r="D384" s="4"/>
    </row>
    <row r="385" spans="1:6" x14ac:dyDescent="0.3">
      <c r="D385" s="4"/>
    </row>
    <row r="386" spans="1:6" x14ac:dyDescent="0.3">
      <c r="A386" s="2">
        <v>10</v>
      </c>
      <c r="B386" s="3" t="s">
        <v>169</v>
      </c>
      <c r="C386" s="2" t="s">
        <v>46</v>
      </c>
      <c r="D386" s="4">
        <v>1</v>
      </c>
      <c r="E386" s="29">
        <v>0</v>
      </c>
      <c r="F386" s="30">
        <f t="shared" ref="F386" si="14">E386*D386</f>
        <v>0</v>
      </c>
    </row>
    <row r="387" spans="1:6" x14ac:dyDescent="0.3">
      <c r="D387" s="4"/>
    </row>
    <row r="388" spans="1:6" x14ac:dyDescent="0.3">
      <c r="A388" s="2">
        <v>11</v>
      </c>
      <c r="B388" s="3" t="s">
        <v>170</v>
      </c>
      <c r="C388" s="2" t="s">
        <v>46</v>
      </c>
      <c r="D388" s="4">
        <v>1</v>
      </c>
      <c r="E388" s="29">
        <v>0</v>
      </c>
      <c r="F388" s="30">
        <f t="shared" ref="F388" si="15">E388*D388</f>
        <v>0</v>
      </c>
    </row>
    <row r="389" spans="1:6" x14ac:dyDescent="0.3">
      <c r="D389" s="4"/>
    </row>
    <row r="390" spans="1:6" x14ac:dyDescent="0.3">
      <c r="B390" s="12" t="s">
        <v>398</v>
      </c>
      <c r="D390" s="4"/>
      <c r="F390" s="33">
        <f>SUM(F352:XFD388)</f>
        <v>350000</v>
      </c>
    </row>
    <row r="391" spans="1:6" x14ac:dyDescent="0.3">
      <c r="B391" s="6"/>
      <c r="D391" s="4"/>
    </row>
    <row r="392" spans="1:6" x14ac:dyDescent="0.3">
      <c r="D392" s="4"/>
    </row>
    <row r="393" spans="1:6" x14ac:dyDescent="0.3">
      <c r="B393" s="5" t="s">
        <v>117</v>
      </c>
      <c r="D393" s="4"/>
    </row>
    <row r="394" spans="1:6" x14ac:dyDescent="0.3">
      <c r="B394" s="5"/>
      <c r="D394" s="4"/>
    </row>
    <row r="395" spans="1:6" x14ac:dyDescent="0.3">
      <c r="B395" s="5" t="s">
        <v>172</v>
      </c>
      <c r="D395" s="4"/>
    </row>
    <row r="396" spans="1:6" x14ac:dyDescent="0.3">
      <c r="D396" s="4"/>
    </row>
    <row r="397" spans="1:6" x14ac:dyDescent="0.3">
      <c r="B397" s="3" t="s">
        <v>7</v>
      </c>
      <c r="D397" s="4"/>
    </row>
    <row r="398" spans="1:6" x14ac:dyDescent="0.3">
      <c r="D398" s="4"/>
    </row>
    <row r="399" spans="1:6" x14ac:dyDescent="0.3">
      <c r="B399" s="3" t="s">
        <v>173</v>
      </c>
      <c r="D399" s="4"/>
    </row>
    <row r="400" spans="1:6" x14ac:dyDescent="0.3">
      <c r="D400" s="4"/>
    </row>
    <row r="401" spans="1:6" ht="66" x14ac:dyDescent="0.3">
      <c r="B401" s="3" t="s">
        <v>174</v>
      </c>
      <c r="D401" s="4"/>
    </row>
    <row r="402" spans="1:6" x14ac:dyDescent="0.3">
      <c r="D402" s="4"/>
    </row>
    <row r="403" spans="1:6" ht="82.5" x14ac:dyDescent="0.3">
      <c r="B403" s="3" t="s">
        <v>450</v>
      </c>
      <c r="D403" s="4"/>
    </row>
    <row r="404" spans="1:6" x14ac:dyDescent="0.3">
      <c r="D404" s="4"/>
    </row>
    <row r="405" spans="1:6" ht="66" x14ac:dyDescent="0.3">
      <c r="B405" s="3" t="s">
        <v>459</v>
      </c>
      <c r="C405" s="2" t="s">
        <v>0</v>
      </c>
      <c r="D405" s="4">
        <v>1</v>
      </c>
      <c r="F405" s="30">
        <v>250000</v>
      </c>
    </row>
    <row r="406" spans="1:6" x14ac:dyDescent="0.3">
      <c r="D406" s="4"/>
    </row>
    <row r="407" spans="1:6" x14ac:dyDescent="0.3">
      <c r="B407" s="3" t="s">
        <v>175</v>
      </c>
      <c r="D407" s="4"/>
    </row>
    <row r="408" spans="1:6" x14ac:dyDescent="0.3">
      <c r="D408" s="4"/>
    </row>
    <row r="409" spans="1:6" x14ac:dyDescent="0.3">
      <c r="B409" s="3" t="s">
        <v>176</v>
      </c>
      <c r="D409" s="4"/>
    </row>
    <row r="410" spans="1:6" x14ac:dyDescent="0.3">
      <c r="D410" s="4"/>
    </row>
    <row r="411" spans="1:6" x14ac:dyDescent="0.3">
      <c r="A411" s="2">
        <v>1</v>
      </c>
      <c r="B411" s="3" t="s">
        <v>177</v>
      </c>
      <c r="C411" s="2" t="s">
        <v>30</v>
      </c>
      <c r="D411" s="4">
        <v>1</v>
      </c>
      <c r="E411" s="29">
        <v>0</v>
      </c>
      <c r="F411" s="30">
        <f t="shared" ref="F411" si="16">E411*D411</f>
        <v>0</v>
      </c>
    </row>
    <row r="412" spans="1:6" x14ac:dyDescent="0.3">
      <c r="D412" s="4"/>
    </row>
    <row r="413" spans="1:6" ht="33" x14ac:dyDescent="0.3">
      <c r="B413" s="3" t="s">
        <v>178</v>
      </c>
      <c r="D413" s="4"/>
    </row>
    <row r="414" spans="1:6" x14ac:dyDescent="0.3">
      <c r="D414" s="4"/>
    </row>
    <row r="415" spans="1:6" x14ac:dyDescent="0.3">
      <c r="A415" s="2">
        <v>2</v>
      </c>
      <c r="B415" s="3" t="s">
        <v>179</v>
      </c>
      <c r="C415" s="2" t="s">
        <v>30</v>
      </c>
      <c r="D415" s="4">
        <v>1</v>
      </c>
      <c r="E415" s="29">
        <v>0</v>
      </c>
      <c r="F415" s="30">
        <f t="shared" ref="F415" si="17">E415*D415</f>
        <v>0</v>
      </c>
    </row>
    <row r="416" spans="1:6" x14ac:dyDescent="0.3">
      <c r="D416" s="4"/>
    </row>
    <row r="417" spans="1:6" x14ac:dyDescent="0.3">
      <c r="B417" s="3" t="s">
        <v>180</v>
      </c>
      <c r="D417" s="4"/>
    </row>
    <row r="418" spans="1:6" x14ac:dyDescent="0.3">
      <c r="D418" s="4"/>
    </row>
    <row r="419" spans="1:6" ht="66" x14ac:dyDescent="0.3">
      <c r="B419" s="3" t="s">
        <v>181</v>
      </c>
      <c r="D419" s="4"/>
    </row>
    <row r="420" spans="1:6" x14ac:dyDescent="0.3">
      <c r="D420" s="4"/>
    </row>
    <row r="421" spans="1:6" x14ac:dyDescent="0.3">
      <c r="A421" s="2">
        <v>3</v>
      </c>
      <c r="B421" s="3" t="s">
        <v>182</v>
      </c>
      <c r="C421" s="2" t="s">
        <v>30</v>
      </c>
      <c r="D421" s="4">
        <v>1</v>
      </c>
      <c r="E421" s="29">
        <v>0</v>
      </c>
      <c r="F421" s="30">
        <f t="shared" ref="F421" si="18">E421*D421</f>
        <v>0</v>
      </c>
    </row>
    <row r="422" spans="1:6" x14ac:dyDescent="0.3">
      <c r="D422" s="4"/>
    </row>
    <row r="423" spans="1:6" x14ac:dyDescent="0.3">
      <c r="A423" s="2">
        <v>4</v>
      </c>
      <c r="B423" s="3" t="s">
        <v>183</v>
      </c>
      <c r="C423" s="2" t="s">
        <v>46</v>
      </c>
      <c r="D423" s="4">
        <v>1</v>
      </c>
      <c r="E423" s="29">
        <v>0</v>
      </c>
      <c r="F423" s="30">
        <f t="shared" ref="F423" si="19">E423*D423</f>
        <v>0</v>
      </c>
    </row>
    <row r="424" spans="1:6" x14ac:dyDescent="0.3">
      <c r="D424" s="4"/>
    </row>
    <row r="425" spans="1:6" x14ac:dyDescent="0.3">
      <c r="A425" s="2">
        <v>5</v>
      </c>
      <c r="B425" s="3" t="s">
        <v>184</v>
      </c>
      <c r="C425" s="2" t="s">
        <v>30</v>
      </c>
      <c r="D425" s="4">
        <v>1</v>
      </c>
      <c r="E425" s="29">
        <v>0</v>
      </c>
      <c r="F425" s="30">
        <f t="shared" ref="F425" si="20">E425*D425</f>
        <v>0</v>
      </c>
    </row>
    <row r="426" spans="1:6" x14ac:dyDescent="0.3">
      <c r="D426" s="4"/>
    </row>
    <row r="427" spans="1:6" x14ac:dyDescent="0.3">
      <c r="A427" s="2">
        <v>6</v>
      </c>
      <c r="B427" s="3" t="s">
        <v>185</v>
      </c>
      <c r="C427" s="2" t="s">
        <v>1</v>
      </c>
      <c r="D427" s="4">
        <v>1</v>
      </c>
      <c r="E427" s="29">
        <v>0</v>
      </c>
      <c r="F427" s="30">
        <f t="shared" ref="F427" si="21">E427*D427</f>
        <v>0</v>
      </c>
    </row>
    <row r="428" spans="1:6" x14ac:dyDescent="0.3">
      <c r="D428" s="4"/>
    </row>
    <row r="429" spans="1:6" x14ac:dyDescent="0.3">
      <c r="B429" s="3" t="s">
        <v>186</v>
      </c>
      <c r="D429" s="4"/>
    </row>
    <row r="430" spans="1:6" x14ac:dyDescent="0.3">
      <c r="D430" s="4"/>
    </row>
    <row r="431" spans="1:6" x14ac:dyDescent="0.3">
      <c r="B431" s="3" t="s">
        <v>187</v>
      </c>
      <c r="D431" s="4"/>
    </row>
    <row r="432" spans="1:6" x14ac:dyDescent="0.3">
      <c r="D432" s="4"/>
    </row>
    <row r="433" spans="1:6" x14ac:dyDescent="0.3">
      <c r="A433" s="2">
        <v>7</v>
      </c>
      <c r="B433" s="3" t="s">
        <v>188</v>
      </c>
      <c r="C433" s="2" t="s">
        <v>30</v>
      </c>
      <c r="D433" s="4">
        <v>1</v>
      </c>
      <c r="E433" s="29">
        <v>0</v>
      </c>
      <c r="F433" s="30">
        <f t="shared" ref="F433" si="22">E433*D433</f>
        <v>0</v>
      </c>
    </row>
    <row r="434" spans="1:6" x14ac:dyDescent="0.3">
      <c r="D434" s="4"/>
    </row>
    <row r="435" spans="1:6" x14ac:dyDescent="0.3">
      <c r="B435" s="12" t="s">
        <v>399</v>
      </c>
      <c r="D435" s="4"/>
      <c r="F435" s="33">
        <f>SUM(F405:XFD433)</f>
        <v>250000</v>
      </c>
    </row>
    <row r="436" spans="1:6" x14ac:dyDescent="0.3">
      <c r="B436" s="6"/>
      <c r="D436" s="4"/>
    </row>
    <row r="437" spans="1:6" x14ac:dyDescent="0.3">
      <c r="D437" s="4"/>
    </row>
    <row r="438" spans="1:6" x14ac:dyDescent="0.3">
      <c r="B438" s="5" t="s">
        <v>432</v>
      </c>
      <c r="D438" s="4"/>
    </row>
    <row r="439" spans="1:6" x14ac:dyDescent="0.3">
      <c r="B439" s="5"/>
      <c r="D439" s="4"/>
    </row>
    <row r="440" spans="1:6" x14ac:dyDescent="0.3">
      <c r="B440" s="5" t="s">
        <v>190</v>
      </c>
      <c r="D440" s="4"/>
    </row>
    <row r="441" spans="1:6" x14ac:dyDescent="0.3">
      <c r="D441" s="4"/>
    </row>
    <row r="442" spans="1:6" x14ac:dyDescent="0.3">
      <c r="B442" s="3" t="s">
        <v>5</v>
      </c>
      <c r="D442" s="4"/>
    </row>
    <row r="443" spans="1:6" x14ac:dyDescent="0.3">
      <c r="D443" s="4"/>
    </row>
    <row r="444" spans="1:6" x14ac:dyDescent="0.3">
      <c r="B444" s="3" t="s">
        <v>6</v>
      </c>
      <c r="D444" s="4"/>
    </row>
    <row r="445" spans="1:6" x14ac:dyDescent="0.3">
      <c r="D445" s="4"/>
    </row>
    <row r="446" spans="1:6" ht="33" x14ac:dyDescent="0.3">
      <c r="B446" s="3" t="s">
        <v>423</v>
      </c>
      <c r="D446" s="4"/>
    </row>
    <row r="447" spans="1:6" x14ac:dyDescent="0.3">
      <c r="D447" s="4"/>
    </row>
    <row r="448" spans="1:6" ht="82.5" x14ac:dyDescent="0.3">
      <c r="B448" s="3" t="s">
        <v>450</v>
      </c>
      <c r="D448" s="4"/>
    </row>
    <row r="449" spans="1:6" x14ac:dyDescent="0.3">
      <c r="D449" s="4"/>
    </row>
    <row r="450" spans="1:6" ht="66" x14ac:dyDescent="0.3">
      <c r="B450" s="3" t="s">
        <v>451</v>
      </c>
      <c r="C450" s="2" t="s">
        <v>0</v>
      </c>
      <c r="D450" s="4">
        <v>1</v>
      </c>
      <c r="F450" s="30">
        <v>250000</v>
      </c>
    </row>
    <row r="451" spans="1:6" x14ac:dyDescent="0.3">
      <c r="D451" s="4"/>
    </row>
    <row r="452" spans="1:6" x14ac:dyDescent="0.3">
      <c r="B452" s="3" t="s">
        <v>191</v>
      </c>
      <c r="D452" s="4"/>
    </row>
    <row r="453" spans="1:6" x14ac:dyDescent="0.3">
      <c r="D453" s="4"/>
    </row>
    <row r="454" spans="1:6" ht="82.5" x14ac:dyDescent="0.3">
      <c r="B454" s="3" t="s">
        <v>424</v>
      </c>
      <c r="D454" s="4"/>
    </row>
    <row r="455" spans="1:6" x14ac:dyDescent="0.3">
      <c r="D455" s="4"/>
    </row>
    <row r="456" spans="1:6" x14ac:dyDescent="0.3">
      <c r="A456" s="2">
        <v>1</v>
      </c>
      <c r="B456" s="3" t="s">
        <v>425</v>
      </c>
      <c r="C456" s="2" t="s">
        <v>30</v>
      </c>
      <c r="D456" s="4">
        <v>1</v>
      </c>
      <c r="E456" s="29">
        <v>0</v>
      </c>
      <c r="F456" s="30">
        <f t="shared" ref="F456:F466" si="23">E456*D456</f>
        <v>0</v>
      </c>
    </row>
    <row r="457" spans="1:6" x14ac:dyDescent="0.3">
      <c r="D457" s="4"/>
    </row>
    <row r="458" spans="1:6" x14ac:dyDescent="0.3">
      <c r="A458" s="2">
        <v>2</v>
      </c>
      <c r="B458" s="3" t="s">
        <v>192</v>
      </c>
      <c r="C458" s="2" t="s">
        <v>30</v>
      </c>
      <c r="D458" s="4">
        <v>1</v>
      </c>
      <c r="E458" s="29">
        <v>0</v>
      </c>
      <c r="F458" s="30">
        <f t="shared" si="23"/>
        <v>0</v>
      </c>
    </row>
    <row r="459" spans="1:6" x14ac:dyDescent="0.3">
      <c r="D459" s="4"/>
    </row>
    <row r="460" spans="1:6" x14ac:dyDescent="0.3">
      <c r="A460" s="2">
        <v>3</v>
      </c>
      <c r="B460" s="3" t="s">
        <v>193</v>
      </c>
      <c r="C460" s="2" t="s">
        <v>30</v>
      </c>
      <c r="D460" s="4">
        <v>1</v>
      </c>
      <c r="E460" s="29">
        <v>0</v>
      </c>
      <c r="F460" s="30">
        <f t="shared" si="23"/>
        <v>0</v>
      </c>
    </row>
    <row r="461" spans="1:6" x14ac:dyDescent="0.3">
      <c r="D461" s="4"/>
    </row>
    <row r="462" spans="1:6" x14ac:dyDescent="0.3">
      <c r="A462" s="2">
        <v>4</v>
      </c>
      <c r="B462" s="3" t="s">
        <v>410</v>
      </c>
      <c r="C462" s="2" t="s">
        <v>46</v>
      </c>
      <c r="D462" s="4">
        <v>1</v>
      </c>
      <c r="E462" s="29">
        <v>0</v>
      </c>
      <c r="F462" s="30">
        <f t="shared" si="23"/>
        <v>0</v>
      </c>
    </row>
    <row r="463" spans="1:6" x14ac:dyDescent="0.3">
      <c r="D463" s="4"/>
    </row>
    <row r="464" spans="1:6" x14ac:dyDescent="0.3">
      <c r="A464" s="2">
        <v>5</v>
      </c>
      <c r="B464" s="3" t="s">
        <v>411</v>
      </c>
      <c r="C464" s="2" t="s">
        <v>46</v>
      </c>
      <c r="D464" s="4">
        <v>1</v>
      </c>
      <c r="E464" s="29">
        <v>0</v>
      </c>
      <c r="F464" s="30">
        <f t="shared" si="23"/>
        <v>0</v>
      </c>
    </row>
    <row r="465" spans="1:6" x14ac:dyDescent="0.3">
      <c r="D465" s="4"/>
    </row>
    <row r="466" spans="1:6" x14ac:dyDescent="0.3">
      <c r="A466" s="2">
        <v>6</v>
      </c>
      <c r="B466" s="3" t="s">
        <v>412</v>
      </c>
      <c r="C466" s="2" t="s">
        <v>46</v>
      </c>
      <c r="D466" s="4">
        <v>1</v>
      </c>
      <c r="E466" s="29">
        <v>0</v>
      </c>
      <c r="F466" s="30">
        <f t="shared" si="23"/>
        <v>0</v>
      </c>
    </row>
    <row r="467" spans="1:6" x14ac:dyDescent="0.3">
      <c r="D467" s="4"/>
    </row>
    <row r="468" spans="1:6" x14ac:dyDescent="0.3">
      <c r="A468" s="2">
        <v>7</v>
      </c>
      <c r="B468" s="3" t="s">
        <v>413</v>
      </c>
      <c r="C468" s="2" t="s">
        <v>46</v>
      </c>
      <c r="D468" s="4">
        <v>1</v>
      </c>
      <c r="E468" s="29">
        <v>0</v>
      </c>
      <c r="F468" s="30">
        <f t="shared" ref="F468" si="24">E468*D468</f>
        <v>0</v>
      </c>
    </row>
    <row r="469" spans="1:6" x14ac:dyDescent="0.3">
      <c r="D469" s="4"/>
    </row>
    <row r="470" spans="1:6" x14ac:dyDescent="0.3">
      <c r="A470" s="2">
        <v>8</v>
      </c>
      <c r="B470" s="3" t="s">
        <v>414</v>
      </c>
      <c r="C470" s="2" t="s">
        <v>46</v>
      </c>
      <c r="D470" s="4">
        <v>1</v>
      </c>
      <c r="E470" s="29">
        <v>0</v>
      </c>
      <c r="F470" s="30">
        <f t="shared" ref="F470" si="25">E470*D470</f>
        <v>0</v>
      </c>
    </row>
    <row r="471" spans="1:6" x14ac:dyDescent="0.3">
      <c r="D471" s="4"/>
    </row>
    <row r="472" spans="1:6" ht="33" x14ac:dyDescent="0.3">
      <c r="B472" s="3" t="s">
        <v>194</v>
      </c>
      <c r="D472" s="4"/>
    </row>
    <row r="473" spans="1:6" x14ac:dyDescent="0.3">
      <c r="D473" s="4"/>
    </row>
    <row r="474" spans="1:6" x14ac:dyDescent="0.3">
      <c r="A474" s="2">
        <v>9</v>
      </c>
      <c r="B474" s="3" t="s">
        <v>195</v>
      </c>
      <c r="C474" s="2" t="s">
        <v>30</v>
      </c>
      <c r="D474" s="4">
        <v>1</v>
      </c>
      <c r="E474" s="29">
        <v>0</v>
      </c>
      <c r="F474" s="30">
        <f t="shared" ref="F474" si="26">E474*D474</f>
        <v>0</v>
      </c>
    </row>
    <row r="475" spans="1:6" x14ac:dyDescent="0.3">
      <c r="D475" s="4"/>
    </row>
    <row r="476" spans="1:6" x14ac:dyDescent="0.3">
      <c r="A476" s="2">
        <v>10</v>
      </c>
      <c r="B476" s="3" t="s">
        <v>196</v>
      </c>
      <c r="C476" s="2" t="s">
        <v>30</v>
      </c>
      <c r="D476" s="4">
        <v>1</v>
      </c>
      <c r="E476" s="29">
        <v>0</v>
      </c>
      <c r="F476" s="30">
        <f t="shared" ref="F476" si="27">E476*D476</f>
        <v>0</v>
      </c>
    </row>
    <row r="477" spans="1:6" x14ac:dyDescent="0.3">
      <c r="D477" s="4"/>
    </row>
    <row r="478" spans="1:6" x14ac:dyDescent="0.3">
      <c r="D478" s="4"/>
    </row>
    <row r="479" spans="1:6" x14ac:dyDescent="0.3">
      <c r="B479" s="3" t="s">
        <v>197</v>
      </c>
      <c r="D479" s="4"/>
    </row>
    <row r="480" spans="1:6" x14ac:dyDescent="0.3">
      <c r="D480" s="4"/>
    </row>
    <row r="481" spans="1:6" x14ac:dyDescent="0.3">
      <c r="B481" s="3" t="s">
        <v>198</v>
      </c>
      <c r="D481" s="4"/>
    </row>
    <row r="482" spans="1:6" x14ac:dyDescent="0.3">
      <c r="D482" s="4"/>
    </row>
    <row r="483" spans="1:6" ht="33" x14ac:dyDescent="0.3">
      <c r="A483" s="2">
        <v>15</v>
      </c>
      <c r="B483" s="3" t="s">
        <v>426</v>
      </c>
      <c r="C483" s="2" t="s">
        <v>30</v>
      </c>
      <c r="D483" s="4">
        <v>1</v>
      </c>
      <c r="E483" s="29">
        <v>0</v>
      </c>
      <c r="F483" s="30">
        <f t="shared" ref="F483" si="28">E483*D483</f>
        <v>0</v>
      </c>
    </row>
    <row r="484" spans="1:6" x14ac:dyDescent="0.3">
      <c r="D484" s="4"/>
    </row>
    <row r="485" spans="1:6" x14ac:dyDescent="0.3">
      <c r="B485" s="12" t="s">
        <v>433</v>
      </c>
      <c r="D485" s="4"/>
      <c r="F485" s="33">
        <f>SUM(F450:XFD483)</f>
        <v>250000</v>
      </c>
    </row>
    <row r="486" spans="1:6" x14ac:dyDescent="0.3">
      <c r="B486" s="6"/>
      <c r="D486" s="4"/>
    </row>
    <row r="487" spans="1:6" x14ac:dyDescent="0.3">
      <c r="D487" s="4"/>
    </row>
    <row r="488" spans="1:6" x14ac:dyDescent="0.3">
      <c r="B488" s="5" t="s">
        <v>148</v>
      </c>
      <c r="D488" s="4"/>
    </row>
    <row r="489" spans="1:6" x14ac:dyDescent="0.3">
      <c r="B489" s="5"/>
      <c r="D489" s="4"/>
    </row>
    <row r="490" spans="1:6" x14ac:dyDescent="0.3">
      <c r="B490" s="5" t="s">
        <v>200</v>
      </c>
      <c r="D490" s="4"/>
    </row>
    <row r="491" spans="1:6" x14ac:dyDescent="0.3">
      <c r="D491" s="4"/>
    </row>
    <row r="492" spans="1:6" x14ac:dyDescent="0.3">
      <c r="B492" s="3" t="s">
        <v>5</v>
      </c>
      <c r="D492" s="4"/>
    </row>
    <row r="493" spans="1:6" x14ac:dyDescent="0.3">
      <c r="D493" s="4"/>
    </row>
    <row r="494" spans="1:6" x14ac:dyDescent="0.3">
      <c r="B494" s="3" t="s">
        <v>6</v>
      </c>
      <c r="D494" s="4"/>
    </row>
    <row r="495" spans="1:6" x14ac:dyDescent="0.3">
      <c r="D495" s="4"/>
    </row>
    <row r="496" spans="1:6" x14ac:dyDescent="0.3">
      <c r="B496" s="3" t="s">
        <v>7</v>
      </c>
      <c r="D496" s="4"/>
    </row>
    <row r="497" spans="1:6" x14ac:dyDescent="0.3">
      <c r="D497" s="4"/>
    </row>
    <row r="498" spans="1:6" x14ac:dyDescent="0.3">
      <c r="B498" s="3" t="s">
        <v>201</v>
      </c>
      <c r="D498" s="4"/>
    </row>
    <row r="499" spans="1:6" x14ac:dyDescent="0.3">
      <c r="D499" s="4"/>
    </row>
    <row r="500" spans="1:6" ht="33" x14ac:dyDescent="0.3">
      <c r="B500" s="3" t="s">
        <v>202</v>
      </c>
      <c r="D500" s="4"/>
    </row>
    <row r="501" spans="1:6" x14ac:dyDescent="0.3">
      <c r="D501" s="4"/>
    </row>
    <row r="502" spans="1:6" ht="82.5" x14ac:dyDescent="0.3">
      <c r="B502" s="3" t="s">
        <v>450</v>
      </c>
      <c r="D502" s="4"/>
    </row>
    <row r="503" spans="1:6" x14ac:dyDescent="0.3">
      <c r="D503" s="4"/>
    </row>
    <row r="504" spans="1:6" ht="66" x14ac:dyDescent="0.3">
      <c r="A504" s="2">
        <v>1</v>
      </c>
      <c r="B504" s="3" t="s">
        <v>455</v>
      </c>
      <c r="C504" s="2" t="s">
        <v>0</v>
      </c>
      <c r="D504" s="4">
        <v>1</v>
      </c>
      <c r="F504" s="30">
        <v>450000</v>
      </c>
    </row>
    <row r="505" spans="1:6" x14ac:dyDescent="0.3">
      <c r="D505" s="4"/>
    </row>
    <row r="506" spans="1:6" x14ac:dyDescent="0.3">
      <c r="B506" s="3" t="s">
        <v>205</v>
      </c>
      <c r="D506" s="4"/>
    </row>
    <row r="507" spans="1:6" x14ac:dyDescent="0.3">
      <c r="D507" s="4"/>
    </row>
    <row r="508" spans="1:6" x14ac:dyDescent="0.3">
      <c r="B508" s="3" t="s">
        <v>203</v>
      </c>
      <c r="D508" s="4"/>
    </row>
    <row r="509" spans="1:6" x14ac:dyDescent="0.3">
      <c r="D509" s="4"/>
    </row>
    <row r="510" spans="1:6" x14ac:dyDescent="0.3">
      <c r="A510" s="2">
        <v>1</v>
      </c>
      <c r="B510" s="3" t="s">
        <v>204</v>
      </c>
      <c r="C510" s="2" t="s">
        <v>46</v>
      </c>
      <c r="D510" s="4">
        <v>1</v>
      </c>
      <c r="E510" s="29">
        <v>0</v>
      </c>
      <c r="F510" s="30">
        <f t="shared" ref="F510" si="29">E510*D510</f>
        <v>0</v>
      </c>
    </row>
    <row r="511" spans="1:6" x14ac:dyDescent="0.3">
      <c r="D511" s="4"/>
    </row>
    <row r="512" spans="1:6" x14ac:dyDescent="0.3">
      <c r="B512" s="3" t="s">
        <v>203</v>
      </c>
      <c r="D512" s="4"/>
    </row>
    <row r="513" spans="1:6" x14ac:dyDescent="0.3">
      <c r="D513" s="4"/>
    </row>
    <row r="514" spans="1:6" x14ac:dyDescent="0.3">
      <c r="A514" s="2">
        <v>2</v>
      </c>
      <c r="B514" s="3" t="s">
        <v>206</v>
      </c>
      <c r="C514" s="2" t="s">
        <v>30</v>
      </c>
      <c r="D514" s="4">
        <v>1</v>
      </c>
      <c r="E514" s="29">
        <v>0</v>
      </c>
      <c r="F514" s="30">
        <f t="shared" ref="F514" si="30">E514*D514</f>
        <v>0</v>
      </c>
    </row>
    <row r="515" spans="1:6" x14ac:dyDescent="0.3">
      <c r="D515" s="4"/>
    </row>
    <row r="516" spans="1:6" x14ac:dyDescent="0.3">
      <c r="B516" s="3" t="s">
        <v>207</v>
      </c>
      <c r="D516" s="4"/>
    </row>
    <row r="517" spans="1:6" x14ac:dyDescent="0.3">
      <c r="D517" s="4"/>
    </row>
    <row r="518" spans="1:6" x14ac:dyDescent="0.3">
      <c r="B518" s="3" t="s">
        <v>208</v>
      </c>
      <c r="D518" s="4"/>
    </row>
    <row r="519" spans="1:6" x14ac:dyDescent="0.3">
      <c r="D519" s="4"/>
    </row>
    <row r="520" spans="1:6" x14ac:dyDescent="0.3">
      <c r="A520" s="2">
        <v>3</v>
      </c>
      <c r="B520" s="3" t="s">
        <v>209</v>
      </c>
      <c r="C520" s="2" t="s">
        <v>1</v>
      </c>
      <c r="D520" s="4">
        <v>1</v>
      </c>
      <c r="E520" s="29">
        <v>0</v>
      </c>
      <c r="F520" s="30">
        <f t="shared" ref="F520" si="31">E520*D520</f>
        <v>0</v>
      </c>
    </row>
    <row r="521" spans="1:6" x14ac:dyDescent="0.3">
      <c r="D521" s="4"/>
    </row>
    <row r="522" spans="1:6" x14ac:dyDescent="0.3">
      <c r="A522" s="2">
        <v>4</v>
      </c>
      <c r="B522" s="3" t="s">
        <v>210</v>
      </c>
      <c r="C522" s="2" t="s">
        <v>1</v>
      </c>
      <c r="D522" s="4">
        <v>1</v>
      </c>
      <c r="E522" s="29">
        <v>0</v>
      </c>
      <c r="F522" s="30">
        <f t="shared" ref="F522" si="32">E522*D522</f>
        <v>0</v>
      </c>
    </row>
    <row r="523" spans="1:6" x14ac:dyDescent="0.3">
      <c r="D523" s="4"/>
    </row>
    <row r="524" spans="1:6" x14ac:dyDescent="0.3">
      <c r="B524" s="3" t="s">
        <v>211</v>
      </c>
      <c r="D524" s="4"/>
    </row>
    <row r="525" spans="1:6" x14ac:dyDescent="0.3">
      <c r="D525" s="4"/>
    </row>
    <row r="526" spans="1:6" ht="33" x14ac:dyDescent="0.3">
      <c r="A526" s="2">
        <v>5</v>
      </c>
      <c r="B526" s="3" t="s">
        <v>212</v>
      </c>
      <c r="C526" s="2" t="s">
        <v>1</v>
      </c>
      <c r="D526" s="4">
        <v>1</v>
      </c>
      <c r="E526" s="29">
        <v>0</v>
      </c>
      <c r="F526" s="30">
        <f t="shared" ref="F526" si="33">E526*D526</f>
        <v>0</v>
      </c>
    </row>
    <row r="527" spans="1:6" x14ac:dyDescent="0.3">
      <c r="D527" s="4"/>
    </row>
    <row r="528" spans="1:6" x14ac:dyDescent="0.3">
      <c r="B528" s="3" t="s">
        <v>213</v>
      </c>
      <c r="D528" s="4"/>
    </row>
    <row r="529" spans="1:6" x14ac:dyDescent="0.3">
      <c r="D529" s="4"/>
    </row>
    <row r="530" spans="1:6" x14ac:dyDescent="0.3">
      <c r="B530" s="3" t="s">
        <v>214</v>
      </c>
      <c r="D530" s="4"/>
    </row>
    <row r="531" spans="1:6" x14ac:dyDescent="0.3">
      <c r="D531" s="4"/>
    </row>
    <row r="532" spans="1:6" x14ac:dyDescent="0.3">
      <c r="A532" s="2">
        <v>6</v>
      </c>
      <c r="B532" s="3" t="s">
        <v>215</v>
      </c>
      <c r="C532" s="2" t="s">
        <v>46</v>
      </c>
      <c r="D532" s="4">
        <v>1</v>
      </c>
      <c r="E532" s="29">
        <v>0</v>
      </c>
      <c r="F532" s="30">
        <f t="shared" ref="F532" si="34">E532*D532</f>
        <v>0</v>
      </c>
    </row>
    <row r="533" spans="1:6" x14ac:dyDescent="0.3">
      <c r="D533" s="4"/>
    </row>
    <row r="534" spans="1:6" x14ac:dyDescent="0.3">
      <c r="B534" s="3" t="s">
        <v>216</v>
      </c>
      <c r="D534" s="4"/>
    </row>
    <row r="535" spans="1:6" x14ac:dyDescent="0.3">
      <c r="D535" s="4"/>
    </row>
    <row r="536" spans="1:6" x14ac:dyDescent="0.3">
      <c r="B536" s="3" t="s">
        <v>217</v>
      </c>
      <c r="D536" s="4"/>
    </row>
    <row r="537" spans="1:6" x14ac:dyDescent="0.3">
      <c r="D537" s="4"/>
    </row>
    <row r="538" spans="1:6" x14ac:dyDescent="0.3">
      <c r="A538" s="2">
        <v>7</v>
      </c>
      <c r="B538" s="3" t="s">
        <v>218</v>
      </c>
      <c r="C538" s="2" t="s">
        <v>46</v>
      </c>
      <c r="D538" s="4">
        <v>1</v>
      </c>
      <c r="E538" s="29">
        <v>0</v>
      </c>
      <c r="F538" s="30">
        <f t="shared" ref="F538" si="35">E538*D538</f>
        <v>0</v>
      </c>
    </row>
    <row r="539" spans="1:6" x14ac:dyDescent="0.3">
      <c r="D539" s="4"/>
    </row>
    <row r="540" spans="1:6" x14ac:dyDescent="0.3">
      <c r="B540" s="12" t="s">
        <v>400</v>
      </c>
      <c r="D540" s="4"/>
      <c r="F540" s="33">
        <f>SUM(F504:XFD538)</f>
        <v>450000</v>
      </c>
    </row>
    <row r="541" spans="1:6" x14ac:dyDescent="0.3">
      <c r="B541" s="6"/>
      <c r="D541" s="4"/>
    </row>
    <row r="542" spans="1:6" x14ac:dyDescent="0.3">
      <c r="D542" s="4"/>
    </row>
    <row r="543" spans="1:6" x14ac:dyDescent="0.3">
      <c r="B543" s="5" t="s">
        <v>171</v>
      </c>
      <c r="D543" s="4"/>
    </row>
    <row r="544" spans="1:6" x14ac:dyDescent="0.3">
      <c r="B544" s="5"/>
      <c r="D544" s="4"/>
    </row>
    <row r="545" spans="2:4" x14ac:dyDescent="0.3">
      <c r="B545" s="5" t="s">
        <v>220</v>
      </c>
      <c r="D545" s="4"/>
    </row>
    <row r="546" spans="2:4" x14ac:dyDescent="0.3">
      <c r="D546" s="4"/>
    </row>
    <row r="547" spans="2:4" x14ac:dyDescent="0.3">
      <c r="B547" s="3" t="s">
        <v>5</v>
      </c>
      <c r="D547" s="4"/>
    </row>
    <row r="548" spans="2:4" x14ac:dyDescent="0.3">
      <c r="D548" s="4"/>
    </row>
    <row r="549" spans="2:4" x14ac:dyDescent="0.3">
      <c r="B549" s="3" t="s">
        <v>6</v>
      </c>
      <c r="D549" s="4"/>
    </row>
    <row r="550" spans="2:4" x14ac:dyDescent="0.3">
      <c r="D550" s="4"/>
    </row>
    <row r="551" spans="2:4" x14ac:dyDescent="0.3">
      <c r="B551" s="3" t="s">
        <v>7</v>
      </c>
      <c r="D551" s="4"/>
    </row>
    <row r="552" spans="2:4" x14ac:dyDescent="0.3">
      <c r="D552" s="4"/>
    </row>
    <row r="553" spans="2:4" x14ac:dyDescent="0.3">
      <c r="B553" s="3" t="s">
        <v>221</v>
      </c>
      <c r="D553" s="4"/>
    </row>
    <row r="554" spans="2:4" x14ac:dyDescent="0.3">
      <c r="D554" s="4"/>
    </row>
    <row r="555" spans="2:4" ht="33" x14ac:dyDescent="0.3">
      <c r="B555" s="3" t="s">
        <v>222</v>
      </c>
      <c r="D555" s="4"/>
    </row>
    <row r="556" spans="2:4" x14ac:dyDescent="0.3">
      <c r="D556" s="4"/>
    </row>
    <row r="557" spans="2:4" ht="49.5" x14ac:dyDescent="0.3">
      <c r="B557" s="3" t="s">
        <v>223</v>
      </c>
      <c r="D557" s="4"/>
    </row>
    <row r="558" spans="2:4" x14ac:dyDescent="0.3">
      <c r="D558" s="4"/>
    </row>
    <row r="559" spans="2:4" ht="82.5" x14ac:dyDescent="0.3">
      <c r="B559" s="3" t="s">
        <v>450</v>
      </c>
      <c r="D559" s="4"/>
    </row>
    <row r="560" spans="2:4" x14ac:dyDescent="0.3">
      <c r="D560" s="4"/>
    </row>
    <row r="561" spans="1:6" ht="66" x14ac:dyDescent="0.3">
      <c r="A561" s="2">
        <v>1</v>
      </c>
      <c r="B561" s="3" t="s">
        <v>456</v>
      </c>
      <c r="D561" s="4" t="s">
        <v>0</v>
      </c>
      <c r="F561" s="30">
        <v>350000</v>
      </c>
    </row>
    <row r="562" spans="1:6" x14ac:dyDescent="0.3">
      <c r="D562" s="4"/>
    </row>
    <row r="563" spans="1:6" x14ac:dyDescent="0.3">
      <c r="B563" s="3" t="s">
        <v>224</v>
      </c>
      <c r="D563" s="4"/>
    </row>
    <row r="564" spans="1:6" x14ac:dyDescent="0.3">
      <c r="D564" s="4"/>
    </row>
    <row r="565" spans="1:6" x14ac:dyDescent="0.3">
      <c r="B565" s="3" t="s">
        <v>225</v>
      </c>
      <c r="D565" s="4"/>
    </row>
    <row r="566" spans="1:6" x14ac:dyDescent="0.3">
      <c r="D566" s="4"/>
    </row>
    <row r="567" spans="1:6" x14ac:dyDescent="0.3">
      <c r="A567" s="2">
        <v>1</v>
      </c>
      <c r="B567" s="3" t="s">
        <v>226</v>
      </c>
      <c r="C567" s="2" t="s">
        <v>46</v>
      </c>
      <c r="D567" s="4">
        <v>1</v>
      </c>
      <c r="E567" s="29">
        <v>0</v>
      </c>
      <c r="F567" s="30">
        <f t="shared" ref="F567" si="36">E567*D567</f>
        <v>0</v>
      </c>
    </row>
    <row r="568" spans="1:6" x14ac:dyDescent="0.3">
      <c r="D568" s="4"/>
    </row>
    <row r="569" spans="1:6" x14ac:dyDescent="0.3">
      <c r="B569" s="3" t="s">
        <v>227</v>
      </c>
      <c r="D569" s="4"/>
    </row>
    <row r="570" spans="1:6" x14ac:dyDescent="0.3">
      <c r="D570" s="4"/>
    </row>
    <row r="571" spans="1:6" x14ac:dyDescent="0.3">
      <c r="A571" s="2">
        <v>2</v>
      </c>
      <c r="B571" s="3" t="s">
        <v>228</v>
      </c>
      <c r="C571" s="2" t="s">
        <v>30</v>
      </c>
      <c r="D571" s="4">
        <v>1</v>
      </c>
      <c r="E571" s="29">
        <v>0</v>
      </c>
      <c r="F571" s="30">
        <f t="shared" ref="F571" si="37">E571*D571</f>
        <v>0</v>
      </c>
    </row>
    <row r="572" spans="1:6" x14ac:dyDescent="0.3">
      <c r="D572" s="4"/>
    </row>
    <row r="573" spans="1:6" x14ac:dyDescent="0.3">
      <c r="B573" s="3" t="s">
        <v>229</v>
      </c>
      <c r="D573" s="4"/>
    </row>
    <row r="574" spans="1:6" ht="49.5" x14ac:dyDescent="0.3">
      <c r="B574" s="3" t="s">
        <v>230</v>
      </c>
      <c r="D574" s="4"/>
    </row>
    <row r="575" spans="1:6" x14ac:dyDescent="0.3">
      <c r="D575" s="4"/>
    </row>
    <row r="576" spans="1:6" x14ac:dyDescent="0.3">
      <c r="A576" s="2">
        <v>3</v>
      </c>
      <c r="B576" s="3" t="s">
        <v>231</v>
      </c>
      <c r="C576" s="2" t="s">
        <v>30</v>
      </c>
      <c r="D576" s="4">
        <v>1</v>
      </c>
      <c r="E576" s="29">
        <v>0</v>
      </c>
      <c r="F576" s="30">
        <f t="shared" ref="F576" si="38">E576*D576</f>
        <v>0</v>
      </c>
    </row>
    <row r="577" spans="1:6" x14ac:dyDescent="0.3">
      <c r="D577" s="4"/>
    </row>
    <row r="578" spans="1:6" x14ac:dyDescent="0.3">
      <c r="B578" s="3" t="s">
        <v>232</v>
      </c>
      <c r="D578" s="4"/>
    </row>
    <row r="579" spans="1:6" x14ac:dyDescent="0.3">
      <c r="D579" s="4"/>
    </row>
    <row r="580" spans="1:6" x14ac:dyDescent="0.3">
      <c r="A580" s="2">
        <v>4</v>
      </c>
      <c r="B580" s="3" t="s">
        <v>233</v>
      </c>
      <c r="C580" s="2" t="s">
        <v>46</v>
      </c>
      <c r="D580" s="4">
        <v>1</v>
      </c>
      <c r="E580" s="29">
        <v>0</v>
      </c>
      <c r="F580" s="30">
        <f t="shared" ref="F580" si="39">E580*D580</f>
        <v>0</v>
      </c>
    </row>
    <row r="581" spans="1:6" x14ac:dyDescent="0.3">
      <c r="D581" s="4"/>
    </row>
    <row r="582" spans="1:6" x14ac:dyDescent="0.3">
      <c r="B582" s="3" t="s">
        <v>234</v>
      </c>
      <c r="D582" s="4"/>
    </row>
    <row r="583" spans="1:6" x14ac:dyDescent="0.3">
      <c r="D583" s="4"/>
    </row>
    <row r="584" spans="1:6" ht="82.5" x14ac:dyDescent="0.3">
      <c r="B584" s="3" t="s">
        <v>235</v>
      </c>
      <c r="D584" s="4"/>
    </row>
    <row r="585" spans="1:6" x14ac:dyDescent="0.3">
      <c r="D585" s="4"/>
    </row>
    <row r="586" spans="1:6" x14ac:dyDescent="0.3">
      <c r="A586" s="2">
        <v>5</v>
      </c>
      <c r="B586" s="3" t="s">
        <v>236</v>
      </c>
      <c r="C586" s="2" t="s">
        <v>46</v>
      </c>
      <c r="D586" s="4">
        <v>1</v>
      </c>
      <c r="E586" s="29">
        <v>0</v>
      </c>
      <c r="F586" s="30">
        <f t="shared" ref="F586" si="40">E586*D586</f>
        <v>0</v>
      </c>
    </row>
    <row r="587" spans="1:6" x14ac:dyDescent="0.3">
      <c r="D587" s="4"/>
    </row>
    <row r="588" spans="1:6" x14ac:dyDescent="0.3">
      <c r="A588" s="2">
        <v>6</v>
      </c>
      <c r="B588" s="3" t="s">
        <v>237</v>
      </c>
      <c r="C588" s="2" t="s">
        <v>1</v>
      </c>
      <c r="D588" s="4">
        <v>1</v>
      </c>
      <c r="E588" s="29">
        <v>0</v>
      </c>
      <c r="F588" s="30">
        <f t="shared" ref="F588" si="41">E588*D588</f>
        <v>0</v>
      </c>
    </row>
    <row r="589" spans="1:6" x14ac:dyDescent="0.3">
      <c r="D589" s="4"/>
    </row>
    <row r="590" spans="1:6" x14ac:dyDescent="0.3">
      <c r="A590" s="2">
        <v>7</v>
      </c>
      <c r="B590" s="3" t="s">
        <v>238</v>
      </c>
      <c r="C590" s="2" t="s">
        <v>1</v>
      </c>
      <c r="D590" s="4">
        <v>1</v>
      </c>
      <c r="E590" s="29">
        <v>0</v>
      </c>
      <c r="F590" s="30">
        <f t="shared" ref="F590" si="42">E590*D590</f>
        <v>0</v>
      </c>
    </row>
    <row r="591" spans="1:6" x14ac:dyDescent="0.3">
      <c r="D591" s="4"/>
    </row>
    <row r="592" spans="1:6" x14ac:dyDescent="0.3">
      <c r="A592" s="2">
        <v>8</v>
      </c>
      <c r="B592" s="3" t="s">
        <v>239</v>
      </c>
      <c r="C592" s="2" t="s">
        <v>1</v>
      </c>
      <c r="D592" s="4">
        <v>1</v>
      </c>
      <c r="E592" s="29">
        <v>0</v>
      </c>
      <c r="F592" s="30">
        <f t="shared" ref="F592" si="43">E592*D592</f>
        <v>0</v>
      </c>
    </row>
    <row r="593" spans="1:6" x14ac:dyDescent="0.3">
      <c r="D593" s="4"/>
    </row>
    <row r="594" spans="1:6" x14ac:dyDescent="0.3">
      <c r="B594" s="3" t="s">
        <v>240</v>
      </c>
      <c r="D594" s="4"/>
    </row>
    <row r="595" spans="1:6" x14ac:dyDescent="0.3">
      <c r="D595" s="4"/>
    </row>
    <row r="596" spans="1:6" ht="33" x14ac:dyDescent="0.3">
      <c r="A596" s="2">
        <v>9</v>
      </c>
      <c r="B596" s="3" t="s">
        <v>241</v>
      </c>
      <c r="C596" s="2" t="s">
        <v>1</v>
      </c>
      <c r="D596" s="4">
        <v>1</v>
      </c>
      <c r="E596" s="29">
        <v>0</v>
      </c>
      <c r="F596" s="30">
        <f t="shared" ref="F596" si="44">E596*D596</f>
        <v>0</v>
      </c>
    </row>
    <row r="597" spans="1:6" x14ac:dyDescent="0.3">
      <c r="D597" s="4"/>
    </row>
    <row r="598" spans="1:6" x14ac:dyDescent="0.3">
      <c r="B598" s="12" t="s">
        <v>401</v>
      </c>
      <c r="D598" s="4"/>
      <c r="F598" s="33">
        <f>SUM(F561:F596)</f>
        <v>350000</v>
      </c>
    </row>
    <row r="599" spans="1:6" x14ac:dyDescent="0.3">
      <c r="B599" s="6"/>
      <c r="D599" s="4"/>
    </row>
    <row r="600" spans="1:6" x14ac:dyDescent="0.3">
      <c r="B600" s="6"/>
      <c r="D600" s="4"/>
    </row>
    <row r="601" spans="1:6" x14ac:dyDescent="0.3">
      <c r="D601" s="4"/>
    </row>
    <row r="602" spans="1:6" x14ac:dyDescent="0.3">
      <c r="B602" s="5" t="s">
        <v>189</v>
      </c>
      <c r="D602" s="4"/>
    </row>
    <row r="603" spans="1:6" x14ac:dyDescent="0.3">
      <c r="B603" s="5"/>
      <c r="D603" s="4"/>
    </row>
    <row r="604" spans="1:6" x14ac:dyDescent="0.3">
      <c r="B604" s="5" t="s">
        <v>243</v>
      </c>
      <c r="D604" s="4"/>
    </row>
    <row r="605" spans="1:6" x14ac:dyDescent="0.3">
      <c r="D605" s="4"/>
    </row>
    <row r="606" spans="1:6" x14ac:dyDescent="0.3">
      <c r="B606" s="3" t="s">
        <v>5</v>
      </c>
      <c r="D606" s="4"/>
    </row>
    <row r="607" spans="1:6" x14ac:dyDescent="0.3">
      <c r="D607" s="4"/>
    </row>
    <row r="608" spans="1:6" x14ac:dyDescent="0.3">
      <c r="B608" s="3" t="s">
        <v>6</v>
      </c>
      <c r="D608" s="4"/>
    </row>
    <row r="609" spans="1:6" x14ac:dyDescent="0.3">
      <c r="D609" s="4"/>
    </row>
    <row r="610" spans="1:6" ht="181.5" x14ac:dyDescent="0.3">
      <c r="B610" s="3" t="s">
        <v>460</v>
      </c>
      <c r="D610" s="4"/>
    </row>
    <row r="611" spans="1:6" x14ac:dyDescent="0.3">
      <c r="D611" s="4"/>
    </row>
    <row r="612" spans="1:6" ht="66" x14ac:dyDescent="0.3">
      <c r="B612" s="3" t="s">
        <v>443</v>
      </c>
      <c r="D612" s="4"/>
    </row>
    <row r="613" spans="1:6" x14ac:dyDescent="0.3">
      <c r="D613" s="4"/>
    </row>
    <row r="614" spans="1:6" x14ac:dyDescent="0.3">
      <c r="B614" s="3" t="s">
        <v>458</v>
      </c>
      <c r="D614" s="4"/>
    </row>
    <row r="615" spans="1:6" x14ac:dyDescent="0.3">
      <c r="D615" s="4"/>
    </row>
    <row r="616" spans="1:6" ht="66" x14ac:dyDescent="0.3">
      <c r="A616" s="24"/>
      <c r="B616" s="26" t="s">
        <v>457</v>
      </c>
      <c r="C616" s="24" t="s">
        <v>0</v>
      </c>
      <c r="D616" s="27">
        <v>1</v>
      </c>
      <c r="E616" s="34"/>
      <c r="F616" s="35">
        <v>350000</v>
      </c>
    </row>
    <row r="617" spans="1:6" x14ac:dyDescent="0.3">
      <c r="D617" s="4"/>
    </row>
    <row r="618" spans="1:6" x14ac:dyDescent="0.3">
      <c r="A618" s="2">
        <v>1</v>
      </c>
      <c r="B618" s="3" t="s">
        <v>445</v>
      </c>
      <c r="C618" s="2" t="s">
        <v>447</v>
      </c>
      <c r="D618" s="4">
        <v>2</v>
      </c>
      <c r="E618" s="29">
        <f>F616*D618%</f>
        <v>7000</v>
      </c>
      <c r="F618" s="30">
        <f>E618*D618</f>
        <v>14000</v>
      </c>
    </row>
    <row r="619" spans="1:6" x14ac:dyDescent="0.3">
      <c r="A619" s="1"/>
      <c r="D619" s="4"/>
    </row>
    <row r="620" spans="1:6" x14ac:dyDescent="0.3">
      <c r="A620" s="2">
        <v>2</v>
      </c>
      <c r="B620" s="1" t="s">
        <v>446</v>
      </c>
      <c r="C620" s="2" t="s">
        <v>447</v>
      </c>
      <c r="D620" s="4">
        <v>2</v>
      </c>
      <c r="E620" s="29">
        <f>F616*D620%</f>
        <v>7000</v>
      </c>
      <c r="F620" s="30">
        <f>E620*D620</f>
        <v>14000</v>
      </c>
    </row>
    <row r="621" spans="1:6" x14ac:dyDescent="0.3">
      <c r="D621" s="4"/>
    </row>
    <row r="622" spans="1:6" x14ac:dyDescent="0.3">
      <c r="D622" s="4"/>
    </row>
    <row r="623" spans="1:6" x14ac:dyDescent="0.3">
      <c r="B623" s="12" t="s">
        <v>434</v>
      </c>
      <c r="D623" s="4"/>
      <c r="F623" s="33">
        <f>SUM(F616:XFD621)</f>
        <v>378000</v>
      </c>
    </row>
    <row r="624" spans="1:6" x14ac:dyDescent="0.3">
      <c r="B624" s="6"/>
      <c r="D624" s="4"/>
    </row>
    <row r="625" spans="2:4" x14ac:dyDescent="0.3">
      <c r="D625" s="4"/>
    </row>
    <row r="626" spans="2:4" x14ac:dyDescent="0.3">
      <c r="D626" s="4"/>
    </row>
    <row r="627" spans="2:4" x14ac:dyDescent="0.3">
      <c r="B627" s="5" t="s">
        <v>199</v>
      </c>
      <c r="D627" s="4"/>
    </row>
    <row r="628" spans="2:4" x14ac:dyDescent="0.3">
      <c r="B628" s="5"/>
      <c r="D628" s="4"/>
    </row>
    <row r="629" spans="2:4" x14ac:dyDescent="0.3">
      <c r="B629" s="5" t="s">
        <v>245</v>
      </c>
      <c r="D629" s="4"/>
    </row>
    <row r="630" spans="2:4" x14ac:dyDescent="0.3">
      <c r="D630" s="4"/>
    </row>
    <row r="631" spans="2:4" x14ac:dyDescent="0.3">
      <c r="B631" s="3" t="s">
        <v>5</v>
      </c>
      <c r="D631" s="4"/>
    </row>
    <row r="632" spans="2:4" x14ac:dyDescent="0.3">
      <c r="D632" s="4"/>
    </row>
    <row r="633" spans="2:4" x14ac:dyDescent="0.3">
      <c r="B633" s="3" t="s">
        <v>6</v>
      </c>
      <c r="D633" s="4"/>
    </row>
    <row r="634" spans="2:4" x14ac:dyDescent="0.3">
      <c r="D634" s="4"/>
    </row>
    <row r="635" spans="2:4" x14ac:dyDescent="0.3">
      <c r="D635" s="4"/>
    </row>
    <row r="636" spans="2:4" x14ac:dyDescent="0.3">
      <c r="B636" s="3" t="s">
        <v>7</v>
      </c>
      <c r="D636" s="4"/>
    </row>
    <row r="637" spans="2:4" x14ac:dyDescent="0.3">
      <c r="D637" s="4"/>
    </row>
    <row r="638" spans="2:4" x14ac:dyDescent="0.3">
      <c r="B638" s="3" t="s">
        <v>246</v>
      </c>
      <c r="D638" s="4"/>
    </row>
    <row r="639" spans="2:4" x14ac:dyDescent="0.3">
      <c r="D639" s="4"/>
    </row>
    <row r="640" spans="2:4" ht="82.5" x14ac:dyDescent="0.3">
      <c r="B640" s="3" t="s">
        <v>247</v>
      </c>
      <c r="D640" s="4"/>
    </row>
    <row r="641" spans="1:6" x14ac:dyDescent="0.3">
      <c r="D641" s="4"/>
    </row>
    <row r="642" spans="1:6" ht="82.5" x14ac:dyDescent="0.3">
      <c r="B642" s="3" t="s">
        <v>450</v>
      </c>
      <c r="D642" s="4"/>
    </row>
    <row r="643" spans="1:6" x14ac:dyDescent="0.3">
      <c r="D643" s="4"/>
    </row>
    <row r="644" spans="1:6" ht="66" x14ac:dyDescent="0.3">
      <c r="B644" s="26" t="s">
        <v>461</v>
      </c>
      <c r="C644" s="2" t="s">
        <v>0</v>
      </c>
      <c r="D644" s="4">
        <v>1</v>
      </c>
      <c r="F644" s="30">
        <v>150000</v>
      </c>
    </row>
    <row r="645" spans="1:6" x14ac:dyDescent="0.3">
      <c r="D645" s="4"/>
    </row>
    <row r="646" spans="1:6" x14ac:dyDescent="0.3">
      <c r="B646" s="3" t="s">
        <v>248</v>
      </c>
      <c r="D646" s="4"/>
    </row>
    <row r="647" spans="1:6" x14ac:dyDescent="0.3">
      <c r="D647" s="4"/>
    </row>
    <row r="648" spans="1:6" x14ac:dyDescent="0.3">
      <c r="B648" s="3" t="s">
        <v>249</v>
      </c>
      <c r="D648" s="4"/>
    </row>
    <row r="649" spans="1:6" x14ac:dyDescent="0.3">
      <c r="D649" s="4"/>
    </row>
    <row r="650" spans="1:6" x14ac:dyDescent="0.3">
      <c r="A650" s="2">
        <v>1</v>
      </c>
      <c r="B650" s="3" t="s">
        <v>250</v>
      </c>
      <c r="C650" s="2" t="s">
        <v>1</v>
      </c>
      <c r="D650" s="4">
        <v>1</v>
      </c>
      <c r="E650" s="29">
        <v>0</v>
      </c>
      <c r="F650" s="30">
        <f>E650*D650</f>
        <v>0</v>
      </c>
    </row>
    <row r="651" spans="1:6" x14ac:dyDescent="0.3">
      <c r="D651" s="4"/>
    </row>
    <row r="652" spans="1:6" x14ac:dyDescent="0.3">
      <c r="B652" s="3" t="s">
        <v>251</v>
      </c>
      <c r="D652" s="4"/>
    </row>
    <row r="653" spans="1:6" x14ac:dyDescent="0.3">
      <c r="D653" s="4"/>
    </row>
    <row r="654" spans="1:6" x14ac:dyDescent="0.3">
      <c r="A654" s="2">
        <v>2</v>
      </c>
      <c r="B654" s="3" t="s">
        <v>252</v>
      </c>
      <c r="C654" s="2" t="s">
        <v>1</v>
      </c>
      <c r="D654" s="4">
        <v>1</v>
      </c>
      <c r="E654" s="29">
        <v>0</v>
      </c>
      <c r="F654" s="30">
        <f>E654*D654</f>
        <v>0</v>
      </c>
    </row>
    <row r="655" spans="1:6" x14ac:dyDescent="0.3">
      <c r="D655" s="4"/>
    </row>
    <row r="656" spans="1:6" x14ac:dyDescent="0.3">
      <c r="B656" s="3" t="s">
        <v>253</v>
      </c>
      <c r="D656" s="4"/>
    </row>
    <row r="657" spans="1:6" x14ac:dyDescent="0.3">
      <c r="B657" s="3" t="s">
        <v>251</v>
      </c>
      <c r="D657" s="4"/>
    </row>
    <row r="658" spans="1:6" x14ac:dyDescent="0.3">
      <c r="D658" s="4"/>
    </row>
    <row r="659" spans="1:6" x14ac:dyDescent="0.3">
      <c r="A659" s="2">
        <v>3</v>
      </c>
      <c r="B659" s="3" t="s">
        <v>254</v>
      </c>
      <c r="C659" s="2" t="s">
        <v>1</v>
      </c>
      <c r="D659" s="4">
        <v>1</v>
      </c>
      <c r="E659" s="29">
        <v>0</v>
      </c>
      <c r="F659" s="30">
        <f>E659*D659</f>
        <v>0</v>
      </c>
    </row>
    <row r="660" spans="1:6" x14ac:dyDescent="0.3">
      <c r="D660" s="4"/>
    </row>
    <row r="661" spans="1:6" x14ac:dyDescent="0.3">
      <c r="A661" s="2">
        <v>4</v>
      </c>
      <c r="B661" s="3" t="s">
        <v>255</v>
      </c>
      <c r="C661" s="2" t="s">
        <v>1</v>
      </c>
      <c r="D661" s="4">
        <v>1</v>
      </c>
      <c r="E661" s="29">
        <v>0</v>
      </c>
      <c r="F661" s="30">
        <f>E661*D661</f>
        <v>0</v>
      </c>
    </row>
    <row r="662" spans="1:6" x14ac:dyDescent="0.3">
      <c r="D662" s="4"/>
    </row>
    <row r="663" spans="1:6" x14ac:dyDescent="0.3">
      <c r="B663" s="3" t="s">
        <v>256</v>
      </c>
      <c r="D663" s="4"/>
    </row>
    <row r="664" spans="1:6" x14ac:dyDescent="0.3">
      <c r="B664" s="3" t="s">
        <v>257</v>
      </c>
      <c r="D664" s="4"/>
    </row>
    <row r="665" spans="1:6" x14ac:dyDescent="0.3">
      <c r="D665" s="4"/>
    </row>
    <row r="666" spans="1:6" ht="33" x14ac:dyDescent="0.3">
      <c r="A666" s="2">
        <v>5</v>
      </c>
      <c r="B666" s="3" t="s">
        <v>258</v>
      </c>
      <c r="C666" s="2" t="s">
        <v>1</v>
      </c>
      <c r="D666" s="4">
        <v>1</v>
      </c>
      <c r="E666" s="29">
        <v>0</v>
      </c>
      <c r="F666" s="30">
        <f>E666*D666</f>
        <v>0</v>
      </c>
    </row>
    <row r="667" spans="1:6" x14ac:dyDescent="0.3">
      <c r="D667" s="4"/>
    </row>
    <row r="668" spans="1:6" x14ac:dyDescent="0.3">
      <c r="A668" s="2">
        <v>6</v>
      </c>
      <c r="B668" s="3" t="s">
        <v>259</v>
      </c>
      <c r="C668" s="2" t="s">
        <v>1</v>
      </c>
      <c r="D668" s="4">
        <v>1</v>
      </c>
      <c r="E668" s="29">
        <v>0</v>
      </c>
      <c r="F668" s="30">
        <f>E668*D668</f>
        <v>0</v>
      </c>
    </row>
    <row r="669" spans="1:6" x14ac:dyDescent="0.3">
      <c r="D669" s="4"/>
    </row>
    <row r="670" spans="1:6" x14ac:dyDescent="0.3">
      <c r="B670" s="3" t="s">
        <v>260</v>
      </c>
      <c r="D670" s="4"/>
    </row>
    <row r="671" spans="1:6" x14ac:dyDescent="0.3">
      <c r="D671" s="4"/>
    </row>
    <row r="672" spans="1:6" x14ac:dyDescent="0.3">
      <c r="A672" s="2">
        <v>7</v>
      </c>
      <c r="B672" s="3" t="s">
        <v>429</v>
      </c>
      <c r="C672" s="2" t="s">
        <v>1</v>
      </c>
      <c r="D672" s="4">
        <v>1</v>
      </c>
      <c r="E672" s="29">
        <v>0</v>
      </c>
      <c r="F672" s="30">
        <f>E672*D672</f>
        <v>0</v>
      </c>
    </row>
    <row r="673" spans="1:6" x14ac:dyDescent="0.3">
      <c r="D673" s="4"/>
    </row>
    <row r="674" spans="1:6" x14ac:dyDescent="0.3">
      <c r="B674" s="3" t="s">
        <v>261</v>
      </c>
      <c r="D674" s="4"/>
    </row>
    <row r="675" spans="1:6" x14ac:dyDescent="0.3">
      <c r="D675" s="4"/>
    </row>
    <row r="676" spans="1:6" ht="33" x14ac:dyDescent="0.3">
      <c r="A676" s="2">
        <v>8</v>
      </c>
      <c r="B676" s="3" t="s">
        <v>262</v>
      </c>
      <c r="C676" s="2" t="s">
        <v>1</v>
      </c>
      <c r="D676" s="4">
        <v>1</v>
      </c>
      <c r="E676" s="29">
        <v>0</v>
      </c>
      <c r="F676" s="30">
        <f>E676*D676</f>
        <v>0</v>
      </c>
    </row>
    <row r="677" spans="1:6" x14ac:dyDescent="0.3">
      <c r="D677" s="4"/>
    </row>
    <row r="678" spans="1:6" ht="33" x14ac:dyDescent="0.3">
      <c r="A678" s="2">
        <v>9</v>
      </c>
      <c r="B678" s="3" t="s">
        <v>263</v>
      </c>
      <c r="C678" s="2" t="s">
        <v>1</v>
      </c>
      <c r="D678" s="4">
        <v>1</v>
      </c>
      <c r="E678" s="29">
        <v>0</v>
      </c>
      <c r="F678" s="30">
        <f>E678*D678</f>
        <v>0</v>
      </c>
    </row>
    <row r="679" spans="1:6" x14ac:dyDescent="0.3">
      <c r="D679" s="4"/>
    </row>
    <row r="680" spans="1:6" x14ac:dyDescent="0.3">
      <c r="B680" s="3" t="s">
        <v>264</v>
      </c>
      <c r="D680" s="4"/>
    </row>
    <row r="681" spans="1:6" x14ac:dyDescent="0.3">
      <c r="D681" s="4"/>
    </row>
    <row r="682" spans="1:6" x14ac:dyDescent="0.3">
      <c r="B682" s="3" t="s">
        <v>265</v>
      </c>
      <c r="D682" s="4"/>
    </row>
    <row r="683" spans="1:6" x14ac:dyDescent="0.3">
      <c r="D683" s="4"/>
    </row>
    <row r="684" spans="1:6" x14ac:dyDescent="0.3">
      <c r="B684" s="3" t="s">
        <v>266</v>
      </c>
      <c r="D684" s="4"/>
    </row>
    <row r="685" spans="1:6" x14ac:dyDescent="0.3">
      <c r="D685" s="4"/>
    </row>
    <row r="686" spans="1:6" x14ac:dyDescent="0.3">
      <c r="A686" s="2">
        <v>10</v>
      </c>
      <c r="B686" s="3" t="s">
        <v>267</v>
      </c>
      <c r="C686" s="2" t="s">
        <v>1</v>
      </c>
      <c r="D686" s="4">
        <v>1</v>
      </c>
      <c r="E686" s="29">
        <v>0</v>
      </c>
      <c r="F686" s="30">
        <f>E686*D686</f>
        <v>0</v>
      </c>
    </row>
    <row r="687" spans="1:6" x14ac:dyDescent="0.3">
      <c r="D687" s="4"/>
    </row>
    <row r="688" spans="1:6" x14ac:dyDescent="0.3">
      <c r="B688" s="3" t="s">
        <v>94</v>
      </c>
      <c r="D688" s="4"/>
    </row>
    <row r="689" spans="1:6" x14ac:dyDescent="0.3">
      <c r="D689" s="4"/>
    </row>
    <row r="690" spans="1:6" x14ac:dyDescent="0.3">
      <c r="B690" s="3" t="s">
        <v>251</v>
      </c>
      <c r="D690" s="4"/>
    </row>
    <row r="691" spans="1:6" x14ac:dyDescent="0.3">
      <c r="D691" s="4"/>
    </row>
    <row r="692" spans="1:6" x14ac:dyDescent="0.3">
      <c r="A692" s="2">
        <v>11</v>
      </c>
      <c r="B692" s="3" t="s">
        <v>268</v>
      </c>
      <c r="C692" s="2" t="s">
        <v>1</v>
      </c>
      <c r="D692" s="4">
        <v>1</v>
      </c>
      <c r="E692" s="29">
        <v>0</v>
      </c>
      <c r="F692" s="30">
        <f>E692*D692</f>
        <v>0</v>
      </c>
    </row>
    <row r="693" spans="1:6" x14ac:dyDescent="0.3">
      <c r="D693" s="4"/>
    </row>
    <row r="694" spans="1:6" x14ac:dyDescent="0.3">
      <c r="B694" s="12" t="s">
        <v>402</v>
      </c>
      <c r="D694" s="4"/>
      <c r="F694" s="33">
        <f>SUM(F644:F692)</f>
        <v>150000</v>
      </c>
    </row>
    <row r="695" spans="1:6" x14ac:dyDescent="0.3">
      <c r="D695" s="4"/>
    </row>
    <row r="696" spans="1:6" x14ac:dyDescent="0.3">
      <c r="B696" s="5" t="s">
        <v>219</v>
      </c>
      <c r="D696" s="4"/>
    </row>
    <row r="697" spans="1:6" x14ac:dyDescent="0.3">
      <c r="B697" s="5"/>
      <c r="D697" s="4"/>
    </row>
    <row r="698" spans="1:6" x14ac:dyDescent="0.3">
      <c r="B698" s="5" t="s">
        <v>271</v>
      </c>
      <c r="D698" s="4"/>
    </row>
    <row r="699" spans="1:6" x14ac:dyDescent="0.3">
      <c r="D699" s="4"/>
    </row>
    <row r="700" spans="1:6" x14ac:dyDescent="0.3">
      <c r="B700" s="3" t="s">
        <v>5</v>
      </c>
      <c r="D700" s="4"/>
    </row>
    <row r="701" spans="1:6" x14ac:dyDescent="0.3">
      <c r="D701" s="4"/>
    </row>
    <row r="702" spans="1:6" x14ac:dyDescent="0.3">
      <c r="B702" s="3" t="s">
        <v>6</v>
      </c>
      <c r="D702" s="4"/>
    </row>
    <row r="703" spans="1:6" x14ac:dyDescent="0.3">
      <c r="D703" s="4"/>
    </row>
    <row r="704" spans="1:6" ht="33" x14ac:dyDescent="0.3">
      <c r="B704" s="3" t="s">
        <v>415</v>
      </c>
      <c r="D704" s="4"/>
    </row>
    <row r="705" spans="2:6" x14ac:dyDescent="0.3">
      <c r="D705" s="4"/>
    </row>
    <row r="706" spans="2:6" x14ac:dyDescent="0.3">
      <c r="B706" s="3" t="s">
        <v>7</v>
      </c>
      <c r="D706" s="4"/>
    </row>
    <row r="707" spans="2:6" x14ac:dyDescent="0.3">
      <c r="D707" s="4"/>
    </row>
    <row r="708" spans="2:6" x14ac:dyDescent="0.3">
      <c r="B708" s="3" t="s">
        <v>272</v>
      </c>
      <c r="D708" s="4"/>
    </row>
    <row r="709" spans="2:6" x14ac:dyDescent="0.3">
      <c r="D709" s="4"/>
    </row>
    <row r="710" spans="2:6" x14ac:dyDescent="0.3">
      <c r="B710" s="3" t="s">
        <v>273</v>
      </c>
      <c r="D710" s="4"/>
    </row>
    <row r="711" spans="2:6" x14ac:dyDescent="0.3">
      <c r="D711" s="4"/>
    </row>
    <row r="712" spans="2:6" ht="33" x14ac:dyDescent="0.3">
      <c r="B712" s="3" t="s">
        <v>274</v>
      </c>
      <c r="D712" s="4"/>
    </row>
    <row r="713" spans="2:6" x14ac:dyDescent="0.3">
      <c r="D713" s="4"/>
    </row>
    <row r="714" spans="2:6" ht="33" x14ac:dyDescent="0.3">
      <c r="B714" s="3" t="s">
        <v>275</v>
      </c>
      <c r="D714" s="4"/>
    </row>
    <row r="715" spans="2:6" x14ac:dyDescent="0.3">
      <c r="D715" s="4"/>
    </row>
    <row r="716" spans="2:6" ht="82.5" x14ac:dyDescent="0.3">
      <c r="B716" s="3" t="s">
        <v>450</v>
      </c>
      <c r="D716" s="4"/>
    </row>
    <row r="717" spans="2:6" x14ac:dyDescent="0.3">
      <c r="D717" s="4"/>
    </row>
    <row r="718" spans="2:6" ht="66" x14ac:dyDescent="0.3">
      <c r="B718" s="26" t="s">
        <v>462</v>
      </c>
      <c r="C718" s="4" t="s">
        <v>0</v>
      </c>
      <c r="D718" s="2">
        <v>1</v>
      </c>
      <c r="F718" s="30">
        <v>150000</v>
      </c>
    </row>
    <row r="719" spans="2:6" x14ac:dyDescent="0.3">
      <c r="D719" s="4"/>
    </row>
    <row r="720" spans="2:6" x14ac:dyDescent="0.3">
      <c r="B720" s="3" t="s">
        <v>276</v>
      </c>
      <c r="D720" s="4"/>
    </row>
    <row r="721" spans="1:6" x14ac:dyDescent="0.3">
      <c r="D721" s="4"/>
    </row>
    <row r="722" spans="1:6" ht="33" x14ac:dyDescent="0.3">
      <c r="A722" s="2">
        <v>1</v>
      </c>
      <c r="B722" s="3" t="s">
        <v>277</v>
      </c>
      <c r="C722" s="2" t="s">
        <v>1</v>
      </c>
      <c r="D722" s="4">
        <v>1</v>
      </c>
      <c r="E722" s="29">
        <v>0</v>
      </c>
      <c r="F722" s="30">
        <f>E722*D722</f>
        <v>0</v>
      </c>
    </row>
    <row r="723" spans="1:6" x14ac:dyDescent="0.3">
      <c r="D723" s="4"/>
    </row>
    <row r="724" spans="1:6" x14ac:dyDescent="0.3">
      <c r="B724" s="3" t="s">
        <v>278</v>
      </c>
      <c r="D724" s="4"/>
    </row>
    <row r="725" spans="1:6" x14ac:dyDescent="0.3">
      <c r="D725" s="4"/>
    </row>
    <row r="726" spans="1:6" x14ac:dyDescent="0.3">
      <c r="B726" s="3" t="s">
        <v>279</v>
      </c>
      <c r="D726" s="4"/>
    </row>
    <row r="727" spans="1:6" x14ac:dyDescent="0.3">
      <c r="D727" s="4"/>
    </row>
    <row r="728" spans="1:6" ht="66" x14ac:dyDescent="0.3">
      <c r="A728" s="2">
        <v>2</v>
      </c>
      <c r="B728" s="3" t="s">
        <v>280</v>
      </c>
      <c r="C728" s="2" t="s">
        <v>1</v>
      </c>
      <c r="D728" s="4">
        <v>1</v>
      </c>
      <c r="E728" s="29">
        <v>0</v>
      </c>
      <c r="F728" s="30">
        <f>E728*D728</f>
        <v>0</v>
      </c>
    </row>
    <row r="729" spans="1:6" x14ac:dyDescent="0.3">
      <c r="D729" s="4"/>
    </row>
    <row r="730" spans="1:6" x14ac:dyDescent="0.3">
      <c r="B730" s="3" t="s">
        <v>281</v>
      </c>
      <c r="D730" s="4"/>
    </row>
    <row r="731" spans="1:6" x14ac:dyDescent="0.3">
      <c r="D731" s="4"/>
    </row>
    <row r="732" spans="1:6" x14ac:dyDescent="0.3">
      <c r="A732" s="2">
        <v>3</v>
      </c>
      <c r="B732" s="3" t="s">
        <v>282</v>
      </c>
      <c r="C732" s="2" t="s">
        <v>1</v>
      </c>
      <c r="D732" s="4">
        <v>1</v>
      </c>
      <c r="E732" s="29">
        <v>0</v>
      </c>
      <c r="F732" s="30">
        <f>E732*D732</f>
        <v>0</v>
      </c>
    </row>
    <row r="733" spans="1:6" x14ac:dyDescent="0.3">
      <c r="D733" s="4"/>
    </row>
    <row r="734" spans="1:6" x14ac:dyDescent="0.3">
      <c r="B734" s="3" t="s">
        <v>283</v>
      </c>
      <c r="D734" s="4"/>
    </row>
    <row r="735" spans="1:6" x14ac:dyDescent="0.3">
      <c r="D735" s="4"/>
    </row>
    <row r="736" spans="1:6" ht="99" x14ac:dyDescent="0.3">
      <c r="B736" s="3" t="s">
        <v>284</v>
      </c>
      <c r="D736" s="4"/>
    </row>
    <row r="737" spans="1:6" x14ac:dyDescent="0.3">
      <c r="D737" s="4"/>
    </row>
    <row r="738" spans="1:6" ht="33" x14ac:dyDescent="0.3">
      <c r="B738" s="3" t="s">
        <v>285</v>
      </c>
      <c r="D738" s="4"/>
    </row>
    <row r="739" spans="1:6" x14ac:dyDescent="0.3">
      <c r="D739" s="4"/>
    </row>
    <row r="740" spans="1:6" ht="33" x14ac:dyDescent="0.3">
      <c r="A740" s="2">
        <v>4</v>
      </c>
      <c r="B740" s="3" t="s">
        <v>286</v>
      </c>
      <c r="C740" s="2" t="s">
        <v>1</v>
      </c>
      <c r="D740" s="4">
        <v>1</v>
      </c>
      <c r="E740" s="29">
        <v>0</v>
      </c>
      <c r="F740" s="30">
        <f>E740*D740</f>
        <v>0</v>
      </c>
    </row>
    <row r="741" spans="1:6" x14ac:dyDescent="0.3">
      <c r="D741" s="4"/>
    </row>
    <row r="742" spans="1:6" x14ac:dyDescent="0.3">
      <c r="A742" s="2">
        <v>5</v>
      </c>
      <c r="B742" s="3" t="s">
        <v>287</v>
      </c>
      <c r="C742" s="2" t="s">
        <v>1</v>
      </c>
      <c r="D742" s="4">
        <v>1</v>
      </c>
      <c r="E742" s="29">
        <v>0</v>
      </c>
      <c r="F742" s="30">
        <f>E742*D742</f>
        <v>0</v>
      </c>
    </row>
    <row r="743" spans="1:6" x14ac:dyDescent="0.3">
      <c r="D743" s="4"/>
    </row>
    <row r="744" spans="1:6" x14ac:dyDescent="0.3">
      <c r="D744" s="4"/>
    </row>
    <row r="745" spans="1:6" x14ac:dyDescent="0.3">
      <c r="B745" s="3" t="s">
        <v>288</v>
      </c>
      <c r="D745" s="4"/>
    </row>
    <row r="746" spans="1:6" x14ac:dyDescent="0.3">
      <c r="D746" s="4"/>
    </row>
    <row r="747" spans="1:6" ht="33" x14ac:dyDescent="0.3">
      <c r="B747" s="3" t="s">
        <v>289</v>
      </c>
      <c r="D747" s="4"/>
    </row>
    <row r="748" spans="1:6" x14ac:dyDescent="0.3">
      <c r="D748" s="4"/>
    </row>
    <row r="749" spans="1:6" x14ac:dyDescent="0.3">
      <c r="A749" s="2">
        <v>6</v>
      </c>
      <c r="B749" s="3" t="s">
        <v>290</v>
      </c>
      <c r="C749" s="2" t="s">
        <v>1</v>
      </c>
      <c r="D749" s="4">
        <v>1</v>
      </c>
      <c r="E749" s="29">
        <v>0</v>
      </c>
      <c r="F749" s="30">
        <f>E749*D749</f>
        <v>0</v>
      </c>
    </row>
    <row r="750" spans="1:6" x14ac:dyDescent="0.3">
      <c r="D750" s="4"/>
    </row>
    <row r="751" spans="1:6" x14ac:dyDescent="0.3">
      <c r="B751" s="3" t="s">
        <v>291</v>
      </c>
      <c r="D751" s="4"/>
    </row>
    <row r="752" spans="1:6" x14ac:dyDescent="0.3">
      <c r="D752" s="4"/>
    </row>
    <row r="753" spans="1:6" ht="33" x14ac:dyDescent="0.3">
      <c r="B753" s="3" t="s">
        <v>292</v>
      </c>
      <c r="D753" s="4"/>
    </row>
    <row r="754" spans="1:6" x14ac:dyDescent="0.3">
      <c r="D754" s="4"/>
    </row>
    <row r="755" spans="1:6" x14ac:dyDescent="0.3">
      <c r="A755" s="2">
        <v>7</v>
      </c>
      <c r="B755" s="3" t="s">
        <v>293</v>
      </c>
      <c r="C755" s="2" t="s">
        <v>46</v>
      </c>
      <c r="D755" s="4">
        <v>1</v>
      </c>
      <c r="E755" s="29">
        <v>0</v>
      </c>
      <c r="F755" s="30">
        <f>E755*D755</f>
        <v>0</v>
      </c>
    </row>
    <row r="756" spans="1:6" x14ac:dyDescent="0.3">
      <c r="D756" s="4"/>
    </row>
    <row r="757" spans="1:6" x14ac:dyDescent="0.3">
      <c r="A757" s="2">
        <v>8</v>
      </c>
      <c r="B757" s="3" t="s">
        <v>294</v>
      </c>
      <c r="C757" s="2" t="s">
        <v>1</v>
      </c>
      <c r="D757" s="4">
        <v>1</v>
      </c>
      <c r="E757" s="29">
        <v>0</v>
      </c>
      <c r="F757" s="30">
        <f>E757*D757</f>
        <v>0</v>
      </c>
    </row>
    <row r="758" spans="1:6" x14ac:dyDescent="0.3">
      <c r="D758" s="4"/>
    </row>
    <row r="759" spans="1:6" x14ac:dyDescent="0.3">
      <c r="A759" s="2">
        <v>9</v>
      </c>
      <c r="B759" s="3" t="s">
        <v>295</v>
      </c>
      <c r="C759" s="2" t="s">
        <v>1</v>
      </c>
      <c r="D759" s="4">
        <v>1</v>
      </c>
      <c r="E759" s="29">
        <v>0</v>
      </c>
      <c r="F759" s="30">
        <f>E759*D759</f>
        <v>0</v>
      </c>
    </row>
    <row r="760" spans="1:6" x14ac:dyDescent="0.3">
      <c r="D760" s="4"/>
    </row>
    <row r="761" spans="1:6" x14ac:dyDescent="0.3">
      <c r="A761" s="2">
        <v>10</v>
      </c>
      <c r="B761" s="3" t="s">
        <v>296</v>
      </c>
      <c r="C761" s="2" t="s">
        <v>1</v>
      </c>
      <c r="D761" s="4">
        <v>1</v>
      </c>
      <c r="E761" s="29">
        <v>0</v>
      </c>
      <c r="F761" s="30">
        <f>E761*D761</f>
        <v>0</v>
      </c>
    </row>
    <row r="762" spans="1:6" x14ac:dyDescent="0.3">
      <c r="D762" s="4"/>
    </row>
    <row r="763" spans="1:6" x14ac:dyDescent="0.3">
      <c r="A763" s="2">
        <v>11</v>
      </c>
      <c r="B763" s="3" t="s">
        <v>297</v>
      </c>
      <c r="C763" s="2" t="s">
        <v>1</v>
      </c>
      <c r="D763" s="4">
        <v>1</v>
      </c>
      <c r="E763" s="29">
        <v>0</v>
      </c>
      <c r="F763" s="30">
        <f>E763*D763</f>
        <v>0</v>
      </c>
    </row>
    <row r="764" spans="1:6" x14ac:dyDescent="0.3">
      <c r="D764" s="4"/>
    </row>
    <row r="765" spans="1:6" x14ac:dyDescent="0.3">
      <c r="B765" s="3" t="s">
        <v>470</v>
      </c>
      <c r="D765" s="4"/>
    </row>
    <row r="766" spans="1:6" x14ac:dyDescent="0.3">
      <c r="D766" s="4"/>
    </row>
    <row r="767" spans="1:6" ht="33" x14ac:dyDescent="0.3">
      <c r="B767" s="3" t="s">
        <v>471</v>
      </c>
      <c r="D767" s="4"/>
    </row>
    <row r="768" spans="1:6" x14ac:dyDescent="0.3">
      <c r="D768" s="4"/>
    </row>
    <row r="769" spans="1:6" x14ac:dyDescent="0.3">
      <c r="A769" s="2">
        <v>12</v>
      </c>
      <c r="B769" s="3" t="s">
        <v>472</v>
      </c>
      <c r="C769" s="2" t="s">
        <v>1</v>
      </c>
      <c r="D769" s="4">
        <v>1</v>
      </c>
      <c r="E769" s="29">
        <v>0</v>
      </c>
      <c r="F769" s="30">
        <f>E769*D769</f>
        <v>0</v>
      </c>
    </row>
    <row r="770" spans="1:6" x14ac:dyDescent="0.3">
      <c r="B770" s="3" t="s">
        <v>473</v>
      </c>
      <c r="D770" s="4"/>
    </row>
    <row r="771" spans="1:6" x14ac:dyDescent="0.3">
      <c r="B771" s="3" t="s">
        <v>474</v>
      </c>
      <c r="D771" s="4"/>
    </row>
    <row r="772" spans="1:6" x14ac:dyDescent="0.3">
      <c r="D772" s="4"/>
    </row>
    <row r="773" spans="1:6" x14ac:dyDescent="0.3">
      <c r="B773" s="12" t="s">
        <v>403</v>
      </c>
      <c r="D773" s="4"/>
      <c r="F773" s="33">
        <f>SUM(F718:F771)</f>
        <v>150000</v>
      </c>
    </row>
    <row r="774" spans="1:6" x14ac:dyDescent="0.3">
      <c r="B774" s="6"/>
      <c r="D774" s="4"/>
    </row>
    <row r="775" spans="1:6" x14ac:dyDescent="0.3">
      <c r="D775" s="4"/>
    </row>
    <row r="776" spans="1:6" x14ac:dyDescent="0.3">
      <c r="B776" s="5" t="s">
        <v>242</v>
      </c>
      <c r="D776" s="4"/>
    </row>
    <row r="777" spans="1:6" x14ac:dyDescent="0.3">
      <c r="B777" s="5"/>
      <c r="D777" s="4"/>
    </row>
    <row r="778" spans="1:6" x14ac:dyDescent="0.3">
      <c r="B778" s="5" t="s">
        <v>299</v>
      </c>
      <c r="D778" s="4"/>
    </row>
    <row r="779" spans="1:6" x14ac:dyDescent="0.3">
      <c r="D779" s="4"/>
    </row>
    <row r="780" spans="1:6" x14ac:dyDescent="0.3">
      <c r="B780" s="3" t="s">
        <v>5</v>
      </c>
      <c r="D780" s="4"/>
    </row>
    <row r="781" spans="1:6" x14ac:dyDescent="0.3">
      <c r="D781" s="4"/>
    </row>
    <row r="782" spans="1:6" x14ac:dyDescent="0.3">
      <c r="B782" s="3" t="s">
        <v>6</v>
      </c>
      <c r="D782" s="4"/>
    </row>
    <row r="783" spans="1:6" x14ac:dyDescent="0.3">
      <c r="D783" s="4"/>
    </row>
    <row r="784" spans="1:6" ht="82.5" x14ac:dyDescent="0.3">
      <c r="B784" s="3" t="s">
        <v>450</v>
      </c>
      <c r="D784" s="4"/>
    </row>
    <row r="785" spans="1:6" x14ac:dyDescent="0.3">
      <c r="D785" s="4"/>
    </row>
    <row r="786" spans="1:6" ht="66" x14ac:dyDescent="0.3">
      <c r="B786" s="26" t="s">
        <v>463</v>
      </c>
      <c r="C786" s="2" t="s">
        <v>0</v>
      </c>
      <c r="D786" s="4">
        <v>1</v>
      </c>
      <c r="F786" s="30">
        <v>250000</v>
      </c>
    </row>
    <row r="787" spans="1:6" x14ac:dyDescent="0.3">
      <c r="D787" s="4"/>
    </row>
    <row r="788" spans="1:6" x14ac:dyDescent="0.3">
      <c r="B788" s="3" t="s">
        <v>300</v>
      </c>
      <c r="D788" s="4"/>
    </row>
    <row r="789" spans="1:6" x14ac:dyDescent="0.3">
      <c r="D789" s="4"/>
    </row>
    <row r="790" spans="1:6" x14ac:dyDescent="0.3">
      <c r="B790" s="3" t="s">
        <v>301</v>
      </c>
      <c r="D790" s="4"/>
    </row>
    <row r="791" spans="1:6" x14ac:dyDescent="0.3">
      <c r="D791" s="4"/>
    </row>
    <row r="792" spans="1:6" x14ac:dyDescent="0.3">
      <c r="A792" s="2">
        <v>1</v>
      </c>
      <c r="B792" s="3" t="s">
        <v>302</v>
      </c>
      <c r="C792" s="2" t="s">
        <v>30</v>
      </c>
      <c r="D792" s="4">
        <v>1</v>
      </c>
      <c r="E792" s="29">
        <v>0</v>
      </c>
      <c r="F792" s="30">
        <f>E792*D792</f>
        <v>0</v>
      </c>
    </row>
    <row r="793" spans="1:6" x14ac:dyDescent="0.3">
      <c r="D793" s="4"/>
    </row>
    <row r="794" spans="1:6" x14ac:dyDescent="0.3">
      <c r="B794" s="3" t="s">
        <v>303</v>
      </c>
      <c r="D794" s="4"/>
    </row>
    <row r="795" spans="1:6" x14ac:dyDescent="0.3">
      <c r="D795" s="4"/>
    </row>
    <row r="796" spans="1:6" x14ac:dyDescent="0.3">
      <c r="A796" s="2">
        <v>2</v>
      </c>
      <c r="B796" s="3" t="s">
        <v>302</v>
      </c>
      <c r="C796" s="2" t="s">
        <v>30</v>
      </c>
      <c r="D796" s="4">
        <v>1</v>
      </c>
      <c r="E796" s="29">
        <v>0</v>
      </c>
      <c r="F796" s="30">
        <f>E796*D796</f>
        <v>0</v>
      </c>
    </row>
    <row r="797" spans="1:6" x14ac:dyDescent="0.3">
      <c r="D797" s="4"/>
    </row>
    <row r="798" spans="1:6" x14ac:dyDescent="0.3">
      <c r="A798" s="2">
        <v>3</v>
      </c>
      <c r="B798" s="3" t="s">
        <v>304</v>
      </c>
      <c r="C798" s="2" t="s">
        <v>30</v>
      </c>
      <c r="D798" s="4">
        <v>1</v>
      </c>
      <c r="E798" s="29">
        <v>0</v>
      </c>
      <c r="F798" s="30">
        <f>E798*D798</f>
        <v>0</v>
      </c>
    </row>
    <row r="799" spans="1:6" x14ac:dyDescent="0.3">
      <c r="D799" s="4"/>
    </row>
    <row r="800" spans="1:6" x14ac:dyDescent="0.3">
      <c r="A800" s="2">
        <v>4</v>
      </c>
      <c r="B800" s="3" t="s">
        <v>305</v>
      </c>
      <c r="C800" s="2" t="s">
        <v>30</v>
      </c>
      <c r="D800" s="4">
        <v>1</v>
      </c>
      <c r="E800" s="29">
        <v>0</v>
      </c>
      <c r="F800" s="30">
        <f>E800*D800</f>
        <v>0</v>
      </c>
    </row>
    <row r="801" spans="1:6" x14ac:dyDescent="0.3">
      <c r="D801" s="4"/>
    </row>
    <row r="802" spans="1:6" x14ac:dyDescent="0.3">
      <c r="B802" s="3" t="s">
        <v>306</v>
      </c>
      <c r="D802" s="4"/>
    </row>
    <row r="803" spans="1:6" x14ac:dyDescent="0.3">
      <c r="D803" s="4"/>
    </row>
    <row r="804" spans="1:6" x14ac:dyDescent="0.3">
      <c r="B804" s="3" t="s">
        <v>307</v>
      </c>
      <c r="D804" s="4"/>
    </row>
    <row r="805" spans="1:6" x14ac:dyDescent="0.3">
      <c r="D805" s="4"/>
    </row>
    <row r="806" spans="1:6" x14ac:dyDescent="0.3">
      <c r="A806" s="2">
        <v>5</v>
      </c>
      <c r="B806" s="3" t="s">
        <v>308</v>
      </c>
      <c r="C806" s="2" t="s">
        <v>30</v>
      </c>
      <c r="D806" s="4">
        <v>1</v>
      </c>
      <c r="E806" s="29">
        <v>0</v>
      </c>
      <c r="F806" s="30">
        <f>E806*D806</f>
        <v>0</v>
      </c>
    </row>
    <row r="807" spans="1:6" x14ac:dyDescent="0.3">
      <c r="D807" s="4"/>
    </row>
    <row r="808" spans="1:6" x14ac:dyDescent="0.3">
      <c r="A808" s="2">
        <v>6</v>
      </c>
      <c r="B808" s="3" t="s">
        <v>309</v>
      </c>
      <c r="C808" s="2" t="s">
        <v>30</v>
      </c>
      <c r="D808" s="4">
        <v>1</v>
      </c>
      <c r="E808" s="29">
        <v>0</v>
      </c>
      <c r="F808" s="30">
        <f>E808*D808</f>
        <v>0</v>
      </c>
    </row>
    <row r="809" spans="1:6" x14ac:dyDescent="0.3">
      <c r="D809" s="4"/>
    </row>
    <row r="810" spans="1:6" x14ac:dyDescent="0.3">
      <c r="B810" s="3" t="s">
        <v>310</v>
      </c>
      <c r="D810" s="4"/>
    </row>
    <row r="811" spans="1:6" x14ac:dyDescent="0.3">
      <c r="D811" s="4"/>
    </row>
    <row r="812" spans="1:6" x14ac:dyDescent="0.3">
      <c r="A812" s="2">
        <v>7</v>
      </c>
      <c r="B812" s="3" t="s">
        <v>311</v>
      </c>
      <c r="C812" s="2" t="s">
        <v>30</v>
      </c>
      <c r="D812" s="4">
        <v>1</v>
      </c>
      <c r="E812" s="29">
        <v>0</v>
      </c>
      <c r="F812" s="30">
        <f>E812*D812</f>
        <v>0</v>
      </c>
    </row>
    <row r="813" spans="1:6" x14ac:dyDescent="0.3">
      <c r="D813" s="4"/>
    </row>
    <row r="814" spans="1:6" x14ac:dyDescent="0.3">
      <c r="B814" s="3" t="s">
        <v>312</v>
      </c>
      <c r="D814" s="4"/>
    </row>
    <row r="815" spans="1:6" x14ac:dyDescent="0.3">
      <c r="D815" s="4"/>
    </row>
    <row r="816" spans="1:6" x14ac:dyDescent="0.3">
      <c r="A816" s="2">
        <v>8</v>
      </c>
      <c r="B816" s="3" t="s">
        <v>313</v>
      </c>
      <c r="C816" s="2" t="s">
        <v>30</v>
      </c>
      <c r="D816" s="4">
        <v>1</v>
      </c>
      <c r="E816" s="29">
        <v>0</v>
      </c>
      <c r="F816" s="30">
        <f>E816*D816</f>
        <v>0</v>
      </c>
    </row>
    <row r="817" spans="1:6" x14ac:dyDescent="0.3">
      <c r="D817" s="4"/>
    </row>
    <row r="818" spans="1:6" x14ac:dyDescent="0.3">
      <c r="B818" s="3" t="s">
        <v>314</v>
      </c>
      <c r="D818" s="4"/>
    </row>
    <row r="819" spans="1:6" x14ac:dyDescent="0.3">
      <c r="D819" s="4"/>
    </row>
    <row r="820" spans="1:6" x14ac:dyDescent="0.3">
      <c r="B820" s="3" t="s">
        <v>307</v>
      </c>
      <c r="D820" s="4"/>
    </row>
    <row r="821" spans="1:6" x14ac:dyDescent="0.3">
      <c r="D821" s="4"/>
    </row>
    <row r="822" spans="1:6" x14ac:dyDescent="0.3">
      <c r="A822" s="2">
        <v>9</v>
      </c>
      <c r="B822" s="3" t="s">
        <v>308</v>
      </c>
      <c r="C822" s="2" t="s">
        <v>30</v>
      </c>
      <c r="D822" s="4">
        <v>1</v>
      </c>
      <c r="E822" s="29">
        <v>0</v>
      </c>
      <c r="F822" s="30">
        <f>E822*D822</f>
        <v>0</v>
      </c>
    </row>
    <row r="823" spans="1:6" x14ac:dyDescent="0.3">
      <c r="D823" s="4"/>
    </row>
    <row r="824" spans="1:6" x14ac:dyDescent="0.3">
      <c r="A824" s="2">
        <v>10</v>
      </c>
      <c r="B824" s="3" t="s">
        <v>309</v>
      </c>
      <c r="C824" s="2" t="s">
        <v>30</v>
      </c>
      <c r="D824" s="4">
        <v>1</v>
      </c>
      <c r="E824" s="29">
        <v>0</v>
      </c>
      <c r="F824" s="30">
        <f>E824*D824</f>
        <v>0</v>
      </c>
    </row>
    <row r="825" spans="1:6" x14ac:dyDescent="0.3">
      <c r="D825" s="4"/>
    </row>
    <row r="826" spans="1:6" x14ac:dyDescent="0.3">
      <c r="B826" s="3" t="s">
        <v>315</v>
      </c>
      <c r="D826" s="4"/>
    </row>
    <row r="827" spans="1:6" x14ac:dyDescent="0.3">
      <c r="D827" s="4"/>
    </row>
    <row r="828" spans="1:6" x14ac:dyDescent="0.3">
      <c r="A828" s="2">
        <v>11</v>
      </c>
      <c r="B828" s="3" t="s">
        <v>316</v>
      </c>
      <c r="C828" s="2" t="s">
        <v>30</v>
      </c>
      <c r="D828" s="4">
        <v>1</v>
      </c>
      <c r="E828" s="29">
        <v>0</v>
      </c>
      <c r="F828" s="30">
        <f>E828*D828</f>
        <v>0</v>
      </c>
    </row>
    <row r="829" spans="1:6" x14ac:dyDescent="0.3">
      <c r="D829" s="4"/>
    </row>
    <row r="830" spans="1:6" x14ac:dyDescent="0.3">
      <c r="B830" s="3" t="s">
        <v>317</v>
      </c>
      <c r="D830" s="4"/>
    </row>
    <row r="831" spans="1:6" x14ac:dyDescent="0.3">
      <c r="D831" s="4"/>
    </row>
    <row r="832" spans="1:6" x14ac:dyDescent="0.3">
      <c r="A832" s="2">
        <v>12</v>
      </c>
      <c r="B832" s="3" t="s">
        <v>308</v>
      </c>
      <c r="C832" s="2" t="s">
        <v>30</v>
      </c>
      <c r="D832" s="4">
        <v>1</v>
      </c>
      <c r="E832" s="29">
        <v>0</v>
      </c>
      <c r="F832" s="30">
        <f>E832*D832</f>
        <v>0</v>
      </c>
    </row>
    <row r="833" spans="1:6" x14ac:dyDescent="0.3">
      <c r="D833" s="4"/>
    </row>
    <row r="834" spans="1:6" x14ac:dyDescent="0.3">
      <c r="A834" s="2">
        <v>13</v>
      </c>
      <c r="B834" s="3" t="s">
        <v>309</v>
      </c>
      <c r="C834" s="2" t="s">
        <v>30</v>
      </c>
      <c r="D834" s="4">
        <v>1</v>
      </c>
      <c r="E834" s="29">
        <v>0</v>
      </c>
      <c r="F834" s="30">
        <f>E834*D834</f>
        <v>0</v>
      </c>
    </row>
    <row r="835" spans="1:6" x14ac:dyDescent="0.3">
      <c r="D835" s="4"/>
    </row>
    <row r="836" spans="1:6" x14ac:dyDescent="0.3">
      <c r="B836" s="12" t="s">
        <v>404</v>
      </c>
      <c r="D836" s="4"/>
      <c r="F836" s="33">
        <f>SUM(F786:XFD834)</f>
        <v>250000</v>
      </c>
    </row>
    <row r="837" spans="1:6" x14ac:dyDescent="0.3">
      <c r="B837" s="6"/>
      <c r="D837" s="4"/>
    </row>
    <row r="838" spans="1:6" x14ac:dyDescent="0.3">
      <c r="D838" s="4"/>
    </row>
    <row r="839" spans="1:6" x14ac:dyDescent="0.3">
      <c r="B839" s="5" t="s">
        <v>244</v>
      </c>
      <c r="D839" s="4"/>
    </row>
    <row r="840" spans="1:6" x14ac:dyDescent="0.3">
      <c r="B840" s="5"/>
      <c r="D840" s="4"/>
    </row>
    <row r="841" spans="1:6" x14ac:dyDescent="0.3">
      <c r="B841" s="5" t="s">
        <v>318</v>
      </c>
      <c r="D841" s="4"/>
    </row>
    <row r="842" spans="1:6" x14ac:dyDescent="0.3">
      <c r="D842" s="4"/>
    </row>
    <row r="843" spans="1:6" x14ac:dyDescent="0.3">
      <c r="B843" s="3" t="s">
        <v>5</v>
      </c>
      <c r="D843" s="4"/>
    </row>
    <row r="844" spans="1:6" x14ac:dyDescent="0.3">
      <c r="D844" s="4"/>
    </row>
    <row r="845" spans="1:6" x14ac:dyDescent="0.3">
      <c r="B845" s="3" t="s">
        <v>6</v>
      </c>
      <c r="D845" s="4"/>
    </row>
    <row r="846" spans="1:6" x14ac:dyDescent="0.3">
      <c r="D846" s="4"/>
    </row>
    <row r="847" spans="1:6" x14ac:dyDescent="0.3">
      <c r="B847" s="3" t="s">
        <v>7</v>
      </c>
      <c r="D847" s="4"/>
    </row>
    <row r="848" spans="1:6" x14ac:dyDescent="0.3">
      <c r="D848" s="4"/>
    </row>
    <row r="849" spans="1:6" x14ac:dyDescent="0.3">
      <c r="B849" s="3" t="s">
        <v>272</v>
      </c>
      <c r="D849" s="4"/>
    </row>
    <row r="850" spans="1:6" x14ac:dyDescent="0.3">
      <c r="D850" s="4"/>
    </row>
    <row r="851" spans="1:6" ht="66" x14ac:dyDescent="0.3">
      <c r="B851" s="3" t="s">
        <v>319</v>
      </c>
      <c r="D851" s="4"/>
    </row>
    <row r="852" spans="1:6" x14ac:dyDescent="0.3">
      <c r="D852" s="4"/>
    </row>
    <row r="853" spans="1:6" ht="82.5" x14ac:dyDescent="0.3">
      <c r="B853" s="3" t="s">
        <v>450</v>
      </c>
      <c r="D853" s="4"/>
    </row>
    <row r="854" spans="1:6" x14ac:dyDescent="0.3">
      <c r="D854" s="4"/>
    </row>
    <row r="855" spans="1:6" ht="66" x14ac:dyDescent="0.3">
      <c r="B855" s="26" t="s">
        <v>466</v>
      </c>
      <c r="C855" s="2" t="s">
        <v>0</v>
      </c>
      <c r="D855" s="4">
        <v>1</v>
      </c>
      <c r="F855" s="30">
        <v>250000</v>
      </c>
    </row>
    <row r="856" spans="1:6" x14ac:dyDescent="0.3">
      <c r="D856" s="4"/>
    </row>
    <row r="857" spans="1:6" x14ac:dyDescent="0.3">
      <c r="B857" s="3" t="s">
        <v>320</v>
      </c>
      <c r="D857" s="4"/>
    </row>
    <row r="858" spans="1:6" x14ac:dyDescent="0.3">
      <c r="D858" s="4"/>
    </row>
    <row r="859" spans="1:6" x14ac:dyDescent="0.3">
      <c r="B859" s="3" t="s">
        <v>464</v>
      </c>
      <c r="D859" s="4"/>
    </row>
    <row r="860" spans="1:6" x14ac:dyDescent="0.3">
      <c r="D860" s="4"/>
    </row>
    <row r="861" spans="1:6" x14ac:dyDescent="0.3">
      <c r="A861" s="2">
        <v>1</v>
      </c>
      <c r="B861" s="3" t="s">
        <v>308</v>
      </c>
      <c r="C861" s="2" t="s">
        <v>30</v>
      </c>
      <c r="D861" s="4">
        <v>1</v>
      </c>
      <c r="E861" s="29">
        <v>0</v>
      </c>
      <c r="F861" s="30">
        <f>E861*D861</f>
        <v>0</v>
      </c>
    </row>
    <row r="862" spans="1:6" x14ac:dyDescent="0.3">
      <c r="D862" s="4"/>
    </row>
    <row r="863" spans="1:6" x14ac:dyDescent="0.3">
      <c r="A863" s="2">
        <v>2</v>
      </c>
      <c r="B863" s="3" t="s">
        <v>309</v>
      </c>
      <c r="C863" s="2" t="s">
        <v>30</v>
      </c>
      <c r="D863" s="4">
        <v>1</v>
      </c>
      <c r="E863" s="29">
        <v>0</v>
      </c>
      <c r="F863" s="30">
        <f>E863*D863</f>
        <v>0</v>
      </c>
    </row>
    <row r="864" spans="1:6" x14ac:dyDescent="0.3">
      <c r="D864" s="4"/>
    </row>
    <row r="865" spans="1:6" x14ac:dyDescent="0.3">
      <c r="B865" s="3" t="s">
        <v>321</v>
      </c>
      <c r="D865" s="4"/>
    </row>
    <row r="866" spans="1:6" x14ac:dyDescent="0.3">
      <c r="D866" s="4"/>
    </row>
    <row r="867" spans="1:6" ht="33" x14ac:dyDescent="0.3">
      <c r="B867" s="3" t="s">
        <v>465</v>
      </c>
      <c r="D867" s="4"/>
    </row>
    <row r="868" spans="1:6" x14ac:dyDescent="0.3">
      <c r="D868" s="4"/>
    </row>
    <row r="869" spans="1:6" x14ac:dyDescent="0.3">
      <c r="A869" s="2">
        <v>3</v>
      </c>
      <c r="B869" s="3" t="s">
        <v>322</v>
      </c>
      <c r="C869" s="2" t="s">
        <v>30</v>
      </c>
      <c r="D869" s="4">
        <v>1</v>
      </c>
      <c r="E869" s="29">
        <v>0</v>
      </c>
      <c r="F869" s="30">
        <f>E869*D869</f>
        <v>0</v>
      </c>
    </row>
    <row r="870" spans="1:6" x14ac:dyDescent="0.3">
      <c r="D870" s="4"/>
    </row>
    <row r="871" spans="1:6" x14ac:dyDescent="0.3">
      <c r="A871" s="2">
        <v>4</v>
      </c>
      <c r="B871" s="3" t="s">
        <v>309</v>
      </c>
      <c r="C871" s="2" t="s">
        <v>30</v>
      </c>
      <c r="D871" s="4">
        <v>1</v>
      </c>
      <c r="E871" s="29">
        <v>0</v>
      </c>
      <c r="F871" s="30">
        <f>E871*D871</f>
        <v>0</v>
      </c>
    </row>
    <row r="872" spans="1:6" x14ac:dyDescent="0.3">
      <c r="D872" s="4"/>
    </row>
    <row r="873" spans="1:6" x14ac:dyDescent="0.3">
      <c r="A873" s="2">
        <v>5</v>
      </c>
      <c r="B873" s="3" t="s">
        <v>323</v>
      </c>
      <c r="C873" s="2" t="s">
        <v>46</v>
      </c>
      <c r="D873" s="4">
        <v>1</v>
      </c>
      <c r="E873" s="29">
        <v>0</v>
      </c>
      <c r="F873" s="30">
        <f>E873*D873</f>
        <v>0</v>
      </c>
    </row>
    <row r="874" spans="1:6" x14ac:dyDescent="0.3">
      <c r="D874" s="4"/>
    </row>
    <row r="875" spans="1:6" x14ac:dyDescent="0.3">
      <c r="B875" s="3" t="s">
        <v>428</v>
      </c>
      <c r="D875" s="4"/>
    </row>
    <row r="876" spans="1:6" x14ac:dyDescent="0.3">
      <c r="D876" s="4"/>
    </row>
    <row r="877" spans="1:6" x14ac:dyDescent="0.3">
      <c r="A877" s="2">
        <v>6</v>
      </c>
      <c r="B877" s="3" t="s">
        <v>322</v>
      </c>
      <c r="C877" s="2" t="s">
        <v>30</v>
      </c>
      <c r="D877" s="4">
        <v>1</v>
      </c>
      <c r="E877" s="29">
        <v>0</v>
      </c>
      <c r="F877" s="30">
        <f>E877*D877</f>
        <v>0</v>
      </c>
    </row>
    <row r="878" spans="1:6" x14ac:dyDescent="0.3">
      <c r="D878" s="4"/>
    </row>
    <row r="879" spans="1:6" x14ac:dyDescent="0.3">
      <c r="B879" s="3" t="s">
        <v>324</v>
      </c>
      <c r="D879" s="4"/>
    </row>
    <row r="880" spans="1:6" x14ac:dyDescent="0.3">
      <c r="D880" s="4"/>
    </row>
    <row r="881" spans="1:6" x14ac:dyDescent="0.3">
      <c r="A881" s="2">
        <v>7</v>
      </c>
      <c r="B881" s="3" t="s">
        <v>325</v>
      </c>
      <c r="C881" s="2" t="s">
        <v>46</v>
      </c>
      <c r="D881" s="4">
        <v>1</v>
      </c>
      <c r="E881" s="29">
        <v>0</v>
      </c>
      <c r="F881" s="30">
        <f>E881*D881</f>
        <v>0</v>
      </c>
    </row>
    <row r="882" spans="1:6" x14ac:dyDescent="0.3">
      <c r="D882" s="4"/>
    </row>
    <row r="883" spans="1:6" x14ac:dyDescent="0.3">
      <c r="B883" s="12" t="s">
        <v>405</v>
      </c>
      <c r="D883" s="4"/>
      <c r="F883" s="33">
        <f>SUM(F855:F882)</f>
        <v>250000</v>
      </c>
    </row>
    <row r="884" spans="1:6" x14ac:dyDescent="0.3">
      <c r="B884" s="6"/>
      <c r="D884" s="4"/>
    </row>
    <row r="885" spans="1:6" x14ac:dyDescent="0.3">
      <c r="D885" s="4"/>
    </row>
    <row r="886" spans="1:6" x14ac:dyDescent="0.3">
      <c r="B886" s="5" t="s">
        <v>269</v>
      </c>
      <c r="D886" s="4"/>
    </row>
    <row r="887" spans="1:6" x14ac:dyDescent="0.3">
      <c r="B887" s="5"/>
      <c r="D887" s="4"/>
    </row>
    <row r="888" spans="1:6" x14ac:dyDescent="0.3">
      <c r="B888" s="5" t="s">
        <v>326</v>
      </c>
      <c r="D888" s="4"/>
    </row>
    <row r="889" spans="1:6" x14ac:dyDescent="0.3">
      <c r="D889" s="4"/>
    </row>
    <row r="890" spans="1:6" x14ac:dyDescent="0.3">
      <c r="B890" s="3" t="s">
        <v>5</v>
      </c>
      <c r="D890" s="4"/>
    </row>
    <row r="891" spans="1:6" x14ac:dyDescent="0.3">
      <c r="D891" s="4"/>
    </row>
    <row r="892" spans="1:6" x14ac:dyDescent="0.3">
      <c r="B892" s="3" t="s">
        <v>6</v>
      </c>
      <c r="D892" s="4"/>
    </row>
    <row r="893" spans="1:6" x14ac:dyDescent="0.3">
      <c r="D893" s="4"/>
    </row>
    <row r="894" spans="1:6" x14ac:dyDescent="0.3">
      <c r="B894" s="3" t="s">
        <v>7</v>
      </c>
      <c r="D894" s="4"/>
    </row>
    <row r="895" spans="1:6" x14ac:dyDescent="0.3">
      <c r="D895" s="4"/>
    </row>
    <row r="896" spans="1:6" x14ac:dyDescent="0.3">
      <c r="B896" s="3" t="s">
        <v>327</v>
      </c>
      <c r="D896" s="4"/>
    </row>
    <row r="897" spans="2:4" x14ac:dyDescent="0.3">
      <c r="D897" s="4"/>
    </row>
    <row r="898" spans="2:4" ht="33" x14ac:dyDescent="0.3">
      <c r="B898" s="3" t="s">
        <v>328</v>
      </c>
      <c r="D898" s="4"/>
    </row>
    <row r="899" spans="2:4" x14ac:dyDescent="0.3">
      <c r="D899" s="4"/>
    </row>
    <row r="900" spans="2:4" x14ac:dyDescent="0.3">
      <c r="B900" s="3" t="s">
        <v>329</v>
      </c>
      <c r="D900" s="4"/>
    </row>
    <row r="901" spans="2:4" x14ac:dyDescent="0.3">
      <c r="D901" s="4"/>
    </row>
    <row r="902" spans="2:4" x14ac:dyDescent="0.3">
      <c r="B902" s="3" t="s">
        <v>330</v>
      </c>
      <c r="D902" s="4"/>
    </row>
    <row r="903" spans="2:4" x14ac:dyDescent="0.3">
      <c r="D903" s="4"/>
    </row>
    <row r="904" spans="2:4" x14ac:dyDescent="0.3">
      <c r="B904" s="3" t="s">
        <v>331</v>
      </c>
      <c r="D904" s="4"/>
    </row>
    <row r="905" spans="2:4" x14ac:dyDescent="0.3">
      <c r="D905" s="4"/>
    </row>
    <row r="906" spans="2:4" ht="33" x14ac:dyDescent="0.3">
      <c r="B906" s="3" t="s">
        <v>332</v>
      </c>
      <c r="D906" s="4"/>
    </row>
    <row r="907" spans="2:4" x14ac:dyDescent="0.3">
      <c r="D907" s="4"/>
    </row>
    <row r="908" spans="2:4" x14ac:dyDescent="0.3">
      <c r="B908" s="3" t="s">
        <v>333</v>
      </c>
      <c r="D908" s="4"/>
    </row>
    <row r="909" spans="2:4" x14ac:dyDescent="0.3">
      <c r="D909" s="4"/>
    </row>
    <row r="910" spans="2:4" ht="33" x14ac:dyDescent="0.3">
      <c r="B910" s="3" t="s">
        <v>334</v>
      </c>
      <c r="D910" s="4"/>
    </row>
    <row r="911" spans="2:4" x14ac:dyDescent="0.3">
      <c r="D911" s="4"/>
    </row>
    <row r="912" spans="2:4" ht="82.5" x14ac:dyDescent="0.3">
      <c r="B912" s="3" t="s">
        <v>450</v>
      </c>
      <c r="D912" s="4"/>
    </row>
    <row r="913" spans="1:6" x14ac:dyDescent="0.3">
      <c r="D913" s="4"/>
    </row>
    <row r="914" spans="1:6" ht="66" x14ac:dyDescent="0.3">
      <c r="B914" s="26" t="s">
        <v>467</v>
      </c>
      <c r="C914" s="2" t="s">
        <v>0</v>
      </c>
      <c r="D914" s="4">
        <v>1</v>
      </c>
      <c r="F914" s="30">
        <v>150000</v>
      </c>
    </row>
    <row r="915" spans="1:6" x14ac:dyDescent="0.3">
      <c r="B915" s="26"/>
      <c r="D915" s="4"/>
    </row>
    <row r="916" spans="1:6" x14ac:dyDescent="0.3">
      <c r="A916" s="2">
        <v>1</v>
      </c>
      <c r="B916" s="3" t="s">
        <v>445</v>
      </c>
      <c r="C916" s="2" t="s">
        <v>447</v>
      </c>
      <c r="D916" s="4">
        <v>2</v>
      </c>
      <c r="E916" s="30">
        <f>F914*D916%</f>
        <v>3000</v>
      </c>
      <c r="F916" s="30">
        <f>E916*D916</f>
        <v>6000</v>
      </c>
    </row>
    <row r="917" spans="1:6" x14ac:dyDescent="0.3">
      <c r="D917" s="4"/>
    </row>
    <row r="918" spans="1:6" x14ac:dyDescent="0.3">
      <c r="A918" s="2">
        <v>2</v>
      </c>
      <c r="B918" s="1" t="s">
        <v>446</v>
      </c>
      <c r="C918" s="2" t="s">
        <v>447</v>
      </c>
      <c r="D918" s="4">
        <v>2</v>
      </c>
      <c r="E918" s="30">
        <f>F914*D918%</f>
        <v>3000</v>
      </c>
      <c r="F918" s="30">
        <f>E918*D918</f>
        <v>6000</v>
      </c>
    </row>
    <row r="919" spans="1:6" x14ac:dyDescent="0.3">
      <c r="D919" s="4"/>
    </row>
    <row r="920" spans="1:6" x14ac:dyDescent="0.3">
      <c r="D920" s="4"/>
    </row>
    <row r="921" spans="1:6" x14ac:dyDescent="0.3">
      <c r="B921" s="12" t="s">
        <v>406</v>
      </c>
      <c r="D921" s="4"/>
      <c r="F921" s="33">
        <f>SUM(F914:F920)</f>
        <v>162000</v>
      </c>
    </row>
    <row r="922" spans="1:6" x14ac:dyDescent="0.3">
      <c r="B922" s="6"/>
      <c r="D922" s="4"/>
    </row>
    <row r="923" spans="1:6" x14ac:dyDescent="0.3">
      <c r="D923" s="4"/>
    </row>
    <row r="924" spans="1:6" x14ac:dyDescent="0.3">
      <c r="B924" s="5" t="s">
        <v>270</v>
      </c>
      <c r="D924" s="4"/>
    </row>
    <row r="925" spans="1:6" x14ac:dyDescent="0.3">
      <c r="B925" s="5"/>
      <c r="D925" s="4"/>
    </row>
    <row r="926" spans="1:6" x14ac:dyDescent="0.3">
      <c r="B926" s="5" t="s">
        <v>335</v>
      </c>
      <c r="D926" s="4"/>
    </row>
    <row r="927" spans="1:6" x14ac:dyDescent="0.3">
      <c r="D927" s="4"/>
    </row>
    <row r="928" spans="1:6" x14ac:dyDescent="0.3">
      <c r="B928" s="3" t="s">
        <v>5</v>
      </c>
      <c r="D928" s="4"/>
    </row>
    <row r="929" spans="1:6" x14ac:dyDescent="0.3">
      <c r="D929" s="4"/>
    </row>
    <row r="930" spans="1:6" x14ac:dyDescent="0.3">
      <c r="B930" s="3" t="s">
        <v>6</v>
      </c>
      <c r="D930" s="4"/>
    </row>
    <row r="931" spans="1:6" x14ac:dyDescent="0.3">
      <c r="D931" s="4"/>
    </row>
    <row r="932" spans="1:6" ht="82.5" x14ac:dyDescent="0.3">
      <c r="B932" s="3" t="s">
        <v>450</v>
      </c>
      <c r="D932" s="4"/>
    </row>
    <row r="933" spans="1:6" x14ac:dyDescent="0.3">
      <c r="D933" s="4"/>
    </row>
    <row r="934" spans="1:6" ht="66" x14ac:dyDescent="0.3">
      <c r="B934" s="26" t="s">
        <v>468</v>
      </c>
      <c r="C934" s="2" t="s">
        <v>0</v>
      </c>
      <c r="D934" s="4">
        <v>1</v>
      </c>
      <c r="F934" s="30">
        <v>50000</v>
      </c>
    </row>
    <row r="935" spans="1:6" x14ac:dyDescent="0.3">
      <c r="B935" s="1"/>
      <c r="D935" s="4"/>
    </row>
    <row r="936" spans="1:6" x14ac:dyDescent="0.3">
      <c r="D936" s="4"/>
    </row>
    <row r="937" spans="1:6" x14ac:dyDescent="0.3">
      <c r="B937" s="3" t="s">
        <v>336</v>
      </c>
      <c r="D937" s="4"/>
    </row>
    <row r="938" spans="1:6" x14ac:dyDescent="0.3">
      <c r="D938" s="4"/>
    </row>
    <row r="939" spans="1:6" x14ac:dyDescent="0.3">
      <c r="B939" s="3" t="s">
        <v>337</v>
      </c>
      <c r="D939" s="4"/>
    </row>
    <row r="940" spans="1:6" x14ac:dyDescent="0.3">
      <c r="D940" s="4"/>
    </row>
    <row r="941" spans="1:6" x14ac:dyDescent="0.3">
      <c r="A941" s="2">
        <v>1</v>
      </c>
      <c r="B941" s="3" t="s">
        <v>338</v>
      </c>
      <c r="C941" s="2" t="s">
        <v>30</v>
      </c>
      <c r="D941" s="4">
        <v>1</v>
      </c>
      <c r="E941" s="29">
        <v>0</v>
      </c>
      <c r="F941" s="30">
        <f>E941*D941</f>
        <v>0</v>
      </c>
    </row>
    <row r="942" spans="1:6" x14ac:dyDescent="0.3">
      <c r="D942" s="4"/>
    </row>
    <row r="943" spans="1:6" x14ac:dyDescent="0.3">
      <c r="B943" s="3" t="s">
        <v>339</v>
      </c>
      <c r="D943" s="4"/>
    </row>
    <row r="944" spans="1:6" x14ac:dyDescent="0.3">
      <c r="D944" s="4"/>
    </row>
    <row r="945" spans="1:6" ht="33" x14ac:dyDescent="0.3">
      <c r="B945" s="3" t="s">
        <v>340</v>
      </c>
      <c r="D945" s="4"/>
    </row>
    <row r="946" spans="1:6" x14ac:dyDescent="0.3">
      <c r="D946" s="4"/>
    </row>
    <row r="947" spans="1:6" x14ac:dyDescent="0.3">
      <c r="A947" s="2">
        <v>2</v>
      </c>
      <c r="B947" s="3" t="s">
        <v>341</v>
      </c>
      <c r="C947" s="2" t="s">
        <v>30</v>
      </c>
      <c r="D947" s="4">
        <v>1</v>
      </c>
      <c r="E947" s="29">
        <v>0</v>
      </c>
      <c r="F947" s="30">
        <f>E947*D947</f>
        <v>0</v>
      </c>
    </row>
    <row r="948" spans="1:6" x14ac:dyDescent="0.3">
      <c r="D948" s="4"/>
    </row>
    <row r="949" spans="1:6" x14ac:dyDescent="0.3">
      <c r="B949" s="3" t="s">
        <v>342</v>
      </c>
      <c r="D949" s="4"/>
    </row>
    <row r="950" spans="1:6" x14ac:dyDescent="0.3">
      <c r="D950" s="4"/>
    </row>
    <row r="951" spans="1:6" ht="49.5" x14ac:dyDescent="0.3">
      <c r="B951" s="3" t="s">
        <v>343</v>
      </c>
      <c r="D951" s="4"/>
    </row>
    <row r="952" spans="1:6" x14ac:dyDescent="0.3">
      <c r="D952" s="4"/>
    </row>
    <row r="953" spans="1:6" x14ac:dyDescent="0.3">
      <c r="A953" s="2">
        <v>3</v>
      </c>
      <c r="B953" s="3" t="s">
        <v>344</v>
      </c>
      <c r="C953" s="2" t="s">
        <v>1</v>
      </c>
      <c r="D953" s="4">
        <v>1</v>
      </c>
      <c r="E953" s="29">
        <v>0</v>
      </c>
      <c r="F953" s="30">
        <f>E953*D953</f>
        <v>0</v>
      </c>
    </row>
    <row r="954" spans="1:6" x14ac:dyDescent="0.3">
      <c r="D954" s="4"/>
    </row>
    <row r="955" spans="1:6" x14ac:dyDescent="0.3">
      <c r="B955" s="12" t="s">
        <v>407</v>
      </c>
      <c r="D955" s="4"/>
      <c r="F955" s="33">
        <f>F941+F947+F953+F934</f>
        <v>50000</v>
      </c>
    </row>
    <row r="956" spans="1:6" x14ac:dyDescent="0.3">
      <c r="B956" s="6"/>
      <c r="D956" s="4"/>
    </row>
    <row r="957" spans="1:6" x14ac:dyDescent="0.3">
      <c r="D957" s="4"/>
    </row>
    <row r="958" spans="1:6" x14ac:dyDescent="0.3">
      <c r="B958" s="5" t="s">
        <v>298</v>
      </c>
      <c r="D958" s="4"/>
    </row>
    <row r="959" spans="1:6" x14ac:dyDescent="0.3">
      <c r="B959" s="5"/>
      <c r="D959" s="4"/>
    </row>
    <row r="960" spans="1:6" x14ac:dyDescent="0.3">
      <c r="B960" s="5" t="s">
        <v>345</v>
      </c>
      <c r="D960" s="4"/>
    </row>
    <row r="961" spans="2:4" x14ac:dyDescent="0.3">
      <c r="D961" s="4"/>
    </row>
    <row r="962" spans="2:4" x14ac:dyDescent="0.3">
      <c r="B962" s="3" t="s">
        <v>5</v>
      </c>
      <c r="D962" s="4"/>
    </row>
    <row r="963" spans="2:4" x14ac:dyDescent="0.3">
      <c r="D963" s="4"/>
    </row>
    <row r="964" spans="2:4" x14ac:dyDescent="0.3">
      <c r="B964" s="3" t="s">
        <v>6</v>
      </c>
      <c r="D964" s="4"/>
    </row>
    <row r="965" spans="2:4" x14ac:dyDescent="0.3">
      <c r="D965" s="4"/>
    </row>
    <row r="966" spans="2:4" x14ac:dyDescent="0.3">
      <c r="B966" s="3" t="s">
        <v>346</v>
      </c>
      <c r="D966" s="4"/>
    </row>
    <row r="967" spans="2:4" x14ac:dyDescent="0.3">
      <c r="D967" s="4"/>
    </row>
    <row r="968" spans="2:4" x14ac:dyDescent="0.3">
      <c r="B968" s="3" t="s">
        <v>347</v>
      </c>
      <c r="D968" s="4"/>
    </row>
    <row r="969" spans="2:4" x14ac:dyDescent="0.3">
      <c r="D969" s="4"/>
    </row>
    <row r="970" spans="2:4" ht="49.5" x14ac:dyDescent="0.3">
      <c r="B970" s="3" t="s">
        <v>348</v>
      </c>
      <c r="D970" s="4"/>
    </row>
    <row r="971" spans="2:4" x14ac:dyDescent="0.3">
      <c r="D971" s="4"/>
    </row>
    <row r="972" spans="2:4" x14ac:dyDescent="0.3">
      <c r="B972" s="3" t="s">
        <v>349</v>
      </c>
      <c r="D972" s="4"/>
    </row>
    <row r="973" spans="2:4" x14ac:dyDescent="0.3">
      <c r="D973" s="4"/>
    </row>
    <row r="974" spans="2:4" ht="33" x14ac:dyDescent="0.3">
      <c r="B974" s="3" t="s">
        <v>350</v>
      </c>
      <c r="D974" s="4"/>
    </row>
    <row r="975" spans="2:4" x14ac:dyDescent="0.3">
      <c r="D975" s="4"/>
    </row>
    <row r="976" spans="2:4" x14ac:dyDescent="0.3">
      <c r="B976" s="3" t="s">
        <v>351</v>
      </c>
      <c r="D976" s="4"/>
    </row>
    <row r="977" spans="1:6" x14ac:dyDescent="0.3">
      <c r="D977" s="4"/>
    </row>
    <row r="978" spans="1:6" ht="49.5" x14ac:dyDescent="0.3">
      <c r="B978" s="3" t="s">
        <v>352</v>
      </c>
      <c r="D978" s="4"/>
    </row>
    <row r="979" spans="1:6" x14ac:dyDescent="0.3">
      <c r="D979" s="4"/>
    </row>
    <row r="980" spans="1:6" ht="82.5" x14ac:dyDescent="0.3">
      <c r="B980" s="3" t="s">
        <v>450</v>
      </c>
      <c r="D980" s="4"/>
    </row>
    <row r="981" spans="1:6" x14ac:dyDescent="0.3">
      <c r="D981" s="4"/>
    </row>
    <row r="982" spans="1:6" ht="66" x14ac:dyDescent="0.3">
      <c r="B982" s="26" t="s">
        <v>469</v>
      </c>
      <c r="C982" s="2" t="s">
        <v>0</v>
      </c>
      <c r="D982" s="4">
        <v>1</v>
      </c>
      <c r="F982" s="30">
        <v>250000</v>
      </c>
    </row>
    <row r="983" spans="1:6" x14ac:dyDescent="0.3">
      <c r="D983" s="4"/>
    </row>
    <row r="984" spans="1:6" x14ac:dyDescent="0.3">
      <c r="B984" s="3" t="s">
        <v>353</v>
      </c>
      <c r="D984" s="4"/>
    </row>
    <row r="985" spans="1:6" x14ac:dyDescent="0.3">
      <c r="B985" s="3" t="s">
        <v>354</v>
      </c>
      <c r="D985" s="4"/>
    </row>
    <row r="986" spans="1:6" x14ac:dyDescent="0.3">
      <c r="D986" s="4"/>
    </row>
    <row r="987" spans="1:6" x14ac:dyDescent="0.3">
      <c r="B987" s="3" t="s">
        <v>355</v>
      </c>
      <c r="D987" s="4"/>
    </row>
    <row r="988" spans="1:6" x14ac:dyDescent="0.3">
      <c r="D988" s="4"/>
    </row>
    <row r="989" spans="1:6" x14ac:dyDescent="0.3">
      <c r="A989" s="2">
        <v>1</v>
      </c>
      <c r="B989" s="3" t="s">
        <v>356</v>
      </c>
      <c r="C989" s="2" t="s">
        <v>30</v>
      </c>
      <c r="D989" s="4">
        <v>1</v>
      </c>
      <c r="E989" s="29">
        <v>0</v>
      </c>
      <c r="F989" s="30">
        <f>E989*D989</f>
        <v>0</v>
      </c>
    </row>
    <row r="990" spans="1:6" x14ac:dyDescent="0.3">
      <c r="D990" s="4"/>
    </row>
    <row r="991" spans="1:6" x14ac:dyDescent="0.3">
      <c r="A991" s="2">
        <v>2</v>
      </c>
      <c r="B991" s="3" t="s">
        <v>357</v>
      </c>
      <c r="C991" s="2" t="s">
        <v>30</v>
      </c>
      <c r="D991" s="4">
        <v>1</v>
      </c>
      <c r="E991" s="29">
        <v>0</v>
      </c>
      <c r="F991" s="30">
        <f>E991*D991</f>
        <v>0</v>
      </c>
    </row>
    <row r="992" spans="1:6" x14ac:dyDescent="0.3">
      <c r="D992" s="4"/>
    </row>
    <row r="993" spans="1:6" x14ac:dyDescent="0.3">
      <c r="A993" s="2">
        <v>3</v>
      </c>
      <c r="B993" s="3" t="s">
        <v>311</v>
      </c>
      <c r="C993" s="2" t="s">
        <v>30</v>
      </c>
      <c r="D993" s="4">
        <v>1</v>
      </c>
      <c r="E993" s="29">
        <v>0</v>
      </c>
      <c r="F993" s="30">
        <f>E993*D993</f>
        <v>0</v>
      </c>
    </row>
    <row r="994" spans="1:6" x14ac:dyDescent="0.3">
      <c r="D994" s="4"/>
    </row>
    <row r="995" spans="1:6" x14ac:dyDescent="0.3">
      <c r="B995" s="3" t="s">
        <v>358</v>
      </c>
      <c r="D995" s="4"/>
    </row>
    <row r="996" spans="1:6" x14ac:dyDescent="0.3">
      <c r="D996" s="4"/>
    </row>
    <row r="997" spans="1:6" x14ac:dyDescent="0.3">
      <c r="B997" s="3" t="s">
        <v>355</v>
      </c>
      <c r="D997" s="4"/>
    </row>
    <row r="998" spans="1:6" x14ac:dyDescent="0.3">
      <c r="D998" s="4"/>
    </row>
    <row r="999" spans="1:6" x14ac:dyDescent="0.3">
      <c r="A999" s="2">
        <v>4</v>
      </c>
      <c r="B999" s="3" t="s">
        <v>359</v>
      </c>
      <c r="C999" s="2" t="s">
        <v>30</v>
      </c>
      <c r="D999" s="4">
        <v>1</v>
      </c>
      <c r="E999" s="29">
        <v>0</v>
      </c>
      <c r="F999" s="30">
        <f>E999*D999</f>
        <v>0</v>
      </c>
    </row>
    <row r="1000" spans="1:6" x14ac:dyDescent="0.3">
      <c r="D1000" s="4"/>
    </row>
    <row r="1001" spans="1:6" x14ac:dyDescent="0.3">
      <c r="B1001" s="3" t="s">
        <v>360</v>
      </c>
      <c r="D1001" s="4"/>
    </row>
    <row r="1002" spans="1:6" x14ac:dyDescent="0.3">
      <c r="D1002" s="4"/>
    </row>
    <row r="1003" spans="1:6" ht="49.5" x14ac:dyDescent="0.3">
      <c r="B1003" s="3" t="s">
        <v>361</v>
      </c>
      <c r="D1003" s="4"/>
    </row>
    <row r="1004" spans="1:6" x14ac:dyDescent="0.3">
      <c r="D1004" s="4"/>
    </row>
    <row r="1005" spans="1:6" x14ac:dyDescent="0.3">
      <c r="A1005" s="2">
        <v>5</v>
      </c>
      <c r="B1005" s="3" t="s">
        <v>362</v>
      </c>
      <c r="C1005" s="2" t="s">
        <v>30</v>
      </c>
      <c r="D1005" s="4">
        <v>1</v>
      </c>
      <c r="E1005" s="29">
        <v>0</v>
      </c>
      <c r="F1005" s="30">
        <f>E1005*D1005</f>
        <v>0</v>
      </c>
    </row>
    <row r="1006" spans="1:6" x14ac:dyDescent="0.3">
      <c r="D1006" s="4"/>
    </row>
    <row r="1007" spans="1:6" x14ac:dyDescent="0.3">
      <c r="B1007" s="3" t="s">
        <v>363</v>
      </c>
      <c r="D1007" s="4"/>
    </row>
    <row r="1008" spans="1:6" x14ac:dyDescent="0.3">
      <c r="D1008" s="4"/>
    </row>
    <row r="1009" spans="1:6" ht="49.5" x14ac:dyDescent="0.3">
      <c r="B1009" s="3" t="s">
        <v>364</v>
      </c>
      <c r="D1009" s="4"/>
    </row>
    <row r="1010" spans="1:6" x14ac:dyDescent="0.3">
      <c r="D1010" s="4"/>
    </row>
    <row r="1011" spans="1:6" x14ac:dyDescent="0.3">
      <c r="A1011" s="2">
        <v>6</v>
      </c>
      <c r="B1011" s="3" t="s">
        <v>365</v>
      </c>
      <c r="C1011" s="2" t="s">
        <v>30</v>
      </c>
      <c r="D1011" s="4">
        <v>1</v>
      </c>
      <c r="E1011" s="29">
        <v>0</v>
      </c>
      <c r="F1011" s="30">
        <f>E1011*D1011</f>
        <v>0</v>
      </c>
    </row>
    <row r="1012" spans="1:6" x14ac:dyDescent="0.3">
      <c r="D1012" s="4"/>
    </row>
    <row r="1013" spans="1:6" x14ac:dyDescent="0.3">
      <c r="B1013" s="3" t="s">
        <v>366</v>
      </c>
      <c r="D1013" s="4"/>
    </row>
    <row r="1014" spans="1:6" x14ac:dyDescent="0.3">
      <c r="D1014" s="4"/>
    </row>
    <row r="1015" spans="1:6" x14ac:dyDescent="0.3">
      <c r="B1015" s="3" t="s">
        <v>367</v>
      </c>
      <c r="D1015" s="4"/>
    </row>
    <row r="1016" spans="1:6" x14ac:dyDescent="0.3">
      <c r="D1016" s="4"/>
    </row>
    <row r="1017" spans="1:6" x14ac:dyDescent="0.3">
      <c r="A1017" s="2">
        <v>7</v>
      </c>
      <c r="B1017" s="3" t="s">
        <v>368</v>
      </c>
      <c r="C1017" s="2" t="s">
        <v>30</v>
      </c>
      <c r="D1017" s="4">
        <v>1</v>
      </c>
      <c r="E1017" s="29">
        <v>0</v>
      </c>
      <c r="F1017" s="30">
        <f>E1017*D1017</f>
        <v>0</v>
      </c>
    </row>
    <row r="1018" spans="1:6" x14ac:dyDescent="0.3">
      <c r="D1018" s="4"/>
    </row>
    <row r="1019" spans="1:6" x14ac:dyDescent="0.3">
      <c r="A1019" s="2">
        <v>8</v>
      </c>
      <c r="B1019" s="3" t="s">
        <v>369</v>
      </c>
      <c r="C1019" s="2" t="s">
        <v>30</v>
      </c>
      <c r="D1019" s="4">
        <v>1</v>
      </c>
      <c r="E1019" s="29">
        <v>0</v>
      </c>
      <c r="F1019" s="30">
        <f>E1019*D1019</f>
        <v>0</v>
      </c>
    </row>
    <row r="1020" spans="1:6" x14ac:dyDescent="0.3">
      <c r="D1020" s="4"/>
    </row>
    <row r="1021" spans="1:6" x14ac:dyDescent="0.3">
      <c r="A1021" s="2">
        <v>9</v>
      </c>
      <c r="B1021" s="3" t="s">
        <v>370</v>
      </c>
      <c r="C1021" s="2" t="s">
        <v>46</v>
      </c>
      <c r="D1021" s="4">
        <v>1</v>
      </c>
      <c r="E1021" s="29">
        <v>0</v>
      </c>
      <c r="F1021" s="30">
        <f>E1021*D1021</f>
        <v>0</v>
      </c>
    </row>
    <row r="1022" spans="1:6" x14ac:dyDescent="0.3">
      <c r="D1022" s="4"/>
    </row>
    <row r="1023" spans="1:6" x14ac:dyDescent="0.3">
      <c r="B1023" s="3" t="s">
        <v>371</v>
      </c>
      <c r="D1023" s="4"/>
    </row>
    <row r="1024" spans="1:6" x14ac:dyDescent="0.3">
      <c r="D1024" s="4"/>
    </row>
    <row r="1025" spans="1:6" x14ac:dyDescent="0.3">
      <c r="B1025" s="3" t="s">
        <v>354</v>
      </c>
      <c r="D1025" s="4"/>
    </row>
    <row r="1026" spans="1:6" x14ac:dyDescent="0.3">
      <c r="D1026" s="4"/>
    </row>
    <row r="1027" spans="1:6" x14ac:dyDescent="0.3">
      <c r="B1027" s="3" t="s">
        <v>372</v>
      </c>
      <c r="D1027" s="4"/>
    </row>
    <row r="1028" spans="1:6" x14ac:dyDescent="0.3">
      <c r="D1028" s="4"/>
    </row>
    <row r="1029" spans="1:6" x14ac:dyDescent="0.3">
      <c r="A1029" s="2">
        <v>10</v>
      </c>
      <c r="B1029" s="3" t="s">
        <v>356</v>
      </c>
      <c r="C1029" s="2" t="s">
        <v>30</v>
      </c>
      <c r="D1029" s="4">
        <v>1</v>
      </c>
      <c r="E1029" s="29">
        <v>0</v>
      </c>
      <c r="F1029" s="30">
        <f>E1029*D1029</f>
        <v>0</v>
      </c>
    </row>
    <row r="1030" spans="1:6" x14ac:dyDescent="0.3">
      <c r="D1030" s="4"/>
    </row>
    <row r="1031" spans="1:6" x14ac:dyDescent="0.3">
      <c r="B1031" s="3" t="s">
        <v>373</v>
      </c>
      <c r="D1031" s="4"/>
    </row>
    <row r="1032" spans="1:6" x14ac:dyDescent="0.3">
      <c r="D1032" s="4"/>
    </row>
    <row r="1033" spans="1:6" ht="33" x14ac:dyDescent="0.3">
      <c r="B1033" s="3" t="s">
        <v>374</v>
      </c>
      <c r="D1033" s="4"/>
    </row>
    <row r="1034" spans="1:6" x14ac:dyDescent="0.3">
      <c r="D1034" s="4"/>
    </row>
    <row r="1035" spans="1:6" x14ac:dyDescent="0.3">
      <c r="A1035" s="2">
        <v>11</v>
      </c>
      <c r="B1035" s="3" t="s">
        <v>375</v>
      </c>
      <c r="C1035" s="2" t="s">
        <v>30</v>
      </c>
      <c r="D1035" s="4">
        <v>1</v>
      </c>
      <c r="E1035" s="29">
        <v>0</v>
      </c>
      <c r="F1035" s="30">
        <f>E1035*D1035</f>
        <v>0</v>
      </c>
    </row>
    <row r="1036" spans="1:6" x14ac:dyDescent="0.3">
      <c r="D1036" s="4"/>
    </row>
    <row r="1037" spans="1:6" x14ac:dyDescent="0.3">
      <c r="B1037" s="3" t="s">
        <v>363</v>
      </c>
      <c r="D1037" s="4"/>
    </row>
    <row r="1038" spans="1:6" ht="49.5" x14ac:dyDescent="0.3">
      <c r="B1038" s="3" t="s">
        <v>376</v>
      </c>
      <c r="D1038" s="4"/>
    </row>
    <row r="1039" spans="1:6" x14ac:dyDescent="0.3">
      <c r="D1039" s="4"/>
    </row>
    <row r="1040" spans="1:6" x14ac:dyDescent="0.3">
      <c r="A1040" s="2">
        <v>12</v>
      </c>
      <c r="B1040" s="3" t="s">
        <v>341</v>
      </c>
      <c r="C1040" s="2" t="s">
        <v>30</v>
      </c>
      <c r="D1040" s="4">
        <v>1</v>
      </c>
      <c r="E1040" s="29">
        <v>0</v>
      </c>
      <c r="F1040" s="30">
        <f>E1040*D1040</f>
        <v>0</v>
      </c>
    </row>
    <row r="1041" spans="1:6" x14ac:dyDescent="0.3">
      <c r="D1041" s="4"/>
    </row>
    <row r="1042" spans="1:6" x14ac:dyDescent="0.3">
      <c r="A1042" s="2">
        <v>13</v>
      </c>
      <c r="B1042" s="3" t="s">
        <v>377</v>
      </c>
      <c r="C1042" s="2" t="s">
        <v>30</v>
      </c>
      <c r="D1042" s="4">
        <v>1</v>
      </c>
      <c r="E1042" s="29">
        <v>0</v>
      </c>
      <c r="F1042" s="30">
        <f>E1042*D1042</f>
        <v>0</v>
      </c>
    </row>
    <row r="1043" spans="1:6" x14ac:dyDescent="0.3">
      <c r="D1043" s="4"/>
    </row>
    <row r="1044" spans="1:6" x14ac:dyDescent="0.3">
      <c r="A1044" s="2">
        <v>14</v>
      </c>
      <c r="B1044" s="3" t="s">
        <v>365</v>
      </c>
      <c r="C1044" s="2" t="s">
        <v>30</v>
      </c>
      <c r="D1044" s="4">
        <v>1</v>
      </c>
      <c r="E1044" s="29">
        <v>0</v>
      </c>
      <c r="F1044" s="30">
        <f>E1044*D1044</f>
        <v>0</v>
      </c>
    </row>
    <row r="1045" spans="1:6" x14ac:dyDescent="0.3">
      <c r="D1045" s="4"/>
    </row>
    <row r="1046" spans="1:6" x14ac:dyDescent="0.3">
      <c r="A1046" s="2">
        <v>15</v>
      </c>
      <c r="B1046" s="3" t="s">
        <v>378</v>
      </c>
      <c r="C1046" s="2" t="s">
        <v>30</v>
      </c>
      <c r="D1046" s="4">
        <v>1</v>
      </c>
      <c r="E1046" s="29">
        <v>0</v>
      </c>
      <c r="F1046" s="30">
        <f>E1046*D1046</f>
        <v>0</v>
      </c>
    </row>
    <row r="1047" spans="1:6" x14ac:dyDescent="0.3">
      <c r="D1047" s="4"/>
    </row>
    <row r="1048" spans="1:6" x14ac:dyDescent="0.3">
      <c r="B1048" s="3" t="s">
        <v>379</v>
      </c>
      <c r="D1048" s="4"/>
    </row>
    <row r="1049" spans="1:6" x14ac:dyDescent="0.3">
      <c r="B1049" s="3" t="s">
        <v>380</v>
      </c>
      <c r="D1049" s="4"/>
    </row>
    <row r="1050" spans="1:6" x14ac:dyDescent="0.3">
      <c r="D1050" s="4"/>
    </row>
    <row r="1051" spans="1:6" x14ac:dyDescent="0.3">
      <c r="A1051" s="2">
        <v>16</v>
      </c>
      <c r="B1051" s="3" t="s">
        <v>427</v>
      </c>
      <c r="C1051" s="2" t="s">
        <v>46</v>
      </c>
      <c r="D1051" s="4">
        <v>1</v>
      </c>
      <c r="E1051" s="29">
        <v>0</v>
      </c>
      <c r="F1051" s="30">
        <f>E1051*D1051</f>
        <v>0</v>
      </c>
    </row>
    <row r="1052" spans="1:6" x14ac:dyDescent="0.3">
      <c r="D1052" s="4"/>
    </row>
    <row r="1053" spans="1:6" x14ac:dyDescent="0.3">
      <c r="B1053" s="12" t="s">
        <v>408</v>
      </c>
      <c r="D1053" s="4"/>
      <c r="F1053" s="33">
        <f>SUM(F982:F1052)</f>
        <v>250000</v>
      </c>
    </row>
    <row r="1054" spans="1:6" x14ac:dyDescent="0.3">
      <c r="B1054" s="6"/>
      <c r="D1054" s="4"/>
    </row>
    <row r="1055" spans="1:6" x14ac:dyDescent="0.3">
      <c r="B1055" s="6"/>
      <c r="D1055" s="4"/>
    </row>
    <row r="1056" spans="1:6" x14ac:dyDescent="0.3">
      <c r="B1056" s="5" t="s">
        <v>483</v>
      </c>
      <c r="D1056" s="4"/>
    </row>
    <row r="1057" spans="1:6" x14ac:dyDescent="0.3">
      <c r="B1057" s="6"/>
      <c r="D1057" s="4"/>
    </row>
    <row r="1058" spans="1:6" x14ac:dyDescent="0.3">
      <c r="B1058" s="5" t="s">
        <v>475</v>
      </c>
      <c r="D1058" s="4"/>
    </row>
    <row r="1059" spans="1:6" x14ac:dyDescent="0.3">
      <c r="B1059" s="6"/>
      <c r="D1059" s="4"/>
    </row>
    <row r="1060" spans="1:6" x14ac:dyDescent="0.3">
      <c r="B1060" s="3" t="s">
        <v>7</v>
      </c>
      <c r="D1060" s="4"/>
    </row>
    <row r="1061" spans="1:6" x14ac:dyDescent="0.3">
      <c r="D1061" s="4"/>
    </row>
    <row r="1062" spans="1:6" x14ac:dyDescent="0.3">
      <c r="B1062" s="28" t="s">
        <v>18</v>
      </c>
      <c r="D1062" s="4"/>
    </row>
    <row r="1063" spans="1:6" x14ac:dyDescent="0.3">
      <c r="D1063" s="4"/>
    </row>
    <row r="1064" spans="1:6" ht="77.099999999999994" customHeight="1" x14ac:dyDescent="0.3">
      <c r="B1064" s="26" t="s">
        <v>476</v>
      </c>
      <c r="D1064" s="4"/>
    </row>
    <row r="1065" spans="1:6" x14ac:dyDescent="0.3">
      <c r="D1065" s="4"/>
    </row>
    <row r="1066" spans="1:6" ht="33" x14ac:dyDescent="0.3">
      <c r="B1066" s="3" t="s">
        <v>477</v>
      </c>
      <c r="D1066" s="4"/>
    </row>
    <row r="1067" spans="1:6" x14ac:dyDescent="0.3">
      <c r="D1067" s="4"/>
    </row>
    <row r="1068" spans="1:6" ht="33" x14ac:dyDescent="0.3">
      <c r="B1068" s="3" t="s">
        <v>510</v>
      </c>
      <c r="D1068" s="4"/>
    </row>
    <row r="1069" spans="1:6" x14ac:dyDescent="0.3">
      <c r="D1069" s="4"/>
    </row>
    <row r="1070" spans="1:6" ht="49.5" x14ac:dyDescent="0.3">
      <c r="B1070" s="26" t="s">
        <v>478</v>
      </c>
      <c r="C1070" s="2" t="s">
        <v>0</v>
      </c>
      <c r="D1070" s="4">
        <v>1</v>
      </c>
      <c r="F1070" s="30">
        <v>350000</v>
      </c>
    </row>
    <row r="1071" spans="1:6" x14ac:dyDescent="0.3">
      <c r="D1071" s="4"/>
    </row>
    <row r="1072" spans="1:6" x14ac:dyDescent="0.3">
      <c r="A1072" s="2">
        <v>1</v>
      </c>
      <c r="B1072" s="3" t="s">
        <v>445</v>
      </c>
      <c r="C1072" s="2" t="s">
        <v>447</v>
      </c>
      <c r="D1072" s="4">
        <v>2</v>
      </c>
      <c r="E1072" s="30">
        <f>F1070*D1072%</f>
        <v>7000</v>
      </c>
      <c r="F1072" s="30">
        <f>E1072*D1072</f>
        <v>14000</v>
      </c>
    </row>
    <row r="1073" spans="1:6" x14ac:dyDescent="0.3">
      <c r="C1073" s="1"/>
      <c r="D1073" s="1"/>
      <c r="E1073" s="36"/>
      <c r="F1073" s="36"/>
    </row>
    <row r="1074" spans="1:6" x14ac:dyDescent="0.3">
      <c r="A1074" s="2">
        <v>2</v>
      </c>
      <c r="B1074" s="1" t="s">
        <v>446</v>
      </c>
      <c r="C1074" s="2" t="s">
        <v>447</v>
      </c>
      <c r="D1074" s="4">
        <v>2</v>
      </c>
      <c r="E1074" s="30">
        <f>F1070*D1074%</f>
        <v>7000</v>
      </c>
      <c r="F1074" s="30">
        <f>E1074*D1074</f>
        <v>14000</v>
      </c>
    </row>
    <row r="1075" spans="1:6" x14ac:dyDescent="0.3">
      <c r="D1075" s="4"/>
    </row>
    <row r="1076" spans="1:6" x14ac:dyDescent="0.3">
      <c r="D1076" s="4"/>
    </row>
    <row r="1077" spans="1:6" x14ac:dyDescent="0.3">
      <c r="B1077" s="12" t="s">
        <v>479</v>
      </c>
      <c r="D1077" s="4"/>
      <c r="F1077" s="33">
        <f>SUM(F1070:F1076)</f>
        <v>378000</v>
      </c>
    </row>
    <row r="1078" spans="1:6" x14ac:dyDescent="0.3">
      <c r="D1078" s="4"/>
    </row>
    <row r="1079" spans="1:6" x14ac:dyDescent="0.3">
      <c r="D1079" s="4"/>
    </row>
    <row r="1080" spans="1:6" ht="33" x14ac:dyDescent="0.3">
      <c r="A1080" s="9" t="s">
        <v>482</v>
      </c>
      <c r="B1080" s="37" t="s">
        <v>481</v>
      </c>
      <c r="D1080" s="4"/>
    </row>
    <row r="1081" spans="1:6" x14ac:dyDescent="0.3">
      <c r="D1081" s="4"/>
    </row>
    <row r="1082" spans="1:6" x14ac:dyDescent="0.3">
      <c r="D1082" s="4"/>
    </row>
    <row r="1083" spans="1:6" x14ac:dyDescent="0.3">
      <c r="A1083" s="2">
        <v>1</v>
      </c>
      <c r="B1083" s="3" t="s">
        <v>381</v>
      </c>
      <c r="D1083" s="4"/>
      <c r="E1083" s="29">
        <f>F198</f>
        <v>300000</v>
      </c>
    </row>
    <row r="1084" spans="1:6" x14ac:dyDescent="0.3">
      <c r="D1084" s="4"/>
    </row>
    <row r="1085" spans="1:6" x14ac:dyDescent="0.3">
      <c r="A1085" s="2">
        <v>2</v>
      </c>
      <c r="B1085" s="3" t="s">
        <v>382</v>
      </c>
      <c r="D1085" s="4"/>
      <c r="E1085" s="29">
        <f>F251</f>
        <v>200000</v>
      </c>
    </row>
    <row r="1086" spans="1:6" x14ac:dyDescent="0.3">
      <c r="D1086" s="4"/>
    </row>
    <row r="1087" spans="1:6" x14ac:dyDescent="0.3">
      <c r="A1087" s="2">
        <v>3</v>
      </c>
      <c r="B1087" s="3" t="s">
        <v>383</v>
      </c>
      <c r="D1087" s="4"/>
      <c r="E1087" s="29">
        <f>F327</f>
        <v>200000</v>
      </c>
    </row>
    <row r="1088" spans="1:6" x14ac:dyDescent="0.3">
      <c r="D1088" s="4"/>
    </row>
    <row r="1089" spans="1:5" x14ac:dyDescent="0.3">
      <c r="A1089" s="2">
        <v>4</v>
      </c>
      <c r="B1089" s="3" t="s">
        <v>384</v>
      </c>
      <c r="D1089" s="4"/>
      <c r="E1089" s="29">
        <f>F390</f>
        <v>350000</v>
      </c>
    </row>
    <row r="1090" spans="1:5" x14ac:dyDescent="0.3">
      <c r="D1090" s="4"/>
    </row>
    <row r="1091" spans="1:5" x14ac:dyDescent="0.3">
      <c r="A1091" s="2">
        <v>5</v>
      </c>
      <c r="B1091" s="3" t="s">
        <v>173</v>
      </c>
      <c r="D1091" s="4"/>
      <c r="E1091" s="29">
        <f>F435</f>
        <v>250000</v>
      </c>
    </row>
    <row r="1092" spans="1:5" x14ac:dyDescent="0.3">
      <c r="D1092" s="4"/>
    </row>
    <row r="1093" spans="1:5" x14ac:dyDescent="0.3">
      <c r="A1093" s="2">
        <v>6</v>
      </c>
      <c r="B1093" s="3" t="s">
        <v>385</v>
      </c>
      <c r="D1093" s="4"/>
      <c r="E1093" s="29">
        <f>F485</f>
        <v>250000</v>
      </c>
    </row>
    <row r="1094" spans="1:5" x14ac:dyDescent="0.3">
      <c r="D1094" s="4"/>
    </row>
    <row r="1095" spans="1:5" x14ac:dyDescent="0.3">
      <c r="A1095" s="2">
        <v>7</v>
      </c>
      <c r="B1095" s="3" t="s">
        <v>386</v>
      </c>
      <c r="D1095" s="4"/>
      <c r="E1095" s="29">
        <f>F540</f>
        <v>450000</v>
      </c>
    </row>
    <row r="1096" spans="1:5" x14ac:dyDescent="0.3">
      <c r="D1096" s="4"/>
    </row>
    <row r="1097" spans="1:5" x14ac:dyDescent="0.3">
      <c r="A1097" s="2">
        <v>8</v>
      </c>
      <c r="B1097" s="3" t="s">
        <v>387</v>
      </c>
      <c r="D1097" s="4"/>
      <c r="E1097" s="29">
        <f>F598</f>
        <v>350000</v>
      </c>
    </row>
    <row r="1098" spans="1:5" x14ac:dyDescent="0.3">
      <c r="D1098" s="4"/>
    </row>
    <row r="1099" spans="1:5" x14ac:dyDescent="0.3">
      <c r="A1099" s="2">
        <v>9</v>
      </c>
      <c r="B1099" s="3" t="s">
        <v>388</v>
      </c>
      <c r="D1099" s="4"/>
      <c r="E1099" s="29">
        <f>F623</f>
        <v>378000</v>
      </c>
    </row>
    <row r="1100" spans="1:5" x14ac:dyDescent="0.3">
      <c r="D1100" s="4"/>
    </row>
    <row r="1101" spans="1:5" x14ac:dyDescent="0.3">
      <c r="A1101" s="2">
        <v>10</v>
      </c>
      <c r="B1101" s="3" t="s">
        <v>389</v>
      </c>
      <c r="D1101" s="4"/>
      <c r="E1101" s="29">
        <f>F694</f>
        <v>150000</v>
      </c>
    </row>
    <row r="1102" spans="1:5" x14ac:dyDescent="0.3">
      <c r="D1102" s="4"/>
    </row>
    <row r="1103" spans="1:5" x14ac:dyDescent="0.3">
      <c r="A1103" s="2">
        <v>11</v>
      </c>
      <c r="B1103" s="3" t="s">
        <v>390</v>
      </c>
      <c r="D1103" s="4"/>
      <c r="E1103" s="29">
        <f>F773</f>
        <v>150000</v>
      </c>
    </row>
    <row r="1104" spans="1:5" x14ac:dyDescent="0.3">
      <c r="D1104" s="4"/>
    </row>
    <row r="1105" spans="1:5" x14ac:dyDescent="0.3">
      <c r="A1105" s="2">
        <v>12</v>
      </c>
      <c r="B1105" s="3" t="s">
        <v>391</v>
      </c>
      <c r="D1105" s="4"/>
      <c r="E1105" s="29">
        <f>F836</f>
        <v>250000</v>
      </c>
    </row>
    <row r="1106" spans="1:5" x14ac:dyDescent="0.3">
      <c r="D1106" s="4"/>
    </row>
    <row r="1107" spans="1:5" x14ac:dyDescent="0.3">
      <c r="A1107" s="2">
        <v>13</v>
      </c>
      <c r="B1107" s="3" t="s">
        <v>392</v>
      </c>
      <c r="D1107" s="4"/>
      <c r="E1107" s="29">
        <f>F883</f>
        <v>250000</v>
      </c>
    </row>
    <row r="1108" spans="1:5" x14ac:dyDescent="0.3">
      <c r="D1108" s="4"/>
    </row>
    <row r="1109" spans="1:5" x14ac:dyDescent="0.3">
      <c r="A1109" s="2">
        <v>14</v>
      </c>
      <c r="B1109" s="3" t="s">
        <v>393</v>
      </c>
      <c r="D1109" s="4"/>
      <c r="E1109" s="29">
        <f>F921</f>
        <v>162000</v>
      </c>
    </row>
    <row r="1110" spans="1:5" x14ac:dyDescent="0.3">
      <c r="D1110" s="4"/>
    </row>
    <row r="1111" spans="1:5" x14ac:dyDescent="0.3">
      <c r="A1111" s="2">
        <v>15</v>
      </c>
      <c r="B1111" s="3" t="s">
        <v>394</v>
      </c>
      <c r="D1111" s="4"/>
      <c r="E1111" s="29">
        <f>F955</f>
        <v>50000</v>
      </c>
    </row>
    <row r="1112" spans="1:5" x14ac:dyDescent="0.3">
      <c r="D1112" s="4"/>
    </row>
    <row r="1113" spans="1:5" x14ac:dyDescent="0.3">
      <c r="A1113" s="2">
        <v>16</v>
      </c>
      <c r="B1113" s="3" t="s">
        <v>430</v>
      </c>
      <c r="D1113" s="4"/>
      <c r="E1113" s="29">
        <f>F1053</f>
        <v>250000</v>
      </c>
    </row>
    <row r="1114" spans="1:5" x14ac:dyDescent="0.3">
      <c r="D1114" s="4"/>
    </row>
    <row r="1115" spans="1:5" x14ac:dyDescent="0.3">
      <c r="A1115" s="2">
        <v>17</v>
      </c>
      <c r="B1115" s="3" t="s">
        <v>480</v>
      </c>
      <c r="D1115" s="4"/>
      <c r="E1115" s="29">
        <f>F1077</f>
        <v>378000</v>
      </c>
    </row>
    <row r="1116" spans="1:5" ht="17.25" thickBot="1" x14ac:dyDescent="0.35">
      <c r="D1116" s="4"/>
    </row>
    <row r="1117" spans="1:5" ht="38.1" customHeight="1" x14ac:dyDescent="0.3">
      <c r="A1117" s="17"/>
      <c r="B1117" s="18"/>
      <c r="C1117" s="18" t="s">
        <v>438</v>
      </c>
      <c r="D1117" s="19" t="s">
        <v>437</v>
      </c>
      <c r="E1117" s="38">
        <f>SUM(E1080:E1116)</f>
        <v>4368000</v>
      </c>
    </row>
    <row r="1118" spans="1:5" x14ac:dyDescent="0.3">
      <c r="D1118" s="21"/>
      <c r="E1118" s="7"/>
    </row>
    <row r="1119" spans="1:5" x14ac:dyDescent="0.3">
      <c r="D1119" s="21"/>
      <c r="E1119" s="7"/>
    </row>
    <row r="1120" spans="1:5" x14ac:dyDescent="0.3">
      <c r="B1120" s="14"/>
      <c r="C1120" s="14" t="s">
        <v>436</v>
      </c>
      <c r="D1120" s="21" t="s">
        <v>437</v>
      </c>
      <c r="E1120" s="7"/>
    </row>
    <row r="1121" spans="2:8" x14ac:dyDescent="0.3">
      <c r="D1121" s="21"/>
      <c r="E1121" s="7"/>
    </row>
    <row r="1122" spans="2:8" x14ac:dyDescent="0.3">
      <c r="B1122" s="14"/>
      <c r="C1122" s="14" t="s">
        <v>435</v>
      </c>
      <c r="D1122" s="21" t="s">
        <v>437</v>
      </c>
      <c r="E1122" s="7"/>
    </row>
    <row r="1123" spans="2:8" x14ac:dyDescent="0.3">
      <c r="D1123" s="21"/>
      <c r="E1123" s="7"/>
    </row>
    <row r="1124" spans="2:8" x14ac:dyDescent="0.3">
      <c r="B1124" s="5"/>
      <c r="C1124" s="13" t="s">
        <v>487</v>
      </c>
      <c r="D1124" s="22" t="s">
        <v>437</v>
      </c>
      <c r="E1124" s="39">
        <f>SUM(E1117:E1122)</f>
        <v>4368000</v>
      </c>
    </row>
    <row r="1125" spans="2:8" x14ac:dyDescent="0.3">
      <c r="D1125" s="21"/>
      <c r="E1125" s="7"/>
      <c r="H1125" s="8"/>
    </row>
    <row r="1126" spans="2:8" x14ac:dyDescent="0.3">
      <c r="B1126" s="15"/>
      <c r="C1126" s="16" t="s">
        <v>439</v>
      </c>
      <c r="D1126" s="23"/>
      <c r="E1126" s="7">
        <f>E1124*15%</f>
        <v>655200</v>
      </c>
    </row>
    <row r="1127" spans="2:8" x14ac:dyDescent="0.3">
      <c r="D1127" s="21"/>
      <c r="E1127" s="7"/>
    </row>
    <row r="1128" spans="2:8" ht="18.95" customHeight="1" thickBot="1" x14ac:dyDescent="0.35">
      <c r="C1128" s="13" t="s">
        <v>488</v>
      </c>
      <c r="D1128" s="22" t="s">
        <v>437</v>
      </c>
      <c r="E1128" s="40">
        <f>SUM(E1124:E1127)</f>
        <v>5023200</v>
      </c>
      <c r="F1128" s="33" t="s">
        <v>501</v>
      </c>
    </row>
    <row r="1129" spans="2:8" ht="17.25" thickTop="1" x14ac:dyDescent="0.3">
      <c r="D1129" s="21"/>
      <c r="E1129" s="7"/>
      <c r="F1129" s="33"/>
    </row>
    <row r="1130" spans="2:8" x14ac:dyDescent="0.3">
      <c r="C1130" s="16" t="s">
        <v>484</v>
      </c>
      <c r="D1130" s="22" t="s">
        <v>437</v>
      </c>
      <c r="E1130" s="39">
        <f>F1158</f>
        <v>4673760</v>
      </c>
      <c r="F1130" s="33"/>
    </row>
    <row r="1131" spans="2:8" x14ac:dyDescent="0.3">
      <c r="C1131" s="41"/>
      <c r="D1131" s="22"/>
      <c r="E1131" s="44"/>
      <c r="F1131" s="33"/>
    </row>
    <row r="1132" spans="2:8" x14ac:dyDescent="0.3">
      <c r="C1132" s="16" t="s">
        <v>439</v>
      </c>
      <c r="D1132" s="21" t="s">
        <v>437</v>
      </c>
      <c r="E1132" s="7">
        <f>E1130*15%</f>
        <v>701064</v>
      </c>
      <c r="F1132" s="33"/>
    </row>
    <row r="1133" spans="2:8" x14ac:dyDescent="0.3">
      <c r="C1133" s="16"/>
      <c r="D1133" s="22"/>
      <c r="E1133" s="44"/>
      <c r="F1133" s="33"/>
    </row>
    <row r="1134" spans="2:8" ht="17.25" thickBot="1" x14ac:dyDescent="0.35">
      <c r="C1134" s="13" t="s">
        <v>499</v>
      </c>
      <c r="D1134" s="22" t="s">
        <v>437</v>
      </c>
      <c r="E1134" s="40">
        <f>SUM(E1130:E1133)</f>
        <v>5374824</v>
      </c>
      <c r="F1134" s="33" t="s">
        <v>502</v>
      </c>
    </row>
    <row r="1135" spans="2:8" ht="17.25" thickTop="1" x14ac:dyDescent="0.3">
      <c r="D1135" s="22"/>
      <c r="F1135" s="33"/>
    </row>
    <row r="1136" spans="2:8" x14ac:dyDescent="0.3">
      <c r="C1136" s="16" t="s">
        <v>485</v>
      </c>
      <c r="D1136" s="22" t="s">
        <v>437</v>
      </c>
      <c r="E1136" s="39">
        <f>F1159</f>
        <v>5751061.6799999997</v>
      </c>
      <c r="F1136" s="33"/>
    </row>
    <row r="1137" spans="1:6" x14ac:dyDescent="0.3">
      <c r="C1137" s="41"/>
      <c r="D1137" s="22"/>
      <c r="E1137" s="44"/>
      <c r="F1137" s="33"/>
    </row>
    <row r="1138" spans="1:6" x14ac:dyDescent="0.3">
      <c r="C1138" s="16" t="s">
        <v>439</v>
      </c>
      <c r="D1138" s="21" t="s">
        <v>437</v>
      </c>
      <c r="E1138" s="7">
        <f>E1136*15%</f>
        <v>862659.25199999998</v>
      </c>
      <c r="F1138" s="33"/>
    </row>
    <row r="1139" spans="1:6" x14ac:dyDescent="0.3">
      <c r="C1139" s="16"/>
      <c r="D1139" s="22"/>
      <c r="E1139" s="44"/>
      <c r="F1139" s="33"/>
    </row>
    <row r="1140" spans="1:6" ht="17.25" thickBot="1" x14ac:dyDescent="0.35">
      <c r="C1140" s="13" t="s">
        <v>500</v>
      </c>
      <c r="D1140" s="22" t="s">
        <v>437</v>
      </c>
      <c r="E1140" s="40">
        <f>SUM(E1136:E1139)</f>
        <v>6613720.932</v>
      </c>
      <c r="F1140" s="33" t="s">
        <v>489</v>
      </c>
    </row>
    <row r="1141" spans="1:6" ht="17.25" thickTop="1" x14ac:dyDescent="0.3">
      <c r="D1141" s="20"/>
      <c r="F1141" s="47"/>
    </row>
    <row r="1142" spans="1:6" ht="39.950000000000003" customHeight="1" thickBot="1" x14ac:dyDescent="0.35">
      <c r="C1142" s="13" t="s">
        <v>503</v>
      </c>
      <c r="D1142" s="22" t="s">
        <v>437</v>
      </c>
      <c r="E1142" s="40">
        <f>SUM(E1128,E1134,E1140)</f>
        <v>17011744.932</v>
      </c>
    </row>
    <row r="1143" spans="1:6" ht="17.25" thickTop="1" x14ac:dyDescent="0.3">
      <c r="C1143" s="13"/>
      <c r="D1143" s="48"/>
      <c r="E1143" s="44"/>
    </row>
    <row r="1144" spans="1:6" x14ac:dyDescent="0.3">
      <c r="A1144" s="42" t="s">
        <v>490</v>
      </c>
      <c r="B1144" s="49" t="s">
        <v>494</v>
      </c>
      <c r="C1144" s="49"/>
    </row>
    <row r="1145" spans="1:6" x14ac:dyDescent="0.3">
      <c r="A1145" s="46" t="s">
        <v>495</v>
      </c>
      <c r="B1145" s="49" t="s">
        <v>497</v>
      </c>
      <c r="C1145" s="49"/>
    </row>
    <row r="1146" spans="1:6" x14ac:dyDescent="0.3">
      <c r="A1146" s="46" t="s">
        <v>495</v>
      </c>
      <c r="B1146" s="49" t="s">
        <v>498</v>
      </c>
      <c r="C1146" s="49"/>
    </row>
    <row r="1147" spans="1:6" ht="16.5" customHeight="1" x14ac:dyDescent="0.3">
      <c r="A1147" s="46" t="s">
        <v>495</v>
      </c>
      <c r="B1147" s="51" t="s">
        <v>508</v>
      </c>
      <c r="C1147" s="51"/>
      <c r="D1147" s="51"/>
      <c r="E1147" s="51"/>
    </row>
    <row r="1148" spans="1:6" x14ac:dyDescent="0.3">
      <c r="A1148" s="46"/>
      <c r="B1148" s="45"/>
      <c r="C1148" s="45"/>
    </row>
    <row r="1149" spans="1:6" x14ac:dyDescent="0.3">
      <c r="A1149" s="42" t="s">
        <v>491</v>
      </c>
      <c r="B1149" s="43" t="s">
        <v>505</v>
      </c>
    </row>
    <row r="1150" spans="1:6" x14ac:dyDescent="0.3">
      <c r="A1150" s="42"/>
      <c r="B1150" s="43"/>
    </row>
    <row r="1151" spans="1:6" x14ac:dyDescent="0.3">
      <c r="A1151" s="42" t="s">
        <v>492</v>
      </c>
      <c r="B1151" s="43" t="s">
        <v>506</v>
      </c>
    </row>
    <row r="1152" spans="1:6" x14ac:dyDescent="0.3">
      <c r="A1152" s="42"/>
      <c r="B1152" s="43"/>
    </row>
    <row r="1153" spans="1:6" x14ac:dyDescent="0.3">
      <c r="A1153" s="42" t="s">
        <v>493</v>
      </c>
      <c r="B1153" s="43" t="s">
        <v>507</v>
      </c>
    </row>
    <row r="1154" spans="1:6" x14ac:dyDescent="0.3">
      <c r="A1154" s="42"/>
      <c r="B1154" s="43"/>
    </row>
    <row r="1155" spans="1:6" ht="227.1" customHeight="1" x14ac:dyDescent="0.3">
      <c r="A1155" s="50" t="s">
        <v>509</v>
      </c>
      <c r="B1155" s="50"/>
      <c r="C1155" s="50"/>
      <c r="D1155" s="50"/>
      <c r="E1155" s="50"/>
      <c r="F1155" s="50"/>
    </row>
    <row r="1156" spans="1:6" x14ac:dyDescent="0.3"/>
    <row r="1157" spans="1:6" x14ac:dyDescent="0.3"/>
    <row r="1158" spans="1:6" hidden="1" x14ac:dyDescent="0.3">
      <c r="B1158" s="15" t="s">
        <v>486</v>
      </c>
      <c r="D1158" s="3">
        <v>7</v>
      </c>
      <c r="E1158" s="7">
        <f>E1124*D1158%</f>
        <v>305760</v>
      </c>
      <c r="F1158" s="7">
        <f>E1124+E1158</f>
        <v>4673760</v>
      </c>
    </row>
    <row r="1159" spans="1:6" hidden="1" x14ac:dyDescent="0.3">
      <c r="B1159" s="15" t="s">
        <v>504</v>
      </c>
      <c r="D1159" s="3">
        <v>7</v>
      </c>
      <c r="E1159" s="7">
        <f>E1134*D1159%</f>
        <v>376237.68000000005</v>
      </c>
      <c r="F1159" s="7">
        <f>E1134+E1159</f>
        <v>5751061.6799999997</v>
      </c>
    </row>
    <row r="1160" spans="1:6" hidden="1" x14ac:dyDescent="0.3">
      <c r="E1160" s="7"/>
      <c r="F1160" s="7"/>
    </row>
    <row r="1162" spans="1:6" x14ac:dyDescent="0.3"/>
    <row r="1163" spans="1:6" x14ac:dyDescent="0.3"/>
    <row r="1164" spans="1:6" x14ac:dyDescent="0.3"/>
    <row r="1165" spans="1:6" x14ac:dyDescent="0.3"/>
    <row r="1166" spans="1:6" x14ac:dyDescent="0.3"/>
    <row r="1167" spans="1:6" x14ac:dyDescent="0.3"/>
    <row r="1168" spans="1:6" x14ac:dyDescent="0.3"/>
    <row r="1169" x14ac:dyDescent="0.3"/>
    <row r="1170" x14ac:dyDescent="0.3"/>
    <row r="1171" x14ac:dyDescent="0.3"/>
    <row r="1172" x14ac:dyDescent="0.3"/>
    <row r="1173" x14ac:dyDescent="0.3"/>
    <row r="1174" x14ac:dyDescent="0.3"/>
    <row r="1175" x14ac:dyDescent="0.3"/>
    <row r="1176" x14ac:dyDescent="0.3"/>
    <row r="1177" x14ac:dyDescent="0.3"/>
    <row r="1178" x14ac:dyDescent="0.3"/>
    <row r="1179" x14ac:dyDescent="0.3"/>
    <row r="1180" x14ac:dyDescent="0.3"/>
    <row r="1181" x14ac:dyDescent="0.3"/>
    <row r="1182" x14ac:dyDescent="0.3"/>
    <row r="1183" x14ac:dyDescent="0.3"/>
    <row r="1184" x14ac:dyDescent="0.3"/>
    <row r="1185" x14ac:dyDescent="0.3"/>
    <row r="1186" x14ac:dyDescent="0.3"/>
    <row r="1187" x14ac:dyDescent="0.3"/>
    <row r="1188" x14ac:dyDescent="0.3"/>
    <row r="1189" x14ac:dyDescent="0.3"/>
    <row r="1190" x14ac:dyDescent="0.3"/>
    <row r="1191" x14ac:dyDescent="0.3"/>
    <row r="1192" x14ac:dyDescent="0.3"/>
    <row r="1193" x14ac:dyDescent="0.3"/>
    <row r="1194" x14ac:dyDescent="0.3"/>
    <row r="1195" x14ac:dyDescent="0.3"/>
    <row r="1196" x14ac:dyDescent="0.3"/>
    <row r="1197" x14ac:dyDescent="0.3"/>
    <row r="1198" x14ac:dyDescent="0.3"/>
    <row r="1199" x14ac:dyDescent="0.3"/>
    <row r="1200" x14ac:dyDescent="0.3"/>
    <row r="1201" x14ac:dyDescent="0.3"/>
    <row r="1202" x14ac:dyDescent="0.3"/>
    <row r="1203" x14ac:dyDescent="0.3"/>
    <row r="1204" x14ac:dyDescent="0.3"/>
    <row r="1205" x14ac:dyDescent="0.3"/>
    <row r="1206" x14ac:dyDescent="0.3"/>
    <row r="1207" x14ac:dyDescent="0.3"/>
    <row r="1208" x14ac:dyDescent="0.3"/>
    <row r="1209" x14ac:dyDescent="0.3"/>
    <row r="1210" x14ac:dyDescent="0.3"/>
    <row r="1211" x14ac:dyDescent="0.3"/>
    <row r="1212" x14ac:dyDescent="0.3"/>
    <row r="1213" x14ac:dyDescent="0.3"/>
    <row r="1214" x14ac:dyDescent="0.3"/>
    <row r="1215" x14ac:dyDescent="0.3"/>
    <row r="1216" x14ac:dyDescent="0.3"/>
    <row r="1217" x14ac:dyDescent="0.3"/>
    <row r="1218" x14ac:dyDescent="0.3"/>
    <row r="1219" x14ac:dyDescent="0.3"/>
    <row r="1220" x14ac:dyDescent="0.3"/>
    <row r="1221" x14ac:dyDescent="0.3"/>
    <row r="1222" x14ac:dyDescent="0.3"/>
    <row r="1223" x14ac:dyDescent="0.3"/>
    <row r="1224" x14ac:dyDescent="0.3"/>
    <row r="1225" x14ac:dyDescent="0.3"/>
    <row r="1226" x14ac:dyDescent="0.3"/>
    <row r="1227" x14ac:dyDescent="0.3"/>
    <row r="1228" x14ac:dyDescent="0.3"/>
    <row r="1229" x14ac:dyDescent="0.3"/>
    <row r="1230" x14ac:dyDescent="0.3"/>
    <row r="1231" x14ac:dyDescent="0.3"/>
    <row r="1232" x14ac:dyDescent="0.3"/>
    <row r="1233" x14ac:dyDescent="0.3"/>
    <row r="1234" x14ac:dyDescent="0.3"/>
    <row r="1235" x14ac:dyDescent="0.3"/>
    <row r="1236" x14ac:dyDescent="0.3"/>
    <row r="1237" x14ac:dyDescent="0.3"/>
    <row r="1238" x14ac:dyDescent="0.3"/>
    <row r="1239" x14ac:dyDescent="0.3"/>
    <row r="1240" x14ac:dyDescent="0.3"/>
    <row r="1241" x14ac:dyDescent="0.3"/>
    <row r="1242" x14ac:dyDescent="0.3"/>
    <row r="1243" x14ac:dyDescent="0.3"/>
    <row r="1244" x14ac:dyDescent="0.3"/>
    <row r="1245" x14ac:dyDescent="0.3"/>
    <row r="1246" x14ac:dyDescent="0.3"/>
    <row r="1247" x14ac:dyDescent="0.3"/>
    <row r="1248" x14ac:dyDescent="0.3"/>
    <row r="1249" x14ac:dyDescent="0.3"/>
    <row r="1250" x14ac:dyDescent="0.3"/>
    <row r="1251" x14ac:dyDescent="0.3"/>
    <row r="1252" x14ac:dyDescent="0.3"/>
    <row r="1253" x14ac:dyDescent="0.3"/>
    <row r="1254" x14ac:dyDescent="0.3"/>
    <row r="1255" x14ac:dyDescent="0.3"/>
    <row r="1256" x14ac:dyDescent="0.3"/>
    <row r="1257" x14ac:dyDescent="0.3"/>
    <row r="1258" x14ac:dyDescent="0.3"/>
    <row r="1259" x14ac:dyDescent="0.3"/>
    <row r="1260" x14ac:dyDescent="0.3"/>
    <row r="1261" x14ac:dyDescent="0.3"/>
    <row r="1262" x14ac:dyDescent="0.3"/>
    <row r="1263" x14ac:dyDescent="0.3"/>
    <row r="1264" x14ac:dyDescent="0.3"/>
    <row r="1265" x14ac:dyDescent="0.3"/>
    <row r="1266" x14ac:dyDescent="0.3"/>
    <row r="1267" x14ac:dyDescent="0.3"/>
    <row r="1268" x14ac:dyDescent="0.3"/>
    <row r="1269" x14ac:dyDescent="0.3"/>
    <row r="1270" x14ac:dyDescent="0.3"/>
    <row r="1271" x14ac:dyDescent="0.3"/>
    <row r="1272" x14ac:dyDescent="0.3"/>
    <row r="1273" x14ac:dyDescent="0.3"/>
    <row r="1274" x14ac:dyDescent="0.3"/>
    <row r="1275" x14ac:dyDescent="0.3"/>
    <row r="1276" x14ac:dyDescent="0.3"/>
    <row r="1277" x14ac:dyDescent="0.3"/>
    <row r="1278" x14ac:dyDescent="0.3"/>
    <row r="1279" x14ac:dyDescent="0.3"/>
    <row r="1280" x14ac:dyDescent="0.3"/>
    <row r="1281" x14ac:dyDescent="0.3"/>
    <row r="1282" x14ac:dyDescent="0.3"/>
    <row r="1283" x14ac:dyDescent="0.3"/>
    <row r="1284" x14ac:dyDescent="0.3"/>
    <row r="1285" x14ac:dyDescent="0.3"/>
    <row r="1286" x14ac:dyDescent="0.3"/>
    <row r="1287" x14ac:dyDescent="0.3"/>
    <row r="1288" x14ac:dyDescent="0.3"/>
    <row r="1289" x14ac:dyDescent="0.3"/>
    <row r="1290" x14ac:dyDescent="0.3"/>
    <row r="1291" x14ac:dyDescent="0.3"/>
    <row r="1292" x14ac:dyDescent="0.3"/>
    <row r="1293" x14ac:dyDescent="0.3"/>
    <row r="1294" x14ac:dyDescent="0.3"/>
    <row r="1295" x14ac:dyDescent="0.3"/>
    <row r="1296" x14ac:dyDescent="0.3"/>
    <row r="1297" x14ac:dyDescent="0.3"/>
    <row r="1298" x14ac:dyDescent="0.3"/>
    <row r="1299" x14ac:dyDescent="0.3"/>
    <row r="1300" x14ac:dyDescent="0.3"/>
    <row r="1301" x14ac:dyDescent="0.3"/>
    <row r="1302" x14ac:dyDescent="0.3"/>
    <row r="1303" x14ac:dyDescent="0.3"/>
    <row r="1304" x14ac:dyDescent="0.3"/>
    <row r="1305" x14ac:dyDescent="0.3"/>
    <row r="1306" x14ac:dyDescent="0.3"/>
    <row r="1307" x14ac:dyDescent="0.3"/>
    <row r="1308" x14ac:dyDescent="0.3"/>
    <row r="1309" x14ac:dyDescent="0.3"/>
    <row r="1310" x14ac:dyDescent="0.3"/>
    <row r="1311" x14ac:dyDescent="0.3"/>
    <row r="1312" x14ac:dyDescent="0.3"/>
    <row r="1313" x14ac:dyDescent="0.3"/>
    <row r="1314" x14ac:dyDescent="0.3"/>
    <row r="1315" x14ac:dyDescent="0.3"/>
    <row r="1316" x14ac:dyDescent="0.3"/>
    <row r="1317" x14ac:dyDescent="0.3"/>
    <row r="1318" x14ac:dyDescent="0.3"/>
    <row r="1319" x14ac:dyDescent="0.3"/>
    <row r="1320" x14ac:dyDescent="0.3"/>
    <row r="1321" x14ac:dyDescent="0.3"/>
    <row r="1322" x14ac:dyDescent="0.3"/>
    <row r="1323" x14ac:dyDescent="0.3"/>
    <row r="1324" x14ac:dyDescent="0.3"/>
    <row r="1325" x14ac:dyDescent="0.3"/>
    <row r="1326" x14ac:dyDescent="0.3"/>
    <row r="1327" x14ac:dyDescent="0.3"/>
    <row r="1328" x14ac:dyDescent="0.3"/>
    <row r="1329" x14ac:dyDescent="0.3"/>
    <row r="1330" x14ac:dyDescent="0.3"/>
    <row r="1331" x14ac:dyDescent="0.3"/>
    <row r="1332" x14ac:dyDescent="0.3"/>
    <row r="1333" x14ac:dyDescent="0.3"/>
    <row r="1334" x14ac:dyDescent="0.3"/>
    <row r="1335" x14ac:dyDescent="0.3"/>
    <row r="1336" x14ac:dyDescent="0.3"/>
    <row r="1337" x14ac:dyDescent="0.3"/>
    <row r="1338" x14ac:dyDescent="0.3"/>
    <row r="1339" x14ac:dyDescent="0.3"/>
    <row r="1340" x14ac:dyDescent="0.3"/>
    <row r="1341" x14ac:dyDescent="0.3"/>
    <row r="1342" x14ac:dyDescent="0.3"/>
    <row r="1343" x14ac:dyDescent="0.3"/>
    <row r="1344" x14ac:dyDescent="0.3"/>
    <row r="1345" x14ac:dyDescent="0.3"/>
    <row r="1346" x14ac:dyDescent="0.3"/>
    <row r="1347" x14ac:dyDescent="0.3"/>
    <row r="1348" x14ac:dyDescent="0.3"/>
    <row r="1349" x14ac:dyDescent="0.3"/>
    <row r="1350" x14ac:dyDescent="0.3"/>
    <row r="1351" x14ac:dyDescent="0.3"/>
    <row r="1352" x14ac:dyDescent="0.3"/>
    <row r="1353" x14ac:dyDescent="0.3"/>
    <row r="1354" x14ac:dyDescent="0.3"/>
    <row r="1355" x14ac:dyDescent="0.3"/>
    <row r="1356" x14ac:dyDescent="0.3"/>
    <row r="1357" x14ac:dyDescent="0.3"/>
    <row r="1358" x14ac:dyDescent="0.3"/>
    <row r="1359" x14ac:dyDescent="0.3"/>
    <row r="1360" x14ac:dyDescent="0.3"/>
    <row r="1361" x14ac:dyDescent="0.3"/>
    <row r="1362" x14ac:dyDescent="0.3"/>
    <row r="1363" x14ac:dyDescent="0.3"/>
    <row r="1364" x14ac:dyDescent="0.3"/>
    <row r="1365" x14ac:dyDescent="0.3"/>
    <row r="1366" x14ac:dyDescent="0.3"/>
    <row r="1367" x14ac:dyDescent="0.3"/>
    <row r="1368" x14ac:dyDescent="0.3"/>
    <row r="1369" x14ac:dyDescent="0.3"/>
    <row r="1370" x14ac:dyDescent="0.3"/>
    <row r="1371" x14ac:dyDescent="0.3"/>
    <row r="1372" x14ac:dyDescent="0.3"/>
    <row r="1373" x14ac:dyDescent="0.3"/>
    <row r="1374" x14ac:dyDescent="0.3"/>
    <row r="1375" x14ac:dyDescent="0.3"/>
    <row r="1376" x14ac:dyDescent="0.3"/>
    <row r="1377" x14ac:dyDescent="0.3"/>
    <row r="1378" x14ac:dyDescent="0.3"/>
    <row r="1379" x14ac:dyDescent="0.3"/>
    <row r="1380" x14ac:dyDescent="0.3"/>
    <row r="1381" x14ac:dyDescent="0.3"/>
    <row r="1382" x14ac:dyDescent="0.3"/>
    <row r="1383" x14ac:dyDescent="0.3"/>
    <row r="1384" x14ac:dyDescent="0.3"/>
    <row r="1385" x14ac:dyDescent="0.3"/>
    <row r="1386" x14ac:dyDescent="0.3"/>
    <row r="1387" x14ac:dyDescent="0.3"/>
    <row r="1388" x14ac:dyDescent="0.3"/>
    <row r="1389" x14ac:dyDescent="0.3"/>
    <row r="1390" x14ac:dyDescent="0.3"/>
    <row r="1391" x14ac:dyDescent="0.3"/>
    <row r="1392" x14ac:dyDescent="0.3"/>
    <row r="1393" x14ac:dyDescent="0.3"/>
    <row r="1394" x14ac:dyDescent="0.3"/>
    <row r="1395" x14ac:dyDescent="0.3"/>
    <row r="1396" x14ac:dyDescent="0.3"/>
    <row r="1397" x14ac:dyDescent="0.3"/>
    <row r="1398" x14ac:dyDescent="0.3"/>
    <row r="1399" x14ac:dyDescent="0.3"/>
    <row r="1400" x14ac:dyDescent="0.3"/>
    <row r="1401" x14ac:dyDescent="0.3"/>
    <row r="1402" x14ac:dyDescent="0.3"/>
    <row r="1403" x14ac:dyDescent="0.3"/>
    <row r="1404" x14ac:dyDescent="0.3"/>
    <row r="1405" x14ac:dyDescent="0.3"/>
    <row r="1406" x14ac:dyDescent="0.3"/>
    <row r="1407" x14ac:dyDescent="0.3"/>
    <row r="1408" x14ac:dyDescent="0.3"/>
    <row r="1409" x14ac:dyDescent="0.3"/>
    <row r="1410" x14ac:dyDescent="0.3"/>
    <row r="1411" x14ac:dyDescent="0.3"/>
    <row r="1412" x14ac:dyDescent="0.3"/>
    <row r="1413" x14ac:dyDescent="0.3"/>
    <row r="1414" x14ac:dyDescent="0.3"/>
    <row r="1415" x14ac:dyDescent="0.3"/>
    <row r="1416" x14ac:dyDescent="0.3"/>
    <row r="1417" x14ac:dyDescent="0.3"/>
    <row r="1418" x14ac:dyDescent="0.3"/>
    <row r="1419" x14ac:dyDescent="0.3"/>
    <row r="1420" x14ac:dyDescent="0.3"/>
    <row r="1421" x14ac:dyDescent="0.3"/>
    <row r="1422" x14ac:dyDescent="0.3"/>
    <row r="1423" x14ac:dyDescent="0.3"/>
    <row r="1424" x14ac:dyDescent="0.3"/>
    <row r="1425" x14ac:dyDescent="0.3"/>
    <row r="1426" x14ac:dyDescent="0.3"/>
    <row r="1427" x14ac:dyDescent="0.3"/>
    <row r="1428" x14ac:dyDescent="0.3"/>
    <row r="1429" x14ac:dyDescent="0.3"/>
    <row r="1430" x14ac:dyDescent="0.3"/>
    <row r="1431" x14ac:dyDescent="0.3"/>
    <row r="1432" x14ac:dyDescent="0.3"/>
    <row r="1433" x14ac:dyDescent="0.3"/>
    <row r="1434" x14ac:dyDescent="0.3"/>
    <row r="1435" x14ac:dyDescent="0.3"/>
    <row r="1436" x14ac:dyDescent="0.3"/>
    <row r="1437" x14ac:dyDescent="0.3"/>
    <row r="1438" x14ac:dyDescent="0.3"/>
    <row r="1439" x14ac:dyDescent="0.3"/>
    <row r="1440" x14ac:dyDescent="0.3"/>
    <row r="1441" x14ac:dyDescent="0.3"/>
    <row r="1442" x14ac:dyDescent="0.3"/>
    <row r="1443" x14ac:dyDescent="0.3"/>
    <row r="1444" x14ac:dyDescent="0.3"/>
    <row r="1445" x14ac:dyDescent="0.3"/>
    <row r="1446" x14ac:dyDescent="0.3"/>
    <row r="1447" x14ac:dyDescent="0.3"/>
    <row r="1448" x14ac:dyDescent="0.3"/>
    <row r="1449" x14ac:dyDescent="0.3"/>
    <row r="1450" x14ac:dyDescent="0.3"/>
    <row r="1451" x14ac:dyDescent="0.3"/>
    <row r="1452" x14ac:dyDescent="0.3"/>
    <row r="1453" x14ac:dyDescent="0.3"/>
    <row r="1454" x14ac:dyDescent="0.3"/>
    <row r="1455" x14ac:dyDescent="0.3"/>
    <row r="1456" x14ac:dyDescent="0.3"/>
    <row r="1457" x14ac:dyDescent="0.3"/>
    <row r="1458" x14ac:dyDescent="0.3"/>
    <row r="1459" x14ac:dyDescent="0.3"/>
    <row r="1460" x14ac:dyDescent="0.3"/>
    <row r="1461" x14ac:dyDescent="0.3"/>
    <row r="1462" x14ac:dyDescent="0.3"/>
    <row r="1463" x14ac:dyDescent="0.3"/>
    <row r="1464" x14ac:dyDescent="0.3"/>
    <row r="1465" x14ac:dyDescent="0.3"/>
    <row r="1466" x14ac:dyDescent="0.3"/>
    <row r="1467" x14ac:dyDescent="0.3"/>
    <row r="1468" x14ac:dyDescent="0.3"/>
    <row r="1469" x14ac:dyDescent="0.3"/>
    <row r="1470" x14ac:dyDescent="0.3"/>
    <row r="1471" x14ac:dyDescent="0.3"/>
    <row r="1472" x14ac:dyDescent="0.3"/>
    <row r="1473" x14ac:dyDescent="0.3"/>
    <row r="1474" x14ac:dyDescent="0.3"/>
    <row r="1475" x14ac:dyDescent="0.3"/>
    <row r="1476" x14ac:dyDescent="0.3"/>
    <row r="1477" x14ac:dyDescent="0.3"/>
    <row r="1478" x14ac:dyDescent="0.3"/>
    <row r="1479" x14ac:dyDescent="0.3"/>
    <row r="1480" x14ac:dyDescent="0.3"/>
    <row r="1481" x14ac:dyDescent="0.3"/>
    <row r="1482" x14ac:dyDescent="0.3"/>
    <row r="1483" x14ac:dyDescent="0.3"/>
    <row r="1484" x14ac:dyDescent="0.3"/>
    <row r="1485" x14ac:dyDescent="0.3"/>
    <row r="1486" x14ac:dyDescent="0.3"/>
    <row r="1487" x14ac:dyDescent="0.3"/>
    <row r="1488" x14ac:dyDescent="0.3"/>
    <row r="1489" x14ac:dyDescent="0.3"/>
    <row r="1490" x14ac:dyDescent="0.3"/>
    <row r="1491" x14ac:dyDescent="0.3"/>
    <row r="1492" x14ac:dyDescent="0.3"/>
    <row r="1493" x14ac:dyDescent="0.3"/>
    <row r="1494" x14ac:dyDescent="0.3"/>
    <row r="1495" x14ac:dyDescent="0.3"/>
    <row r="1496" x14ac:dyDescent="0.3"/>
    <row r="1497" x14ac:dyDescent="0.3"/>
    <row r="1498" x14ac:dyDescent="0.3"/>
    <row r="1499" x14ac:dyDescent="0.3"/>
    <row r="1500" x14ac:dyDescent="0.3"/>
    <row r="1501" x14ac:dyDescent="0.3"/>
    <row r="1502" x14ac:dyDescent="0.3"/>
    <row r="1503" x14ac:dyDescent="0.3"/>
    <row r="1504" x14ac:dyDescent="0.3"/>
    <row r="1505" x14ac:dyDescent="0.3"/>
    <row r="1506" x14ac:dyDescent="0.3"/>
    <row r="1507" x14ac:dyDescent="0.3"/>
    <row r="1508" x14ac:dyDescent="0.3"/>
    <row r="1509" x14ac:dyDescent="0.3"/>
    <row r="1510" x14ac:dyDescent="0.3"/>
    <row r="1511" x14ac:dyDescent="0.3"/>
    <row r="1512" x14ac:dyDescent="0.3"/>
    <row r="1513" x14ac:dyDescent="0.3"/>
    <row r="1514" x14ac:dyDescent="0.3"/>
    <row r="1515" x14ac:dyDescent="0.3"/>
    <row r="1516" x14ac:dyDescent="0.3"/>
    <row r="1517" x14ac:dyDescent="0.3"/>
    <row r="1518" x14ac:dyDescent="0.3"/>
    <row r="1519" x14ac:dyDescent="0.3"/>
    <row r="1520" x14ac:dyDescent="0.3"/>
    <row r="1521" x14ac:dyDescent="0.3"/>
    <row r="1522" x14ac:dyDescent="0.3"/>
    <row r="1523" x14ac:dyDescent="0.3"/>
    <row r="1524" x14ac:dyDescent="0.3"/>
    <row r="1525" x14ac:dyDescent="0.3"/>
    <row r="1526" x14ac:dyDescent="0.3"/>
    <row r="1527" x14ac:dyDescent="0.3"/>
    <row r="1528" x14ac:dyDescent="0.3"/>
    <row r="1529" x14ac:dyDescent="0.3"/>
    <row r="1530" x14ac:dyDescent="0.3"/>
    <row r="1531" x14ac:dyDescent="0.3"/>
    <row r="1532" x14ac:dyDescent="0.3"/>
    <row r="1533" x14ac:dyDescent="0.3"/>
    <row r="1534" x14ac:dyDescent="0.3"/>
    <row r="1535" x14ac:dyDescent="0.3"/>
    <row r="1536" x14ac:dyDescent="0.3"/>
    <row r="1537" x14ac:dyDescent="0.3"/>
    <row r="1538" x14ac:dyDescent="0.3"/>
    <row r="1539" x14ac:dyDescent="0.3"/>
    <row r="1540" x14ac:dyDescent="0.3"/>
    <row r="1541" x14ac:dyDescent="0.3"/>
    <row r="1542" x14ac:dyDescent="0.3"/>
    <row r="1543" x14ac:dyDescent="0.3"/>
    <row r="1544" x14ac:dyDescent="0.3"/>
    <row r="1545" x14ac:dyDescent="0.3"/>
    <row r="1546" x14ac:dyDescent="0.3"/>
    <row r="1547" x14ac:dyDescent="0.3"/>
    <row r="1548" x14ac:dyDescent="0.3"/>
    <row r="1549" x14ac:dyDescent="0.3"/>
    <row r="1550" x14ac:dyDescent="0.3"/>
    <row r="1551" x14ac:dyDescent="0.3"/>
    <row r="1552" x14ac:dyDescent="0.3"/>
    <row r="1553" x14ac:dyDescent="0.3"/>
    <row r="1554" x14ac:dyDescent="0.3"/>
    <row r="1555" x14ac:dyDescent="0.3"/>
    <row r="1556" x14ac:dyDescent="0.3"/>
    <row r="1557" x14ac:dyDescent="0.3"/>
    <row r="1558" x14ac:dyDescent="0.3"/>
    <row r="1559" x14ac:dyDescent="0.3"/>
    <row r="1560" x14ac:dyDescent="0.3"/>
    <row r="1561" x14ac:dyDescent="0.3"/>
    <row r="1562" x14ac:dyDescent="0.3"/>
    <row r="1563" x14ac:dyDescent="0.3"/>
    <row r="1564" x14ac:dyDescent="0.3"/>
    <row r="1565" x14ac:dyDescent="0.3"/>
    <row r="1566" x14ac:dyDescent="0.3"/>
    <row r="1567" x14ac:dyDescent="0.3"/>
    <row r="1568" x14ac:dyDescent="0.3"/>
    <row r="1569" x14ac:dyDescent="0.3"/>
    <row r="1570" x14ac:dyDescent="0.3"/>
    <row r="1571" x14ac:dyDescent="0.3"/>
    <row r="1572" x14ac:dyDescent="0.3"/>
    <row r="1573" x14ac:dyDescent="0.3"/>
    <row r="1574" x14ac:dyDescent="0.3"/>
    <row r="1575" x14ac:dyDescent="0.3"/>
    <row r="1576" x14ac:dyDescent="0.3"/>
    <row r="1577" x14ac:dyDescent="0.3"/>
    <row r="1578" x14ac:dyDescent="0.3"/>
    <row r="1579" x14ac:dyDescent="0.3"/>
    <row r="1580" x14ac:dyDescent="0.3"/>
    <row r="1581" x14ac:dyDescent="0.3"/>
    <row r="1582" x14ac:dyDescent="0.3"/>
    <row r="1583" x14ac:dyDescent="0.3"/>
    <row r="1584" x14ac:dyDescent="0.3"/>
    <row r="1585" x14ac:dyDescent="0.3"/>
    <row r="1586" x14ac:dyDescent="0.3"/>
    <row r="1587" x14ac:dyDescent="0.3"/>
    <row r="1588" x14ac:dyDescent="0.3"/>
    <row r="1589" x14ac:dyDescent="0.3"/>
    <row r="1590" x14ac:dyDescent="0.3"/>
    <row r="1591" x14ac:dyDescent="0.3"/>
    <row r="1592" x14ac:dyDescent="0.3"/>
    <row r="1593" x14ac:dyDescent="0.3"/>
    <row r="1594" x14ac:dyDescent="0.3"/>
    <row r="1595" x14ac:dyDescent="0.3"/>
    <row r="1596" x14ac:dyDescent="0.3"/>
    <row r="1597" x14ac:dyDescent="0.3"/>
    <row r="1598" x14ac:dyDescent="0.3"/>
    <row r="1599" x14ac:dyDescent="0.3"/>
    <row r="1600" x14ac:dyDescent="0.3"/>
    <row r="1601" x14ac:dyDescent="0.3"/>
    <row r="1602" x14ac:dyDescent="0.3"/>
    <row r="1603" x14ac:dyDescent="0.3"/>
    <row r="1604" x14ac:dyDescent="0.3"/>
    <row r="1605" x14ac:dyDescent="0.3"/>
    <row r="1606" x14ac:dyDescent="0.3"/>
    <row r="1607" x14ac:dyDescent="0.3"/>
    <row r="1608" x14ac:dyDescent="0.3"/>
    <row r="1609" x14ac:dyDescent="0.3"/>
    <row r="1610" x14ac:dyDescent="0.3"/>
    <row r="1611" x14ac:dyDescent="0.3"/>
    <row r="1612" x14ac:dyDescent="0.3"/>
    <row r="1613" x14ac:dyDescent="0.3"/>
    <row r="1614" x14ac:dyDescent="0.3"/>
    <row r="1615" x14ac:dyDescent="0.3"/>
    <row r="1616" x14ac:dyDescent="0.3"/>
    <row r="1617" x14ac:dyDescent="0.3"/>
    <row r="1618" x14ac:dyDescent="0.3"/>
    <row r="1619" x14ac:dyDescent="0.3"/>
    <row r="1620" x14ac:dyDescent="0.3"/>
    <row r="1621" x14ac:dyDescent="0.3"/>
    <row r="1622" x14ac:dyDescent="0.3"/>
    <row r="1623" x14ac:dyDescent="0.3"/>
    <row r="1624" x14ac:dyDescent="0.3"/>
    <row r="1625" x14ac:dyDescent="0.3"/>
    <row r="1626" x14ac:dyDescent="0.3"/>
    <row r="1627" x14ac:dyDescent="0.3"/>
    <row r="1628" x14ac:dyDescent="0.3"/>
    <row r="1629" x14ac:dyDescent="0.3"/>
    <row r="1630" x14ac:dyDescent="0.3"/>
    <row r="1631" x14ac:dyDescent="0.3"/>
    <row r="1632" x14ac:dyDescent="0.3"/>
    <row r="1633" x14ac:dyDescent="0.3"/>
    <row r="1634" x14ac:dyDescent="0.3"/>
    <row r="1635" x14ac:dyDescent="0.3"/>
    <row r="1636" x14ac:dyDescent="0.3"/>
    <row r="1637" x14ac:dyDescent="0.3"/>
    <row r="1638" x14ac:dyDescent="0.3"/>
    <row r="1639" x14ac:dyDescent="0.3"/>
    <row r="1640" x14ac:dyDescent="0.3"/>
    <row r="1641" x14ac:dyDescent="0.3"/>
    <row r="1642" x14ac:dyDescent="0.3"/>
    <row r="1643" x14ac:dyDescent="0.3"/>
    <row r="1644" x14ac:dyDescent="0.3"/>
    <row r="1645" x14ac:dyDescent="0.3"/>
    <row r="1646" x14ac:dyDescent="0.3"/>
    <row r="1647" x14ac:dyDescent="0.3"/>
    <row r="1648" x14ac:dyDescent="0.3"/>
    <row r="1649" x14ac:dyDescent="0.3"/>
    <row r="1650" x14ac:dyDescent="0.3"/>
    <row r="1651" x14ac:dyDescent="0.3"/>
    <row r="1652" x14ac:dyDescent="0.3"/>
    <row r="1653" x14ac:dyDescent="0.3"/>
    <row r="1654" x14ac:dyDescent="0.3"/>
    <row r="1655" x14ac:dyDescent="0.3"/>
    <row r="1656" x14ac:dyDescent="0.3"/>
    <row r="1657" x14ac:dyDescent="0.3"/>
    <row r="1658" x14ac:dyDescent="0.3"/>
    <row r="1659" x14ac:dyDescent="0.3"/>
    <row r="1660" x14ac:dyDescent="0.3"/>
    <row r="1661" x14ac:dyDescent="0.3"/>
    <row r="1662" x14ac:dyDescent="0.3"/>
    <row r="1663" x14ac:dyDescent="0.3"/>
    <row r="1664" x14ac:dyDescent="0.3"/>
    <row r="1665" x14ac:dyDescent="0.3"/>
    <row r="1666" x14ac:dyDescent="0.3"/>
    <row r="1667" x14ac:dyDescent="0.3"/>
    <row r="1668" x14ac:dyDescent="0.3"/>
    <row r="1669" x14ac:dyDescent="0.3"/>
    <row r="1670" x14ac:dyDescent="0.3"/>
    <row r="1671" x14ac:dyDescent="0.3"/>
    <row r="1672" x14ac:dyDescent="0.3"/>
    <row r="1673" x14ac:dyDescent="0.3"/>
    <row r="1674" x14ac:dyDescent="0.3"/>
    <row r="1675" x14ac:dyDescent="0.3"/>
    <row r="1676" x14ac:dyDescent="0.3"/>
    <row r="1677" x14ac:dyDescent="0.3"/>
    <row r="1678" x14ac:dyDescent="0.3"/>
    <row r="1679" x14ac:dyDescent="0.3"/>
    <row r="1680" x14ac:dyDescent="0.3"/>
    <row r="1681" x14ac:dyDescent="0.3"/>
    <row r="1682" x14ac:dyDescent="0.3"/>
    <row r="1683" x14ac:dyDescent="0.3"/>
    <row r="1684" x14ac:dyDescent="0.3"/>
    <row r="1685" x14ac:dyDescent="0.3"/>
    <row r="1686" x14ac:dyDescent="0.3"/>
    <row r="1687" x14ac:dyDescent="0.3"/>
    <row r="1688" x14ac:dyDescent="0.3"/>
    <row r="1689" x14ac:dyDescent="0.3"/>
    <row r="1690" x14ac:dyDescent="0.3"/>
    <row r="1691" x14ac:dyDescent="0.3"/>
    <row r="1692" x14ac:dyDescent="0.3"/>
    <row r="1693" x14ac:dyDescent="0.3"/>
    <row r="1694" x14ac:dyDescent="0.3"/>
    <row r="1695" x14ac:dyDescent="0.3"/>
    <row r="1696" x14ac:dyDescent="0.3"/>
    <row r="1697" x14ac:dyDescent="0.3"/>
    <row r="1698" x14ac:dyDescent="0.3"/>
    <row r="1699" x14ac:dyDescent="0.3"/>
    <row r="1700" x14ac:dyDescent="0.3"/>
    <row r="1701" x14ac:dyDescent="0.3"/>
    <row r="1702" x14ac:dyDescent="0.3"/>
    <row r="1703" x14ac:dyDescent="0.3"/>
    <row r="1704" x14ac:dyDescent="0.3"/>
    <row r="1705" x14ac:dyDescent="0.3"/>
    <row r="1706" x14ac:dyDescent="0.3"/>
    <row r="1707" x14ac:dyDescent="0.3"/>
    <row r="1708" x14ac:dyDescent="0.3"/>
    <row r="1709" x14ac:dyDescent="0.3"/>
    <row r="1710" x14ac:dyDescent="0.3"/>
    <row r="1711" x14ac:dyDescent="0.3"/>
    <row r="1712" x14ac:dyDescent="0.3"/>
    <row r="1713" x14ac:dyDescent="0.3"/>
    <row r="1714" x14ac:dyDescent="0.3"/>
    <row r="1715" x14ac:dyDescent="0.3"/>
    <row r="1716" x14ac:dyDescent="0.3"/>
    <row r="1717" x14ac:dyDescent="0.3"/>
    <row r="1718" x14ac:dyDescent="0.3"/>
    <row r="1719" x14ac:dyDescent="0.3"/>
    <row r="1720" x14ac:dyDescent="0.3"/>
    <row r="1721" x14ac:dyDescent="0.3"/>
    <row r="1722" x14ac:dyDescent="0.3"/>
    <row r="1723" x14ac:dyDescent="0.3"/>
    <row r="1724" x14ac:dyDescent="0.3"/>
    <row r="1725" x14ac:dyDescent="0.3"/>
    <row r="1726" x14ac:dyDescent="0.3"/>
    <row r="1727" x14ac:dyDescent="0.3"/>
    <row r="1728" x14ac:dyDescent="0.3"/>
    <row r="1729" x14ac:dyDescent="0.3"/>
    <row r="1730" x14ac:dyDescent="0.3"/>
    <row r="1731" x14ac:dyDescent="0.3"/>
    <row r="1732" x14ac:dyDescent="0.3"/>
    <row r="1733" x14ac:dyDescent="0.3"/>
    <row r="1734" x14ac:dyDescent="0.3"/>
    <row r="1735" x14ac:dyDescent="0.3"/>
    <row r="1736" x14ac:dyDescent="0.3"/>
    <row r="1737" x14ac:dyDescent="0.3"/>
    <row r="1738" x14ac:dyDescent="0.3"/>
    <row r="1739" x14ac:dyDescent="0.3"/>
    <row r="1740" x14ac:dyDescent="0.3"/>
    <row r="1741" x14ac:dyDescent="0.3"/>
    <row r="1742" x14ac:dyDescent="0.3"/>
    <row r="1743" x14ac:dyDescent="0.3"/>
    <row r="1744" x14ac:dyDescent="0.3"/>
    <row r="1745" x14ac:dyDescent="0.3"/>
    <row r="1746" x14ac:dyDescent="0.3"/>
    <row r="1747" x14ac:dyDescent="0.3"/>
    <row r="1748" x14ac:dyDescent="0.3"/>
    <row r="1749" x14ac:dyDescent="0.3"/>
    <row r="1750" x14ac:dyDescent="0.3"/>
    <row r="1751" x14ac:dyDescent="0.3"/>
    <row r="1752" x14ac:dyDescent="0.3"/>
    <row r="1753" x14ac:dyDescent="0.3"/>
    <row r="1754" x14ac:dyDescent="0.3"/>
    <row r="1755" x14ac:dyDescent="0.3"/>
    <row r="1756" x14ac:dyDescent="0.3"/>
    <row r="1757" x14ac:dyDescent="0.3"/>
    <row r="1758" x14ac:dyDescent="0.3"/>
    <row r="1759" x14ac:dyDescent="0.3"/>
    <row r="1760" x14ac:dyDescent="0.3"/>
    <row r="1761" x14ac:dyDescent="0.3"/>
    <row r="1762" x14ac:dyDescent="0.3"/>
    <row r="1763" x14ac:dyDescent="0.3"/>
    <row r="1764" x14ac:dyDescent="0.3"/>
    <row r="1765" x14ac:dyDescent="0.3"/>
    <row r="1766" x14ac:dyDescent="0.3"/>
    <row r="1767" x14ac:dyDescent="0.3"/>
    <row r="1768" x14ac:dyDescent="0.3"/>
    <row r="1769" x14ac:dyDescent="0.3"/>
    <row r="1770" x14ac:dyDescent="0.3"/>
    <row r="1771" x14ac:dyDescent="0.3"/>
    <row r="1772" x14ac:dyDescent="0.3"/>
    <row r="1773" x14ac:dyDescent="0.3"/>
    <row r="1774" x14ac:dyDescent="0.3"/>
    <row r="1775" x14ac:dyDescent="0.3"/>
    <row r="1776" x14ac:dyDescent="0.3"/>
    <row r="1777" x14ac:dyDescent="0.3"/>
    <row r="1778" x14ac:dyDescent="0.3"/>
    <row r="1779" x14ac:dyDescent="0.3"/>
    <row r="1780" x14ac:dyDescent="0.3"/>
    <row r="1781" x14ac:dyDescent="0.3"/>
    <row r="1782" x14ac:dyDescent="0.3"/>
    <row r="1783" x14ac:dyDescent="0.3"/>
    <row r="1784" x14ac:dyDescent="0.3"/>
    <row r="1785" x14ac:dyDescent="0.3"/>
    <row r="1786" x14ac:dyDescent="0.3"/>
    <row r="1787" x14ac:dyDescent="0.3"/>
    <row r="1788" x14ac:dyDescent="0.3"/>
    <row r="1789" x14ac:dyDescent="0.3"/>
    <row r="1790" x14ac:dyDescent="0.3"/>
    <row r="1791" x14ac:dyDescent="0.3"/>
    <row r="1792" x14ac:dyDescent="0.3"/>
    <row r="1793" x14ac:dyDescent="0.3"/>
    <row r="1794" x14ac:dyDescent="0.3"/>
    <row r="1795" x14ac:dyDescent="0.3"/>
    <row r="1796" x14ac:dyDescent="0.3"/>
    <row r="1797" x14ac:dyDescent="0.3"/>
    <row r="1798" x14ac:dyDescent="0.3"/>
    <row r="1799" x14ac:dyDescent="0.3"/>
    <row r="1800" x14ac:dyDescent="0.3"/>
    <row r="1801" x14ac:dyDescent="0.3"/>
    <row r="1802" x14ac:dyDescent="0.3"/>
    <row r="1803" x14ac:dyDescent="0.3"/>
    <row r="1804" x14ac:dyDescent="0.3"/>
    <row r="1805" x14ac:dyDescent="0.3"/>
    <row r="1806" x14ac:dyDescent="0.3"/>
    <row r="1807" x14ac:dyDescent="0.3"/>
    <row r="1808" x14ac:dyDescent="0.3"/>
    <row r="1809" x14ac:dyDescent="0.3"/>
    <row r="1810" x14ac:dyDescent="0.3"/>
    <row r="1811" x14ac:dyDescent="0.3"/>
    <row r="1812" x14ac:dyDescent="0.3"/>
    <row r="1813" x14ac:dyDescent="0.3"/>
    <row r="1814" x14ac:dyDescent="0.3"/>
    <row r="1815" x14ac:dyDescent="0.3"/>
    <row r="1816" x14ac:dyDescent="0.3"/>
    <row r="1817" x14ac:dyDescent="0.3"/>
    <row r="1818" x14ac:dyDescent="0.3"/>
    <row r="1819" x14ac:dyDescent="0.3"/>
    <row r="1820" x14ac:dyDescent="0.3"/>
    <row r="1821" x14ac:dyDescent="0.3"/>
    <row r="1822" x14ac:dyDescent="0.3"/>
    <row r="1823" x14ac:dyDescent="0.3"/>
    <row r="1824" x14ac:dyDescent="0.3"/>
    <row r="1825" x14ac:dyDescent="0.3"/>
    <row r="1826" x14ac:dyDescent="0.3"/>
    <row r="1827" x14ac:dyDescent="0.3"/>
    <row r="1828" x14ac:dyDescent="0.3"/>
    <row r="1829" x14ac:dyDescent="0.3"/>
    <row r="1830" x14ac:dyDescent="0.3"/>
    <row r="1831" x14ac:dyDescent="0.3"/>
    <row r="1832" x14ac:dyDescent="0.3"/>
    <row r="1833" x14ac:dyDescent="0.3"/>
    <row r="1834" x14ac:dyDescent="0.3"/>
    <row r="1835" x14ac:dyDescent="0.3"/>
    <row r="1836" x14ac:dyDescent="0.3"/>
    <row r="1837" x14ac:dyDescent="0.3"/>
    <row r="1838" x14ac:dyDescent="0.3"/>
    <row r="1839" x14ac:dyDescent="0.3"/>
    <row r="1840" x14ac:dyDescent="0.3"/>
    <row r="1841" x14ac:dyDescent="0.3"/>
    <row r="1842" x14ac:dyDescent="0.3"/>
    <row r="1843" x14ac:dyDescent="0.3"/>
    <row r="1844" x14ac:dyDescent="0.3"/>
    <row r="1845" x14ac:dyDescent="0.3"/>
    <row r="1846" x14ac:dyDescent="0.3"/>
    <row r="1847" x14ac:dyDescent="0.3"/>
    <row r="1848" x14ac:dyDescent="0.3"/>
    <row r="1849" x14ac:dyDescent="0.3"/>
    <row r="1850" x14ac:dyDescent="0.3"/>
    <row r="1851" x14ac:dyDescent="0.3"/>
    <row r="1852" x14ac:dyDescent="0.3"/>
    <row r="1853" x14ac:dyDescent="0.3"/>
    <row r="1854" x14ac:dyDescent="0.3"/>
    <row r="1855" x14ac:dyDescent="0.3"/>
    <row r="1856" x14ac:dyDescent="0.3"/>
    <row r="1857" x14ac:dyDescent="0.3"/>
    <row r="1858" x14ac:dyDescent="0.3"/>
    <row r="1859" x14ac:dyDescent="0.3"/>
    <row r="1860" x14ac:dyDescent="0.3"/>
    <row r="1861" x14ac:dyDescent="0.3"/>
    <row r="1862" x14ac:dyDescent="0.3"/>
    <row r="1863" x14ac:dyDescent="0.3"/>
    <row r="1864" x14ac:dyDescent="0.3"/>
    <row r="1865" x14ac:dyDescent="0.3"/>
    <row r="1866" x14ac:dyDescent="0.3"/>
    <row r="1867" x14ac:dyDescent="0.3"/>
    <row r="1868" x14ac:dyDescent="0.3"/>
    <row r="1869" x14ac:dyDescent="0.3"/>
    <row r="1870" x14ac:dyDescent="0.3"/>
    <row r="1871" x14ac:dyDescent="0.3"/>
    <row r="1872" x14ac:dyDescent="0.3"/>
    <row r="1873" x14ac:dyDescent="0.3"/>
    <row r="1874" x14ac:dyDescent="0.3"/>
    <row r="1875" x14ac:dyDescent="0.3"/>
    <row r="1876" x14ac:dyDescent="0.3"/>
    <row r="1877" x14ac:dyDescent="0.3"/>
    <row r="1878" x14ac:dyDescent="0.3"/>
    <row r="1879" x14ac:dyDescent="0.3"/>
    <row r="1880" x14ac:dyDescent="0.3"/>
    <row r="1881" x14ac:dyDescent="0.3"/>
    <row r="1882" x14ac:dyDescent="0.3"/>
    <row r="1883" x14ac:dyDescent="0.3"/>
    <row r="1884" x14ac:dyDescent="0.3"/>
    <row r="1885" x14ac:dyDescent="0.3"/>
    <row r="1886" x14ac:dyDescent="0.3"/>
    <row r="1887" x14ac:dyDescent="0.3"/>
    <row r="1888" x14ac:dyDescent="0.3"/>
    <row r="1889" x14ac:dyDescent="0.3"/>
    <row r="1890" x14ac:dyDescent="0.3"/>
    <row r="1891" x14ac:dyDescent="0.3"/>
    <row r="1892" x14ac:dyDescent="0.3"/>
    <row r="1893" x14ac:dyDescent="0.3"/>
    <row r="1894" x14ac:dyDescent="0.3"/>
    <row r="1895" x14ac:dyDescent="0.3"/>
    <row r="1896" x14ac:dyDescent="0.3"/>
    <row r="1897" x14ac:dyDescent="0.3"/>
    <row r="1898" x14ac:dyDescent="0.3"/>
    <row r="1899" x14ac:dyDescent="0.3"/>
    <row r="1900" x14ac:dyDescent="0.3"/>
    <row r="1901" x14ac:dyDescent="0.3"/>
    <row r="1902" x14ac:dyDescent="0.3"/>
    <row r="1903" x14ac:dyDescent="0.3"/>
    <row r="1904" x14ac:dyDescent="0.3"/>
    <row r="1905" x14ac:dyDescent="0.3"/>
    <row r="1906" x14ac:dyDescent="0.3"/>
    <row r="1907" x14ac:dyDescent="0.3"/>
    <row r="1908" x14ac:dyDescent="0.3"/>
    <row r="1909" x14ac:dyDescent="0.3"/>
    <row r="1910" x14ac:dyDescent="0.3"/>
    <row r="1911" x14ac:dyDescent="0.3"/>
    <row r="1912" x14ac:dyDescent="0.3"/>
    <row r="1913" x14ac:dyDescent="0.3"/>
    <row r="1914" x14ac:dyDescent="0.3"/>
    <row r="1915" x14ac:dyDescent="0.3"/>
    <row r="1916" x14ac:dyDescent="0.3"/>
    <row r="1917" x14ac:dyDescent="0.3"/>
    <row r="1918" x14ac:dyDescent="0.3"/>
    <row r="1919" x14ac:dyDescent="0.3"/>
    <row r="1920" x14ac:dyDescent="0.3"/>
    <row r="1921" x14ac:dyDescent="0.3"/>
    <row r="1922" x14ac:dyDescent="0.3"/>
    <row r="1923" x14ac:dyDescent="0.3"/>
    <row r="1924" x14ac:dyDescent="0.3"/>
    <row r="1925" x14ac:dyDescent="0.3"/>
    <row r="1926" x14ac:dyDescent="0.3"/>
    <row r="1927" x14ac:dyDescent="0.3"/>
    <row r="1928" x14ac:dyDescent="0.3"/>
    <row r="1929" x14ac:dyDescent="0.3"/>
    <row r="1930" x14ac:dyDescent="0.3"/>
    <row r="1931" x14ac:dyDescent="0.3"/>
    <row r="1932" x14ac:dyDescent="0.3"/>
    <row r="1933" x14ac:dyDescent="0.3"/>
    <row r="1934" x14ac:dyDescent="0.3"/>
    <row r="1935" x14ac:dyDescent="0.3"/>
    <row r="1936" x14ac:dyDescent="0.3"/>
    <row r="1937" x14ac:dyDescent="0.3"/>
    <row r="1938" x14ac:dyDescent="0.3"/>
    <row r="1939" x14ac:dyDescent="0.3"/>
    <row r="1940" x14ac:dyDescent="0.3"/>
    <row r="1941" x14ac:dyDescent="0.3"/>
    <row r="1942" x14ac:dyDescent="0.3"/>
    <row r="1943" x14ac:dyDescent="0.3"/>
    <row r="1944" x14ac:dyDescent="0.3"/>
    <row r="1945" x14ac:dyDescent="0.3"/>
    <row r="1946" x14ac:dyDescent="0.3"/>
    <row r="1947" x14ac:dyDescent="0.3"/>
    <row r="1948" x14ac:dyDescent="0.3"/>
    <row r="1949" x14ac:dyDescent="0.3"/>
    <row r="1950" x14ac:dyDescent="0.3"/>
    <row r="1951" x14ac:dyDescent="0.3"/>
    <row r="1952" x14ac:dyDescent="0.3"/>
    <row r="1953" x14ac:dyDescent="0.3"/>
    <row r="1954" x14ac:dyDescent="0.3"/>
    <row r="1955" x14ac:dyDescent="0.3"/>
    <row r="1956" x14ac:dyDescent="0.3"/>
    <row r="1957" x14ac:dyDescent="0.3"/>
    <row r="1958" x14ac:dyDescent="0.3"/>
    <row r="1959" x14ac:dyDescent="0.3"/>
    <row r="1960" x14ac:dyDescent="0.3"/>
    <row r="1961" x14ac:dyDescent="0.3"/>
    <row r="1962" x14ac:dyDescent="0.3"/>
    <row r="1963" x14ac:dyDescent="0.3"/>
    <row r="1964" x14ac:dyDescent="0.3"/>
    <row r="1965" x14ac:dyDescent="0.3"/>
    <row r="1966" x14ac:dyDescent="0.3"/>
    <row r="1967" x14ac:dyDescent="0.3"/>
    <row r="1968" x14ac:dyDescent="0.3"/>
    <row r="1969" x14ac:dyDescent="0.3"/>
    <row r="1970" x14ac:dyDescent="0.3"/>
    <row r="1971" x14ac:dyDescent="0.3"/>
    <row r="1972" x14ac:dyDescent="0.3"/>
    <row r="1973" x14ac:dyDescent="0.3"/>
    <row r="1974" x14ac:dyDescent="0.3"/>
    <row r="1975" x14ac:dyDescent="0.3"/>
    <row r="1976" x14ac:dyDescent="0.3"/>
    <row r="1977" x14ac:dyDescent="0.3"/>
    <row r="1978" x14ac:dyDescent="0.3"/>
    <row r="1979" x14ac:dyDescent="0.3"/>
    <row r="1980" x14ac:dyDescent="0.3"/>
    <row r="1981" x14ac:dyDescent="0.3"/>
    <row r="1982" x14ac:dyDescent="0.3"/>
    <row r="1983" x14ac:dyDescent="0.3"/>
    <row r="1984" x14ac:dyDescent="0.3"/>
    <row r="1985" x14ac:dyDescent="0.3"/>
    <row r="1986" x14ac:dyDescent="0.3"/>
    <row r="1987" x14ac:dyDescent="0.3"/>
    <row r="1988" x14ac:dyDescent="0.3"/>
    <row r="1989" x14ac:dyDescent="0.3"/>
    <row r="1990" x14ac:dyDescent="0.3"/>
    <row r="1991" x14ac:dyDescent="0.3"/>
    <row r="1992" x14ac:dyDescent="0.3"/>
    <row r="1993" x14ac:dyDescent="0.3"/>
    <row r="1994" x14ac:dyDescent="0.3"/>
    <row r="1995" x14ac:dyDescent="0.3"/>
    <row r="1996" x14ac:dyDescent="0.3"/>
    <row r="1997" x14ac:dyDescent="0.3"/>
    <row r="1998" x14ac:dyDescent="0.3"/>
    <row r="1999" x14ac:dyDescent="0.3"/>
    <row r="2000" x14ac:dyDescent="0.3"/>
    <row r="2001" x14ac:dyDescent="0.3"/>
    <row r="2002" x14ac:dyDescent="0.3"/>
    <row r="2003" x14ac:dyDescent="0.3"/>
    <row r="2004" x14ac:dyDescent="0.3"/>
    <row r="2005" x14ac:dyDescent="0.3"/>
    <row r="2006" x14ac:dyDescent="0.3"/>
    <row r="2007" x14ac:dyDescent="0.3"/>
    <row r="2008" x14ac:dyDescent="0.3"/>
    <row r="2009" x14ac:dyDescent="0.3"/>
    <row r="2010" x14ac:dyDescent="0.3"/>
    <row r="2011" x14ac:dyDescent="0.3"/>
    <row r="2012" x14ac:dyDescent="0.3"/>
    <row r="2013" x14ac:dyDescent="0.3"/>
    <row r="2014" x14ac:dyDescent="0.3"/>
    <row r="2015" x14ac:dyDescent="0.3"/>
    <row r="2016" x14ac:dyDescent="0.3"/>
    <row r="2017" x14ac:dyDescent="0.3"/>
    <row r="2018" x14ac:dyDescent="0.3"/>
    <row r="2019" x14ac:dyDescent="0.3"/>
    <row r="2020" x14ac:dyDescent="0.3"/>
    <row r="2021" x14ac:dyDescent="0.3"/>
    <row r="2022" x14ac:dyDescent="0.3"/>
    <row r="2023" x14ac:dyDescent="0.3"/>
    <row r="2024" x14ac:dyDescent="0.3"/>
    <row r="2025" x14ac:dyDescent="0.3"/>
    <row r="2026" x14ac:dyDescent="0.3"/>
    <row r="2027" x14ac:dyDescent="0.3"/>
    <row r="2028" x14ac:dyDescent="0.3"/>
    <row r="2029" x14ac:dyDescent="0.3"/>
    <row r="2030" x14ac:dyDescent="0.3"/>
    <row r="2031" x14ac:dyDescent="0.3"/>
    <row r="2032" x14ac:dyDescent="0.3"/>
    <row r="2033" x14ac:dyDescent="0.3"/>
    <row r="2034" x14ac:dyDescent="0.3"/>
    <row r="2035" x14ac:dyDescent="0.3"/>
    <row r="2036" x14ac:dyDescent="0.3"/>
    <row r="2037" x14ac:dyDescent="0.3"/>
    <row r="2038" x14ac:dyDescent="0.3"/>
    <row r="2039" x14ac:dyDescent="0.3"/>
    <row r="2040" x14ac:dyDescent="0.3"/>
    <row r="2041" x14ac:dyDescent="0.3"/>
    <row r="2042" x14ac:dyDescent="0.3"/>
    <row r="2043" x14ac:dyDescent="0.3"/>
    <row r="2044" x14ac:dyDescent="0.3"/>
    <row r="2045" x14ac:dyDescent="0.3"/>
    <row r="2046" x14ac:dyDescent="0.3"/>
    <row r="2047" x14ac:dyDescent="0.3"/>
    <row r="2048" x14ac:dyDescent="0.3"/>
    <row r="2049" x14ac:dyDescent="0.3"/>
    <row r="2050" x14ac:dyDescent="0.3"/>
    <row r="2051" x14ac:dyDescent="0.3"/>
    <row r="2052" x14ac:dyDescent="0.3"/>
    <row r="2053" x14ac:dyDescent="0.3"/>
    <row r="2054" x14ac:dyDescent="0.3"/>
    <row r="2055" x14ac:dyDescent="0.3"/>
    <row r="2056" x14ac:dyDescent="0.3"/>
    <row r="2057" x14ac:dyDescent="0.3"/>
    <row r="2058" x14ac:dyDescent="0.3"/>
    <row r="2059" x14ac:dyDescent="0.3"/>
    <row r="2060" x14ac:dyDescent="0.3"/>
    <row r="2061" x14ac:dyDescent="0.3"/>
    <row r="2062" x14ac:dyDescent="0.3"/>
    <row r="2063" x14ac:dyDescent="0.3"/>
    <row r="2064" x14ac:dyDescent="0.3"/>
    <row r="2065" x14ac:dyDescent="0.3"/>
    <row r="2066" x14ac:dyDescent="0.3"/>
    <row r="2067" x14ac:dyDescent="0.3"/>
    <row r="2068" x14ac:dyDescent="0.3"/>
    <row r="2069" x14ac:dyDescent="0.3"/>
    <row r="2070" x14ac:dyDescent="0.3"/>
    <row r="2071" x14ac:dyDescent="0.3"/>
    <row r="2072" x14ac:dyDescent="0.3"/>
    <row r="2073" x14ac:dyDescent="0.3"/>
    <row r="2074" x14ac:dyDescent="0.3"/>
    <row r="2075" x14ac:dyDescent="0.3"/>
    <row r="2076" x14ac:dyDescent="0.3"/>
    <row r="2077" x14ac:dyDescent="0.3"/>
    <row r="2078" x14ac:dyDescent="0.3"/>
    <row r="2079" x14ac:dyDescent="0.3"/>
    <row r="2080" x14ac:dyDescent="0.3"/>
    <row r="2081" x14ac:dyDescent="0.3"/>
    <row r="2082" x14ac:dyDescent="0.3"/>
    <row r="2083" x14ac:dyDescent="0.3"/>
    <row r="2084" x14ac:dyDescent="0.3"/>
    <row r="2085" x14ac:dyDescent="0.3"/>
    <row r="2086" x14ac:dyDescent="0.3"/>
    <row r="2087" x14ac:dyDescent="0.3"/>
    <row r="2088" x14ac:dyDescent="0.3"/>
    <row r="2089" x14ac:dyDescent="0.3"/>
    <row r="2090" x14ac:dyDescent="0.3"/>
    <row r="2091" x14ac:dyDescent="0.3"/>
    <row r="2092" x14ac:dyDescent="0.3"/>
    <row r="2093" x14ac:dyDescent="0.3"/>
    <row r="2094" x14ac:dyDescent="0.3"/>
    <row r="2095" x14ac:dyDescent="0.3"/>
    <row r="2096" x14ac:dyDescent="0.3"/>
    <row r="2097" x14ac:dyDescent="0.3"/>
    <row r="2098" x14ac:dyDescent="0.3"/>
    <row r="2099" x14ac:dyDescent="0.3"/>
    <row r="2100" x14ac:dyDescent="0.3"/>
    <row r="2101" x14ac:dyDescent="0.3"/>
    <row r="2102" x14ac:dyDescent="0.3"/>
    <row r="2103" x14ac:dyDescent="0.3"/>
    <row r="2104" x14ac:dyDescent="0.3"/>
    <row r="2105" x14ac:dyDescent="0.3"/>
    <row r="2106" x14ac:dyDescent="0.3"/>
    <row r="2107" x14ac:dyDescent="0.3"/>
    <row r="2108" x14ac:dyDescent="0.3"/>
    <row r="2109" x14ac:dyDescent="0.3"/>
    <row r="2110" x14ac:dyDescent="0.3"/>
    <row r="2111" x14ac:dyDescent="0.3"/>
    <row r="2112" x14ac:dyDescent="0.3"/>
    <row r="2113" x14ac:dyDescent="0.3"/>
    <row r="2114" x14ac:dyDescent="0.3"/>
    <row r="2115" x14ac:dyDescent="0.3"/>
    <row r="2116" x14ac:dyDescent="0.3"/>
    <row r="2117" x14ac:dyDescent="0.3"/>
    <row r="2118" x14ac:dyDescent="0.3"/>
    <row r="2119" x14ac:dyDescent="0.3"/>
    <row r="2120" x14ac:dyDescent="0.3"/>
    <row r="2121" x14ac:dyDescent="0.3"/>
    <row r="2122" x14ac:dyDescent="0.3"/>
    <row r="2123" x14ac:dyDescent="0.3"/>
    <row r="2124" x14ac:dyDescent="0.3"/>
    <row r="2125" x14ac:dyDescent="0.3"/>
    <row r="2126" x14ac:dyDescent="0.3"/>
    <row r="2127" x14ac:dyDescent="0.3"/>
    <row r="2128" x14ac:dyDescent="0.3"/>
    <row r="2129" x14ac:dyDescent="0.3"/>
    <row r="2130" x14ac:dyDescent="0.3"/>
    <row r="2131" x14ac:dyDescent="0.3"/>
    <row r="2132" x14ac:dyDescent="0.3"/>
    <row r="2133" x14ac:dyDescent="0.3"/>
    <row r="2134" x14ac:dyDescent="0.3"/>
    <row r="2135" x14ac:dyDescent="0.3"/>
    <row r="2136" x14ac:dyDescent="0.3"/>
    <row r="2137" x14ac:dyDescent="0.3"/>
    <row r="2138" x14ac:dyDescent="0.3"/>
    <row r="2139" x14ac:dyDescent="0.3"/>
    <row r="2140" x14ac:dyDescent="0.3"/>
    <row r="2141" x14ac:dyDescent="0.3"/>
    <row r="2142" x14ac:dyDescent="0.3"/>
    <row r="2143" x14ac:dyDescent="0.3"/>
    <row r="2144" x14ac:dyDescent="0.3"/>
    <row r="2145" x14ac:dyDescent="0.3"/>
  </sheetData>
  <mergeCells count="10">
    <mergeCell ref="A2:F2"/>
    <mergeCell ref="A3:F3"/>
    <mergeCell ref="A6:F6"/>
    <mergeCell ref="B4:E4"/>
    <mergeCell ref="A7:F7"/>
    <mergeCell ref="B1145:C1145"/>
    <mergeCell ref="A1155:F1155"/>
    <mergeCell ref="B1147:E1147"/>
    <mergeCell ref="B1144:C1144"/>
    <mergeCell ref="B1146:C1146"/>
  </mergeCells>
  <pageMargins left="0.7" right="0.7" top="0.75" bottom="0.75" header="0.3" footer="0.3"/>
  <pageSetup paperSize="9" scale="38" orientation="portrait" r:id="rId1"/>
  <headerFooter>
    <oddHeader>&amp;R&amp;"Segoe UI Light,Bold"As and When Contract
Civils &amp; Structural Works 2024</oddHeader>
    <oddFooter>&amp;L&amp;"Segoe UI Light,Bold"Automotive Industry Development Centre&amp;R&amp;"Segoe UI Light,Regular"&amp;P</oddFooter>
  </headerFooter>
  <rowBreaks count="20" manualBreakCount="20">
    <brk id="39" max="5" man="1"/>
    <brk id="57" max="5" man="1"/>
    <brk id="118" max="5" man="1"/>
    <brk id="199" max="5" man="1"/>
    <brk id="253" max="5" man="1"/>
    <brk id="328" max="5" man="1"/>
    <brk id="391" max="5" man="1"/>
    <brk id="436" max="5" man="1"/>
    <brk id="486" max="5" man="1"/>
    <brk id="541" max="5" man="1"/>
    <brk id="600" max="5" man="1"/>
    <brk id="625" max="5" man="1"/>
    <brk id="695" max="5" man="1"/>
    <brk id="774" max="5" man="1"/>
    <brk id="837" max="5" man="1"/>
    <brk id="884" max="5" man="1"/>
    <brk id="922" max="5" man="1"/>
    <brk id="956" max="5" man="1"/>
    <brk id="1054" max="5" man="1"/>
    <brk id="107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A&amp;W BoQ</vt:lpstr>
      <vt:lpstr>'A&amp;W BoQ'!Print_Area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Ondo</dc:creator>
  <cp:lastModifiedBy>Mitta Mashishi</cp:lastModifiedBy>
  <cp:lastPrinted>2024-10-03T16:20:59Z</cp:lastPrinted>
  <dcterms:created xsi:type="dcterms:W3CDTF">2020-07-21T13:53:14Z</dcterms:created>
  <dcterms:modified xsi:type="dcterms:W3CDTF">2024-10-03T16:21:19Z</dcterms:modified>
</cp:coreProperties>
</file>