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ganyarj\Desktop\Transmision recent work\FREE STATE\BETA HYDRA SOIL EROISION\"/>
    </mc:Choice>
  </mc:AlternateContent>
  <xr:revisionPtr revIDLastSave="0" documentId="8_{73B55800-4485-4BD1-8A61-5C54073770A0}" xr6:coauthVersionLast="47" xr6:coauthVersionMax="47" xr10:uidLastSave="{00000000-0000-0000-0000-000000000000}"/>
  <bookViews>
    <workbookView xWindow="-120" yWindow="-120" windowWidth="20730" windowHeight="10545" xr2:uid="{3F2B153F-6735-435D-B548-B4DCB4374F9E}"/>
  </bookViews>
  <sheets>
    <sheet name="P&amp;G" sheetId="3" r:id="rId1"/>
    <sheet name="Sheet2" sheetId="2" state="hidden" r:id="rId2"/>
    <sheet name="BOQ" sheetId="1" r:id="rId3"/>
  </sheets>
  <externalReferences>
    <externalReference r:id="rId4"/>
  </externalReferences>
  <definedNames>
    <definedName name="\a">#REF!</definedName>
    <definedName name="\b">[1]DCF!#REF!</definedName>
    <definedName name="\c">[1]DCF!#REF!</definedName>
    <definedName name="\d">[1]DCF!#REF!</definedName>
    <definedName name="\e">[1]DCF!#REF!</definedName>
    <definedName name="\f">[1]DCF!#REF!</definedName>
    <definedName name="\g">[1]DCF!#REF!</definedName>
    <definedName name="\h">[1]DCF!#REF!</definedName>
    <definedName name="\i">[1]DCF!#REF!</definedName>
    <definedName name="_C8">#REF!</definedName>
    <definedName name="_J">[1]DCF!#REF!</definedName>
    <definedName name="_Z">#REF!</definedName>
    <definedName name="_xlnm.Print_Area" localSheetId="0">'P&amp;G'!$A$1:$F$128</definedName>
    <definedName name="Print_Area_MI">#REF!</definedName>
    <definedName name="THAT">[1]DCF!$CB$3:$CC$88</definedName>
    <definedName name="THIS">[1]DCF!$CB$3:$CB$90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4" i="1" l="1"/>
  <c r="C13" i="1"/>
  <c r="C12" i="1"/>
  <c r="C11" i="1"/>
  <c r="C10" i="1"/>
  <c r="C9" i="1"/>
  <c r="C8" i="1"/>
  <c r="C7" i="1"/>
  <c r="C6" i="1"/>
  <c r="C5" i="1"/>
  <c r="E6" i="1" l="1"/>
  <c r="E7" i="1"/>
  <c r="E8" i="1"/>
  <c r="E9" i="1"/>
  <c r="E10" i="1"/>
  <c r="E11" i="1"/>
  <c r="E12" i="1"/>
  <c r="E13" i="1"/>
  <c r="E14" i="1"/>
  <c r="E15" i="1"/>
  <c r="E5" i="1"/>
  <c r="F127" i="3"/>
  <c r="F126" i="3"/>
  <c r="F125" i="3"/>
  <c r="F124" i="3"/>
  <c r="F123" i="3"/>
  <c r="F122" i="3"/>
  <c r="F121" i="3"/>
  <c r="F120" i="3"/>
  <c r="F119" i="3"/>
  <c r="F110" i="3"/>
  <c r="F108" i="3"/>
  <c r="F104" i="3"/>
  <c r="F102" i="3"/>
  <c r="F99" i="3"/>
  <c r="F96" i="3"/>
  <c r="F94" i="3"/>
  <c r="F92" i="3"/>
  <c r="F90" i="3"/>
  <c r="F88" i="3"/>
  <c r="F84" i="3"/>
  <c r="F82" i="3"/>
  <c r="F80" i="3"/>
  <c r="F57" i="3"/>
  <c r="F54" i="3"/>
  <c r="F50" i="3"/>
  <c r="F47" i="3"/>
  <c r="F45" i="3"/>
  <c r="F43" i="3"/>
  <c r="F39" i="3"/>
  <c r="F37" i="3"/>
  <c r="F33" i="3"/>
  <c r="F31" i="3"/>
  <c r="F29" i="3"/>
  <c r="F27" i="3"/>
  <c r="F25" i="3"/>
  <c r="F23" i="3"/>
  <c r="F19" i="3"/>
  <c r="F13" i="3"/>
  <c r="F113" i="3" l="1"/>
  <c r="F128" i="3" s="1"/>
  <c r="E16" i="1" s="1"/>
  <c r="F16" i="1" s="1"/>
</calcChain>
</file>

<file path=xl/sharedStrings.xml><?xml version="1.0" encoding="utf-8"?>
<sst xmlns="http://schemas.openxmlformats.org/spreadsheetml/2006/main" count="163" uniqueCount="85">
  <si>
    <t xml:space="preserve">Subject </t>
  </si>
  <si>
    <t>Unity</t>
  </si>
  <si>
    <t>Quantity</t>
  </si>
  <si>
    <t>Terramesha system including rock</t>
  </si>
  <si>
    <t>Green Terramesh</t>
  </si>
  <si>
    <t>Gabions polimac coated including rock</t>
  </si>
  <si>
    <t>Geotextile bidim a4</t>
  </si>
  <si>
    <t>Backfill G7 @ 93% mod asshto</t>
  </si>
  <si>
    <t>paragrid 100</t>
  </si>
  <si>
    <t>Erosion control</t>
  </si>
  <si>
    <t>Total</t>
  </si>
  <si>
    <t xml:space="preserve">each </t>
  </si>
  <si>
    <t>m3</t>
  </si>
  <si>
    <t>m2</t>
  </si>
  <si>
    <t>Slope 1:3</t>
  </si>
  <si>
    <t>Reshaping of the gully</t>
  </si>
  <si>
    <t xml:space="preserve">Multicell system </t>
  </si>
  <si>
    <t>Mulch/Seeds</t>
  </si>
  <si>
    <t>BETA HYDRA 400KV LINE 1 TOWER 473</t>
  </si>
  <si>
    <t>ITEM</t>
  </si>
  <si>
    <t>UNIT</t>
  </si>
  <si>
    <t>QTY</t>
  </si>
  <si>
    <t>RATE</t>
  </si>
  <si>
    <t>AMOUNT</t>
  </si>
  <si>
    <t xml:space="preserve">SECTION NO. 1  </t>
  </si>
  <si>
    <t xml:space="preserve">SCHEDULE No. 1  </t>
  </si>
  <si>
    <t xml:space="preserve">PRELIMINARY AND GENERAL </t>
  </si>
  <si>
    <t>(Applicable to the whole of the</t>
  </si>
  <si>
    <t xml:space="preserve"> Works) </t>
  </si>
  <si>
    <t xml:space="preserve">FIXED CHARGE ITEMS </t>
  </si>
  <si>
    <t xml:space="preserve">Contractual requirements. </t>
  </si>
  <si>
    <t>SUM</t>
  </si>
  <si>
    <t xml:space="preserve">Establishment of Facilities on the Site </t>
  </si>
  <si>
    <t xml:space="preserve">Facilities for Engineer </t>
  </si>
  <si>
    <t xml:space="preserve">Nameboards.  (In No. 2). </t>
  </si>
  <si>
    <t xml:space="preserve">Facilities for Contractor </t>
  </si>
  <si>
    <t xml:space="preserve">Offices and storage sheds. </t>
  </si>
  <si>
    <t xml:space="preserve">Workshops. </t>
  </si>
  <si>
    <t>Laboratories</t>
  </si>
  <si>
    <t xml:space="preserve">Living accommodation. </t>
  </si>
  <si>
    <t xml:space="preserve">Ablution and latrine facilities. </t>
  </si>
  <si>
    <t xml:space="preserve">Tools and equipment. </t>
  </si>
  <si>
    <t>Water supplies, electric power,</t>
  </si>
  <si>
    <t xml:space="preserve"> communications, dealing with water, and</t>
  </si>
  <si>
    <t xml:space="preserve"> access. </t>
  </si>
  <si>
    <t>Dealing with water</t>
  </si>
  <si>
    <t>Access</t>
  </si>
  <si>
    <t xml:space="preserve">Plant. </t>
  </si>
  <si>
    <t xml:space="preserve">Other fixed charge obligations. </t>
  </si>
  <si>
    <t xml:space="preserve">Removal of site establishment. </t>
  </si>
  <si>
    <t>Complying with Health and Safety</t>
  </si>
  <si>
    <t xml:space="preserve"> Specifications</t>
  </si>
  <si>
    <t>Complying with Environmental</t>
  </si>
  <si>
    <t xml:space="preserve"> Management Programme Act and all other</t>
  </si>
  <si>
    <t xml:space="preserve"> statutory environmental requirements</t>
  </si>
  <si>
    <t>Security for the works for duration of the</t>
  </si>
  <si>
    <t xml:space="preserve"> contract</t>
  </si>
  <si>
    <t xml:space="preserve">TIME RELATED ITEMS </t>
  </si>
  <si>
    <t>Operation and Maintenance of Facilities on</t>
  </si>
  <si>
    <t xml:space="preserve"> Site, for Duration of Construction, (unless</t>
  </si>
  <si>
    <t xml:space="preserve"> otherwise stated) </t>
  </si>
  <si>
    <t xml:space="preserve">Supervision for duration of construction. </t>
  </si>
  <si>
    <t>Company and head office overhead costs</t>
  </si>
  <si>
    <t xml:space="preserve"> for duration of construction. </t>
  </si>
  <si>
    <t xml:space="preserve">Other time related obligations. </t>
  </si>
  <si>
    <t>Management Programme and all other</t>
  </si>
  <si>
    <t>statutory environmental requirements</t>
  </si>
  <si>
    <t>Security for the works for the duration of</t>
  </si>
  <si>
    <t xml:space="preserve"> the contract.</t>
  </si>
  <si>
    <t>SUB-TOTAL</t>
  </si>
  <si>
    <t xml:space="preserve">DAYWORK (PROVISIONAL) </t>
  </si>
  <si>
    <t xml:space="preserve">Site Return Visits and Transporting of Equipment </t>
  </si>
  <si>
    <t>Supervisor</t>
  </si>
  <si>
    <t>Hour</t>
  </si>
  <si>
    <t>Artisan</t>
  </si>
  <si>
    <t>Skilled Labour</t>
  </si>
  <si>
    <t>Driver</t>
  </si>
  <si>
    <t>1 Ton Truck (with a cherry picker)</t>
  </si>
  <si>
    <t>km</t>
  </si>
  <si>
    <t>8 Ton Crane Truck</t>
  </si>
  <si>
    <t>20 Ton Crane Truck (reach 20m high)</t>
  </si>
  <si>
    <t xml:space="preserve">4 X 4 LDV </t>
  </si>
  <si>
    <t xml:space="preserve">4 X 2 LDV </t>
  </si>
  <si>
    <t xml:space="preserve">Rate 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</si>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</sst>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color indexed="8"/>
      <name val="Arial"/>
      <family val="2"/>
    </font>
    <font>
      <u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Alignment="0"/>
  </cellStyleXfs>
  <cellXfs count="4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4" fontId="2" fillId="2" borderId="2" xfId="1" applyNumberFormat="1" applyFont="1" applyFill="1" applyBorder="1" applyAlignment="1">
      <alignment horizontal="center"/>
    </xf>
    <xf numFmtId="4" fontId="2" fillId="2" borderId="2" xfId="1" applyNumberFormat="1" applyFont="1" applyFill="1" applyBorder="1" applyAlignment="1">
      <alignment horizontal="right"/>
    </xf>
    <xf numFmtId="0" fontId="3" fillId="3" borderId="0" xfId="1" applyFont="1" applyFill="1"/>
    <xf numFmtId="0" fontId="2" fillId="3" borderId="3" xfId="1" applyFont="1" applyFill="1" applyBorder="1" applyAlignment="1">
      <alignment horizontal="center"/>
    </xf>
    <xf numFmtId="0" fontId="2" fillId="3" borderId="3" xfId="1" applyFont="1" applyFill="1" applyBorder="1"/>
    <xf numFmtId="4" fontId="2" fillId="3" borderId="3" xfId="1" applyNumberFormat="1" applyFont="1" applyFill="1" applyBorder="1" applyAlignment="1">
      <alignment horizontal="center"/>
    </xf>
    <xf numFmtId="4" fontId="2" fillId="3" borderId="3" xfId="1" applyNumberFormat="1" applyFont="1" applyFill="1" applyBorder="1" applyAlignment="1">
      <alignment horizontal="right"/>
    </xf>
    <xf numFmtId="0" fontId="3" fillId="3" borderId="3" xfId="1" applyFont="1" applyFill="1" applyBorder="1" applyAlignment="1">
      <alignment horizontal="center"/>
    </xf>
    <xf numFmtId="0" fontId="4" fillId="3" borderId="3" xfId="1" applyFont="1" applyFill="1" applyBorder="1"/>
    <xf numFmtId="4" fontId="3" fillId="3" borderId="3" xfId="1" applyNumberFormat="1" applyFont="1" applyFill="1" applyBorder="1" applyAlignment="1">
      <alignment horizontal="center"/>
    </xf>
    <xf numFmtId="4" fontId="3" fillId="3" borderId="3" xfId="1" applyNumberFormat="1" applyFont="1" applyFill="1" applyBorder="1" applyAlignment="1">
      <alignment horizontal="right"/>
    </xf>
    <xf numFmtId="0" fontId="3" fillId="3" borderId="3" xfId="1" applyFont="1" applyFill="1" applyBorder="1"/>
    <xf numFmtId="0" fontId="5" fillId="3" borderId="3" xfId="1" applyFont="1" applyFill="1" applyBorder="1"/>
    <xf numFmtId="0" fontId="3" fillId="3" borderId="4" xfId="1" applyFont="1" applyFill="1" applyBorder="1" applyAlignment="1">
      <alignment horizontal="center"/>
    </xf>
    <xf numFmtId="0" fontId="3" fillId="3" borderId="4" xfId="1" applyFont="1" applyFill="1" applyBorder="1"/>
    <xf numFmtId="4" fontId="3" fillId="3" borderId="4" xfId="1" applyNumberFormat="1" applyFont="1" applyFill="1" applyBorder="1" applyAlignment="1">
      <alignment horizontal="center"/>
    </xf>
    <xf numFmtId="4" fontId="3" fillId="3" borderId="4" xfId="1" applyNumberFormat="1" applyFont="1" applyFill="1" applyBorder="1" applyAlignment="1">
      <alignment horizontal="right"/>
    </xf>
    <xf numFmtId="0" fontId="3" fillId="2" borderId="5" xfId="1" applyFont="1" applyFill="1" applyBorder="1"/>
    <xf numFmtId="0" fontId="2" fillId="2" borderId="6" xfId="1" applyFont="1" applyFill="1" applyBorder="1"/>
    <xf numFmtId="0" fontId="3" fillId="2" borderId="6" xfId="1" applyFont="1" applyFill="1" applyBorder="1" applyAlignment="1">
      <alignment horizontal="center"/>
    </xf>
    <xf numFmtId="4" fontId="3" fillId="2" borderId="6" xfId="1" applyNumberFormat="1" applyFont="1" applyFill="1" applyBorder="1" applyAlignment="1">
      <alignment horizontal="center"/>
    </xf>
    <xf numFmtId="4" fontId="3" fillId="2" borderId="7" xfId="1" applyNumberFormat="1" applyFont="1" applyFill="1" applyBorder="1" applyAlignment="1">
      <alignment horizontal="right"/>
    </xf>
    <xf numFmtId="0" fontId="3" fillId="3" borderId="0" xfId="1" applyFont="1" applyFill="1" applyAlignment="1">
      <alignment horizontal="center"/>
    </xf>
    <xf numFmtId="4" fontId="3" fillId="3" borderId="0" xfId="1" applyNumberFormat="1" applyFont="1" applyFill="1" applyAlignment="1">
      <alignment horizontal="center"/>
    </xf>
    <xf numFmtId="4" fontId="3" fillId="3" borderId="0" xfId="1" applyNumberFormat="1" applyFont="1" applyFill="1" applyAlignment="1">
      <alignment horizontal="right"/>
    </xf>
    <xf numFmtId="0" fontId="2" fillId="2" borderId="5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4" fontId="2" fillId="2" borderId="6" xfId="1" applyNumberFormat="1" applyFont="1" applyFill="1" applyBorder="1" applyAlignment="1">
      <alignment horizontal="center"/>
    </xf>
    <xf numFmtId="4" fontId="2" fillId="2" borderId="7" xfId="1" applyNumberFormat="1" applyFont="1" applyFill="1" applyBorder="1" applyAlignment="1">
      <alignment horizontal="right"/>
    </xf>
    <xf numFmtId="0" fontId="3" fillId="3" borderId="8" xfId="1" applyFont="1" applyFill="1" applyBorder="1" applyAlignment="1">
      <alignment horizontal="center"/>
    </xf>
    <xf numFmtId="0" fontId="3" fillId="3" borderId="8" xfId="1" applyFont="1" applyFill="1" applyBorder="1"/>
    <xf numFmtId="4" fontId="3" fillId="3" borderId="8" xfId="1" applyNumberFormat="1" applyFont="1" applyFill="1" applyBorder="1" applyAlignment="1">
      <alignment horizontal="center"/>
    </xf>
    <xf numFmtId="0" fontId="3" fillId="0" borderId="5" xfId="1" applyFont="1" applyBorder="1"/>
    <xf numFmtId="0" fontId="2" fillId="0" borderId="6" xfId="1" applyFont="1" applyBorder="1"/>
    <xf numFmtId="0" fontId="3" fillId="0" borderId="6" xfId="1" applyFont="1" applyBorder="1" applyAlignment="1">
      <alignment horizontal="center"/>
    </xf>
    <xf numFmtId="4" fontId="3" fillId="0" borderId="6" xfId="1" applyNumberFormat="1" applyFont="1" applyBorder="1" applyAlignment="1">
      <alignment horizontal="center"/>
    </xf>
  </cellXfs>
  <cellStyles count="2">
    <cellStyle name="Normal" xfId="0" builtinId="0"/>
    <cellStyle name="Normal 2" xfId="1" xr:uid="{D9E92A68-2277-4133-972E-58FFEED096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EXCEL\PROJECTS\MERENSKY\ENQ.DOC\DC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DELEGATION"/>
      <sheetName val="PAGE 1."/>
      <sheetName val="PAGE 2."/>
      <sheetName val="PAGE 3."/>
      <sheetName val="REQUEST"/>
      <sheetName val="DCF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CDA1C-CB1E-42A3-89CD-1B3EB1C90ECB}">
  <dimension ref="A1:F128"/>
  <sheetViews>
    <sheetView tabSelected="1" view="pageBreakPreview" topLeftCell="A105" zoomScaleNormal="100" zoomScaleSheetLayoutView="100" workbookViewId="0">
      <selection activeCell="L125" sqref="L125"/>
    </sheetView>
  </sheetViews>
  <sheetFormatPr defaultColWidth="8.85546875" defaultRowHeight="12.75" x14ac:dyDescent="0.2"/>
  <cols>
    <col min="1" max="1" width="8.85546875" style="12" customWidth="1"/>
    <col min="2" max="2" width="41.28515625" style="12" customWidth="1"/>
    <col min="3" max="3" width="7.85546875" style="32" customWidth="1"/>
    <col min="4" max="4" width="8.85546875" style="32" customWidth="1"/>
    <col min="5" max="5" width="11.5703125" style="33" customWidth="1"/>
    <col min="6" max="6" width="12.7109375" style="34" customWidth="1"/>
    <col min="7" max="257" width="8.85546875" style="12"/>
    <col min="258" max="258" width="41.28515625" style="12" customWidth="1"/>
    <col min="259" max="259" width="7.85546875" style="12" customWidth="1"/>
    <col min="260" max="260" width="8.85546875" style="12"/>
    <col min="261" max="261" width="11.5703125" style="12" customWidth="1"/>
    <col min="262" max="262" width="12.7109375" style="12" customWidth="1"/>
    <col min="263" max="513" width="8.85546875" style="12"/>
    <col min="514" max="514" width="41.28515625" style="12" customWidth="1"/>
    <col min="515" max="515" width="7.85546875" style="12" customWidth="1"/>
    <col min="516" max="516" width="8.85546875" style="12"/>
    <col min="517" max="517" width="11.5703125" style="12" customWidth="1"/>
    <col min="518" max="518" width="12.7109375" style="12" customWidth="1"/>
    <col min="519" max="769" width="8.85546875" style="12"/>
    <col min="770" max="770" width="41.28515625" style="12" customWidth="1"/>
    <col min="771" max="771" width="7.85546875" style="12" customWidth="1"/>
    <col min="772" max="772" width="8.85546875" style="12"/>
    <col min="773" max="773" width="11.5703125" style="12" customWidth="1"/>
    <col min="774" max="774" width="12.7109375" style="12" customWidth="1"/>
    <col min="775" max="1025" width="8.85546875" style="12"/>
    <col min="1026" max="1026" width="41.28515625" style="12" customWidth="1"/>
    <col min="1027" max="1027" width="7.85546875" style="12" customWidth="1"/>
    <col min="1028" max="1028" width="8.85546875" style="12"/>
    <col min="1029" max="1029" width="11.5703125" style="12" customWidth="1"/>
    <col min="1030" max="1030" width="12.7109375" style="12" customWidth="1"/>
    <col min="1031" max="1281" width="8.85546875" style="12"/>
    <col min="1282" max="1282" width="41.28515625" style="12" customWidth="1"/>
    <col min="1283" max="1283" width="7.85546875" style="12" customWidth="1"/>
    <col min="1284" max="1284" width="8.85546875" style="12"/>
    <col min="1285" max="1285" width="11.5703125" style="12" customWidth="1"/>
    <col min="1286" max="1286" width="12.7109375" style="12" customWidth="1"/>
    <col min="1287" max="1537" width="8.85546875" style="12"/>
    <col min="1538" max="1538" width="41.28515625" style="12" customWidth="1"/>
    <col min="1539" max="1539" width="7.85546875" style="12" customWidth="1"/>
    <col min="1540" max="1540" width="8.85546875" style="12"/>
    <col min="1541" max="1541" width="11.5703125" style="12" customWidth="1"/>
    <col min="1542" max="1542" width="12.7109375" style="12" customWidth="1"/>
    <col min="1543" max="1793" width="8.85546875" style="12"/>
    <col min="1794" max="1794" width="41.28515625" style="12" customWidth="1"/>
    <col min="1795" max="1795" width="7.85546875" style="12" customWidth="1"/>
    <col min="1796" max="1796" width="8.85546875" style="12"/>
    <col min="1797" max="1797" width="11.5703125" style="12" customWidth="1"/>
    <col min="1798" max="1798" width="12.7109375" style="12" customWidth="1"/>
    <col min="1799" max="2049" width="8.85546875" style="12"/>
    <col min="2050" max="2050" width="41.28515625" style="12" customWidth="1"/>
    <col min="2051" max="2051" width="7.85546875" style="12" customWidth="1"/>
    <col min="2052" max="2052" width="8.85546875" style="12"/>
    <col min="2053" max="2053" width="11.5703125" style="12" customWidth="1"/>
    <col min="2054" max="2054" width="12.7109375" style="12" customWidth="1"/>
    <col min="2055" max="2305" width="8.85546875" style="12"/>
    <col min="2306" max="2306" width="41.28515625" style="12" customWidth="1"/>
    <col min="2307" max="2307" width="7.85546875" style="12" customWidth="1"/>
    <col min="2308" max="2308" width="8.85546875" style="12"/>
    <col min="2309" max="2309" width="11.5703125" style="12" customWidth="1"/>
    <col min="2310" max="2310" width="12.7109375" style="12" customWidth="1"/>
    <col min="2311" max="2561" width="8.85546875" style="12"/>
    <col min="2562" max="2562" width="41.28515625" style="12" customWidth="1"/>
    <col min="2563" max="2563" width="7.85546875" style="12" customWidth="1"/>
    <col min="2564" max="2564" width="8.85546875" style="12"/>
    <col min="2565" max="2565" width="11.5703125" style="12" customWidth="1"/>
    <col min="2566" max="2566" width="12.7109375" style="12" customWidth="1"/>
    <col min="2567" max="2817" width="8.85546875" style="12"/>
    <col min="2818" max="2818" width="41.28515625" style="12" customWidth="1"/>
    <col min="2819" max="2819" width="7.85546875" style="12" customWidth="1"/>
    <col min="2820" max="2820" width="8.85546875" style="12"/>
    <col min="2821" max="2821" width="11.5703125" style="12" customWidth="1"/>
    <col min="2822" max="2822" width="12.7109375" style="12" customWidth="1"/>
    <col min="2823" max="3073" width="8.85546875" style="12"/>
    <col min="3074" max="3074" width="41.28515625" style="12" customWidth="1"/>
    <col min="3075" max="3075" width="7.85546875" style="12" customWidth="1"/>
    <col min="3076" max="3076" width="8.85546875" style="12"/>
    <col min="3077" max="3077" width="11.5703125" style="12" customWidth="1"/>
    <col min="3078" max="3078" width="12.7109375" style="12" customWidth="1"/>
    <col min="3079" max="3329" width="8.85546875" style="12"/>
    <col min="3330" max="3330" width="41.28515625" style="12" customWidth="1"/>
    <col min="3331" max="3331" width="7.85546875" style="12" customWidth="1"/>
    <col min="3332" max="3332" width="8.85546875" style="12"/>
    <col min="3333" max="3333" width="11.5703125" style="12" customWidth="1"/>
    <col min="3334" max="3334" width="12.7109375" style="12" customWidth="1"/>
    <col min="3335" max="3585" width="8.85546875" style="12"/>
    <col min="3586" max="3586" width="41.28515625" style="12" customWidth="1"/>
    <col min="3587" max="3587" width="7.85546875" style="12" customWidth="1"/>
    <col min="3588" max="3588" width="8.85546875" style="12"/>
    <col min="3589" max="3589" width="11.5703125" style="12" customWidth="1"/>
    <col min="3590" max="3590" width="12.7109375" style="12" customWidth="1"/>
    <col min="3591" max="3841" width="8.85546875" style="12"/>
    <col min="3842" max="3842" width="41.28515625" style="12" customWidth="1"/>
    <col min="3843" max="3843" width="7.85546875" style="12" customWidth="1"/>
    <col min="3844" max="3844" width="8.85546875" style="12"/>
    <col min="3845" max="3845" width="11.5703125" style="12" customWidth="1"/>
    <col min="3846" max="3846" width="12.7109375" style="12" customWidth="1"/>
    <col min="3847" max="4097" width="8.85546875" style="12"/>
    <col min="4098" max="4098" width="41.28515625" style="12" customWidth="1"/>
    <col min="4099" max="4099" width="7.85546875" style="12" customWidth="1"/>
    <col min="4100" max="4100" width="8.85546875" style="12"/>
    <col min="4101" max="4101" width="11.5703125" style="12" customWidth="1"/>
    <col min="4102" max="4102" width="12.7109375" style="12" customWidth="1"/>
    <col min="4103" max="4353" width="8.85546875" style="12"/>
    <col min="4354" max="4354" width="41.28515625" style="12" customWidth="1"/>
    <col min="4355" max="4355" width="7.85546875" style="12" customWidth="1"/>
    <col min="4356" max="4356" width="8.85546875" style="12"/>
    <col min="4357" max="4357" width="11.5703125" style="12" customWidth="1"/>
    <col min="4358" max="4358" width="12.7109375" style="12" customWidth="1"/>
    <col min="4359" max="4609" width="8.85546875" style="12"/>
    <col min="4610" max="4610" width="41.28515625" style="12" customWidth="1"/>
    <col min="4611" max="4611" width="7.85546875" style="12" customWidth="1"/>
    <col min="4612" max="4612" width="8.85546875" style="12"/>
    <col min="4613" max="4613" width="11.5703125" style="12" customWidth="1"/>
    <col min="4614" max="4614" width="12.7109375" style="12" customWidth="1"/>
    <col min="4615" max="4865" width="8.85546875" style="12"/>
    <col min="4866" max="4866" width="41.28515625" style="12" customWidth="1"/>
    <col min="4867" max="4867" width="7.85546875" style="12" customWidth="1"/>
    <col min="4868" max="4868" width="8.85546875" style="12"/>
    <col min="4869" max="4869" width="11.5703125" style="12" customWidth="1"/>
    <col min="4870" max="4870" width="12.7109375" style="12" customWidth="1"/>
    <col min="4871" max="5121" width="8.85546875" style="12"/>
    <col min="5122" max="5122" width="41.28515625" style="12" customWidth="1"/>
    <col min="5123" max="5123" width="7.85546875" style="12" customWidth="1"/>
    <col min="5124" max="5124" width="8.85546875" style="12"/>
    <col min="5125" max="5125" width="11.5703125" style="12" customWidth="1"/>
    <col min="5126" max="5126" width="12.7109375" style="12" customWidth="1"/>
    <col min="5127" max="5377" width="8.85546875" style="12"/>
    <col min="5378" max="5378" width="41.28515625" style="12" customWidth="1"/>
    <col min="5379" max="5379" width="7.85546875" style="12" customWidth="1"/>
    <col min="5380" max="5380" width="8.85546875" style="12"/>
    <col min="5381" max="5381" width="11.5703125" style="12" customWidth="1"/>
    <col min="5382" max="5382" width="12.7109375" style="12" customWidth="1"/>
    <col min="5383" max="5633" width="8.85546875" style="12"/>
    <col min="5634" max="5634" width="41.28515625" style="12" customWidth="1"/>
    <col min="5635" max="5635" width="7.85546875" style="12" customWidth="1"/>
    <col min="5636" max="5636" width="8.85546875" style="12"/>
    <col min="5637" max="5637" width="11.5703125" style="12" customWidth="1"/>
    <col min="5638" max="5638" width="12.7109375" style="12" customWidth="1"/>
    <col min="5639" max="5889" width="8.85546875" style="12"/>
    <col min="5890" max="5890" width="41.28515625" style="12" customWidth="1"/>
    <col min="5891" max="5891" width="7.85546875" style="12" customWidth="1"/>
    <col min="5892" max="5892" width="8.85546875" style="12"/>
    <col min="5893" max="5893" width="11.5703125" style="12" customWidth="1"/>
    <col min="5894" max="5894" width="12.7109375" style="12" customWidth="1"/>
    <col min="5895" max="6145" width="8.85546875" style="12"/>
    <col min="6146" max="6146" width="41.28515625" style="12" customWidth="1"/>
    <col min="6147" max="6147" width="7.85546875" style="12" customWidth="1"/>
    <col min="6148" max="6148" width="8.85546875" style="12"/>
    <col min="6149" max="6149" width="11.5703125" style="12" customWidth="1"/>
    <col min="6150" max="6150" width="12.7109375" style="12" customWidth="1"/>
    <col min="6151" max="6401" width="8.85546875" style="12"/>
    <col min="6402" max="6402" width="41.28515625" style="12" customWidth="1"/>
    <col min="6403" max="6403" width="7.85546875" style="12" customWidth="1"/>
    <col min="6404" max="6404" width="8.85546875" style="12"/>
    <col min="6405" max="6405" width="11.5703125" style="12" customWidth="1"/>
    <col min="6406" max="6406" width="12.7109375" style="12" customWidth="1"/>
    <col min="6407" max="6657" width="8.85546875" style="12"/>
    <col min="6658" max="6658" width="41.28515625" style="12" customWidth="1"/>
    <col min="6659" max="6659" width="7.85546875" style="12" customWidth="1"/>
    <col min="6660" max="6660" width="8.85546875" style="12"/>
    <col min="6661" max="6661" width="11.5703125" style="12" customWidth="1"/>
    <col min="6662" max="6662" width="12.7109375" style="12" customWidth="1"/>
    <col min="6663" max="6913" width="8.85546875" style="12"/>
    <col min="6914" max="6914" width="41.28515625" style="12" customWidth="1"/>
    <col min="6915" max="6915" width="7.85546875" style="12" customWidth="1"/>
    <col min="6916" max="6916" width="8.85546875" style="12"/>
    <col min="6917" max="6917" width="11.5703125" style="12" customWidth="1"/>
    <col min="6918" max="6918" width="12.7109375" style="12" customWidth="1"/>
    <col min="6919" max="7169" width="8.85546875" style="12"/>
    <col min="7170" max="7170" width="41.28515625" style="12" customWidth="1"/>
    <col min="7171" max="7171" width="7.85546875" style="12" customWidth="1"/>
    <col min="7172" max="7172" width="8.85546875" style="12"/>
    <col min="7173" max="7173" width="11.5703125" style="12" customWidth="1"/>
    <col min="7174" max="7174" width="12.7109375" style="12" customWidth="1"/>
    <col min="7175" max="7425" width="8.85546875" style="12"/>
    <col min="7426" max="7426" width="41.28515625" style="12" customWidth="1"/>
    <col min="7427" max="7427" width="7.85546875" style="12" customWidth="1"/>
    <col min="7428" max="7428" width="8.85546875" style="12"/>
    <col min="7429" max="7429" width="11.5703125" style="12" customWidth="1"/>
    <col min="7430" max="7430" width="12.7109375" style="12" customWidth="1"/>
    <col min="7431" max="7681" width="8.85546875" style="12"/>
    <col min="7682" max="7682" width="41.28515625" style="12" customWidth="1"/>
    <col min="7683" max="7683" width="7.85546875" style="12" customWidth="1"/>
    <col min="7684" max="7684" width="8.85546875" style="12"/>
    <col min="7685" max="7685" width="11.5703125" style="12" customWidth="1"/>
    <col min="7686" max="7686" width="12.7109375" style="12" customWidth="1"/>
    <col min="7687" max="7937" width="8.85546875" style="12"/>
    <col min="7938" max="7938" width="41.28515625" style="12" customWidth="1"/>
    <col min="7939" max="7939" width="7.85546875" style="12" customWidth="1"/>
    <col min="7940" max="7940" width="8.85546875" style="12"/>
    <col min="7941" max="7941" width="11.5703125" style="12" customWidth="1"/>
    <col min="7942" max="7942" width="12.7109375" style="12" customWidth="1"/>
    <col min="7943" max="8193" width="8.85546875" style="12"/>
    <col min="8194" max="8194" width="41.28515625" style="12" customWidth="1"/>
    <col min="8195" max="8195" width="7.85546875" style="12" customWidth="1"/>
    <col min="8196" max="8196" width="8.85546875" style="12"/>
    <col min="8197" max="8197" width="11.5703125" style="12" customWidth="1"/>
    <col min="8198" max="8198" width="12.7109375" style="12" customWidth="1"/>
    <col min="8199" max="8449" width="8.85546875" style="12"/>
    <col min="8450" max="8450" width="41.28515625" style="12" customWidth="1"/>
    <col min="8451" max="8451" width="7.85546875" style="12" customWidth="1"/>
    <col min="8452" max="8452" width="8.85546875" style="12"/>
    <col min="8453" max="8453" width="11.5703125" style="12" customWidth="1"/>
    <col min="8454" max="8454" width="12.7109375" style="12" customWidth="1"/>
    <col min="8455" max="8705" width="8.85546875" style="12"/>
    <col min="8706" max="8706" width="41.28515625" style="12" customWidth="1"/>
    <col min="8707" max="8707" width="7.85546875" style="12" customWidth="1"/>
    <col min="8708" max="8708" width="8.85546875" style="12"/>
    <col min="8709" max="8709" width="11.5703125" style="12" customWidth="1"/>
    <col min="8710" max="8710" width="12.7109375" style="12" customWidth="1"/>
    <col min="8711" max="8961" width="8.85546875" style="12"/>
    <col min="8962" max="8962" width="41.28515625" style="12" customWidth="1"/>
    <col min="8963" max="8963" width="7.85546875" style="12" customWidth="1"/>
    <col min="8964" max="8964" width="8.85546875" style="12"/>
    <col min="8965" max="8965" width="11.5703125" style="12" customWidth="1"/>
    <col min="8966" max="8966" width="12.7109375" style="12" customWidth="1"/>
    <col min="8967" max="9217" width="8.85546875" style="12"/>
    <col min="9218" max="9218" width="41.28515625" style="12" customWidth="1"/>
    <col min="9219" max="9219" width="7.85546875" style="12" customWidth="1"/>
    <col min="9220" max="9220" width="8.85546875" style="12"/>
    <col min="9221" max="9221" width="11.5703125" style="12" customWidth="1"/>
    <col min="9222" max="9222" width="12.7109375" style="12" customWidth="1"/>
    <col min="9223" max="9473" width="8.85546875" style="12"/>
    <col min="9474" max="9474" width="41.28515625" style="12" customWidth="1"/>
    <col min="9475" max="9475" width="7.85546875" style="12" customWidth="1"/>
    <col min="9476" max="9476" width="8.85546875" style="12"/>
    <col min="9477" max="9477" width="11.5703125" style="12" customWidth="1"/>
    <col min="9478" max="9478" width="12.7109375" style="12" customWidth="1"/>
    <col min="9479" max="9729" width="8.85546875" style="12"/>
    <col min="9730" max="9730" width="41.28515625" style="12" customWidth="1"/>
    <col min="9731" max="9731" width="7.85546875" style="12" customWidth="1"/>
    <col min="9732" max="9732" width="8.85546875" style="12"/>
    <col min="9733" max="9733" width="11.5703125" style="12" customWidth="1"/>
    <col min="9734" max="9734" width="12.7109375" style="12" customWidth="1"/>
    <col min="9735" max="9985" width="8.85546875" style="12"/>
    <col min="9986" max="9986" width="41.28515625" style="12" customWidth="1"/>
    <col min="9987" max="9987" width="7.85546875" style="12" customWidth="1"/>
    <col min="9988" max="9988" width="8.85546875" style="12"/>
    <col min="9989" max="9989" width="11.5703125" style="12" customWidth="1"/>
    <col min="9990" max="9990" width="12.7109375" style="12" customWidth="1"/>
    <col min="9991" max="10241" width="8.85546875" style="12"/>
    <col min="10242" max="10242" width="41.28515625" style="12" customWidth="1"/>
    <col min="10243" max="10243" width="7.85546875" style="12" customWidth="1"/>
    <col min="10244" max="10244" width="8.85546875" style="12"/>
    <col min="10245" max="10245" width="11.5703125" style="12" customWidth="1"/>
    <col min="10246" max="10246" width="12.7109375" style="12" customWidth="1"/>
    <col min="10247" max="10497" width="8.85546875" style="12"/>
    <col min="10498" max="10498" width="41.28515625" style="12" customWidth="1"/>
    <col min="10499" max="10499" width="7.85546875" style="12" customWidth="1"/>
    <col min="10500" max="10500" width="8.85546875" style="12"/>
    <col min="10501" max="10501" width="11.5703125" style="12" customWidth="1"/>
    <col min="10502" max="10502" width="12.7109375" style="12" customWidth="1"/>
    <col min="10503" max="10753" width="8.85546875" style="12"/>
    <col min="10754" max="10754" width="41.28515625" style="12" customWidth="1"/>
    <col min="10755" max="10755" width="7.85546875" style="12" customWidth="1"/>
    <col min="10756" max="10756" width="8.85546875" style="12"/>
    <col min="10757" max="10757" width="11.5703125" style="12" customWidth="1"/>
    <col min="10758" max="10758" width="12.7109375" style="12" customWidth="1"/>
    <col min="10759" max="11009" width="8.85546875" style="12"/>
    <col min="11010" max="11010" width="41.28515625" style="12" customWidth="1"/>
    <col min="11011" max="11011" width="7.85546875" style="12" customWidth="1"/>
    <col min="11012" max="11012" width="8.85546875" style="12"/>
    <col min="11013" max="11013" width="11.5703125" style="12" customWidth="1"/>
    <col min="11014" max="11014" width="12.7109375" style="12" customWidth="1"/>
    <col min="11015" max="11265" width="8.85546875" style="12"/>
    <col min="11266" max="11266" width="41.28515625" style="12" customWidth="1"/>
    <col min="11267" max="11267" width="7.85546875" style="12" customWidth="1"/>
    <col min="11268" max="11268" width="8.85546875" style="12"/>
    <col min="11269" max="11269" width="11.5703125" style="12" customWidth="1"/>
    <col min="11270" max="11270" width="12.7109375" style="12" customWidth="1"/>
    <col min="11271" max="11521" width="8.85546875" style="12"/>
    <col min="11522" max="11522" width="41.28515625" style="12" customWidth="1"/>
    <col min="11523" max="11523" width="7.85546875" style="12" customWidth="1"/>
    <col min="11524" max="11524" width="8.85546875" style="12"/>
    <col min="11525" max="11525" width="11.5703125" style="12" customWidth="1"/>
    <col min="11526" max="11526" width="12.7109375" style="12" customWidth="1"/>
    <col min="11527" max="11777" width="8.85546875" style="12"/>
    <col min="11778" max="11778" width="41.28515625" style="12" customWidth="1"/>
    <col min="11779" max="11779" width="7.85546875" style="12" customWidth="1"/>
    <col min="11780" max="11780" width="8.85546875" style="12"/>
    <col min="11781" max="11781" width="11.5703125" style="12" customWidth="1"/>
    <col min="11782" max="11782" width="12.7109375" style="12" customWidth="1"/>
    <col min="11783" max="12033" width="8.85546875" style="12"/>
    <col min="12034" max="12034" width="41.28515625" style="12" customWidth="1"/>
    <col min="12035" max="12035" width="7.85546875" style="12" customWidth="1"/>
    <col min="12036" max="12036" width="8.85546875" style="12"/>
    <col min="12037" max="12037" width="11.5703125" style="12" customWidth="1"/>
    <col min="12038" max="12038" width="12.7109375" style="12" customWidth="1"/>
    <col min="12039" max="12289" width="8.85546875" style="12"/>
    <col min="12290" max="12290" width="41.28515625" style="12" customWidth="1"/>
    <col min="12291" max="12291" width="7.85546875" style="12" customWidth="1"/>
    <col min="12292" max="12292" width="8.85546875" style="12"/>
    <col min="12293" max="12293" width="11.5703125" style="12" customWidth="1"/>
    <col min="12294" max="12294" width="12.7109375" style="12" customWidth="1"/>
    <col min="12295" max="12545" width="8.85546875" style="12"/>
    <col min="12546" max="12546" width="41.28515625" style="12" customWidth="1"/>
    <col min="12547" max="12547" width="7.85546875" style="12" customWidth="1"/>
    <col min="12548" max="12548" width="8.85546875" style="12"/>
    <col min="12549" max="12549" width="11.5703125" style="12" customWidth="1"/>
    <col min="12550" max="12550" width="12.7109375" style="12" customWidth="1"/>
    <col min="12551" max="12801" width="8.85546875" style="12"/>
    <col min="12802" max="12802" width="41.28515625" style="12" customWidth="1"/>
    <col min="12803" max="12803" width="7.85546875" style="12" customWidth="1"/>
    <col min="12804" max="12804" width="8.85546875" style="12"/>
    <col min="12805" max="12805" width="11.5703125" style="12" customWidth="1"/>
    <col min="12806" max="12806" width="12.7109375" style="12" customWidth="1"/>
    <col min="12807" max="13057" width="8.85546875" style="12"/>
    <col min="13058" max="13058" width="41.28515625" style="12" customWidth="1"/>
    <col min="13059" max="13059" width="7.85546875" style="12" customWidth="1"/>
    <col min="13060" max="13060" width="8.85546875" style="12"/>
    <col min="13061" max="13061" width="11.5703125" style="12" customWidth="1"/>
    <col min="13062" max="13062" width="12.7109375" style="12" customWidth="1"/>
    <col min="13063" max="13313" width="8.85546875" style="12"/>
    <col min="13314" max="13314" width="41.28515625" style="12" customWidth="1"/>
    <col min="13315" max="13315" width="7.85546875" style="12" customWidth="1"/>
    <col min="13316" max="13316" width="8.85546875" style="12"/>
    <col min="13317" max="13317" width="11.5703125" style="12" customWidth="1"/>
    <col min="13318" max="13318" width="12.7109375" style="12" customWidth="1"/>
    <col min="13319" max="13569" width="8.85546875" style="12"/>
    <col min="13570" max="13570" width="41.28515625" style="12" customWidth="1"/>
    <col min="13571" max="13571" width="7.85546875" style="12" customWidth="1"/>
    <col min="13572" max="13572" width="8.85546875" style="12"/>
    <col min="13573" max="13573" width="11.5703125" style="12" customWidth="1"/>
    <col min="13574" max="13574" width="12.7109375" style="12" customWidth="1"/>
    <col min="13575" max="13825" width="8.85546875" style="12"/>
    <col min="13826" max="13826" width="41.28515625" style="12" customWidth="1"/>
    <col min="13827" max="13827" width="7.85546875" style="12" customWidth="1"/>
    <col min="13828" max="13828" width="8.85546875" style="12"/>
    <col min="13829" max="13829" width="11.5703125" style="12" customWidth="1"/>
    <col min="13830" max="13830" width="12.7109375" style="12" customWidth="1"/>
    <col min="13831" max="14081" width="8.85546875" style="12"/>
    <col min="14082" max="14082" width="41.28515625" style="12" customWidth="1"/>
    <col min="14083" max="14083" width="7.85546875" style="12" customWidth="1"/>
    <col min="14084" max="14084" width="8.85546875" style="12"/>
    <col min="14085" max="14085" width="11.5703125" style="12" customWidth="1"/>
    <col min="14086" max="14086" width="12.7109375" style="12" customWidth="1"/>
    <col min="14087" max="14337" width="8.85546875" style="12"/>
    <col min="14338" max="14338" width="41.28515625" style="12" customWidth="1"/>
    <col min="14339" max="14339" width="7.85546875" style="12" customWidth="1"/>
    <col min="14340" max="14340" width="8.85546875" style="12"/>
    <col min="14341" max="14341" width="11.5703125" style="12" customWidth="1"/>
    <col min="14342" max="14342" width="12.7109375" style="12" customWidth="1"/>
    <col min="14343" max="14593" width="8.85546875" style="12"/>
    <col min="14594" max="14594" width="41.28515625" style="12" customWidth="1"/>
    <col min="14595" max="14595" width="7.85546875" style="12" customWidth="1"/>
    <col min="14596" max="14596" width="8.85546875" style="12"/>
    <col min="14597" max="14597" width="11.5703125" style="12" customWidth="1"/>
    <col min="14598" max="14598" width="12.7109375" style="12" customWidth="1"/>
    <col min="14599" max="14849" width="8.85546875" style="12"/>
    <col min="14850" max="14850" width="41.28515625" style="12" customWidth="1"/>
    <col min="14851" max="14851" width="7.85546875" style="12" customWidth="1"/>
    <col min="14852" max="14852" width="8.85546875" style="12"/>
    <col min="14853" max="14853" width="11.5703125" style="12" customWidth="1"/>
    <col min="14854" max="14854" width="12.7109375" style="12" customWidth="1"/>
    <col min="14855" max="15105" width="8.85546875" style="12"/>
    <col min="15106" max="15106" width="41.28515625" style="12" customWidth="1"/>
    <col min="15107" max="15107" width="7.85546875" style="12" customWidth="1"/>
    <col min="15108" max="15108" width="8.85546875" style="12"/>
    <col min="15109" max="15109" width="11.5703125" style="12" customWidth="1"/>
    <col min="15110" max="15110" width="12.7109375" style="12" customWidth="1"/>
    <col min="15111" max="15361" width="8.85546875" style="12"/>
    <col min="15362" max="15362" width="41.28515625" style="12" customWidth="1"/>
    <col min="15363" max="15363" width="7.85546875" style="12" customWidth="1"/>
    <col min="15364" max="15364" width="8.85546875" style="12"/>
    <col min="15365" max="15365" width="11.5703125" style="12" customWidth="1"/>
    <col min="15366" max="15366" width="12.7109375" style="12" customWidth="1"/>
    <col min="15367" max="15617" width="8.85546875" style="12"/>
    <col min="15618" max="15618" width="41.28515625" style="12" customWidth="1"/>
    <col min="15619" max="15619" width="7.85546875" style="12" customWidth="1"/>
    <col min="15620" max="15620" width="8.85546875" style="12"/>
    <col min="15621" max="15621" width="11.5703125" style="12" customWidth="1"/>
    <col min="15622" max="15622" width="12.7109375" style="12" customWidth="1"/>
    <col min="15623" max="15873" width="8.85546875" style="12"/>
    <col min="15874" max="15874" width="41.28515625" style="12" customWidth="1"/>
    <col min="15875" max="15875" width="7.85546875" style="12" customWidth="1"/>
    <col min="15876" max="15876" width="8.85546875" style="12"/>
    <col min="15877" max="15877" width="11.5703125" style="12" customWidth="1"/>
    <col min="15878" max="15878" width="12.7109375" style="12" customWidth="1"/>
    <col min="15879" max="16129" width="8.85546875" style="12"/>
    <col min="16130" max="16130" width="41.28515625" style="12" customWidth="1"/>
    <col min="16131" max="16131" width="7.85546875" style="12" customWidth="1"/>
    <col min="16132" max="16132" width="8.85546875" style="12"/>
    <col min="16133" max="16133" width="11.5703125" style="12" customWidth="1"/>
    <col min="16134" max="16134" width="12.7109375" style="12" customWidth="1"/>
    <col min="16135" max="16384" width="8.85546875" style="12"/>
  </cols>
  <sheetData>
    <row r="1" spans="1:6" ht="22.9" customHeight="1" x14ac:dyDescent="0.2">
      <c r="A1" s="8" t="s">
        <v>19</v>
      </c>
      <c r="B1" s="9"/>
      <c r="C1" s="8" t="s">
        <v>20</v>
      </c>
      <c r="D1" s="8" t="s">
        <v>21</v>
      </c>
      <c r="E1" s="10" t="s">
        <v>22</v>
      </c>
      <c r="F1" s="11" t="s">
        <v>23</v>
      </c>
    </row>
    <row r="2" spans="1:6" x14ac:dyDescent="0.2">
      <c r="A2" s="13"/>
      <c r="B2" s="14"/>
      <c r="C2" s="13"/>
      <c r="D2" s="13"/>
      <c r="E2" s="15"/>
      <c r="F2" s="16"/>
    </row>
    <row r="3" spans="1:6" x14ac:dyDescent="0.2">
      <c r="A3" s="17"/>
      <c r="B3" s="18" t="s">
        <v>24</v>
      </c>
      <c r="C3" s="17"/>
      <c r="D3" s="17"/>
      <c r="E3" s="19"/>
      <c r="F3" s="20"/>
    </row>
    <row r="4" spans="1:6" x14ac:dyDescent="0.2">
      <c r="A4" s="17"/>
      <c r="B4" s="18"/>
      <c r="C4" s="17"/>
      <c r="D4" s="17"/>
      <c r="E4" s="19"/>
      <c r="F4" s="20"/>
    </row>
    <row r="5" spans="1:6" x14ac:dyDescent="0.2">
      <c r="A5" s="17"/>
      <c r="B5" s="18" t="s">
        <v>25</v>
      </c>
      <c r="C5" s="17"/>
      <c r="D5" s="17"/>
      <c r="E5" s="19"/>
      <c r="F5" s="20"/>
    </row>
    <row r="6" spans="1:6" x14ac:dyDescent="0.2">
      <c r="A6" s="17"/>
      <c r="B6" s="18"/>
      <c r="C6" s="17"/>
      <c r="D6" s="17"/>
      <c r="E6" s="19"/>
      <c r="F6" s="20"/>
    </row>
    <row r="7" spans="1:6" x14ac:dyDescent="0.2">
      <c r="A7" s="17"/>
      <c r="B7" s="18" t="s">
        <v>26</v>
      </c>
      <c r="C7" s="17"/>
      <c r="D7" s="17"/>
      <c r="E7" s="19"/>
      <c r="F7" s="20"/>
    </row>
    <row r="8" spans="1:6" x14ac:dyDescent="0.2">
      <c r="A8" s="17"/>
      <c r="B8" s="18" t="s">
        <v>27</v>
      </c>
      <c r="C8" s="17"/>
      <c r="D8" s="17"/>
      <c r="E8" s="19"/>
      <c r="F8" s="20"/>
    </row>
    <row r="9" spans="1:6" x14ac:dyDescent="0.2">
      <c r="A9" s="17"/>
      <c r="B9" s="18" t="s">
        <v>28</v>
      </c>
      <c r="C9" s="17"/>
      <c r="D9" s="17"/>
      <c r="E9" s="19"/>
      <c r="F9" s="20"/>
    </row>
    <row r="10" spans="1:6" x14ac:dyDescent="0.2">
      <c r="A10" s="17"/>
      <c r="B10" s="21"/>
      <c r="C10" s="17"/>
      <c r="D10" s="17"/>
      <c r="E10" s="19"/>
      <c r="F10" s="20"/>
    </row>
    <row r="11" spans="1:6" x14ac:dyDescent="0.2">
      <c r="A11" s="17"/>
      <c r="B11" s="18" t="s">
        <v>29</v>
      </c>
      <c r="C11" s="17"/>
      <c r="D11" s="17"/>
      <c r="E11" s="19"/>
      <c r="F11" s="20"/>
    </row>
    <row r="12" spans="1:6" x14ac:dyDescent="0.2">
      <c r="A12" s="17"/>
      <c r="B12" s="21"/>
      <c r="C12" s="17"/>
      <c r="D12" s="17"/>
      <c r="E12" s="19"/>
      <c r="F12" s="20"/>
    </row>
    <row r="13" spans="1:6" x14ac:dyDescent="0.2">
      <c r="A13" s="17">
        <v>1</v>
      </c>
      <c r="B13" s="21" t="s">
        <v>30</v>
      </c>
      <c r="C13" s="17" t="s">
        <v>31</v>
      </c>
      <c r="D13" s="17">
        <v>1</v>
      </c>
      <c r="E13" s="19">
        <v>0</v>
      </c>
      <c r="F13" s="20">
        <f>D13*E13</f>
        <v>0</v>
      </c>
    </row>
    <row r="14" spans="1:6" x14ac:dyDescent="0.2">
      <c r="A14" s="17"/>
      <c r="B14" s="21"/>
      <c r="C14" s="17"/>
      <c r="D14" s="17"/>
      <c r="E14" s="19"/>
      <c r="F14" s="20"/>
    </row>
    <row r="15" spans="1:6" x14ac:dyDescent="0.2">
      <c r="A15" s="17"/>
      <c r="B15" s="22" t="s">
        <v>32</v>
      </c>
      <c r="C15" s="17"/>
      <c r="D15" s="17"/>
      <c r="E15" s="19"/>
      <c r="F15" s="20"/>
    </row>
    <row r="16" spans="1:6" x14ac:dyDescent="0.2">
      <c r="A16" s="17"/>
      <c r="B16" s="21"/>
      <c r="C16" s="17"/>
      <c r="D16" s="17"/>
      <c r="E16" s="19"/>
      <c r="F16" s="20"/>
    </row>
    <row r="17" spans="1:6" x14ac:dyDescent="0.2">
      <c r="A17" s="17"/>
      <c r="B17" s="22" t="s">
        <v>33</v>
      </c>
      <c r="C17" s="17"/>
      <c r="D17" s="17"/>
      <c r="E17" s="19"/>
      <c r="F17" s="20"/>
    </row>
    <row r="18" spans="1:6" x14ac:dyDescent="0.2">
      <c r="A18" s="17"/>
      <c r="B18" s="21"/>
      <c r="C18" s="17"/>
      <c r="D18" s="17"/>
      <c r="E18" s="19"/>
      <c r="F18" s="20"/>
    </row>
    <row r="19" spans="1:6" x14ac:dyDescent="0.2">
      <c r="A19" s="17">
        <v>2</v>
      </c>
      <c r="B19" s="21" t="s">
        <v>34</v>
      </c>
      <c r="C19" s="17" t="s">
        <v>31</v>
      </c>
      <c r="D19" s="17"/>
      <c r="E19" s="19">
        <v>0</v>
      </c>
      <c r="F19" s="20">
        <f>D19*E19</f>
        <v>0</v>
      </c>
    </row>
    <row r="20" spans="1:6" x14ac:dyDescent="0.2">
      <c r="A20" s="17"/>
      <c r="B20" s="21"/>
      <c r="C20" s="17"/>
      <c r="D20" s="17"/>
      <c r="E20" s="19"/>
      <c r="F20" s="20"/>
    </row>
    <row r="21" spans="1:6" x14ac:dyDescent="0.2">
      <c r="A21" s="17"/>
      <c r="B21" s="22" t="s">
        <v>35</v>
      </c>
      <c r="C21" s="17"/>
      <c r="D21" s="17"/>
      <c r="E21" s="19"/>
      <c r="F21" s="20"/>
    </row>
    <row r="22" spans="1:6" x14ac:dyDescent="0.2">
      <c r="A22" s="17"/>
      <c r="B22" s="21"/>
      <c r="C22" s="17"/>
      <c r="D22" s="17"/>
      <c r="E22" s="19"/>
      <c r="F22" s="20"/>
    </row>
    <row r="23" spans="1:6" x14ac:dyDescent="0.2">
      <c r="A23" s="17">
        <v>3</v>
      </c>
      <c r="B23" s="21" t="s">
        <v>36</v>
      </c>
      <c r="C23" s="17" t="s">
        <v>31</v>
      </c>
      <c r="D23" s="17"/>
      <c r="E23" s="19">
        <v>0</v>
      </c>
      <c r="F23" s="20">
        <f>D23*E23</f>
        <v>0</v>
      </c>
    </row>
    <row r="24" spans="1:6" x14ac:dyDescent="0.2">
      <c r="A24" s="17"/>
      <c r="B24" s="21"/>
      <c r="C24" s="17"/>
      <c r="D24" s="17"/>
      <c r="E24" s="19"/>
      <c r="F24" s="20"/>
    </row>
    <row r="25" spans="1:6" x14ac:dyDescent="0.2">
      <c r="A25" s="17">
        <v>4</v>
      </c>
      <c r="B25" s="21" t="s">
        <v>37</v>
      </c>
      <c r="C25" s="17" t="s">
        <v>31</v>
      </c>
      <c r="D25" s="17"/>
      <c r="E25" s="19">
        <v>0</v>
      </c>
      <c r="F25" s="20">
        <f>D25*E25</f>
        <v>0</v>
      </c>
    </row>
    <row r="26" spans="1:6" x14ac:dyDescent="0.2">
      <c r="A26" s="17"/>
      <c r="B26" s="21"/>
      <c r="C26" s="17"/>
      <c r="D26" s="17"/>
      <c r="E26" s="19"/>
      <c r="F26" s="20"/>
    </row>
    <row r="27" spans="1:6" x14ac:dyDescent="0.2">
      <c r="A27" s="17">
        <v>5</v>
      </c>
      <c r="B27" s="21" t="s">
        <v>38</v>
      </c>
      <c r="C27" s="17" t="s">
        <v>31</v>
      </c>
      <c r="D27" s="17"/>
      <c r="E27" s="19">
        <v>0</v>
      </c>
      <c r="F27" s="20">
        <f>D27*E27</f>
        <v>0</v>
      </c>
    </row>
    <row r="28" spans="1:6" x14ac:dyDescent="0.2">
      <c r="A28" s="17"/>
      <c r="B28" s="21"/>
      <c r="C28" s="17"/>
      <c r="D28" s="17"/>
      <c r="E28" s="19"/>
      <c r="F28" s="20"/>
    </row>
    <row r="29" spans="1:6" x14ac:dyDescent="0.2">
      <c r="A29" s="17">
        <v>6</v>
      </c>
      <c r="B29" s="21" t="s">
        <v>39</v>
      </c>
      <c r="C29" s="17" t="s">
        <v>31</v>
      </c>
      <c r="D29" s="17"/>
      <c r="E29" s="19">
        <v>0</v>
      </c>
      <c r="F29" s="20">
        <f>D29*E29</f>
        <v>0</v>
      </c>
    </row>
    <row r="30" spans="1:6" x14ac:dyDescent="0.2">
      <c r="A30" s="17"/>
      <c r="B30" s="21"/>
      <c r="C30" s="17"/>
      <c r="D30" s="17"/>
      <c r="E30" s="19"/>
      <c r="F30" s="20"/>
    </row>
    <row r="31" spans="1:6" x14ac:dyDescent="0.2">
      <c r="A31" s="17">
        <v>7</v>
      </c>
      <c r="B31" s="21" t="s">
        <v>40</v>
      </c>
      <c r="C31" s="17" t="s">
        <v>31</v>
      </c>
      <c r="D31" s="17"/>
      <c r="E31" s="19">
        <v>0</v>
      </c>
      <c r="F31" s="20">
        <f>D31*E31</f>
        <v>0</v>
      </c>
    </row>
    <row r="32" spans="1:6" x14ac:dyDescent="0.2">
      <c r="A32" s="17"/>
      <c r="B32" s="21"/>
      <c r="C32" s="17"/>
      <c r="D32" s="17"/>
      <c r="E32" s="19"/>
      <c r="F32" s="20"/>
    </row>
    <row r="33" spans="1:6" x14ac:dyDescent="0.2">
      <c r="A33" s="17">
        <v>8</v>
      </c>
      <c r="B33" s="21" t="s">
        <v>41</v>
      </c>
      <c r="C33" s="17" t="s">
        <v>31</v>
      </c>
      <c r="D33" s="17">
        <v>1</v>
      </c>
      <c r="E33" s="19">
        <v>0</v>
      </c>
      <c r="F33" s="20">
        <f>D33*E33</f>
        <v>0</v>
      </c>
    </row>
    <row r="34" spans="1:6" x14ac:dyDescent="0.2">
      <c r="A34" s="17"/>
      <c r="B34" s="21"/>
      <c r="C34" s="17"/>
      <c r="D34" s="17"/>
      <c r="E34" s="19"/>
      <c r="F34" s="20"/>
    </row>
    <row r="35" spans="1:6" x14ac:dyDescent="0.2">
      <c r="A35" s="17">
        <v>9</v>
      </c>
      <c r="B35" s="21" t="s">
        <v>42</v>
      </c>
      <c r="C35" s="17"/>
      <c r="D35" s="17"/>
      <c r="E35" s="19"/>
      <c r="F35" s="20"/>
    </row>
    <row r="36" spans="1:6" x14ac:dyDescent="0.2">
      <c r="A36" s="17"/>
      <c r="B36" s="21" t="s">
        <v>43</v>
      </c>
      <c r="C36" s="17"/>
      <c r="D36" s="17"/>
      <c r="E36" s="19"/>
      <c r="F36" s="20"/>
    </row>
    <row r="37" spans="1:6" x14ac:dyDescent="0.2">
      <c r="A37" s="17"/>
      <c r="B37" s="21" t="s">
        <v>44</v>
      </c>
      <c r="C37" s="17" t="s">
        <v>31</v>
      </c>
      <c r="D37" s="17">
        <v>1</v>
      </c>
      <c r="E37" s="19">
        <v>0</v>
      </c>
      <c r="F37" s="20">
        <f>D37*E37</f>
        <v>0</v>
      </c>
    </row>
    <row r="38" spans="1:6" x14ac:dyDescent="0.2">
      <c r="A38" s="17"/>
      <c r="B38" s="21"/>
      <c r="C38" s="17"/>
      <c r="D38" s="17"/>
      <c r="E38" s="19"/>
      <c r="F38" s="20"/>
    </row>
    <row r="39" spans="1:6" x14ac:dyDescent="0.2">
      <c r="A39" s="17">
        <v>10</v>
      </c>
      <c r="B39" s="21" t="s">
        <v>45</v>
      </c>
      <c r="C39" s="17" t="s">
        <v>31</v>
      </c>
      <c r="D39" s="17">
        <v>1</v>
      </c>
      <c r="E39" s="19">
        <v>0</v>
      </c>
      <c r="F39" s="20">
        <f>D39*E39</f>
        <v>0</v>
      </c>
    </row>
    <row r="40" spans="1:6" x14ac:dyDescent="0.2">
      <c r="A40" s="17"/>
      <c r="B40" s="21"/>
      <c r="C40" s="17"/>
      <c r="D40" s="17"/>
      <c r="E40" s="19"/>
      <c r="F40" s="20"/>
    </row>
    <row r="41" spans="1:6" x14ac:dyDescent="0.2">
      <c r="A41" s="17">
        <v>11</v>
      </c>
      <c r="B41" s="21" t="s">
        <v>46</v>
      </c>
      <c r="C41" s="17" t="s">
        <v>31</v>
      </c>
      <c r="D41" s="17"/>
      <c r="E41" s="19">
        <v>0</v>
      </c>
      <c r="F41" s="20"/>
    </row>
    <row r="42" spans="1:6" x14ac:dyDescent="0.2">
      <c r="A42" s="17"/>
      <c r="B42" s="21"/>
      <c r="C42" s="17"/>
      <c r="D42" s="17"/>
      <c r="E42" s="19"/>
      <c r="F42" s="20"/>
    </row>
    <row r="43" spans="1:6" x14ac:dyDescent="0.2">
      <c r="A43" s="17">
        <v>12</v>
      </c>
      <c r="B43" s="21" t="s">
        <v>47</v>
      </c>
      <c r="C43" s="17" t="s">
        <v>31</v>
      </c>
      <c r="D43" s="17">
        <v>1</v>
      </c>
      <c r="E43" s="19">
        <v>0</v>
      </c>
      <c r="F43" s="20">
        <f>D43*E43</f>
        <v>0</v>
      </c>
    </row>
    <row r="44" spans="1:6" x14ac:dyDescent="0.2">
      <c r="A44" s="17"/>
      <c r="B44" s="21"/>
      <c r="C44" s="17"/>
      <c r="D44" s="17"/>
      <c r="E44" s="19"/>
      <c r="F44" s="20"/>
    </row>
    <row r="45" spans="1:6" x14ac:dyDescent="0.2">
      <c r="A45" s="17">
        <v>13</v>
      </c>
      <c r="B45" s="21" t="s">
        <v>48</v>
      </c>
      <c r="C45" s="17" t="s">
        <v>31</v>
      </c>
      <c r="D45" s="17">
        <v>1</v>
      </c>
      <c r="E45" s="19">
        <v>0</v>
      </c>
      <c r="F45" s="20">
        <f>D45*E45</f>
        <v>0</v>
      </c>
    </row>
    <row r="46" spans="1:6" x14ac:dyDescent="0.2">
      <c r="A46" s="17"/>
      <c r="B46" s="21"/>
      <c r="C46" s="17"/>
      <c r="D46" s="17"/>
      <c r="E46" s="19"/>
      <c r="F46" s="20"/>
    </row>
    <row r="47" spans="1:6" x14ac:dyDescent="0.2">
      <c r="A47" s="17">
        <v>14</v>
      </c>
      <c r="B47" s="21" t="s">
        <v>49</v>
      </c>
      <c r="C47" s="17" t="s">
        <v>31</v>
      </c>
      <c r="D47" s="17">
        <v>1</v>
      </c>
      <c r="E47" s="19">
        <v>0</v>
      </c>
      <c r="F47" s="20">
        <f>D47*E47</f>
        <v>0</v>
      </c>
    </row>
    <row r="48" spans="1:6" x14ac:dyDescent="0.2">
      <c r="A48" s="17"/>
      <c r="B48" s="21"/>
      <c r="C48" s="17"/>
      <c r="D48" s="17"/>
      <c r="E48" s="19"/>
      <c r="F48" s="20"/>
    </row>
    <row r="49" spans="1:6" x14ac:dyDescent="0.2">
      <c r="A49" s="17">
        <v>15</v>
      </c>
      <c r="B49" s="21" t="s">
        <v>50</v>
      </c>
      <c r="C49" s="17"/>
      <c r="D49" s="17"/>
      <c r="E49" s="19"/>
      <c r="F49" s="20"/>
    </row>
    <row r="50" spans="1:6" x14ac:dyDescent="0.2">
      <c r="A50" s="17"/>
      <c r="B50" s="21" t="s">
        <v>51</v>
      </c>
      <c r="C50" s="17" t="s">
        <v>31</v>
      </c>
      <c r="D50" s="17">
        <v>1</v>
      </c>
      <c r="E50" s="19">
        <v>0</v>
      </c>
      <c r="F50" s="20">
        <f>D50*E50</f>
        <v>0</v>
      </c>
    </row>
    <row r="51" spans="1:6" x14ac:dyDescent="0.2">
      <c r="A51" s="17"/>
      <c r="B51" s="21"/>
      <c r="C51" s="17"/>
      <c r="D51" s="17"/>
      <c r="E51" s="19"/>
      <c r="F51" s="20"/>
    </row>
    <row r="52" spans="1:6" x14ac:dyDescent="0.2">
      <c r="A52" s="17">
        <v>16</v>
      </c>
      <c r="B52" s="21" t="s">
        <v>52</v>
      </c>
      <c r="C52" s="17"/>
      <c r="D52" s="17"/>
      <c r="E52" s="19"/>
      <c r="F52" s="20"/>
    </row>
    <row r="53" spans="1:6" x14ac:dyDescent="0.2">
      <c r="A53" s="17"/>
      <c r="B53" s="21" t="s">
        <v>53</v>
      </c>
      <c r="C53" s="17"/>
      <c r="D53" s="17"/>
      <c r="E53" s="19"/>
      <c r="F53" s="20"/>
    </row>
    <row r="54" spans="1:6" x14ac:dyDescent="0.2">
      <c r="A54" s="17"/>
      <c r="B54" s="21" t="s">
        <v>54</v>
      </c>
      <c r="C54" s="17" t="s">
        <v>31</v>
      </c>
      <c r="D54" s="17">
        <v>1</v>
      </c>
      <c r="E54" s="19">
        <v>0</v>
      </c>
      <c r="F54" s="20">
        <f>D54*E54</f>
        <v>0</v>
      </c>
    </row>
    <row r="55" spans="1:6" x14ac:dyDescent="0.2">
      <c r="A55" s="17"/>
      <c r="B55" s="21"/>
      <c r="C55" s="17"/>
      <c r="D55" s="17"/>
      <c r="E55" s="19"/>
      <c r="F55" s="20"/>
    </row>
    <row r="56" spans="1:6" x14ac:dyDescent="0.2">
      <c r="A56" s="17">
        <v>17</v>
      </c>
      <c r="B56" s="21" t="s">
        <v>55</v>
      </c>
      <c r="C56" s="17"/>
      <c r="D56" s="17"/>
      <c r="E56" s="19"/>
      <c r="F56" s="20"/>
    </row>
    <row r="57" spans="1:6" x14ac:dyDescent="0.2">
      <c r="A57" s="17"/>
      <c r="B57" s="21" t="s">
        <v>56</v>
      </c>
      <c r="C57" s="17" t="s">
        <v>31</v>
      </c>
      <c r="D57" s="17">
        <v>1</v>
      </c>
      <c r="E57" s="19">
        <v>0</v>
      </c>
      <c r="F57" s="20">
        <f>D57*E57</f>
        <v>0</v>
      </c>
    </row>
    <row r="58" spans="1:6" x14ac:dyDescent="0.2">
      <c r="A58" s="23"/>
      <c r="B58" s="24"/>
      <c r="C58" s="23"/>
      <c r="D58" s="23"/>
      <c r="E58" s="25"/>
      <c r="F58" s="26"/>
    </row>
    <row r="59" spans="1:6" x14ac:dyDescent="0.2">
      <c r="A59" s="8" t="s">
        <v>19</v>
      </c>
      <c r="B59" s="9"/>
      <c r="C59" s="8" t="s">
        <v>20</v>
      </c>
      <c r="D59" s="8" t="s">
        <v>21</v>
      </c>
      <c r="E59" s="10" t="s">
        <v>22</v>
      </c>
      <c r="F59" s="11" t="s">
        <v>23</v>
      </c>
    </row>
    <row r="60" spans="1:6" x14ac:dyDescent="0.2">
      <c r="A60" s="17"/>
      <c r="B60" s="18" t="s">
        <v>57</v>
      </c>
      <c r="C60" s="17"/>
      <c r="D60" s="17"/>
      <c r="E60" s="19"/>
      <c r="F60" s="20"/>
    </row>
    <row r="61" spans="1:6" x14ac:dyDescent="0.2">
      <c r="A61" s="17"/>
      <c r="B61" s="21"/>
      <c r="C61" s="17"/>
      <c r="D61" s="17"/>
      <c r="E61" s="19"/>
      <c r="F61" s="20"/>
    </row>
    <row r="62" spans="1:6" x14ac:dyDescent="0.2">
      <c r="A62" s="17">
        <v>18</v>
      </c>
      <c r="B62" s="21" t="s">
        <v>30</v>
      </c>
      <c r="C62" s="17" t="s">
        <v>31</v>
      </c>
      <c r="D62" s="17"/>
      <c r="E62" s="19"/>
      <c r="F62" s="20"/>
    </row>
    <row r="63" spans="1:6" x14ac:dyDescent="0.2">
      <c r="A63" s="17"/>
      <c r="B63" s="21"/>
      <c r="C63" s="17"/>
      <c r="D63" s="17"/>
      <c r="E63" s="19"/>
      <c r="F63" s="20"/>
    </row>
    <row r="64" spans="1:6" x14ac:dyDescent="0.2">
      <c r="A64" s="17"/>
      <c r="B64" s="22" t="s">
        <v>58</v>
      </c>
      <c r="C64" s="17"/>
      <c r="D64" s="17"/>
      <c r="E64" s="19"/>
      <c r="F64" s="20"/>
    </row>
    <row r="65" spans="1:6" x14ac:dyDescent="0.2">
      <c r="A65" s="17"/>
      <c r="B65" s="22" t="s">
        <v>59</v>
      </c>
      <c r="C65" s="17"/>
      <c r="D65" s="17"/>
      <c r="E65" s="19"/>
      <c r="F65" s="20"/>
    </row>
    <row r="66" spans="1:6" x14ac:dyDescent="0.2">
      <c r="A66" s="17"/>
      <c r="B66" s="22" t="s">
        <v>60</v>
      </c>
      <c r="C66" s="17"/>
      <c r="D66" s="17"/>
      <c r="E66" s="19"/>
      <c r="F66" s="20"/>
    </row>
    <row r="67" spans="1:6" x14ac:dyDescent="0.2">
      <c r="A67" s="17"/>
      <c r="B67" s="21"/>
      <c r="C67" s="17"/>
      <c r="D67" s="17"/>
      <c r="E67" s="19"/>
      <c r="F67" s="20"/>
    </row>
    <row r="68" spans="1:6" x14ac:dyDescent="0.2">
      <c r="A68" s="17"/>
      <c r="B68" s="22" t="s">
        <v>33</v>
      </c>
      <c r="C68" s="17"/>
      <c r="D68" s="17"/>
      <c r="E68" s="19"/>
      <c r="F68" s="20"/>
    </row>
    <row r="69" spans="1:6" x14ac:dyDescent="0.2">
      <c r="A69" s="17"/>
      <c r="B69" s="21"/>
      <c r="C69" s="17"/>
      <c r="D69" s="17"/>
      <c r="E69" s="19"/>
      <c r="F69" s="20"/>
    </row>
    <row r="70" spans="1:6" x14ac:dyDescent="0.2">
      <c r="A70" s="17">
        <v>19</v>
      </c>
      <c r="B70" s="21" t="s">
        <v>34</v>
      </c>
      <c r="C70" s="17" t="s">
        <v>31</v>
      </c>
      <c r="D70" s="17"/>
      <c r="E70" s="19"/>
      <c r="F70" s="20"/>
    </row>
    <row r="71" spans="1:6" x14ac:dyDescent="0.2">
      <c r="A71" s="17"/>
      <c r="B71" s="21"/>
      <c r="C71" s="17"/>
      <c r="D71" s="17"/>
      <c r="E71" s="19"/>
      <c r="F71" s="20"/>
    </row>
    <row r="72" spans="1:6" x14ac:dyDescent="0.2">
      <c r="A72" s="17"/>
      <c r="B72" s="22" t="s">
        <v>35</v>
      </c>
      <c r="C72" s="17"/>
      <c r="D72" s="17"/>
      <c r="E72" s="19"/>
      <c r="F72" s="20"/>
    </row>
    <row r="73" spans="1:6" x14ac:dyDescent="0.2">
      <c r="A73" s="17"/>
      <c r="B73" s="21"/>
      <c r="C73" s="17"/>
      <c r="D73" s="17"/>
      <c r="E73" s="19"/>
      <c r="F73" s="20"/>
    </row>
    <row r="74" spans="1:6" x14ac:dyDescent="0.2">
      <c r="A74" s="17">
        <v>20</v>
      </c>
      <c r="B74" s="21" t="s">
        <v>36</v>
      </c>
      <c r="C74" s="17" t="s">
        <v>31</v>
      </c>
      <c r="D74" s="17"/>
      <c r="E74" s="19"/>
      <c r="F74" s="20"/>
    </row>
    <row r="75" spans="1:6" x14ac:dyDescent="0.2">
      <c r="A75" s="17"/>
      <c r="B75" s="21"/>
      <c r="C75" s="17"/>
      <c r="D75" s="17"/>
      <c r="E75" s="19"/>
      <c r="F75" s="20"/>
    </row>
    <row r="76" spans="1:6" x14ac:dyDescent="0.2">
      <c r="A76" s="17">
        <v>21</v>
      </c>
      <c r="B76" s="21" t="s">
        <v>37</v>
      </c>
      <c r="C76" s="17" t="s">
        <v>31</v>
      </c>
      <c r="D76" s="17"/>
      <c r="E76" s="19"/>
      <c r="F76" s="20"/>
    </row>
    <row r="77" spans="1:6" x14ac:dyDescent="0.2">
      <c r="A77" s="17"/>
      <c r="B77" s="21"/>
      <c r="C77" s="17"/>
      <c r="D77" s="17"/>
      <c r="E77" s="19"/>
      <c r="F77" s="20"/>
    </row>
    <row r="78" spans="1:6" x14ac:dyDescent="0.2">
      <c r="A78" s="17">
        <v>22</v>
      </c>
      <c r="B78" s="21" t="s">
        <v>38</v>
      </c>
      <c r="C78" s="17" t="s">
        <v>31</v>
      </c>
      <c r="D78" s="17"/>
      <c r="E78" s="19"/>
      <c r="F78" s="20"/>
    </row>
    <row r="79" spans="1:6" x14ac:dyDescent="0.2">
      <c r="A79" s="17"/>
      <c r="B79" s="21"/>
      <c r="C79" s="17"/>
      <c r="D79" s="17"/>
      <c r="E79" s="19"/>
      <c r="F79" s="20"/>
    </row>
    <row r="80" spans="1:6" x14ac:dyDescent="0.2">
      <c r="A80" s="17">
        <v>23</v>
      </c>
      <c r="B80" s="21" t="s">
        <v>39</v>
      </c>
      <c r="C80" s="17" t="s">
        <v>31</v>
      </c>
      <c r="D80" s="17">
        <v>1</v>
      </c>
      <c r="E80" s="19">
        <v>0</v>
      </c>
      <c r="F80" s="20">
        <f>D80*E80</f>
        <v>0</v>
      </c>
    </row>
    <row r="81" spans="1:6" x14ac:dyDescent="0.2">
      <c r="A81" s="17"/>
      <c r="B81" s="21"/>
      <c r="C81" s="17"/>
      <c r="D81" s="17"/>
      <c r="E81" s="19"/>
      <c r="F81" s="20"/>
    </row>
    <row r="82" spans="1:6" x14ac:dyDescent="0.2">
      <c r="A82" s="17">
        <v>24</v>
      </c>
      <c r="B82" s="21" t="s">
        <v>40</v>
      </c>
      <c r="C82" s="17" t="s">
        <v>31</v>
      </c>
      <c r="D82" s="17">
        <v>1</v>
      </c>
      <c r="E82" s="19">
        <v>0</v>
      </c>
      <c r="F82" s="20">
        <f>D82*E82</f>
        <v>0</v>
      </c>
    </row>
    <row r="83" spans="1:6" x14ac:dyDescent="0.2">
      <c r="A83" s="17"/>
      <c r="B83" s="21"/>
      <c r="C83" s="17"/>
      <c r="D83" s="17"/>
      <c r="E83" s="19"/>
      <c r="F83" s="20"/>
    </row>
    <row r="84" spans="1:6" x14ac:dyDescent="0.2">
      <c r="A84" s="17">
        <v>25</v>
      </c>
      <c r="B84" s="21" t="s">
        <v>41</v>
      </c>
      <c r="C84" s="17" t="s">
        <v>31</v>
      </c>
      <c r="D84" s="17">
        <v>1</v>
      </c>
      <c r="E84" s="19">
        <v>0</v>
      </c>
      <c r="F84" s="20">
        <f>D84*E84</f>
        <v>0</v>
      </c>
    </row>
    <row r="85" spans="1:6" x14ac:dyDescent="0.2">
      <c r="A85" s="17"/>
      <c r="B85" s="21"/>
      <c r="C85" s="17"/>
      <c r="D85" s="17"/>
      <c r="E85" s="19"/>
      <c r="F85" s="20"/>
    </row>
    <row r="86" spans="1:6" x14ac:dyDescent="0.2">
      <c r="A86" s="17">
        <v>26</v>
      </c>
      <c r="B86" s="21" t="s">
        <v>42</v>
      </c>
      <c r="C86" s="17"/>
      <c r="D86" s="17"/>
      <c r="E86" s="19"/>
      <c r="F86" s="20"/>
    </row>
    <row r="87" spans="1:6" x14ac:dyDescent="0.2">
      <c r="A87" s="17"/>
      <c r="B87" s="21" t="s">
        <v>43</v>
      </c>
      <c r="C87" s="17"/>
      <c r="D87" s="17"/>
      <c r="E87" s="19"/>
      <c r="F87" s="20"/>
    </row>
    <row r="88" spans="1:6" x14ac:dyDescent="0.2">
      <c r="A88" s="17"/>
      <c r="B88" s="21" t="s">
        <v>44</v>
      </c>
      <c r="C88" s="17" t="s">
        <v>31</v>
      </c>
      <c r="D88" s="17">
        <v>1</v>
      </c>
      <c r="E88" s="19">
        <v>0</v>
      </c>
      <c r="F88" s="20">
        <f>D88*E88</f>
        <v>0</v>
      </c>
    </row>
    <row r="89" spans="1:6" x14ac:dyDescent="0.2">
      <c r="A89" s="17"/>
      <c r="B89" s="21"/>
      <c r="C89" s="17"/>
      <c r="D89" s="17"/>
      <c r="E89" s="19"/>
      <c r="F89" s="20"/>
    </row>
    <row r="90" spans="1:6" x14ac:dyDescent="0.2">
      <c r="A90" s="17">
        <v>27</v>
      </c>
      <c r="B90" s="21" t="s">
        <v>45</v>
      </c>
      <c r="C90" s="17" t="s">
        <v>31</v>
      </c>
      <c r="D90" s="17">
        <v>1</v>
      </c>
      <c r="E90" s="19">
        <v>0</v>
      </c>
      <c r="F90" s="20">
        <f>D90*E90</f>
        <v>0</v>
      </c>
    </row>
    <row r="91" spans="1:6" x14ac:dyDescent="0.2">
      <c r="A91" s="17"/>
      <c r="B91" s="21"/>
      <c r="C91" s="17"/>
      <c r="D91" s="17"/>
      <c r="E91" s="19"/>
      <c r="F91" s="20"/>
    </row>
    <row r="92" spans="1:6" x14ac:dyDescent="0.2">
      <c r="A92" s="17">
        <v>28</v>
      </c>
      <c r="B92" s="21" t="s">
        <v>46</v>
      </c>
      <c r="C92" s="17" t="s">
        <v>31</v>
      </c>
      <c r="D92" s="17">
        <v>1</v>
      </c>
      <c r="E92" s="19">
        <v>0</v>
      </c>
      <c r="F92" s="20">
        <f>D92*E92</f>
        <v>0</v>
      </c>
    </row>
    <row r="93" spans="1:6" x14ac:dyDescent="0.2">
      <c r="A93" s="17"/>
      <c r="B93" s="21"/>
      <c r="C93" s="17"/>
      <c r="D93" s="17"/>
      <c r="E93" s="19"/>
      <c r="F93" s="20"/>
    </row>
    <row r="94" spans="1:6" x14ac:dyDescent="0.2">
      <c r="A94" s="17">
        <v>29</v>
      </c>
      <c r="B94" s="21" t="s">
        <v>47</v>
      </c>
      <c r="C94" s="17" t="s">
        <v>31</v>
      </c>
      <c r="D94" s="17">
        <v>1</v>
      </c>
      <c r="E94" s="19">
        <v>0</v>
      </c>
      <c r="F94" s="20">
        <f>D94*E94</f>
        <v>0</v>
      </c>
    </row>
    <row r="95" spans="1:6" x14ac:dyDescent="0.2">
      <c r="A95" s="17"/>
      <c r="B95" s="21"/>
      <c r="C95" s="17"/>
      <c r="D95" s="17"/>
      <c r="E95" s="19"/>
      <c r="F95" s="20"/>
    </row>
    <row r="96" spans="1:6" x14ac:dyDescent="0.2">
      <c r="A96" s="17">
        <v>30</v>
      </c>
      <c r="B96" s="21" t="s">
        <v>61</v>
      </c>
      <c r="C96" s="17" t="s">
        <v>31</v>
      </c>
      <c r="D96" s="17">
        <v>1</v>
      </c>
      <c r="E96" s="19">
        <v>0</v>
      </c>
      <c r="F96" s="20">
        <f>D96*E96</f>
        <v>0</v>
      </c>
    </row>
    <row r="97" spans="1:6" x14ac:dyDescent="0.2">
      <c r="A97" s="17"/>
      <c r="B97" s="21"/>
      <c r="C97" s="17"/>
      <c r="D97" s="17"/>
      <c r="E97" s="19"/>
      <c r="F97" s="20"/>
    </row>
    <row r="98" spans="1:6" x14ac:dyDescent="0.2">
      <c r="A98" s="17">
        <v>31</v>
      </c>
      <c r="B98" s="21" t="s">
        <v>50</v>
      </c>
      <c r="C98" s="17"/>
      <c r="D98" s="17"/>
      <c r="E98" s="19"/>
      <c r="F98" s="20"/>
    </row>
    <row r="99" spans="1:6" x14ac:dyDescent="0.2">
      <c r="A99" s="17"/>
      <c r="B99" s="21" t="s">
        <v>51</v>
      </c>
      <c r="C99" s="17" t="s">
        <v>31</v>
      </c>
      <c r="D99" s="17">
        <v>1</v>
      </c>
      <c r="E99" s="19">
        <v>0</v>
      </c>
      <c r="F99" s="20">
        <f>D99*E99</f>
        <v>0</v>
      </c>
    </row>
    <row r="100" spans="1:6" x14ac:dyDescent="0.2">
      <c r="A100" s="17"/>
      <c r="B100" s="21"/>
      <c r="C100" s="17"/>
      <c r="D100" s="17"/>
      <c r="E100" s="19"/>
      <c r="F100" s="20"/>
    </row>
    <row r="101" spans="1:6" x14ac:dyDescent="0.2">
      <c r="A101" s="17">
        <v>32</v>
      </c>
      <c r="B101" s="21" t="s">
        <v>62</v>
      </c>
      <c r="C101" s="17"/>
      <c r="D101" s="17"/>
      <c r="E101" s="19"/>
      <c r="F101" s="20"/>
    </row>
    <row r="102" spans="1:6" x14ac:dyDescent="0.2">
      <c r="A102" s="17"/>
      <c r="B102" s="21" t="s">
        <v>63</v>
      </c>
      <c r="C102" s="17" t="s">
        <v>31</v>
      </c>
      <c r="D102" s="17">
        <v>1</v>
      </c>
      <c r="E102" s="19">
        <v>0</v>
      </c>
      <c r="F102" s="20">
        <f>D102*E102</f>
        <v>0</v>
      </c>
    </row>
    <row r="103" spans="1:6" x14ac:dyDescent="0.2">
      <c r="A103" s="17"/>
      <c r="B103" s="21"/>
      <c r="C103" s="17"/>
      <c r="D103" s="17"/>
      <c r="E103" s="19"/>
      <c r="F103" s="20"/>
    </row>
    <row r="104" spans="1:6" x14ac:dyDescent="0.2">
      <c r="A104" s="17">
        <v>33</v>
      </c>
      <c r="B104" s="21" t="s">
        <v>64</v>
      </c>
      <c r="C104" s="17" t="s">
        <v>31</v>
      </c>
      <c r="D104" s="17">
        <v>1</v>
      </c>
      <c r="E104" s="19">
        <v>0</v>
      </c>
      <c r="F104" s="20">
        <f>D104*E104</f>
        <v>0</v>
      </c>
    </row>
    <row r="105" spans="1:6" x14ac:dyDescent="0.2">
      <c r="A105" s="17"/>
      <c r="B105" s="21"/>
      <c r="C105" s="17"/>
      <c r="D105" s="17"/>
      <c r="E105" s="19"/>
      <c r="F105" s="20"/>
    </row>
    <row r="106" spans="1:6" x14ac:dyDescent="0.2">
      <c r="A106" s="17">
        <v>34</v>
      </c>
      <c r="B106" s="21" t="s">
        <v>52</v>
      </c>
      <c r="C106" s="17"/>
      <c r="D106" s="17"/>
      <c r="E106" s="19"/>
      <c r="F106" s="20"/>
    </row>
    <row r="107" spans="1:6" x14ac:dyDescent="0.2">
      <c r="A107" s="17"/>
      <c r="B107" s="21" t="s">
        <v>65</v>
      </c>
      <c r="C107" s="17"/>
      <c r="D107" s="17"/>
      <c r="E107" s="19"/>
      <c r="F107" s="20"/>
    </row>
    <row r="108" spans="1:6" x14ac:dyDescent="0.2">
      <c r="A108" s="17"/>
      <c r="B108" s="21" t="s">
        <v>66</v>
      </c>
      <c r="C108" s="17" t="s">
        <v>31</v>
      </c>
      <c r="D108" s="17">
        <v>1</v>
      </c>
      <c r="E108" s="19">
        <v>0</v>
      </c>
      <c r="F108" s="20">
        <f>D108*E108</f>
        <v>0</v>
      </c>
    </row>
    <row r="109" spans="1:6" x14ac:dyDescent="0.2">
      <c r="A109" s="17"/>
      <c r="B109" s="21"/>
      <c r="C109" s="17"/>
      <c r="D109" s="17"/>
      <c r="E109" s="19"/>
      <c r="F109" s="20"/>
    </row>
    <row r="110" spans="1:6" x14ac:dyDescent="0.2">
      <c r="A110" s="17">
        <v>35</v>
      </c>
      <c r="B110" s="21" t="s">
        <v>67</v>
      </c>
      <c r="C110" s="17" t="s">
        <v>31</v>
      </c>
      <c r="D110" s="17">
        <v>1</v>
      </c>
      <c r="E110" s="19">
        <v>0</v>
      </c>
      <c r="F110" s="20">
        <f>D110*E110</f>
        <v>0</v>
      </c>
    </row>
    <row r="111" spans="1:6" x14ac:dyDescent="0.2">
      <c r="A111" s="17"/>
      <c r="B111" s="21" t="s">
        <v>68</v>
      </c>
      <c r="C111" s="17"/>
      <c r="D111" s="17"/>
      <c r="E111" s="19"/>
      <c r="F111" s="20"/>
    </row>
    <row r="112" spans="1:6" ht="13.5" thickBot="1" x14ac:dyDescent="0.25">
      <c r="A112" s="17"/>
      <c r="B112" s="21"/>
      <c r="C112" s="17"/>
      <c r="D112" s="17"/>
      <c r="E112" s="19"/>
      <c r="F112" s="20"/>
    </row>
    <row r="113" spans="1:6" ht="13.5" thickBot="1" x14ac:dyDescent="0.25">
      <c r="A113" s="27"/>
      <c r="B113" s="28" t="s">
        <v>69</v>
      </c>
      <c r="C113" s="29"/>
      <c r="D113" s="29"/>
      <c r="E113" s="30"/>
      <c r="F113" s="31">
        <f>SUM(F2:F112)</f>
        <v>0</v>
      </c>
    </row>
    <row r="114" spans="1:6" ht="13.5" thickBot="1" x14ac:dyDescent="0.25">
      <c r="A114" s="32"/>
    </row>
    <row r="115" spans="1:6" ht="13.5" thickBot="1" x14ac:dyDescent="0.25">
      <c r="A115" s="35" t="s">
        <v>19</v>
      </c>
      <c r="B115" s="28"/>
      <c r="C115" s="36" t="s">
        <v>20</v>
      </c>
      <c r="D115" s="36" t="s">
        <v>21</v>
      </c>
      <c r="E115" s="37" t="s">
        <v>22</v>
      </c>
      <c r="F115" s="38" t="s">
        <v>23</v>
      </c>
    </row>
    <row r="116" spans="1:6" x14ac:dyDescent="0.2">
      <c r="A116" s="17"/>
      <c r="B116" s="18" t="s">
        <v>70</v>
      </c>
      <c r="C116" s="17"/>
      <c r="D116" s="17"/>
      <c r="E116" s="19"/>
      <c r="F116" s="20"/>
    </row>
    <row r="117" spans="1:6" x14ac:dyDescent="0.2">
      <c r="A117" s="17"/>
      <c r="B117" s="21"/>
      <c r="C117" s="17"/>
      <c r="D117" s="17"/>
      <c r="E117" s="19"/>
      <c r="F117" s="20"/>
    </row>
    <row r="118" spans="1:6" x14ac:dyDescent="0.2">
      <c r="A118" s="17">
        <v>36</v>
      </c>
      <c r="B118" s="22" t="s">
        <v>71</v>
      </c>
      <c r="C118" s="17"/>
      <c r="D118" s="17"/>
      <c r="E118" s="19"/>
      <c r="F118" s="20"/>
    </row>
    <row r="119" spans="1:6" x14ac:dyDescent="0.2">
      <c r="A119" s="17"/>
      <c r="B119" s="18" t="s">
        <v>72</v>
      </c>
      <c r="C119" s="17" t="s">
        <v>73</v>
      </c>
      <c r="D119" s="17">
        <v>48</v>
      </c>
      <c r="E119" s="19">
        <v>0</v>
      </c>
      <c r="F119" s="20">
        <f>D119*E119</f>
        <v>0</v>
      </c>
    </row>
    <row r="120" spans="1:6" x14ac:dyDescent="0.2">
      <c r="A120" s="17"/>
      <c r="B120" s="22" t="s">
        <v>74</v>
      </c>
      <c r="C120" s="17" t="s">
        <v>73</v>
      </c>
      <c r="D120" s="17">
        <v>48</v>
      </c>
      <c r="E120" s="19">
        <v>0</v>
      </c>
      <c r="F120" s="20">
        <f t="shared" ref="F120:F127" si="0">D120*E120</f>
        <v>0</v>
      </c>
    </row>
    <row r="121" spans="1:6" x14ac:dyDescent="0.2">
      <c r="A121" s="17"/>
      <c r="B121" s="21" t="s">
        <v>75</v>
      </c>
      <c r="C121" s="17" t="s">
        <v>73</v>
      </c>
      <c r="D121" s="17">
        <v>48</v>
      </c>
      <c r="E121" s="19">
        <v>0</v>
      </c>
      <c r="F121" s="20">
        <f t="shared" si="0"/>
        <v>0</v>
      </c>
    </row>
    <row r="122" spans="1:6" x14ac:dyDescent="0.2">
      <c r="A122" s="17"/>
      <c r="B122" s="21" t="s">
        <v>76</v>
      </c>
      <c r="C122" s="17" t="s">
        <v>73</v>
      </c>
      <c r="D122" s="17">
        <v>48</v>
      </c>
      <c r="E122" s="19">
        <v>0</v>
      </c>
      <c r="F122" s="20">
        <f t="shared" si="0"/>
        <v>0</v>
      </c>
    </row>
    <row r="123" spans="1:6" x14ac:dyDescent="0.2">
      <c r="A123" s="17"/>
      <c r="B123" s="21" t="s">
        <v>77</v>
      </c>
      <c r="C123" s="17" t="s">
        <v>78</v>
      </c>
      <c r="D123" s="17">
        <v>1600</v>
      </c>
      <c r="E123" s="19">
        <v>0</v>
      </c>
      <c r="F123" s="20">
        <f t="shared" si="0"/>
        <v>0</v>
      </c>
    </row>
    <row r="124" spans="1:6" x14ac:dyDescent="0.2">
      <c r="A124" s="17"/>
      <c r="B124" s="21" t="s">
        <v>79</v>
      </c>
      <c r="C124" s="17" t="s">
        <v>73</v>
      </c>
      <c r="D124" s="17">
        <v>48</v>
      </c>
      <c r="E124" s="19">
        <v>0</v>
      </c>
      <c r="F124" s="20">
        <f t="shared" si="0"/>
        <v>0</v>
      </c>
    </row>
    <row r="125" spans="1:6" x14ac:dyDescent="0.2">
      <c r="A125" s="17"/>
      <c r="B125" s="21" t="s">
        <v>80</v>
      </c>
      <c r="C125" s="17" t="s">
        <v>73</v>
      </c>
      <c r="D125" s="17">
        <v>48</v>
      </c>
      <c r="E125" s="19">
        <v>0</v>
      </c>
      <c r="F125" s="20">
        <f t="shared" si="0"/>
        <v>0</v>
      </c>
    </row>
    <row r="126" spans="1:6" ht="13.5" thickBot="1" x14ac:dyDescent="0.25">
      <c r="A126" s="39"/>
      <c r="B126" s="40" t="s">
        <v>81</v>
      </c>
      <c r="C126" s="39" t="s">
        <v>78</v>
      </c>
      <c r="D126" s="39">
        <v>2000</v>
      </c>
      <c r="E126" s="41">
        <v>0</v>
      </c>
      <c r="F126" s="20">
        <f t="shared" si="0"/>
        <v>0</v>
      </c>
    </row>
    <row r="127" spans="1:6" ht="13.5" thickBot="1" x14ac:dyDescent="0.25">
      <c r="A127" s="42"/>
      <c r="B127" s="43" t="s">
        <v>82</v>
      </c>
      <c r="C127" s="44" t="s">
        <v>78</v>
      </c>
      <c r="D127" s="44">
        <v>2000</v>
      </c>
      <c r="E127" s="45">
        <v>0</v>
      </c>
      <c r="F127" s="20">
        <f t="shared" si="0"/>
        <v>0</v>
      </c>
    </row>
    <row r="128" spans="1:6" ht="13.5" thickBot="1" x14ac:dyDescent="0.25">
      <c r="A128" s="27"/>
      <c r="B128" s="28"/>
      <c r="C128" s="29"/>
      <c r="D128" s="29"/>
      <c r="E128" s="30"/>
      <c r="F128" s="31">
        <f>SUM(F119:F127)+F113</f>
        <v>0</v>
      </c>
    </row>
  </sheetData>
  <pageMargins left="0.75" right="0.75" top="1" bottom="1" header="0.5" footer="0.5"/>
  <pageSetup paperSize="9" scale="85" orientation="portrait" r:id="rId1"/>
  <headerFooter alignWithMargins="0"/>
  <rowBreaks count="2" manualBreakCount="2">
    <brk id="58" max="5" man="1"/>
    <brk id="114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6ADBD-6990-49AA-B28D-067FF22F25B8}">
  <dimension ref="A1"/>
  <sheetViews>
    <sheetView workbookViewId="0">
      <selection activeCell="A3" sqref="A3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F6F7C-0926-487A-9A2D-DBDF00659958}">
  <dimension ref="A2:L20"/>
  <sheetViews>
    <sheetView topLeftCell="A3" zoomScaleNormal="100" zoomScaleSheetLayoutView="100" workbookViewId="0">
      <selection activeCell="D5" sqref="D5:D16"/>
    </sheetView>
  </sheetViews>
  <sheetFormatPr defaultRowHeight="15" x14ac:dyDescent="0.25"/>
  <cols>
    <col min="1" max="1" width="34.85546875" customWidth="1"/>
    <col min="2" max="3" width="9.140625" style="1"/>
    <col min="4" max="4" width="11.7109375" style="1" customWidth="1"/>
    <col min="5" max="5" width="12.42578125" style="2" customWidth="1"/>
    <col min="6" max="6" width="10" bestFit="1" customWidth="1"/>
  </cols>
  <sheetData>
    <row r="2" spans="1:12" x14ac:dyDescent="0.25">
      <c r="A2" t="s">
        <v>18</v>
      </c>
    </row>
    <row r="3" spans="1:12" ht="15.75" thickBot="1" x14ac:dyDescent="0.3"/>
    <row r="4" spans="1:12" ht="21.75" customHeight="1" thickBot="1" x14ac:dyDescent="0.3">
      <c r="A4" s="5" t="s">
        <v>0</v>
      </c>
      <c r="B4" s="4" t="s">
        <v>1</v>
      </c>
      <c r="C4" s="4" t="s">
        <v>2</v>
      </c>
      <c r="D4" s="4" t="s">
        <v>83</v>
      </c>
      <c r="E4" s="6" t="s">
        <v>84</v>
      </c>
    </row>
    <row r="5" spans="1:12" ht="21.75" customHeight="1" thickBot="1" x14ac:dyDescent="0.3">
      <c r="A5" s="5" t="s">
        <v>3</v>
      </c>
      <c r="B5" s="4" t="s">
        <v>12</v>
      </c>
      <c r="C5" s="4">
        <f>84*1.2</f>
        <v>100.8</v>
      </c>
      <c r="D5" s="4"/>
      <c r="E5" s="6">
        <f>C5*D5</f>
        <v>0</v>
      </c>
    </row>
    <row r="6" spans="1:12" ht="21.75" customHeight="1" thickBot="1" x14ac:dyDescent="0.3">
      <c r="A6" s="5" t="s">
        <v>4</v>
      </c>
      <c r="B6" s="7" t="s">
        <v>11</v>
      </c>
      <c r="C6" s="4">
        <f>112*1.2</f>
        <v>134.4</v>
      </c>
      <c r="D6" s="4"/>
      <c r="E6" s="6">
        <f t="shared" ref="E6:E15" si="0">C6*D6</f>
        <v>0</v>
      </c>
      <c r="L6">
        <v>0</v>
      </c>
    </row>
    <row r="7" spans="1:12" ht="21.75" customHeight="1" thickBot="1" x14ac:dyDescent="0.3">
      <c r="A7" s="5" t="s">
        <v>5</v>
      </c>
      <c r="B7" s="4" t="s">
        <v>12</v>
      </c>
      <c r="C7" s="4">
        <f>75*1.2</f>
        <v>90</v>
      </c>
      <c r="D7" s="4"/>
      <c r="E7" s="6">
        <f t="shared" si="0"/>
        <v>0</v>
      </c>
    </row>
    <row r="8" spans="1:12" ht="21.75" customHeight="1" thickBot="1" x14ac:dyDescent="0.3">
      <c r="A8" s="5" t="s">
        <v>6</v>
      </c>
      <c r="B8" s="4" t="s">
        <v>13</v>
      </c>
      <c r="C8" s="4">
        <f>620*1.2</f>
        <v>744</v>
      </c>
      <c r="D8" s="4"/>
      <c r="E8" s="6">
        <f t="shared" si="0"/>
        <v>0</v>
      </c>
    </row>
    <row r="9" spans="1:12" ht="21.75" customHeight="1" thickBot="1" x14ac:dyDescent="0.3">
      <c r="A9" s="5" t="s">
        <v>7</v>
      </c>
      <c r="B9" s="4" t="s">
        <v>12</v>
      </c>
      <c r="C9" s="4">
        <f>2325*1.2</f>
        <v>2790</v>
      </c>
      <c r="D9" s="4"/>
      <c r="E9" s="6">
        <f t="shared" si="0"/>
        <v>0</v>
      </c>
    </row>
    <row r="10" spans="1:12" ht="21.75" customHeight="1" thickBot="1" x14ac:dyDescent="0.3">
      <c r="A10" s="5" t="s">
        <v>8</v>
      </c>
      <c r="B10" s="4" t="s">
        <v>13</v>
      </c>
      <c r="C10" s="4">
        <f>630*1.2</f>
        <v>756</v>
      </c>
      <c r="D10" s="4"/>
      <c r="E10" s="6">
        <f t="shared" si="0"/>
        <v>0</v>
      </c>
    </row>
    <row r="11" spans="1:12" ht="21.75" customHeight="1" thickBot="1" x14ac:dyDescent="0.3">
      <c r="A11" s="5" t="s">
        <v>14</v>
      </c>
      <c r="B11" s="4" t="s">
        <v>12</v>
      </c>
      <c r="C11" s="4">
        <f>200*1.2</f>
        <v>240</v>
      </c>
      <c r="D11" s="4"/>
      <c r="E11" s="6">
        <f t="shared" si="0"/>
        <v>0</v>
      </c>
    </row>
    <row r="12" spans="1:12" ht="21.75" customHeight="1" thickBot="1" x14ac:dyDescent="0.3">
      <c r="A12" s="5" t="s">
        <v>9</v>
      </c>
      <c r="B12" s="4" t="s">
        <v>13</v>
      </c>
      <c r="C12" s="4">
        <f>150*1.2</f>
        <v>180</v>
      </c>
      <c r="D12" s="4"/>
      <c r="E12" s="6">
        <f t="shared" si="0"/>
        <v>0</v>
      </c>
    </row>
    <row r="13" spans="1:12" ht="15.75" thickBot="1" x14ac:dyDescent="0.3">
      <c r="A13" s="3" t="s">
        <v>15</v>
      </c>
      <c r="B13" s="4" t="s">
        <v>13</v>
      </c>
      <c r="C13" s="4">
        <f>500*1.2</f>
        <v>600</v>
      </c>
      <c r="D13" s="4"/>
      <c r="E13" s="6">
        <f t="shared" si="0"/>
        <v>0</v>
      </c>
    </row>
    <row r="14" spans="1:12" ht="21.75" customHeight="1" thickBot="1" x14ac:dyDescent="0.3">
      <c r="A14" s="3" t="s">
        <v>16</v>
      </c>
      <c r="B14" s="4" t="s">
        <v>13</v>
      </c>
      <c r="C14" s="4">
        <f>500*1.2</f>
        <v>600</v>
      </c>
      <c r="D14" s="4"/>
      <c r="E14" s="6">
        <f t="shared" si="0"/>
        <v>0</v>
      </c>
    </row>
    <row r="15" spans="1:12" ht="21.75" customHeight="1" thickBot="1" x14ac:dyDescent="0.3">
      <c r="A15" s="3" t="s">
        <v>17</v>
      </c>
      <c r="B15" s="4" t="s">
        <v>13</v>
      </c>
      <c r="C15" s="4">
        <v>500</v>
      </c>
      <c r="D15" s="4"/>
      <c r="E15" s="6">
        <f t="shared" si="0"/>
        <v>0</v>
      </c>
    </row>
    <row r="16" spans="1:12" ht="15.75" thickBot="1" x14ac:dyDescent="0.3">
      <c r="A16" s="3" t="s">
        <v>10</v>
      </c>
      <c r="B16" s="4"/>
      <c r="C16" s="4"/>
      <c r="D16" s="4"/>
      <c r="E16" s="6">
        <f>SUM(E5:E15)+'P&amp;G'!F128</f>
        <v>0</v>
      </c>
      <c r="F16">
        <f>E16*25%</f>
        <v>0</v>
      </c>
    </row>
    <row r="18" ht="21.75" customHeight="1" x14ac:dyDescent="0.25"/>
    <row r="19" ht="21.75" customHeight="1" x14ac:dyDescent="0.25"/>
    <row r="20" ht="21.75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P&amp;G</vt:lpstr>
      <vt:lpstr>Sheet2</vt:lpstr>
      <vt:lpstr>BOQ</vt:lpstr>
      <vt:lpstr>'P&amp;G'!Print_Area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Mpho Will</dc:creator>
  <cp:lastModifiedBy>Frazer Kganyago</cp:lastModifiedBy>
  <dcterms:created xsi:type="dcterms:W3CDTF">2021-12-29T18:22:06Z</dcterms:created>
  <dcterms:modified xsi:type="dcterms:W3CDTF">2024-10-17T14:02:18Z</dcterms:modified>
</cp:coreProperties>
</file>