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Thator\Desktop\RFB INFO FOLDER\2022 Remedy Allocations\RFB 2539-2021 INC000021561186\Switches DCDT publication Docs from Remedy\"/>
    </mc:Choice>
  </mc:AlternateContent>
  <xr:revisionPtr revIDLastSave="0" documentId="13_ncr:1_{7235158B-BD7C-42A8-935C-741FC61D4040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6" l="1"/>
  <c r="J35" i="6"/>
  <c r="G35" i="6"/>
  <c r="N35" i="6" s="1"/>
  <c r="O35" i="6" s="1"/>
  <c r="M34" i="6"/>
  <c r="J34" i="6"/>
  <c r="G34" i="6"/>
  <c r="N34" i="6" s="1"/>
  <c r="O34" i="6" s="1"/>
  <c r="M32" i="6"/>
  <c r="J32" i="6"/>
  <c r="G32" i="6"/>
  <c r="M31" i="6"/>
  <c r="J31" i="6"/>
  <c r="G31" i="6"/>
  <c r="M30" i="6"/>
  <c r="J30" i="6"/>
  <c r="G30" i="6"/>
  <c r="N30" i="6" s="1"/>
  <c r="O30" i="6" s="1"/>
  <c r="M29" i="6"/>
  <c r="J29" i="6"/>
  <c r="G29" i="6"/>
  <c r="M28" i="6"/>
  <c r="J28" i="6"/>
  <c r="G28" i="6"/>
  <c r="M27" i="6"/>
  <c r="J27" i="6"/>
  <c r="G27" i="6"/>
  <c r="M26" i="6"/>
  <c r="J26" i="6"/>
  <c r="G26" i="6"/>
  <c r="N26" i="6" s="1"/>
  <c r="O26" i="6" s="1"/>
  <c r="M25" i="6"/>
  <c r="J25" i="6"/>
  <c r="G25" i="6"/>
  <c r="N25" i="6" s="1"/>
  <c r="O25" i="6" s="1"/>
  <c r="M24" i="6"/>
  <c r="J24" i="6"/>
  <c r="G24" i="6"/>
  <c r="M23" i="6"/>
  <c r="J23" i="6"/>
  <c r="G23" i="6"/>
  <c r="M22" i="6"/>
  <c r="J22" i="6"/>
  <c r="G22" i="6"/>
  <c r="N22" i="6" s="1"/>
  <c r="O22" i="6" s="1"/>
  <c r="N24" i="6" l="1"/>
  <c r="O24" i="6" s="1"/>
  <c r="N29" i="6"/>
  <c r="O29" i="6" s="1"/>
  <c r="N32" i="6"/>
  <c r="O32" i="6" s="1"/>
  <c r="N27" i="6"/>
  <c r="O27" i="6" s="1"/>
  <c r="N23" i="6"/>
  <c r="O23" i="6" s="1"/>
  <c r="N31" i="6"/>
  <c r="O31" i="6" s="1"/>
  <c r="N28" i="6"/>
  <c r="O28" i="6" s="1"/>
  <c r="J45" i="6"/>
  <c r="G44" i="6"/>
  <c r="J44" i="6"/>
  <c r="M45" i="6"/>
  <c r="G45" i="6"/>
  <c r="G47" i="6" s="1"/>
  <c r="M20" i="6"/>
  <c r="M46" i="6"/>
  <c r="M19" i="6"/>
  <c r="J19" i="6"/>
  <c r="G19" i="6"/>
  <c r="G20" i="6"/>
  <c r="G21" i="6"/>
  <c r="G36" i="6"/>
  <c r="G37" i="6"/>
  <c r="G39" i="6"/>
  <c r="G40" i="6"/>
  <c r="G41" i="6"/>
  <c r="G42" i="6"/>
  <c r="G43" i="6"/>
  <c r="G46" i="6"/>
  <c r="J21" i="6"/>
  <c r="J36" i="6"/>
  <c r="J37" i="6"/>
  <c r="J39" i="6"/>
  <c r="J40" i="6"/>
  <c r="J41" i="6"/>
  <c r="J42" i="6"/>
  <c r="J43" i="6"/>
  <c r="J46" i="6"/>
  <c r="M36" i="6"/>
  <c r="M37" i="6"/>
  <c r="M39" i="6"/>
  <c r="M40" i="6"/>
  <c r="M41" i="6"/>
  <c r="M42" i="6"/>
  <c r="M43" i="6"/>
  <c r="M44" i="6"/>
  <c r="N45" i="6" l="1"/>
  <c r="O45" i="6" s="1"/>
  <c r="N42" i="6"/>
  <c r="O42" i="6" s="1"/>
  <c r="N37" i="6"/>
  <c r="O37" i="6" s="1"/>
  <c r="N19" i="6"/>
  <c r="N46" i="6"/>
  <c r="N44" i="6"/>
  <c r="O44" i="6" s="1"/>
  <c r="N43" i="6"/>
  <c r="O43" i="6" s="1"/>
  <c r="N40" i="6"/>
  <c r="O40" i="6" s="1"/>
  <c r="O19" i="6" l="1"/>
  <c r="J20" i="6"/>
  <c r="J47" i="6" s="1"/>
  <c r="G48" i="6" l="1"/>
  <c r="G49" i="6" s="1"/>
  <c r="N36" i="6"/>
  <c r="O36" i="6" s="1"/>
  <c r="N39" i="6" l="1"/>
  <c r="O39" i="6" s="1"/>
  <c r="M21" i="6"/>
  <c r="M47" i="6" s="1"/>
  <c r="N21" i="6" l="1"/>
  <c r="O21" i="6" s="1"/>
  <c r="N41" i="6" l="1"/>
  <c r="O41" i="6" s="1"/>
  <c r="J48" i="6" l="1"/>
  <c r="J49" i="6" s="1"/>
  <c r="N20" i="6"/>
  <c r="O20" i="6" l="1"/>
  <c r="N47" i="6"/>
  <c r="M48" i="6"/>
  <c r="M49" i="6" s="1"/>
  <c r="O46" i="6"/>
  <c r="O47" i="6" l="1"/>
  <c r="N48" i="6" l="1"/>
  <c r="N49" i="6" l="1"/>
  <c r="O49" i="6" s="1"/>
  <c r="O48" i="6"/>
</calcChain>
</file>

<file path=xl/sharedStrings.xml><?xml version="1.0" encoding="utf-8"?>
<sst xmlns="http://schemas.openxmlformats.org/spreadsheetml/2006/main" count="126" uniqueCount="94">
  <si>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</si>
  <si>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</si>
  <si>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</si>
  <si>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</si>
  <si>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</si>
  <si>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</si>
  <si>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</si>
  <si>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</si>
  <si>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</si>
  <si>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</si>
  <si>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</si>
  <si>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</si>
  <si>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</si>
  <si>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</si>
  <si>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</si>
  <si>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</si>
  <si>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</si>
  <si>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</si>
  <si>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</si>
  <si>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</si>
  <si>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</si>
  <si>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</si>
  <si>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</si>
  <si>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</si>
  <si>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</si>
  <si>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</si>
  <si>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</si>
  <si>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</si>
  <si>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</si>
  <si>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</si>
  <si>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</si>
  <si>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</si>
  <si>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</si>
  <si>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</si>
  <si>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</si>
  <si>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</si>
  <si>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</si>
  <si>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RFB No</t>
  </si>
  <si>
    <t>RFB Title</t>
  </si>
  <si>
    <t>(d)  Prices that are dependent on Rate of Exchange (ROE) must use ROE indicated below, then enter in Column "Forex %" the percentage of the price that is ROE dependent (0% means the price is not ROE dependent)</t>
  </si>
  <si>
    <t>SUB - TOTAL  (EXCL VAT)</t>
  </si>
  <si>
    <t xml:space="preserve">    Capacity</t>
  </si>
  <si>
    <t>* Access Switches, Core Switch and Wi-Fi Solution must be able to seamlessly integrate and operate with each other.
* The solution to be able to accommodate a VOIP.</t>
  </si>
  <si>
    <t>1.1</t>
  </si>
  <si>
    <t>48 port 1GbE, POE+, QoS, L2 switch with 2x10Gbps uplinks</t>
  </si>
  <si>
    <t>Each</t>
  </si>
  <si>
    <t>1.2</t>
  </si>
  <si>
    <t>SA AC types A power cable.</t>
  </si>
  <si>
    <t>Stack cables with Modules</t>
  </si>
  <si>
    <t>1.3</t>
  </si>
  <si>
    <t>10Gbps SR SF  Gbics multimode</t>
  </si>
  <si>
    <t>1.4</t>
  </si>
  <si>
    <t>24 port 1GbE, POE+, QoS, L2 switch with 2x10Gbps uplinks</t>
  </si>
  <si>
    <t>1.5</t>
  </si>
  <si>
    <t>1.6</t>
  </si>
  <si>
    <t>1.7</t>
  </si>
  <si>
    <t>1.8</t>
  </si>
  <si>
    <t>10Gbase USR Optical transceivers SFP+ 10G Multimode Module</t>
  </si>
  <si>
    <t>1.9</t>
  </si>
  <si>
    <t>Full redundant Fan and  power supplies for core switch (Redundancy)</t>
  </si>
  <si>
    <t>1.10</t>
  </si>
  <si>
    <t xml:space="preserve">Core Switch Chassis </t>
  </si>
  <si>
    <t>1.11</t>
  </si>
  <si>
    <t xml:space="preserve">Core switches to connect to each other with  10Gbps SFP 3 Meter </t>
  </si>
  <si>
    <t>1.12</t>
  </si>
  <si>
    <t>Removal of old Switch infrastrucure</t>
  </si>
  <si>
    <t>WIRELESS LAN EQUIPMENT</t>
  </si>
  <si>
    <t>2.1</t>
  </si>
  <si>
    <t>Wireless LAN controller with  redundant power supply, 2 x GigE, IP4 and IP6, max 200 APs, max 4000 users, Inch Network Management Tool and incl. licenses with growth.</t>
  </si>
  <si>
    <t>2.2</t>
  </si>
  <si>
    <t>2.3</t>
  </si>
  <si>
    <t>Wireless LAN Access Point (AP), IEEE 802.11ac, 2x2 MIMO, 2.4/5GHz, GigE i/f, POE, IP4 and IP6, indoor ceiling mountable</t>
  </si>
  <si>
    <t>2.4</t>
  </si>
  <si>
    <t xml:space="preserve">N1 Foundation Licenses 11 ax indoor  A 2 x2 </t>
  </si>
  <si>
    <t>NETWORK: GENERAL SERVICES</t>
  </si>
  <si>
    <t>3.1</t>
  </si>
  <si>
    <t>Installation and configuration backup of old switch</t>
  </si>
  <si>
    <t>3.2</t>
  </si>
  <si>
    <t xml:space="preserve"> backup of old switch configuartions and new switch configurations</t>
  </si>
  <si>
    <t>3.3</t>
  </si>
  <si>
    <t xml:space="preserve">Training on the newly installed Infrastructure – DCDT and SITA IT Staff </t>
  </si>
  <si>
    <t>3.4</t>
  </si>
  <si>
    <t>Project management</t>
  </si>
  <si>
    <t>3.5</t>
  </si>
  <si>
    <t>Network Design and layouts</t>
  </si>
  <si>
    <t>3.6</t>
  </si>
  <si>
    <t>Certification with test results</t>
  </si>
  <si>
    <t>3.7</t>
  </si>
  <si>
    <t>Copies of signoff documentation 1 + 3 copies (Detail to be included to be confirmed with SITA project manager.</t>
  </si>
  <si>
    <t>4.</t>
  </si>
  <si>
    <t>Supply and Installation of LAN Switches and Wireless Infrastructure for SITA on behalf of the Department of Telecommunications and Postal Services (hereafter DCDT) with Maintenance and Support for a Period of three (3) years.</t>
  </si>
  <si>
    <t>Maintenance and support</t>
  </si>
  <si>
    <t xml:space="preserve">Annual </t>
  </si>
  <si>
    <t>RFB 2539-2021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</si>
</sst>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8"/>
      </top>
      <bottom style="thin">
        <color theme="4"/>
      </bottom>
      <diagonal/>
    </border>
    <border>
      <left/>
      <right style="thin">
        <color theme="8"/>
      </right>
      <top style="thin">
        <color theme="8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6" fillId="2" borderId="0" xfId="0" applyFont="1" applyFill="1" applyAlignment="1">
      <alignment vertical="top"/>
    </xf>
    <xf numFmtId="0" fontId="2" fillId="3" borderId="0" xfId="0" applyFont="1" applyFill="1"/>
    <xf numFmtId="0" fontId="6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/>
    <xf numFmtId="0" fontId="9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44" fontId="2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right" vertical="top"/>
    </xf>
    <xf numFmtId="0" fontId="2" fillId="0" borderId="1" xfId="0" quotePrefix="1" applyFont="1" applyFill="1" applyBorder="1" applyAlignment="1">
      <alignment horizontal="lef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6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4" fillId="5" borderId="4" xfId="0" applyNumberFormat="1" applyFont="1" applyFill="1" applyBorder="1" applyAlignment="1">
      <alignment horizontal="left" vertical="top" wrapText="1"/>
    </xf>
    <xf numFmtId="164" fontId="4" fillId="5" borderId="5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center" vertical="top" wrapText="1"/>
    </xf>
    <xf numFmtId="44" fontId="3" fillId="5" borderId="2" xfId="0" applyNumberFormat="1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6" fillId="0" borderId="0" xfId="0" applyFont="1" applyFill="1"/>
    <xf numFmtId="0" fontId="1" fillId="3" borderId="11" xfId="0" applyFont="1" applyFill="1" applyBorder="1" applyAlignment="1">
      <alignment vertical="top"/>
    </xf>
    <xf numFmtId="0" fontId="4" fillId="2" borderId="7" xfId="0" applyFont="1" applyFill="1" applyBorder="1" applyAlignment="1">
      <alignment horizontal="center" vertical="top" wrapText="1"/>
    </xf>
    <xf numFmtId="164" fontId="4" fillId="2" borderId="23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3" fillId="2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wrapText="1"/>
    </xf>
    <xf numFmtId="9" fontId="2" fillId="6" borderId="1" xfId="2" applyFont="1" applyFill="1" applyBorder="1" applyAlignment="1">
      <alignment horizontal="right" vertical="top" wrapText="1"/>
    </xf>
    <xf numFmtId="0" fontId="4" fillId="6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2" fillId="6" borderId="22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5" fillId="5" borderId="7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1" fontId="6" fillId="2" borderId="0" xfId="0" applyNumberFormat="1" applyFont="1" applyFill="1" applyAlignment="1">
      <alignment horizontal="right"/>
    </xf>
    <xf numFmtId="1" fontId="0" fillId="2" borderId="0" xfId="0" applyNumberFormat="1" applyFont="1" applyFill="1" applyAlignment="1">
      <alignment horizontal="right"/>
    </xf>
    <xf numFmtId="1" fontId="4" fillId="3" borderId="0" xfId="0" applyNumberFormat="1" applyFont="1" applyFill="1" applyBorder="1" applyAlignment="1">
      <alignment horizontal="right" vertical="top"/>
    </xf>
    <xf numFmtId="1" fontId="4" fillId="3" borderId="0" xfId="0" applyNumberFormat="1" applyFont="1" applyFill="1" applyBorder="1" applyAlignment="1">
      <alignment horizontal="right" vertical="top" wrapText="1"/>
    </xf>
    <xf numFmtId="1" fontId="4" fillId="3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6" borderId="7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1" fontId="2" fillId="5" borderId="1" xfId="0" applyNumberFormat="1" applyFont="1" applyFill="1" applyBorder="1" applyAlignment="1">
      <alignment horizontal="right" vertical="top" wrapText="1"/>
    </xf>
    <xf numFmtId="1" fontId="0" fillId="3" borderId="0" xfId="0" applyNumberFormat="1" applyFont="1" applyFill="1" applyAlignment="1">
      <alignment horizontal="right" vertical="top"/>
    </xf>
    <xf numFmtId="1" fontId="1" fillId="3" borderId="9" xfId="0" applyNumberFormat="1" applyFont="1" applyFill="1" applyBorder="1" applyAlignment="1">
      <alignment horizontal="right" vertical="top"/>
    </xf>
    <xf numFmtId="1" fontId="0" fillId="0" borderId="0" xfId="0" applyNumberFormat="1" applyFont="1" applyAlignment="1">
      <alignment horizontal="right" vertical="top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top"/>
    </xf>
    <xf numFmtId="164" fontId="4" fillId="6" borderId="1" xfId="0" applyNumberFormat="1" applyFont="1" applyFill="1" applyBorder="1" applyAlignment="1">
      <alignment horizontal="left" vertical="top" wrapText="1"/>
    </xf>
    <xf numFmtId="44" fontId="14" fillId="3" borderId="27" xfId="0" applyNumberFormat="1" applyFont="1" applyFill="1" applyBorder="1" applyAlignment="1">
      <alignment horizontal="center" vertical="center" wrapText="1"/>
    </xf>
    <xf numFmtId="44" fontId="14" fillId="3" borderId="25" xfId="0" applyNumberFormat="1" applyFont="1" applyFill="1" applyBorder="1" applyAlignment="1">
      <alignment horizontal="center" vertical="center" wrapText="1"/>
    </xf>
    <xf numFmtId="44" fontId="3" fillId="5" borderId="28" xfId="0" applyNumberFormat="1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right" vertical="top" wrapText="1"/>
    </xf>
    <xf numFmtId="9" fontId="2" fillId="4" borderId="1" xfId="2" applyFont="1" applyFill="1" applyBorder="1" applyAlignment="1">
      <alignment horizontal="right" vertical="top" wrapText="1"/>
    </xf>
    <xf numFmtId="0" fontId="0" fillId="4" borderId="0" xfId="0" applyFont="1" applyFill="1" applyAlignment="1">
      <alignment horizontal="center" vertical="top" wrapText="1"/>
    </xf>
    <xf numFmtId="164" fontId="4" fillId="5" borderId="4" xfId="0" applyNumberFormat="1" applyFont="1" applyFill="1" applyBorder="1" applyAlignment="1">
      <alignment horizontal="left" vertical="top" wrapText="1"/>
    </xf>
    <xf numFmtId="164" fontId="4" fillId="5" borderId="5" xfId="0" applyNumberFormat="1" applyFont="1" applyFill="1" applyBorder="1" applyAlignment="1">
      <alignment horizontal="left" vertical="top" wrapText="1"/>
    </xf>
    <xf numFmtId="164" fontId="2" fillId="4" borderId="2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indent="23"/>
    </xf>
    <xf numFmtId="8" fontId="14" fillId="7" borderId="26" xfId="0" applyNumberFormat="1" applyFont="1" applyFill="1" applyBorder="1" applyAlignment="1">
      <alignment horizontal="center" vertical="center" wrapText="1"/>
    </xf>
    <xf numFmtId="8" fontId="14" fillId="7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8" borderId="1" xfId="0" quotePrefix="1" applyFont="1" applyFill="1" applyBorder="1" applyAlignment="1">
      <alignment horizontal="left" vertical="top" wrapText="1"/>
    </xf>
    <xf numFmtId="0" fontId="3" fillId="8" borderId="29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top" wrapText="1"/>
    </xf>
    <xf numFmtId="9" fontId="2" fillId="8" borderId="1" xfId="2" applyFont="1" applyFill="1" applyBorder="1" applyAlignment="1">
      <alignment horizontal="right" vertical="top" wrapText="1"/>
    </xf>
    <xf numFmtId="0" fontId="2" fillId="8" borderId="1" xfId="1" applyNumberFormat="1" applyFont="1" applyFill="1" applyBorder="1" applyAlignment="1">
      <alignment horizontal="right" vertical="top" wrapText="1"/>
    </xf>
    <xf numFmtId="0" fontId="2" fillId="0" borderId="2" xfId="0" quotePrefix="1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vertical="top" wrapText="1"/>
    </xf>
    <xf numFmtId="0" fontId="2" fillId="3" borderId="0" xfId="0" applyFont="1" applyFill="1" applyAlignment="1">
      <alignment horizontal="left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14" fontId="1" fillId="6" borderId="9" xfId="0" applyNumberFormat="1" applyFont="1" applyFill="1" applyBorder="1" applyAlignment="1">
      <alignment horizontal="left" vertical="center"/>
    </xf>
    <xf numFmtId="14" fontId="1" fillId="6" borderId="17" xfId="0" applyNumberFormat="1" applyFont="1" applyFill="1" applyBorder="1" applyAlignment="1">
      <alignment horizontal="left" vertical="center"/>
    </xf>
    <xf numFmtId="0" fontId="1" fillId="6" borderId="13" xfId="0" applyFont="1" applyFill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</cellXfs>
  <cellStyles count="4">
    <cellStyle name="Comma" xfId="1" builtinId="3"/>
    <cellStyle name="Comma 2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7"/>
  <sheetViews>
    <sheetView tabSelected="1" zoomScaleNormal="100" workbookViewId="0">
      <selection activeCell="B3" sqref="B3"/>
    </sheetView>
  </sheetViews>
  <sheetFormatPr defaultColWidth="9.109375" defaultRowHeight="14.4" x14ac:dyDescent="0.3"/>
  <cols>
    <col min="1" max="1" width="13.5546875" style="56" customWidth="1"/>
    <col min="2" max="2" width="61" style="54" customWidth="1"/>
    <col min="3" max="3" width="13.33203125" style="57" customWidth="1"/>
    <col min="4" max="4" width="9.6640625" style="57" customWidth="1"/>
    <col min="5" max="5" width="7.5546875" style="86" customWidth="1"/>
    <col min="6" max="7" width="19.5546875" style="54" customWidth="1"/>
    <col min="8" max="8" width="7.33203125" style="54" customWidth="1"/>
    <col min="9" max="10" width="19.5546875" style="54" customWidth="1"/>
    <col min="11" max="11" width="7.44140625" style="54" customWidth="1"/>
    <col min="12" max="13" width="19.5546875" style="54" customWidth="1"/>
    <col min="14" max="14" width="21.33203125" style="54" customWidth="1"/>
    <col min="15" max="15" width="17.33203125" style="54" customWidth="1"/>
    <col min="16" max="16" width="32.6640625" style="54" customWidth="1"/>
    <col min="17" max="17" width="36.6640625" style="54" customWidth="1"/>
    <col min="18" max="16384" width="9.109375" style="54"/>
  </cols>
  <sheetData>
    <row r="1" spans="1:22" s="40" customFormat="1" ht="31.2" x14ac:dyDescent="0.6">
      <c r="A1" s="8"/>
      <c r="B1" s="3" t="s">
        <v>19</v>
      </c>
      <c r="C1" s="4"/>
      <c r="D1" s="4"/>
      <c r="E1" s="74"/>
      <c r="F1" s="2"/>
      <c r="G1" s="2"/>
      <c r="H1" s="2"/>
      <c r="I1" s="2"/>
      <c r="J1" s="2"/>
      <c r="K1" s="2"/>
      <c r="L1" s="2"/>
      <c r="M1" s="6"/>
      <c r="N1" s="2"/>
      <c r="O1" s="2"/>
      <c r="P1" s="2"/>
      <c r="Q1" s="2"/>
    </row>
    <row r="2" spans="1:22" s="50" customFormat="1" ht="28.95" customHeight="1" x14ac:dyDescent="0.3">
      <c r="A2" s="47"/>
      <c r="B2" s="36" t="s">
        <v>33</v>
      </c>
      <c r="C2" s="5"/>
      <c r="D2" s="5"/>
      <c r="E2" s="75"/>
      <c r="F2" s="48"/>
      <c r="G2" s="48"/>
      <c r="H2" s="48"/>
      <c r="I2" s="48"/>
      <c r="J2" s="48"/>
      <c r="K2" s="48"/>
      <c r="L2" s="48"/>
      <c r="M2" s="49"/>
      <c r="N2" s="48"/>
      <c r="O2" s="48"/>
      <c r="P2" s="48"/>
      <c r="Q2" s="48"/>
    </row>
    <row r="3" spans="1:22" s="52" customFormat="1" ht="15.6" x14ac:dyDescent="0.3">
      <c r="A3" s="25" t="s">
        <v>37</v>
      </c>
      <c r="B3" s="103" t="s">
        <v>93</v>
      </c>
      <c r="C3" s="34"/>
      <c r="D3" s="34"/>
      <c r="E3" s="76"/>
      <c r="F3" s="33"/>
      <c r="G3" s="33"/>
      <c r="H3" s="33"/>
      <c r="I3" s="33"/>
      <c r="J3" s="33"/>
      <c r="K3" s="33"/>
      <c r="L3" s="33"/>
      <c r="M3" s="33"/>
      <c r="N3" s="51"/>
      <c r="O3" s="51"/>
      <c r="P3" s="51"/>
      <c r="Q3" s="51"/>
      <c r="R3" s="51"/>
      <c r="S3" s="51"/>
      <c r="T3" s="51"/>
      <c r="U3" s="51"/>
      <c r="V3" s="51"/>
    </row>
    <row r="4" spans="1:22" s="52" customFormat="1" ht="15.6" x14ac:dyDescent="0.3">
      <c r="A4" s="59" t="s">
        <v>38</v>
      </c>
      <c r="B4" s="103" t="s">
        <v>90</v>
      </c>
      <c r="C4" s="34"/>
      <c r="D4" s="34"/>
      <c r="E4" s="77"/>
      <c r="F4" s="37"/>
      <c r="G4" s="37"/>
      <c r="H4" s="37"/>
      <c r="I4" s="37"/>
      <c r="J4" s="37"/>
      <c r="K4" s="37"/>
      <c r="L4" s="37"/>
      <c r="M4" s="33"/>
      <c r="N4" s="51"/>
      <c r="O4" s="51"/>
      <c r="P4" s="51"/>
      <c r="Q4" s="51"/>
      <c r="R4" s="51"/>
      <c r="S4" s="51"/>
      <c r="T4" s="51"/>
      <c r="U4" s="51"/>
      <c r="V4" s="51"/>
    </row>
    <row r="5" spans="1:22" s="52" customFormat="1" ht="15.6" x14ac:dyDescent="0.3">
      <c r="A5" s="72" t="s">
        <v>20</v>
      </c>
      <c r="B5" s="63"/>
      <c r="C5" s="34"/>
      <c r="D5" s="34"/>
      <c r="E5" s="78"/>
      <c r="F5" s="18"/>
      <c r="G5" s="18"/>
      <c r="H5" s="18"/>
      <c r="I5" s="18"/>
      <c r="J5" s="18"/>
      <c r="K5" s="18"/>
      <c r="L5" s="18"/>
      <c r="M5" s="33"/>
      <c r="N5" s="51"/>
      <c r="O5" s="51"/>
      <c r="P5" s="51"/>
      <c r="Q5" s="51"/>
      <c r="R5" s="51"/>
      <c r="S5" s="51"/>
      <c r="T5" s="51"/>
      <c r="U5" s="51"/>
      <c r="V5" s="51"/>
    </row>
    <row r="6" spans="1:22" s="50" customFormat="1" ht="15.6" x14ac:dyDescent="0.3">
      <c r="A6" s="60"/>
      <c r="B6" s="61"/>
      <c r="C6" s="34"/>
      <c r="D6" s="34"/>
      <c r="E6" s="78"/>
      <c r="F6" s="18"/>
      <c r="G6" s="18"/>
      <c r="H6" s="18"/>
      <c r="I6" s="18"/>
      <c r="J6" s="18"/>
      <c r="K6" s="18"/>
      <c r="L6" s="18"/>
      <c r="M6" s="33"/>
      <c r="N6" s="51"/>
      <c r="O6" s="51"/>
      <c r="P6" s="51"/>
      <c r="Q6" s="51"/>
      <c r="R6" s="51"/>
      <c r="S6" s="51"/>
      <c r="T6" s="51"/>
      <c r="U6" s="51"/>
      <c r="V6" s="51"/>
    </row>
    <row r="7" spans="1:22" s="51" customFormat="1" ht="15.6" x14ac:dyDescent="0.3">
      <c r="A7" s="19" t="s">
        <v>7</v>
      </c>
      <c r="B7" s="20"/>
      <c r="C7" s="87"/>
      <c r="D7" s="21"/>
      <c r="E7" s="78"/>
      <c r="F7" s="18"/>
      <c r="G7" s="18"/>
      <c r="H7" s="18"/>
      <c r="I7" s="18"/>
      <c r="J7" s="18"/>
      <c r="K7" s="18"/>
      <c r="L7" s="18"/>
      <c r="M7" s="33"/>
    </row>
    <row r="8" spans="1:22" s="51" customFormat="1" ht="15.6" x14ac:dyDescent="0.3">
      <c r="A8" s="64" t="s">
        <v>34</v>
      </c>
      <c r="B8" s="22"/>
      <c r="C8" s="89"/>
      <c r="D8" s="23"/>
      <c r="E8" s="78"/>
      <c r="F8" s="18"/>
      <c r="G8" s="18"/>
      <c r="H8" s="18"/>
      <c r="I8" s="18"/>
      <c r="J8" s="18"/>
      <c r="K8" s="18"/>
      <c r="L8" s="18"/>
      <c r="M8" s="33"/>
    </row>
    <row r="9" spans="1:22" s="51" customFormat="1" ht="15.6" x14ac:dyDescent="0.3">
      <c r="A9" s="32" t="s">
        <v>35</v>
      </c>
      <c r="B9" s="7"/>
      <c r="C9" s="88"/>
      <c r="D9" s="7"/>
      <c r="E9" s="78"/>
      <c r="F9" s="18"/>
      <c r="G9" s="18"/>
      <c r="H9" s="18"/>
      <c r="I9" s="18"/>
      <c r="J9" s="18"/>
      <c r="K9" s="18"/>
      <c r="L9" s="18"/>
      <c r="M9" s="33"/>
    </row>
    <row r="10" spans="1:22" s="51" customFormat="1" ht="15.6" x14ac:dyDescent="0.3">
      <c r="A10" s="32" t="s">
        <v>36</v>
      </c>
      <c r="B10" s="7"/>
      <c r="C10" s="88"/>
      <c r="D10" s="7"/>
      <c r="E10" s="78"/>
      <c r="F10" s="18"/>
      <c r="G10" s="18"/>
      <c r="H10" s="18"/>
      <c r="I10" s="18"/>
      <c r="J10" s="18"/>
      <c r="K10" s="18"/>
      <c r="L10" s="18"/>
      <c r="M10" s="33"/>
    </row>
    <row r="11" spans="1:22" s="51" customFormat="1" ht="15.6" x14ac:dyDescent="0.3">
      <c r="A11" s="32" t="s">
        <v>39</v>
      </c>
      <c r="B11" s="7"/>
      <c r="C11" s="88"/>
      <c r="D11" s="7"/>
      <c r="E11" s="78"/>
      <c r="F11" s="18"/>
      <c r="G11" s="18"/>
      <c r="H11" s="18"/>
      <c r="I11" s="18"/>
      <c r="J11" s="18"/>
      <c r="K11" s="18"/>
      <c r="L11" s="18"/>
      <c r="M11" s="33"/>
    </row>
    <row r="12" spans="1:22" s="51" customFormat="1" ht="15.6" x14ac:dyDescent="0.3">
      <c r="A12" s="7"/>
      <c r="B12" s="58" t="s">
        <v>3</v>
      </c>
      <c r="C12" s="120" t="s">
        <v>4</v>
      </c>
      <c r="D12" s="120"/>
      <c r="E12" s="79"/>
      <c r="F12" s="18"/>
      <c r="G12" s="18"/>
      <c r="H12" s="18"/>
      <c r="I12" s="18"/>
      <c r="J12" s="18"/>
      <c r="K12" s="18"/>
      <c r="L12" s="18"/>
      <c r="M12" s="33"/>
    </row>
    <row r="13" spans="1:22" s="51" customFormat="1" ht="15.6" x14ac:dyDescent="0.3">
      <c r="A13" s="7"/>
      <c r="B13" s="38" t="s">
        <v>5</v>
      </c>
      <c r="C13" s="101">
        <v>15.25</v>
      </c>
      <c r="D13" s="91"/>
      <c r="E13" s="80"/>
      <c r="F13" s="122" t="s">
        <v>25</v>
      </c>
      <c r="G13" s="18"/>
      <c r="H13" s="18"/>
      <c r="I13" s="18"/>
      <c r="J13" s="18"/>
      <c r="K13" s="18"/>
      <c r="L13" s="18"/>
      <c r="M13" s="33"/>
    </row>
    <row r="14" spans="1:22" s="51" customFormat="1" ht="15.6" customHeight="1" x14ac:dyDescent="0.3">
      <c r="A14" s="7"/>
      <c r="B14" s="38" t="s">
        <v>6</v>
      </c>
      <c r="C14" s="102">
        <v>17.87</v>
      </c>
      <c r="D14" s="92"/>
      <c r="E14" s="80"/>
      <c r="F14" s="122"/>
      <c r="G14" s="18"/>
      <c r="H14" s="18"/>
      <c r="I14" s="18"/>
      <c r="J14" s="18"/>
      <c r="K14" s="18"/>
      <c r="L14" s="18"/>
      <c r="M14" s="33"/>
    </row>
    <row r="15" spans="1:22" s="51" customFormat="1" ht="15.6" x14ac:dyDescent="0.3">
      <c r="A15" s="7"/>
      <c r="B15" s="39" t="s">
        <v>8</v>
      </c>
      <c r="C15" s="102">
        <v>21.25</v>
      </c>
      <c r="D15" s="92"/>
      <c r="E15" s="80"/>
      <c r="F15" s="122"/>
      <c r="G15" s="18"/>
      <c r="H15" s="18"/>
      <c r="I15" s="18"/>
      <c r="J15" s="18"/>
      <c r="K15" s="18"/>
      <c r="L15" s="18"/>
      <c r="M15" s="33"/>
    </row>
    <row r="16" spans="1:22" s="51" customFormat="1" ht="15.6" x14ac:dyDescent="0.3">
      <c r="A16" s="24"/>
      <c r="B16" s="17"/>
      <c r="C16" s="34"/>
      <c r="D16" s="34"/>
      <c r="E16" s="78"/>
      <c r="F16" s="18"/>
      <c r="G16" s="18"/>
      <c r="H16" s="18"/>
      <c r="I16" s="18"/>
      <c r="J16" s="18"/>
      <c r="K16" s="18"/>
      <c r="L16" s="18"/>
      <c r="M16" s="33"/>
    </row>
    <row r="17" spans="1:17" s="52" customFormat="1" ht="15.6" x14ac:dyDescent="0.3">
      <c r="A17" s="9"/>
      <c r="B17" s="10"/>
      <c r="C17" s="73"/>
      <c r="D17" s="46"/>
      <c r="E17" s="121" t="s">
        <v>9</v>
      </c>
      <c r="F17" s="121"/>
      <c r="G17" s="121"/>
      <c r="H17" s="121" t="s">
        <v>10</v>
      </c>
      <c r="I17" s="121"/>
      <c r="J17" s="121"/>
      <c r="K17" s="121" t="s">
        <v>11</v>
      </c>
      <c r="L17" s="121"/>
      <c r="M17" s="123"/>
      <c r="N17" s="42" t="s">
        <v>13</v>
      </c>
      <c r="O17" s="53"/>
      <c r="P17" s="53"/>
    </row>
    <row r="18" spans="1:17" ht="31.2" x14ac:dyDescent="0.3">
      <c r="A18" s="9" t="s">
        <v>0</v>
      </c>
      <c r="B18" s="10" t="s">
        <v>21</v>
      </c>
      <c r="C18" s="73" t="s">
        <v>1</v>
      </c>
      <c r="D18" s="46" t="s">
        <v>17</v>
      </c>
      <c r="E18" s="81" t="s">
        <v>12</v>
      </c>
      <c r="F18" s="13" t="s">
        <v>15</v>
      </c>
      <c r="G18" s="13" t="s">
        <v>28</v>
      </c>
      <c r="H18" s="46" t="s">
        <v>14</v>
      </c>
      <c r="I18" s="13" t="s">
        <v>15</v>
      </c>
      <c r="J18" s="13" t="s">
        <v>26</v>
      </c>
      <c r="K18" s="46" t="s">
        <v>14</v>
      </c>
      <c r="L18" s="13" t="s">
        <v>15</v>
      </c>
      <c r="M18" s="13" t="s">
        <v>27</v>
      </c>
      <c r="N18" s="43" t="s">
        <v>16</v>
      </c>
      <c r="O18" s="44" t="s">
        <v>18</v>
      </c>
      <c r="P18" s="45" t="s">
        <v>30</v>
      </c>
      <c r="Q18" s="45" t="s">
        <v>31</v>
      </c>
    </row>
    <row r="19" spans="1:17" s="1" customFormat="1" ht="46.8" x14ac:dyDescent="0.3">
      <c r="A19" s="104">
        <v>1</v>
      </c>
      <c r="B19" s="105" t="s">
        <v>42</v>
      </c>
      <c r="C19" s="106"/>
      <c r="D19" s="106"/>
      <c r="E19" s="107"/>
      <c r="F19" s="90"/>
      <c r="G19" s="14">
        <f t="shared" ref="G19:G46" si="0">E19*F19</f>
        <v>0</v>
      </c>
      <c r="H19" s="82">
        <v>0</v>
      </c>
      <c r="I19" s="90"/>
      <c r="J19" s="14">
        <f t="shared" ref="J19:J46" si="1">H19*I19</f>
        <v>0</v>
      </c>
      <c r="K19" s="82">
        <v>0</v>
      </c>
      <c r="L19" s="90"/>
      <c r="M19" s="14">
        <f t="shared" ref="M19:M20" si="2">K19*L19</f>
        <v>0</v>
      </c>
      <c r="N19" s="35">
        <f t="shared" ref="N19:N20" si="3">SUM(G19,J19,M19)</f>
        <v>0</v>
      </c>
      <c r="O19" s="55">
        <f t="shared" ref="O19:O45" si="4">D19*N19</f>
        <v>0</v>
      </c>
      <c r="P19" s="67"/>
      <c r="Q19" s="65"/>
    </row>
    <row r="20" spans="1:17" s="1" customFormat="1" ht="15.6" x14ac:dyDescent="0.3">
      <c r="A20" s="26" t="s">
        <v>43</v>
      </c>
      <c r="B20" s="105" t="s">
        <v>44</v>
      </c>
      <c r="C20" s="15" t="s">
        <v>45</v>
      </c>
      <c r="D20" s="62">
        <v>0</v>
      </c>
      <c r="E20" s="108">
        <v>18</v>
      </c>
      <c r="F20" s="90">
        <v>0</v>
      </c>
      <c r="G20" s="14">
        <f t="shared" si="0"/>
        <v>0</v>
      </c>
      <c r="H20" s="82">
        <v>0</v>
      </c>
      <c r="I20" s="90"/>
      <c r="J20" s="14">
        <f t="shared" si="1"/>
        <v>0</v>
      </c>
      <c r="K20" s="82">
        <v>0</v>
      </c>
      <c r="L20" s="90"/>
      <c r="M20" s="14">
        <f t="shared" si="2"/>
        <v>0</v>
      </c>
      <c r="N20" s="35">
        <f t="shared" si="3"/>
        <v>0</v>
      </c>
      <c r="O20" s="55">
        <f t="shared" si="4"/>
        <v>0</v>
      </c>
      <c r="P20" s="67"/>
      <c r="Q20" s="65"/>
    </row>
    <row r="21" spans="1:17" s="1" customFormat="1" ht="15.6" x14ac:dyDescent="0.3">
      <c r="A21" s="26" t="s">
        <v>46</v>
      </c>
      <c r="B21" s="105" t="s">
        <v>47</v>
      </c>
      <c r="C21" s="15" t="s">
        <v>45</v>
      </c>
      <c r="D21" s="62">
        <v>0</v>
      </c>
      <c r="E21" s="108">
        <v>18</v>
      </c>
      <c r="F21" s="90"/>
      <c r="G21" s="14">
        <f t="shared" si="0"/>
        <v>0</v>
      </c>
      <c r="H21" s="82">
        <v>0</v>
      </c>
      <c r="I21" s="90"/>
      <c r="J21" s="14">
        <f t="shared" si="1"/>
        <v>0</v>
      </c>
      <c r="K21" s="82">
        <v>0</v>
      </c>
      <c r="L21" s="90"/>
      <c r="M21" s="14">
        <f t="shared" ref="M21:M46" si="5">K21*L21</f>
        <v>0</v>
      </c>
      <c r="N21" s="35">
        <f t="shared" ref="N21:N46" si="6">SUM(G21,J21,M21)</f>
        <v>0</v>
      </c>
      <c r="O21" s="55">
        <f t="shared" si="4"/>
        <v>0</v>
      </c>
      <c r="P21" s="67"/>
      <c r="Q21" s="65"/>
    </row>
    <row r="22" spans="1:17" s="1" customFormat="1" ht="15.6" x14ac:dyDescent="0.3">
      <c r="A22" s="26"/>
      <c r="B22" s="105" t="s">
        <v>48</v>
      </c>
      <c r="C22" s="15" t="s">
        <v>45</v>
      </c>
      <c r="D22" s="62">
        <v>0</v>
      </c>
      <c r="E22" s="108">
        <v>18</v>
      </c>
      <c r="F22" s="90"/>
      <c r="G22" s="14">
        <f t="shared" ref="G22" si="7">E22*F22</f>
        <v>0</v>
      </c>
      <c r="H22" s="82">
        <v>0</v>
      </c>
      <c r="I22" s="90"/>
      <c r="J22" s="14">
        <f t="shared" ref="J22" si="8">H22*I22</f>
        <v>0</v>
      </c>
      <c r="K22" s="82">
        <v>0</v>
      </c>
      <c r="L22" s="90"/>
      <c r="M22" s="14">
        <f t="shared" ref="M22" si="9">K22*L22</f>
        <v>0</v>
      </c>
      <c r="N22" s="35">
        <f t="shared" ref="N22" si="10">SUM(G22,J22,M22)</f>
        <v>0</v>
      </c>
      <c r="O22" s="55">
        <f t="shared" ref="O22" si="11">D22*N22</f>
        <v>0</v>
      </c>
      <c r="P22" s="67"/>
      <c r="Q22" s="65"/>
    </row>
    <row r="23" spans="1:17" s="1" customFormat="1" ht="15.6" x14ac:dyDescent="0.3">
      <c r="A23" s="26" t="s">
        <v>49</v>
      </c>
      <c r="B23" s="105" t="s">
        <v>50</v>
      </c>
      <c r="C23" s="15" t="s">
        <v>45</v>
      </c>
      <c r="D23" s="62">
        <v>0</v>
      </c>
      <c r="E23" s="108">
        <v>18</v>
      </c>
      <c r="F23" s="90"/>
      <c r="G23" s="14">
        <f t="shared" ref="G23" si="12">E23*F23</f>
        <v>0</v>
      </c>
      <c r="H23" s="82">
        <v>0</v>
      </c>
      <c r="I23" s="90"/>
      <c r="J23" s="14">
        <f t="shared" ref="J23" si="13">H23*I23</f>
        <v>0</v>
      </c>
      <c r="K23" s="82">
        <v>0</v>
      </c>
      <c r="L23" s="90"/>
      <c r="M23" s="14">
        <f t="shared" ref="M23" si="14">K23*L23</f>
        <v>0</v>
      </c>
      <c r="N23" s="35">
        <f t="shared" ref="N23" si="15">SUM(G23,J23,M23)</f>
        <v>0</v>
      </c>
      <c r="O23" s="55">
        <f t="shared" ref="O23" si="16">D23*N23</f>
        <v>0</v>
      </c>
      <c r="P23" s="67"/>
      <c r="Q23" s="65"/>
    </row>
    <row r="24" spans="1:17" s="1" customFormat="1" ht="15.6" x14ac:dyDescent="0.3">
      <c r="A24" s="26" t="s">
        <v>51</v>
      </c>
      <c r="B24" s="105" t="s">
        <v>52</v>
      </c>
      <c r="C24" s="15" t="s">
        <v>45</v>
      </c>
      <c r="D24" s="62">
        <v>0</v>
      </c>
      <c r="E24" s="108">
        <v>4</v>
      </c>
      <c r="F24" s="90"/>
      <c r="G24" s="14">
        <f t="shared" ref="G24:G35" si="17">E24*F24</f>
        <v>0</v>
      </c>
      <c r="H24" s="82">
        <v>0</v>
      </c>
      <c r="I24" s="90"/>
      <c r="J24" s="14">
        <f t="shared" ref="J24:J35" si="18">H24*I24</f>
        <v>0</v>
      </c>
      <c r="K24" s="82">
        <v>0</v>
      </c>
      <c r="L24" s="90"/>
      <c r="M24" s="14">
        <f t="shared" ref="M24:M35" si="19">K24*L24</f>
        <v>0</v>
      </c>
      <c r="N24" s="35">
        <f t="shared" ref="N24:N35" si="20">SUM(G24,J24,M24)</f>
        <v>0</v>
      </c>
      <c r="O24" s="55">
        <f t="shared" ref="O24:O35" si="21">D24*N24</f>
        <v>0</v>
      </c>
      <c r="P24" s="67"/>
      <c r="Q24" s="65"/>
    </row>
    <row r="25" spans="1:17" s="1" customFormat="1" ht="15.6" x14ac:dyDescent="0.3">
      <c r="A25" s="26" t="s">
        <v>53</v>
      </c>
      <c r="B25" s="105" t="s">
        <v>47</v>
      </c>
      <c r="C25" s="15" t="s">
        <v>45</v>
      </c>
      <c r="D25" s="62">
        <v>0</v>
      </c>
      <c r="E25" s="108">
        <v>4</v>
      </c>
      <c r="F25" s="90"/>
      <c r="G25" s="14">
        <f t="shared" si="17"/>
        <v>0</v>
      </c>
      <c r="H25" s="82">
        <v>0</v>
      </c>
      <c r="I25" s="90"/>
      <c r="J25" s="14">
        <f t="shared" si="18"/>
        <v>0</v>
      </c>
      <c r="K25" s="82">
        <v>0</v>
      </c>
      <c r="L25" s="90"/>
      <c r="M25" s="14">
        <f t="shared" si="19"/>
        <v>0</v>
      </c>
      <c r="N25" s="35">
        <f t="shared" si="20"/>
        <v>0</v>
      </c>
      <c r="O25" s="55">
        <f t="shared" si="21"/>
        <v>0</v>
      </c>
      <c r="P25" s="67"/>
      <c r="Q25" s="65"/>
    </row>
    <row r="26" spans="1:17" s="1" customFormat="1" ht="15.6" x14ac:dyDescent="0.3">
      <c r="A26" s="26" t="s">
        <v>54</v>
      </c>
      <c r="B26" s="105" t="s">
        <v>48</v>
      </c>
      <c r="C26" s="15" t="s">
        <v>45</v>
      </c>
      <c r="D26" s="62">
        <v>0</v>
      </c>
      <c r="E26" s="108">
        <v>4</v>
      </c>
      <c r="F26" s="90"/>
      <c r="G26" s="14">
        <f t="shared" si="17"/>
        <v>0</v>
      </c>
      <c r="H26" s="82">
        <v>0</v>
      </c>
      <c r="I26" s="90"/>
      <c r="J26" s="14">
        <f t="shared" si="18"/>
        <v>0</v>
      </c>
      <c r="K26" s="82">
        <v>0</v>
      </c>
      <c r="L26" s="90"/>
      <c r="M26" s="14">
        <f t="shared" si="19"/>
        <v>0</v>
      </c>
      <c r="N26" s="35">
        <f t="shared" si="20"/>
        <v>0</v>
      </c>
      <c r="O26" s="55">
        <f t="shared" si="21"/>
        <v>0</v>
      </c>
      <c r="P26" s="67"/>
      <c r="Q26" s="65"/>
    </row>
    <row r="27" spans="1:17" s="1" customFormat="1" ht="15.6" x14ac:dyDescent="0.3">
      <c r="A27" s="26" t="s">
        <v>55</v>
      </c>
      <c r="B27" s="105" t="s">
        <v>50</v>
      </c>
      <c r="C27" s="15" t="s">
        <v>45</v>
      </c>
      <c r="D27" s="62">
        <v>0</v>
      </c>
      <c r="E27" s="108">
        <v>4</v>
      </c>
      <c r="F27" s="90"/>
      <c r="G27" s="14">
        <f t="shared" si="17"/>
        <v>0</v>
      </c>
      <c r="H27" s="82">
        <v>0</v>
      </c>
      <c r="I27" s="90"/>
      <c r="J27" s="14">
        <f t="shared" si="18"/>
        <v>0</v>
      </c>
      <c r="K27" s="82">
        <v>0</v>
      </c>
      <c r="L27" s="90"/>
      <c r="M27" s="14">
        <f t="shared" si="19"/>
        <v>0</v>
      </c>
      <c r="N27" s="35">
        <f t="shared" si="20"/>
        <v>0</v>
      </c>
      <c r="O27" s="55">
        <f t="shared" si="21"/>
        <v>0</v>
      </c>
      <c r="P27" s="67"/>
      <c r="Q27" s="65"/>
    </row>
    <row r="28" spans="1:17" s="1" customFormat="1" ht="15.6" x14ac:dyDescent="0.3">
      <c r="A28" s="26" t="s">
        <v>56</v>
      </c>
      <c r="B28" s="105" t="s">
        <v>57</v>
      </c>
      <c r="C28" s="15" t="s">
        <v>45</v>
      </c>
      <c r="D28" s="62">
        <v>0</v>
      </c>
      <c r="E28" s="108">
        <v>72</v>
      </c>
      <c r="F28" s="90"/>
      <c r="G28" s="14">
        <f t="shared" si="17"/>
        <v>0</v>
      </c>
      <c r="H28" s="82">
        <v>0</v>
      </c>
      <c r="I28" s="90"/>
      <c r="J28" s="14">
        <f t="shared" si="18"/>
        <v>0</v>
      </c>
      <c r="K28" s="82">
        <v>0</v>
      </c>
      <c r="L28" s="90"/>
      <c r="M28" s="14">
        <f t="shared" si="19"/>
        <v>0</v>
      </c>
      <c r="N28" s="35">
        <f t="shared" si="20"/>
        <v>0</v>
      </c>
      <c r="O28" s="55">
        <f t="shared" si="21"/>
        <v>0</v>
      </c>
      <c r="P28" s="67"/>
      <c r="Q28" s="65"/>
    </row>
    <row r="29" spans="1:17" s="1" customFormat="1" ht="31.2" x14ac:dyDescent="0.3">
      <c r="A29" s="26" t="s">
        <v>58</v>
      </c>
      <c r="B29" s="105" t="s">
        <v>59</v>
      </c>
      <c r="C29" s="15" t="s">
        <v>45</v>
      </c>
      <c r="D29" s="62">
        <v>0</v>
      </c>
      <c r="E29" s="108">
        <v>2</v>
      </c>
      <c r="F29" s="90"/>
      <c r="G29" s="14">
        <f t="shared" si="17"/>
        <v>0</v>
      </c>
      <c r="H29" s="82">
        <v>0</v>
      </c>
      <c r="I29" s="90"/>
      <c r="J29" s="14">
        <f t="shared" si="18"/>
        <v>0</v>
      </c>
      <c r="K29" s="82">
        <v>0</v>
      </c>
      <c r="L29" s="90"/>
      <c r="M29" s="14">
        <f t="shared" si="19"/>
        <v>0</v>
      </c>
      <c r="N29" s="35">
        <f t="shared" si="20"/>
        <v>0</v>
      </c>
      <c r="O29" s="55">
        <f t="shared" si="21"/>
        <v>0</v>
      </c>
      <c r="P29" s="67"/>
      <c r="Q29" s="65"/>
    </row>
    <row r="30" spans="1:17" s="1" customFormat="1" ht="15.6" x14ac:dyDescent="0.3">
      <c r="A30" s="26" t="s">
        <v>60</v>
      </c>
      <c r="B30" s="109" t="s">
        <v>61</v>
      </c>
      <c r="C30" s="15" t="s">
        <v>45</v>
      </c>
      <c r="D30" s="62">
        <v>0</v>
      </c>
      <c r="E30" s="108">
        <v>2</v>
      </c>
      <c r="F30" s="90"/>
      <c r="G30" s="14">
        <f t="shared" si="17"/>
        <v>0</v>
      </c>
      <c r="H30" s="82">
        <v>0</v>
      </c>
      <c r="I30" s="90"/>
      <c r="J30" s="14">
        <f t="shared" si="18"/>
        <v>0</v>
      </c>
      <c r="K30" s="82">
        <v>0</v>
      </c>
      <c r="L30" s="90"/>
      <c r="M30" s="14">
        <f t="shared" si="19"/>
        <v>0</v>
      </c>
      <c r="N30" s="35">
        <f t="shared" si="20"/>
        <v>0</v>
      </c>
      <c r="O30" s="55">
        <f t="shared" si="21"/>
        <v>0</v>
      </c>
      <c r="P30" s="67"/>
      <c r="Q30" s="65"/>
    </row>
    <row r="31" spans="1:17" s="1" customFormat="1" ht="31.2" x14ac:dyDescent="0.3">
      <c r="A31" s="26" t="s">
        <v>62</v>
      </c>
      <c r="B31" s="110" t="s">
        <v>63</v>
      </c>
      <c r="C31" s="15" t="s">
        <v>45</v>
      </c>
      <c r="D31" s="62">
        <v>0</v>
      </c>
      <c r="E31" s="108">
        <v>12</v>
      </c>
      <c r="F31" s="90"/>
      <c r="G31" s="14">
        <f t="shared" si="17"/>
        <v>0</v>
      </c>
      <c r="H31" s="82">
        <v>0</v>
      </c>
      <c r="I31" s="90"/>
      <c r="J31" s="14">
        <f t="shared" si="18"/>
        <v>0</v>
      </c>
      <c r="K31" s="82">
        <v>0</v>
      </c>
      <c r="L31" s="90"/>
      <c r="M31" s="14">
        <f t="shared" si="19"/>
        <v>0</v>
      </c>
      <c r="N31" s="35">
        <f t="shared" si="20"/>
        <v>0</v>
      </c>
      <c r="O31" s="55">
        <f t="shared" si="21"/>
        <v>0</v>
      </c>
      <c r="P31" s="67"/>
      <c r="Q31" s="65"/>
    </row>
    <row r="32" spans="1:17" s="1" customFormat="1" ht="15.6" x14ac:dyDescent="0.3">
      <c r="A32" s="26" t="s">
        <v>64</v>
      </c>
      <c r="B32" s="119" t="s">
        <v>65</v>
      </c>
      <c r="C32" s="15" t="s">
        <v>45</v>
      </c>
      <c r="D32" s="62">
        <v>0</v>
      </c>
      <c r="E32" s="108">
        <v>1</v>
      </c>
      <c r="F32" s="90"/>
      <c r="G32" s="14">
        <f t="shared" si="17"/>
        <v>0</v>
      </c>
      <c r="H32" s="82">
        <v>0</v>
      </c>
      <c r="I32" s="90"/>
      <c r="J32" s="14">
        <f t="shared" si="18"/>
        <v>0</v>
      </c>
      <c r="K32" s="82">
        <v>0</v>
      </c>
      <c r="L32" s="90"/>
      <c r="M32" s="14">
        <f t="shared" si="19"/>
        <v>0</v>
      </c>
      <c r="N32" s="35">
        <f t="shared" si="20"/>
        <v>0</v>
      </c>
      <c r="O32" s="55">
        <f t="shared" si="21"/>
        <v>0</v>
      </c>
      <c r="P32" s="67"/>
      <c r="Q32" s="65"/>
    </row>
    <row r="33" spans="1:17" s="1" customFormat="1" ht="15.6" x14ac:dyDescent="0.3">
      <c r="A33" s="111">
        <v>2</v>
      </c>
      <c r="B33" s="112" t="s">
        <v>66</v>
      </c>
      <c r="C33" s="113" t="s">
        <v>45</v>
      </c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</row>
    <row r="34" spans="1:17" s="1" customFormat="1" ht="46.8" x14ac:dyDescent="0.3">
      <c r="A34" s="26" t="s">
        <v>67</v>
      </c>
      <c r="B34" s="105" t="s">
        <v>68</v>
      </c>
      <c r="C34" s="15" t="s">
        <v>45</v>
      </c>
      <c r="D34" s="62">
        <v>0</v>
      </c>
      <c r="E34" s="108">
        <v>2</v>
      </c>
      <c r="F34" s="90"/>
      <c r="G34" s="14">
        <f t="shared" si="17"/>
        <v>0</v>
      </c>
      <c r="H34" s="82">
        <v>0</v>
      </c>
      <c r="I34" s="90"/>
      <c r="J34" s="14">
        <f t="shared" si="18"/>
        <v>0</v>
      </c>
      <c r="K34" s="82">
        <v>0</v>
      </c>
      <c r="L34" s="90"/>
      <c r="M34" s="14">
        <f t="shared" si="19"/>
        <v>0</v>
      </c>
      <c r="N34" s="35">
        <f t="shared" si="20"/>
        <v>0</v>
      </c>
      <c r="O34" s="55">
        <f t="shared" si="21"/>
        <v>0</v>
      </c>
      <c r="P34" s="67"/>
      <c r="Q34" s="65"/>
    </row>
    <row r="35" spans="1:17" s="1" customFormat="1" ht="15.6" x14ac:dyDescent="0.3">
      <c r="A35" s="26" t="s">
        <v>69</v>
      </c>
      <c r="B35" s="105" t="s">
        <v>47</v>
      </c>
      <c r="C35" s="15" t="s">
        <v>45</v>
      </c>
      <c r="D35" s="62">
        <v>0</v>
      </c>
      <c r="E35" s="108">
        <v>2</v>
      </c>
      <c r="F35" s="90"/>
      <c r="G35" s="14">
        <f t="shared" si="17"/>
        <v>0</v>
      </c>
      <c r="H35" s="82">
        <v>0</v>
      </c>
      <c r="I35" s="90"/>
      <c r="J35" s="14">
        <f t="shared" si="18"/>
        <v>0</v>
      </c>
      <c r="K35" s="82">
        <v>0</v>
      </c>
      <c r="L35" s="90"/>
      <c r="M35" s="14">
        <f t="shared" si="19"/>
        <v>0</v>
      </c>
      <c r="N35" s="35">
        <f t="shared" si="20"/>
        <v>0</v>
      </c>
      <c r="O35" s="55">
        <f t="shared" si="21"/>
        <v>0</v>
      </c>
      <c r="P35" s="67"/>
      <c r="Q35" s="65"/>
    </row>
    <row r="36" spans="1:17" ht="31.2" x14ac:dyDescent="0.3">
      <c r="A36" s="26" t="s">
        <v>70</v>
      </c>
      <c r="B36" s="105" t="s">
        <v>71</v>
      </c>
      <c r="C36" s="15" t="s">
        <v>45</v>
      </c>
      <c r="D36" s="62">
        <v>0</v>
      </c>
      <c r="E36" s="108">
        <v>100</v>
      </c>
      <c r="F36" s="90"/>
      <c r="G36" s="14">
        <f t="shared" si="0"/>
        <v>0</v>
      </c>
      <c r="H36" s="82">
        <v>0</v>
      </c>
      <c r="I36" s="90"/>
      <c r="J36" s="14">
        <f t="shared" si="1"/>
        <v>0</v>
      </c>
      <c r="K36" s="82">
        <v>0</v>
      </c>
      <c r="L36" s="90"/>
      <c r="M36" s="14">
        <f t="shared" si="5"/>
        <v>0</v>
      </c>
      <c r="N36" s="35">
        <f t="shared" si="6"/>
        <v>0</v>
      </c>
      <c r="O36" s="55">
        <f t="shared" si="4"/>
        <v>0</v>
      </c>
      <c r="P36" s="67"/>
      <c r="Q36" s="65"/>
    </row>
    <row r="37" spans="1:17" ht="15.6" x14ac:dyDescent="0.3">
      <c r="A37" s="26" t="s">
        <v>72</v>
      </c>
      <c r="B37" s="105" t="s">
        <v>73</v>
      </c>
      <c r="C37" s="15" t="s">
        <v>45</v>
      </c>
      <c r="D37" s="62">
        <v>0</v>
      </c>
      <c r="E37" s="108">
        <v>100</v>
      </c>
      <c r="F37" s="90"/>
      <c r="G37" s="14">
        <f t="shared" si="0"/>
        <v>0</v>
      </c>
      <c r="H37" s="82">
        <v>0</v>
      </c>
      <c r="I37" s="90"/>
      <c r="J37" s="14">
        <f t="shared" si="1"/>
        <v>0</v>
      </c>
      <c r="K37" s="82">
        <v>0</v>
      </c>
      <c r="L37" s="90"/>
      <c r="M37" s="14">
        <f t="shared" si="5"/>
        <v>0</v>
      </c>
      <c r="N37" s="35">
        <f t="shared" si="6"/>
        <v>0</v>
      </c>
      <c r="O37" s="55">
        <f t="shared" si="4"/>
        <v>0</v>
      </c>
      <c r="P37" s="67"/>
      <c r="Q37" s="65"/>
    </row>
    <row r="38" spans="1:17" ht="15.6" x14ac:dyDescent="0.3">
      <c r="A38" s="111">
        <v>3</v>
      </c>
      <c r="B38" s="112" t="s">
        <v>74</v>
      </c>
      <c r="C38" s="113" t="s">
        <v>45</v>
      </c>
      <c r="D38" s="114">
        <v>0</v>
      </c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</row>
    <row r="39" spans="1:17" ht="36" customHeight="1" x14ac:dyDescent="0.3">
      <c r="A39" s="26" t="s">
        <v>75</v>
      </c>
      <c r="B39" s="105" t="s">
        <v>76</v>
      </c>
      <c r="C39" s="15" t="s">
        <v>45</v>
      </c>
      <c r="D39" s="62">
        <v>0</v>
      </c>
      <c r="E39" s="108">
        <v>1</v>
      </c>
      <c r="F39" s="90"/>
      <c r="G39" s="14">
        <f t="shared" si="0"/>
        <v>0</v>
      </c>
      <c r="H39" s="82">
        <v>0</v>
      </c>
      <c r="I39" s="90"/>
      <c r="J39" s="14">
        <f t="shared" si="1"/>
        <v>0</v>
      </c>
      <c r="K39" s="82">
        <v>0</v>
      </c>
      <c r="L39" s="90"/>
      <c r="M39" s="14">
        <f t="shared" si="5"/>
        <v>0</v>
      </c>
      <c r="N39" s="35">
        <f t="shared" si="6"/>
        <v>0</v>
      </c>
      <c r="O39" s="55">
        <f t="shared" si="4"/>
        <v>0</v>
      </c>
      <c r="P39" s="67"/>
      <c r="Q39" s="65"/>
    </row>
    <row r="40" spans="1:17" ht="31.2" x14ac:dyDescent="0.3">
      <c r="A40" s="26" t="s">
        <v>77</v>
      </c>
      <c r="B40" s="105" t="s">
        <v>78</v>
      </c>
      <c r="C40" s="15" t="s">
        <v>45</v>
      </c>
      <c r="D40" s="62">
        <v>0</v>
      </c>
      <c r="E40" s="108">
        <v>1</v>
      </c>
      <c r="F40" s="90"/>
      <c r="G40" s="14">
        <f t="shared" si="0"/>
        <v>0</v>
      </c>
      <c r="H40" s="82">
        <v>0</v>
      </c>
      <c r="I40" s="90"/>
      <c r="J40" s="14">
        <f t="shared" si="1"/>
        <v>0</v>
      </c>
      <c r="K40" s="82">
        <v>0</v>
      </c>
      <c r="L40" s="90"/>
      <c r="M40" s="14">
        <f t="shared" si="5"/>
        <v>0</v>
      </c>
      <c r="N40" s="35">
        <f t="shared" si="6"/>
        <v>0</v>
      </c>
      <c r="O40" s="55">
        <f t="shared" si="4"/>
        <v>0</v>
      </c>
      <c r="P40" s="67"/>
      <c r="Q40" s="65"/>
    </row>
    <row r="41" spans="1:17" ht="31.2" x14ac:dyDescent="0.3">
      <c r="A41" s="26" t="s">
        <v>79</v>
      </c>
      <c r="B41" s="105" t="s">
        <v>80</v>
      </c>
      <c r="C41" s="15" t="s">
        <v>45</v>
      </c>
      <c r="D41" s="62">
        <v>0</v>
      </c>
      <c r="E41" s="108">
        <v>4</v>
      </c>
      <c r="F41" s="90"/>
      <c r="G41" s="14">
        <f t="shared" si="0"/>
        <v>0</v>
      </c>
      <c r="H41" s="82">
        <v>0</v>
      </c>
      <c r="I41" s="90"/>
      <c r="J41" s="14">
        <f t="shared" si="1"/>
        <v>0</v>
      </c>
      <c r="K41" s="82">
        <v>0</v>
      </c>
      <c r="L41" s="90"/>
      <c r="M41" s="14">
        <f t="shared" si="5"/>
        <v>0</v>
      </c>
      <c r="N41" s="35">
        <f t="shared" si="6"/>
        <v>0</v>
      </c>
      <c r="O41" s="55">
        <f t="shared" si="4"/>
        <v>0</v>
      </c>
      <c r="P41" s="67"/>
      <c r="Q41" s="65"/>
    </row>
    <row r="42" spans="1:17" ht="15.6" x14ac:dyDescent="0.3">
      <c r="A42" s="26" t="s">
        <v>81</v>
      </c>
      <c r="B42" s="105" t="s">
        <v>82</v>
      </c>
      <c r="C42" s="15" t="s">
        <v>45</v>
      </c>
      <c r="D42" s="62">
        <v>0</v>
      </c>
      <c r="E42" s="108">
        <v>1</v>
      </c>
      <c r="F42" s="90"/>
      <c r="G42" s="14">
        <f t="shared" si="0"/>
        <v>0</v>
      </c>
      <c r="H42" s="82">
        <v>0</v>
      </c>
      <c r="I42" s="90"/>
      <c r="J42" s="14">
        <f t="shared" si="1"/>
        <v>0</v>
      </c>
      <c r="K42" s="82">
        <v>0</v>
      </c>
      <c r="L42" s="90"/>
      <c r="M42" s="14">
        <f t="shared" si="5"/>
        <v>0</v>
      </c>
      <c r="N42" s="35">
        <f t="shared" si="6"/>
        <v>0</v>
      </c>
      <c r="O42" s="55">
        <f t="shared" si="4"/>
        <v>0</v>
      </c>
      <c r="P42" s="67"/>
      <c r="Q42" s="65"/>
    </row>
    <row r="43" spans="1:17" ht="15.6" x14ac:dyDescent="0.3">
      <c r="A43" s="26" t="s">
        <v>83</v>
      </c>
      <c r="B43" s="105" t="s">
        <v>84</v>
      </c>
      <c r="C43" s="15" t="s">
        <v>45</v>
      </c>
      <c r="D43" s="62">
        <v>0</v>
      </c>
      <c r="E43" s="108">
        <v>1</v>
      </c>
      <c r="F43" s="90"/>
      <c r="G43" s="14">
        <f t="shared" si="0"/>
        <v>0</v>
      </c>
      <c r="H43" s="82">
        <v>0</v>
      </c>
      <c r="I43" s="90"/>
      <c r="J43" s="14">
        <f t="shared" si="1"/>
        <v>0</v>
      </c>
      <c r="K43" s="82">
        <v>0</v>
      </c>
      <c r="L43" s="90"/>
      <c r="M43" s="14">
        <f t="shared" si="5"/>
        <v>0</v>
      </c>
      <c r="N43" s="35">
        <f t="shared" si="6"/>
        <v>0</v>
      </c>
      <c r="O43" s="55">
        <f t="shared" si="4"/>
        <v>0</v>
      </c>
      <c r="P43" s="67"/>
      <c r="Q43" s="65"/>
    </row>
    <row r="44" spans="1:17" ht="15.6" x14ac:dyDescent="0.3">
      <c r="A44" s="26" t="s">
        <v>85</v>
      </c>
      <c r="B44" s="105" t="s">
        <v>86</v>
      </c>
      <c r="C44" s="15" t="s">
        <v>45</v>
      </c>
      <c r="D44" s="62">
        <v>0</v>
      </c>
      <c r="E44" s="108">
        <v>1</v>
      </c>
      <c r="F44" s="90"/>
      <c r="G44" s="14">
        <f t="shared" si="0"/>
        <v>0</v>
      </c>
      <c r="H44" s="82">
        <v>0</v>
      </c>
      <c r="I44" s="90"/>
      <c r="J44" s="14">
        <f t="shared" si="1"/>
        <v>0</v>
      </c>
      <c r="K44" s="82">
        <v>0</v>
      </c>
      <c r="L44" s="90"/>
      <c r="M44" s="14">
        <f t="shared" si="5"/>
        <v>0</v>
      </c>
      <c r="N44" s="35">
        <f t="shared" si="6"/>
        <v>0</v>
      </c>
      <c r="O44" s="55">
        <f t="shared" si="4"/>
        <v>0</v>
      </c>
      <c r="P44" s="67"/>
      <c r="Q44" s="65"/>
    </row>
    <row r="45" spans="1:17" ht="31.2" x14ac:dyDescent="0.3">
      <c r="A45" s="26" t="s">
        <v>87</v>
      </c>
      <c r="B45" s="105" t="s">
        <v>88</v>
      </c>
      <c r="C45" s="15" t="s">
        <v>45</v>
      </c>
      <c r="D45" s="62">
        <v>0</v>
      </c>
      <c r="E45" s="108">
        <v>4</v>
      </c>
      <c r="F45" s="90"/>
      <c r="G45" s="14">
        <f t="shared" si="0"/>
        <v>0</v>
      </c>
      <c r="H45" s="82">
        <v>1</v>
      </c>
      <c r="I45" s="90"/>
      <c r="J45" s="14">
        <f t="shared" si="1"/>
        <v>0</v>
      </c>
      <c r="K45" s="82">
        <v>1</v>
      </c>
      <c r="L45" s="90"/>
      <c r="M45" s="14">
        <f t="shared" si="5"/>
        <v>0</v>
      </c>
      <c r="N45" s="35">
        <f t="shared" si="6"/>
        <v>0</v>
      </c>
      <c r="O45" s="55">
        <f t="shared" si="4"/>
        <v>0</v>
      </c>
      <c r="P45" s="67"/>
      <c r="Q45" s="65"/>
    </row>
    <row r="46" spans="1:17" ht="16.2" thickBot="1" x14ac:dyDescent="0.35">
      <c r="A46" s="116" t="s">
        <v>89</v>
      </c>
      <c r="B46" s="118" t="s">
        <v>91</v>
      </c>
      <c r="C46" s="15" t="s">
        <v>92</v>
      </c>
      <c r="D46" s="62">
        <v>0</v>
      </c>
      <c r="E46" s="117">
        <v>1</v>
      </c>
      <c r="F46" s="90"/>
      <c r="G46" s="14">
        <f t="shared" si="0"/>
        <v>0</v>
      </c>
      <c r="H46" s="82">
        <v>1</v>
      </c>
      <c r="I46" s="90"/>
      <c r="J46" s="14">
        <f t="shared" si="1"/>
        <v>0</v>
      </c>
      <c r="K46" s="82">
        <v>1</v>
      </c>
      <c r="L46" s="90"/>
      <c r="M46" s="14">
        <f t="shared" si="5"/>
        <v>0</v>
      </c>
      <c r="N46" s="35">
        <f t="shared" si="6"/>
        <v>0</v>
      </c>
      <c r="O46" s="55">
        <f t="shared" ref="O46:O49" si="22">D46*N46</f>
        <v>0</v>
      </c>
      <c r="P46" s="66"/>
      <c r="Q46" s="65"/>
    </row>
    <row r="47" spans="1:17" ht="15.6" x14ac:dyDescent="0.3">
      <c r="A47" s="26"/>
      <c r="B47" s="100" t="s">
        <v>40</v>
      </c>
      <c r="C47" s="96"/>
      <c r="D47" s="95"/>
      <c r="E47" s="94"/>
      <c r="F47" s="99"/>
      <c r="G47" s="93">
        <f>SUBTOTAL(9,G19:G46)</f>
        <v>0</v>
      </c>
      <c r="H47" s="94"/>
      <c r="I47" s="99"/>
      <c r="J47" s="93">
        <f>SUBTOTAL(9,J19:J46)</f>
        <v>0</v>
      </c>
      <c r="K47" s="94"/>
      <c r="L47" s="99"/>
      <c r="M47" s="93">
        <f>SUBTOTAL(9,M19:M46)</f>
        <v>0</v>
      </c>
      <c r="N47" s="93">
        <f>SUBTOTAL(9,N19:N46)</f>
        <v>0</v>
      </c>
      <c r="O47" s="55">
        <f t="shared" si="22"/>
        <v>0</v>
      </c>
      <c r="P47" s="66"/>
      <c r="Q47" s="65"/>
    </row>
    <row r="48" spans="1:17" ht="15.6" x14ac:dyDescent="0.3">
      <c r="A48" s="11"/>
      <c r="B48" s="12" t="s">
        <v>2</v>
      </c>
      <c r="C48" s="16"/>
      <c r="D48" s="16"/>
      <c r="E48" s="83"/>
      <c r="F48" s="29"/>
      <c r="G48" s="30">
        <f>G47*0.15</f>
        <v>0</v>
      </c>
      <c r="H48" s="28"/>
      <c r="I48" s="27"/>
      <c r="J48" s="97">
        <f>J47*0.15</f>
        <v>0</v>
      </c>
      <c r="K48" s="28"/>
      <c r="L48" s="27"/>
      <c r="M48" s="30">
        <f>M46*0.15</f>
        <v>0</v>
      </c>
      <c r="N48" s="30">
        <f>N47*0.15</f>
        <v>0</v>
      </c>
      <c r="O48" s="55">
        <f t="shared" si="22"/>
        <v>0</v>
      </c>
      <c r="P48" s="66"/>
      <c r="Q48" s="65"/>
    </row>
    <row r="49" spans="1:17" ht="16.2" thickBot="1" x14ac:dyDescent="0.35">
      <c r="A49" s="11"/>
      <c r="B49" s="12" t="s">
        <v>22</v>
      </c>
      <c r="C49" s="16"/>
      <c r="D49" s="16"/>
      <c r="E49" s="83"/>
      <c r="F49" s="29"/>
      <c r="G49" s="31">
        <f>G47+G48</f>
        <v>0</v>
      </c>
      <c r="H49" s="28"/>
      <c r="I49" s="27"/>
      <c r="J49" s="98">
        <f>J47+J48</f>
        <v>0</v>
      </c>
      <c r="K49" s="28"/>
      <c r="L49" s="27"/>
      <c r="M49" s="98">
        <f>M47+M48</f>
        <v>0</v>
      </c>
      <c r="N49" s="31">
        <f>N47+N48</f>
        <v>0</v>
      </c>
      <c r="O49" s="55">
        <f t="shared" si="22"/>
        <v>0</v>
      </c>
      <c r="P49" s="66"/>
      <c r="Q49" s="65"/>
    </row>
    <row r="50" spans="1:17" x14ac:dyDescent="0.3">
      <c r="A50" s="68"/>
      <c r="B50" s="69"/>
      <c r="C50" s="70"/>
      <c r="D50" s="70"/>
      <c r="E50" s="84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</row>
    <row r="51" spans="1:17" ht="15" thickBot="1" x14ac:dyDescent="0.35">
      <c r="A51" s="68"/>
      <c r="B51" s="71"/>
      <c r="C51" s="70"/>
      <c r="D51" s="70"/>
      <c r="E51" s="84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</row>
    <row r="52" spans="1:17" ht="25.95" customHeight="1" x14ac:dyDescent="0.3">
      <c r="A52" s="68"/>
      <c r="B52" s="126" t="s">
        <v>29</v>
      </c>
      <c r="C52" s="124"/>
      <c r="D52" s="125"/>
      <c r="E52" s="131"/>
      <c r="F52" s="132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</row>
    <row r="53" spans="1:17" ht="17.399999999999999" customHeight="1" x14ac:dyDescent="0.3">
      <c r="A53" s="68"/>
      <c r="B53" s="127"/>
      <c r="C53" s="133" t="s">
        <v>23</v>
      </c>
      <c r="D53" s="134"/>
      <c r="E53" s="85" t="s">
        <v>41</v>
      </c>
      <c r="F53" s="4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</row>
    <row r="54" spans="1:17" ht="34.950000000000003" customHeight="1" x14ac:dyDescent="0.3">
      <c r="A54" s="68"/>
      <c r="B54" s="127"/>
      <c r="C54" s="135"/>
      <c r="D54" s="136"/>
      <c r="E54" s="129"/>
      <c r="F54" s="130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</row>
    <row r="55" spans="1:17" ht="19.2" customHeight="1" thickBot="1" x14ac:dyDescent="0.35">
      <c r="A55" s="68"/>
      <c r="B55" s="128"/>
      <c r="C55" s="137" t="s">
        <v>32</v>
      </c>
      <c r="D55" s="138"/>
      <c r="E55" s="139" t="s">
        <v>24</v>
      </c>
      <c r="F55" s="140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</row>
    <row r="56" spans="1:17" x14ac:dyDescent="0.3">
      <c r="A56" s="68"/>
      <c r="B56" s="71"/>
      <c r="C56" s="70"/>
      <c r="D56" s="70"/>
      <c r="E56" s="84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</row>
    <row r="57" spans="1:17" x14ac:dyDescent="0.3">
      <c r="A57" s="68"/>
      <c r="B57" s="71"/>
      <c r="C57" s="70"/>
      <c r="D57" s="70"/>
      <c r="E57" s="84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</row>
  </sheetData>
  <sheetProtection formatCells="0" formatColumns="0" formatRows="0" insertRows="0" deleteRows="0"/>
  <protectedRanges>
    <protectedRange sqref="C52:F54" name="Range7"/>
    <protectedRange sqref="P19:Q32 P39:Q49 P34:Q37" name="Range6"/>
    <protectedRange sqref="K19:L19 L47" name="Range5"/>
    <protectedRange sqref="H19:I19 H47:I47" name="Range4"/>
    <protectedRange sqref="A47 D47:F47 F19 H20:H32 K20:K32 H39:H46 K39:K47 H34:H37 K34:K37" name="Range3"/>
    <protectedRange sqref="C13:E15" name="Range2"/>
    <protectedRange sqref="B5" name="Range1"/>
    <protectedRange sqref="B47" name="Range3_11"/>
    <protectedRange sqref="C19:E19 A19:A46 C20:D32 C34:D37 C39:D46 C38:Q38 C33:Q33" name="Range3_4"/>
    <protectedRange sqref="E20:E32" name="Range3_7_2"/>
    <protectedRange sqref="B19:B46" name="Range3_8_1"/>
    <protectedRange sqref="E34:E37" name="Range3_10_1"/>
    <protectedRange sqref="E39:E46" name="Range3_11_2"/>
    <protectedRange sqref="B3:B4" name="Range1_2"/>
  </protectedRanges>
  <mergeCells count="13">
    <mergeCell ref="C52:D52"/>
    <mergeCell ref="B52:B55"/>
    <mergeCell ref="E54:F54"/>
    <mergeCell ref="E52:F52"/>
    <mergeCell ref="C53:D53"/>
    <mergeCell ref="C54:D54"/>
    <mergeCell ref="C55:D55"/>
    <mergeCell ref="E55:F55"/>
    <mergeCell ref="C12:D12"/>
    <mergeCell ref="E17:G17"/>
    <mergeCell ref="F13:F15"/>
    <mergeCell ref="H17:J17"/>
    <mergeCell ref="K17:M17"/>
  </mergeCells>
  <phoneticPr fontId="11" type="noConversion"/>
  <dataValidations count="2">
    <dataValidation type="decimal" operator="greaterThanOrEqual" allowBlank="1" showInputMessage="1" showErrorMessage="1" sqref="C13:D15 F19 F47 L47 I19 L19 I47 E38:J38 E46:E47 K34:K47 H34:H37 L38:Q38 H39:H47 H19:H32 K19:K32 E20:E32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Thato Meso</cp:lastModifiedBy>
  <cp:lastPrinted>2020-07-02T18:44:36Z</cp:lastPrinted>
  <dcterms:created xsi:type="dcterms:W3CDTF">2017-06-15T23:28:53Z</dcterms:created>
  <dcterms:modified xsi:type="dcterms:W3CDTF">2022-02-04T12:21:52Z</dcterms:modified>
</cp:coreProperties>
</file>