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8_{BA4C4709-82F5-42B2-8809-87CA35C175AF}" xr6:coauthVersionLast="47" xr6:coauthVersionMax="47" xr10:uidLastSave="{00000000-0000-0000-0000-000000000000}"/>
  <bookViews>
    <workbookView xWindow="28680" yWindow="-120" windowWidth="29040" windowHeight="15720" xr2:uid="{B84B0E68-860E-49B5-8AD9-853F4938EE5D}"/>
  </bookViews>
  <sheets>
    <sheet name="BoQ"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 l="1"/>
  <c r="I27" i="2" l="1"/>
  <c r="I25" i="2"/>
  <c r="I13" i="2"/>
  <c r="I14" i="2"/>
  <c r="I15" i="2"/>
  <c r="I16" i="2"/>
  <c r="I17" i="2"/>
  <c r="I18" i="2"/>
  <c r="I19" i="2"/>
  <c r="I20" i="2"/>
  <c r="I21" i="2"/>
  <c r="I22" i="2"/>
  <c r="I12" i="2"/>
  <c r="I10" i="2"/>
  <c r="I28" i="2" l="1"/>
  <c r="I23" i="2"/>
  <c r="I29" i="2" l="1"/>
  <c r="I30" i="2" s="1"/>
  <c r="I3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tc={579961E1-6095-4159-A963-664A2E1AA7A5}</author>
    <author>tc={F08E62A3-C8CE-44A0-A30A-3C336FA156CC}</author>
  </authors>
  <commentList>
    <comment ref="A5" authorId="0" shapeId="0" xr:uid="{579961E1-6095-4159-A963-664A2E1AA7A5}">
      <text>
        <t xml:space="preserve">[Threaded comment]
Your version of Excel allows you to read this threaded comment; however, any edits to it will get removed if the file is opened in a newer version of Excel. Learn more: https://go.microsoft.com/fwlink/?linkid=870924
Comment:
    Please ensure that your pricing is aligned to the scope of work </t>
      </text>
    </comment>
    <comment ref="B24" authorId="1" shapeId="0" xr:uid="{F08E62A3-C8CE-44A0-A30A-3C336FA156CC}">
      <text>
        <t>[Threaded comment]
Your version of Excel allows you to read this threaded comment; however, any edits to it will get removed if the file is opened in a newer version of Excel. Learn more: https://go.microsoft.com/fwlink/?linkid=870924
Comment:
    Is this applicable for this project?
Reply:
    Resolved</t>
      </text>
    </comment>
  </commentList>
</comments>
</file>

<file path=xl/sharedStrings.xml><?xml version="1.0" encoding="utf-8"?>
<sst xmlns="http://schemas.openxmlformats.org/spreadsheetml/2006/main" count="90" uniqueCount="65">
  <si>
    <t>SUPPLIER PARK DEVELOPMENT COMPANY T/A AIDC</t>
  </si>
  <si>
    <t>CONTRACT AIDC_AIDC_T09_2025/26</t>
  </si>
  <si>
    <t>BILLS OF QUANTITIES</t>
  </si>
  <si>
    <t>UoM</t>
  </si>
  <si>
    <t>Qty</t>
  </si>
  <si>
    <t>A. FML Rate</t>
  </si>
  <si>
    <t>B. Insurance</t>
  </si>
  <si>
    <t>Description</t>
  </si>
  <si>
    <t>(Inc. Access)</t>
  </si>
  <si>
    <t xml:space="preserve">FML Total Cost </t>
  </si>
  <si>
    <t>months</t>
  </si>
  <si>
    <t>2.1</t>
  </si>
  <si>
    <t>2.0L or higher 2 Ton 4X2 Pick up Van with Aircon + Rubberizing + Canopy (Automatic)</t>
  </si>
  <si>
    <t>2.2</t>
  </si>
  <si>
    <t>2.0L or higher 2 Ton 4X2 Pick up Van with Aircon + Rubberizing (Automatic)</t>
  </si>
  <si>
    <t>2.3</t>
  </si>
  <si>
    <t>2.0L or higher 2 Ton 4X2 Pick up Van with Aircon + Rubberizing + Canopy (Manual)</t>
  </si>
  <si>
    <t>2.4</t>
  </si>
  <si>
    <t>2.0L or higher 2 Ton 4X2 Pick up Van with Aircon + Rubberizing (Manual)</t>
  </si>
  <si>
    <t>2.5</t>
  </si>
  <si>
    <t>2.0L or higher 4X2 Double Cab with Aircon + Rubberizing + Canopy (Manual)</t>
  </si>
  <si>
    <t>2.6</t>
  </si>
  <si>
    <t>1.6i or higher Panel Cargo Van with Aircon + Rubberizing (Manual)</t>
  </si>
  <si>
    <t>2.7</t>
  </si>
  <si>
    <t>2.0 TDI or higher Panel Cargo Van with Aircon + Rubberizing (Manual)</t>
  </si>
  <si>
    <t>2.8</t>
  </si>
  <si>
    <t>1.2i or higher Sedan Vehicle with Aircon (Automatic)</t>
  </si>
  <si>
    <t>2.9</t>
  </si>
  <si>
    <t>1.4i or higher Sedan Vehicle with Aircon (Automatic)</t>
  </si>
  <si>
    <t>2.10</t>
  </si>
  <si>
    <t>1.2i or higher Hatchback Vehicle + Folding Seats (Automatic)</t>
  </si>
  <si>
    <t>2.11</t>
  </si>
  <si>
    <t>1.3i or higher Hatchback Vehicle + Folding Seats (Automatic)</t>
  </si>
  <si>
    <t>n/a</t>
  </si>
  <si>
    <t>item</t>
  </si>
  <si>
    <t>VAT@15%</t>
  </si>
  <si>
    <t>GRAND TOTAL</t>
  </si>
  <si>
    <t>Unit rates are for evaluation purpose since the bill is re-measurable</t>
  </si>
  <si>
    <t>:</t>
  </si>
  <si>
    <t>The award will be based on Contract Price linked to available budget</t>
  </si>
  <si>
    <t>Only Electronic Typed BoQ will be excepted (Print &amp; Sign for submission)</t>
  </si>
  <si>
    <t>Unlocking the excel document and editing/changes to other information may lead to non responsive</t>
  </si>
  <si>
    <t xml:space="preserve">Print &amp; Sign for submission </t>
  </si>
  <si>
    <t>Share Original BoQ "Electronic Version" via Memory Stick/Card (For internal use only)</t>
  </si>
  <si>
    <t>BoQ Must Be Fully Signed</t>
  </si>
  <si>
    <t>Incomplete BoQ is a disqualification</t>
  </si>
  <si>
    <r>
      <rPr>
        <b/>
        <sz val="11"/>
        <rFont val="Segoe UI Light"/>
        <family val="2"/>
      </rPr>
      <t xml:space="preserve">Please note that failure to comply with the BoQ conditions will invalidate your proposal (if Tender mandatory/prequalification documents are not returned then consider your BoQ returnable not accepted).
I …………………………………………………………………………………................ in my capacity as ……………………….....……….....……...............…………. certify that the information supplied is correct and I have read and understood the AIDC general terms and conditions, and I accept them.
</t>
    </r>
    <r>
      <rPr>
        <sz val="11"/>
        <rFont val="Segoe UI Light"/>
        <family val="2"/>
      </rPr>
      <t xml:space="preserve">
</t>
    </r>
    <r>
      <rPr>
        <b/>
        <sz val="11"/>
        <rFont val="Segoe UI Light"/>
        <family val="2"/>
      </rPr>
      <t>Signature: …………………………….……….………………….
Company Name:
Company registration no:
CSD registration no:</t>
    </r>
  </si>
  <si>
    <t>Sub Total A</t>
  </si>
  <si>
    <t>Sub Total B</t>
  </si>
  <si>
    <t>TOTAL (A+B)</t>
  </si>
  <si>
    <t>FLEET MAINTENANCE LEASE (FML) PRICING SCHEDULE</t>
  </si>
  <si>
    <t>Per Month</t>
  </si>
  <si>
    <t>As-and-When Towable Electric Boom Lift (Cherry Picker) M-height (14 meters)
N/B: Profit &amp; Attendance Mark-up percentage is capped at 10%</t>
  </si>
  <si>
    <t xml:space="preserve">Fleet Maintenance (AIDC existing fleet)
N/B: Profit &amp; Attendance Mark-up percentage is capped at 10% </t>
  </si>
  <si>
    <t>Shuttle Bus Acquisition
N/B: Profit &amp; Attendance Mark-up percentage is capped at 10%</t>
  </si>
  <si>
    <r>
      <t xml:space="preserve">Provisional Sum,
</t>
    </r>
    <r>
      <rPr>
        <sz val="10"/>
        <color theme="1"/>
        <rFont val="Arial"/>
        <family val="2"/>
      </rPr>
      <t>Below list for which budgetary allowances are provided will, unless otherwise stated, be measured and valued in accordance with the contract prescript and deducted in whole or in part if not required without any compensation for loss or profit on the said allowances and are to be used as directed by the Client/Contract Manager in accordance with the aforegoing submitted formal costs.</t>
    </r>
  </si>
  <si>
    <t>All Mentioned Items (Rates, Preliminaries &amp; General) Must Be Priced As Prescribed Without Any Alterations</t>
  </si>
  <si>
    <t>INVITATION FOR OPEN TENDER FOR THE FULL FLEET MAINTENANCE LEASE SOLUTION FOR 36 MONTHS TO SUPPLIER PARK DEVELOPMENT COMPANY SOC LTD T/A AIDC IN ROSSLYN PRETORIA.</t>
  </si>
  <si>
    <r>
      <t xml:space="preserve">Fleet Maintenance &amp; Acquisition Lease Management, incl.
</t>
    </r>
    <r>
      <rPr>
        <sz val="10"/>
        <color theme="1"/>
        <rFont val="Arial"/>
        <family val="2"/>
      </rPr>
      <t>- Fleet Tracking (Compliance and safety, both leased &amp; AIDC existing fleet)
- Maintenance (leased)</t>
    </r>
    <r>
      <rPr>
        <b/>
        <sz val="10"/>
        <color theme="1"/>
        <rFont val="Arial"/>
        <family val="2"/>
      </rPr>
      <t xml:space="preserve">
- </t>
    </r>
    <r>
      <rPr>
        <sz val="10"/>
        <color theme="1"/>
        <rFont val="Arial"/>
        <family val="2"/>
      </rPr>
      <t>Remote Fleet Management (Vehicle &amp; Driver management and data analysis
- Fleet Acquisition (As &amp; When)</t>
    </r>
    <r>
      <rPr>
        <b/>
        <sz val="10"/>
        <color theme="1"/>
        <rFont val="Arial"/>
        <family val="2"/>
      </rPr>
      <t xml:space="preserve">
</t>
    </r>
    <r>
      <rPr>
        <sz val="10"/>
        <color theme="1"/>
        <rFont val="Arial"/>
        <family val="2"/>
      </rPr>
      <t>- Fleet Disposal Management</t>
    </r>
  </si>
  <si>
    <t>TOTAL (A + B)</t>
  </si>
  <si>
    <t>Item no</t>
  </si>
  <si>
    <t>Period Months</t>
  </si>
  <si>
    <t>Km/
Month</t>
  </si>
  <si>
    <t>Note 1:</t>
  </si>
  <si>
    <t>Vehicle Acquisition (fleet maintenance lease arrangement) incl. Wheels &amp; Tyres excl. Fueling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</si>
</sst>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quot;R&quot;* #,##0.00_-;\-&quot;R&quot;* #,##0.00_-;_-&quot;R&quot;* &quot;-&quot;??_-;_-@_-"/>
    <numFmt numFmtId="165" formatCode="_-* #,##0.00_-;\-* #,##0.00_-;_-* &quot;-&quot;??_-;_-@_-"/>
  </numFmts>
  <fonts count="12"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sz val="10"/>
      <color rgb="FF000000"/>
      <name val="Arial"/>
      <family val="2"/>
    </font>
    <font>
      <b/>
      <sz val="11"/>
      <color rgb="FFFF0000"/>
      <name val="Segoe UI Light"/>
      <family val="2"/>
    </font>
    <font>
      <sz val="11"/>
      <name val="Segoe UI Light"/>
      <family val="2"/>
    </font>
    <font>
      <b/>
      <sz val="11"/>
      <name val="Segoe UI Light"/>
      <family val="2"/>
    </font>
    <font>
      <u/>
      <sz val="11"/>
      <color theme="10"/>
      <name val="Aptos Narrow"/>
      <family val="2"/>
      <scheme val="minor"/>
    </font>
    <font>
      <b/>
      <sz val="10"/>
      <color rgb="FF000000"/>
      <name val="Arial"/>
      <family val="2"/>
    </font>
    <font>
      <sz val="11"/>
      <name val="Aptos Narrow"/>
      <family val="2"/>
      <scheme val="minor"/>
    </font>
    <font>
      <b/>
      <sz val="10"/>
      <name val="Arial"/>
      <family val="2"/>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165" fontId="1" fillId="0" borderId="0" applyFont="0" applyFill="0" applyBorder="0" applyAlignment="0" applyProtection="0"/>
    <xf numFmtId="0" fontId="8" fillId="0" borderId="0" applyNumberFormat="0" applyFill="0" applyBorder="0" applyAlignment="0" applyProtection="0"/>
  </cellStyleXfs>
  <cellXfs count="64">
    <xf numFmtId="0" fontId="0" fillId="0" borderId="0" xfId="0"/>
    <xf numFmtId="0" fontId="2" fillId="0" borderId="0" xfId="0" applyFont="1" applyAlignment="1">
      <alignment vertical="center" wrapText="1"/>
    </xf>
    <xf numFmtId="0" fontId="5" fillId="2" borderId="0" xfId="0" applyFont="1" applyFill="1" applyAlignment="1">
      <alignment horizontal="left" wrapText="1"/>
    </xf>
    <xf numFmtId="0" fontId="5" fillId="2" borderId="4" xfId="0" applyFont="1" applyFill="1"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 xfId="1" applyNumberFormat="1" applyFont="1" applyBorder="1" applyAlignment="1">
      <alignment vertical="center" wrapText="1"/>
    </xf>
    <xf numFmtId="164" fontId="0" fillId="0" borderId="0" xfId="1" applyNumberFormat="1" applyFont="1" applyBorder="1" applyAlignment="1">
      <alignment horizontal="center" vertical="center"/>
    </xf>
    <xf numFmtId="164" fontId="0" fillId="0" borderId="5" xfId="1" applyNumberFormat="1" applyFont="1" applyBorder="1" applyAlignment="1">
      <alignment horizontal="center" vertical="center"/>
    </xf>
    <xf numFmtId="164" fontId="0" fillId="0" borderId="7" xfId="1" applyNumberFormat="1" applyFont="1" applyBorder="1" applyAlignment="1">
      <alignment horizontal="center" vertical="center"/>
    </xf>
    <xf numFmtId="164" fontId="0" fillId="0" borderId="8" xfId="1" applyNumberFormat="1" applyFont="1" applyBorder="1" applyAlignment="1">
      <alignment horizontal="center" vertical="center"/>
    </xf>
    <xf numFmtId="164" fontId="0" fillId="0" borderId="0" xfId="1" applyNumberFormat="1" applyFont="1" applyAlignment="1">
      <alignment horizontal="center" vertical="center"/>
    </xf>
    <xf numFmtId="0" fontId="2" fillId="0" borderId="3" xfId="0" applyFont="1" applyBorder="1" applyAlignment="1">
      <alignment vertical="center" wrapText="1"/>
    </xf>
    <xf numFmtId="0" fontId="2" fillId="0" borderId="7" xfId="0" applyFont="1" applyBorder="1" applyAlignment="1">
      <alignment vertical="center" wrapText="1"/>
    </xf>
    <xf numFmtId="0" fontId="3" fillId="3" borderId="1" xfId="0" applyFont="1" applyFill="1" applyBorder="1" applyAlignment="1">
      <alignment vertical="center" wrapText="1"/>
    </xf>
    <xf numFmtId="0" fontId="2" fillId="0" borderId="2" xfId="0" applyFont="1" applyBorder="1" applyAlignment="1">
      <alignment horizontal="center" vertical="center" wrapText="1"/>
    </xf>
    <xf numFmtId="0" fontId="3" fillId="0" borderId="3" xfId="0" applyFont="1" applyBorder="1" applyAlignment="1">
      <alignment vertical="center" wrapText="1"/>
    </xf>
    <xf numFmtId="0" fontId="4" fillId="0" borderId="3" xfId="0" applyFont="1" applyBorder="1" applyAlignment="1">
      <alignment horizontal="center" vertical="center" wrapText="1"/>
    </xf>
    <xf numFmtId="164" fontId="4" fillId="0" borderId="3" xfId="1" applyNumberFormat="1" applyFont="1" applyBorder="1" applyAlignment="1">
      <alignment horizontal="center" vertical="center" wrapText="1"/>
    </xf>
    <xf numFmtId="164" fontId="9" fillId="4" borderId="1" xfId="1" applyNumberFormat="1" applyFont="1" applyFill="1" applyBorder="1" applyAlignment="1">
      <alignment vertical="center" wrapText="1"/>
    </xf>
    <xf numFmtId="164" fontId="4" fillId="4" borderId="1" xfId="1" applyNumberFormat="1" applyFont="1" applyFill="1" applyBorder="1" applyAlignment="1">
      <alignment horizontal="center" vertical="center" wrapText="1"/>
    </xf>
    <xf numFmtId="164" fontId="9" fillId="4" borderId="1" xfId="1" applyNumberFormat="1" applyFont="1" applyFill="1" applyBorder="1" applyAlignment="1">
      <alignment horizontal="center" vertical="center" wrapText="1"/>
    </xf>
    <xf numFmtId="164" fontId="4" fillId="4" borderId="10" xfId="1" applyNumberFormat="1" applyFont="1" applyFill="1" applyBorder="1" applyAlignment="1">
      <alignment horizontal="center" vertical="center" wrapText="1"/>
    </xf>
    <xf numFmtId="0" fontId="4" fillId="0" borderId="12" xfId="0" applyFont="1" applyBorder="1" applyAlignment="1">
      <alignment horizontal="center" vertical="center" wrapText="1"/>
    </xf>
    <xf numFmtId="164" fontId="4" fillId="0" borderId="12" xfId="1" applyNumberFormat="1" applyFont="1" applyBorder="1" applyAlignment="1">
      <alignment vertical="center" wrapText="1"/>
    </xf>
    <xf numFmtId="164" fontId="2" fillId="0" borderId="1" xfId="0" applyNumberFormat="1" applyFont="1" applyBorder="1" applyAlignment="1">
      <alignment vertical="center" wrapText="1"/>
    </xf>
    <xf numFmtId="43" fontId="2" fillId="0" borderId="1" xfId="0" applyNumberFormat="1" applyFont="1" applyBorder="1" applyAlignment="1">
      <alignment vertical="center" wrapText="1"/>
    </xf>
    <xf numFmtId="0" fontId="5" fillId="2" borderId="4" xfId="0" applyFont="1" applyFill="1" applyBorder="1" applyAlignment="1">
      <alignment horizontal="righ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8" fillId="0" borderId="0" xfId="2" applyBorder="1" applyAlignment="1">
      <alignment horizontal="right" vertical="center" wrapText="1"/>
    </xf>
    <xf numFmtId="0" fontId="8" fillId="0" borderId="5" xfId="2"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vertical="top" wrapText="1"/>
    </xf>
    <xf numFmtId="0" fontId="5" fillId="2" borderId="3" xfId="0" applyFont="1" applyFill="1" applyBorder="1" applyAlignment="1">
      <alignment horizontal="left" vertical="center" wrapText="1"/>
    </xf>
    <xf numFmtId="0" fontId="5" fillId="2" borderId="0" xfId="0" applyFont="1" applyFill="1" applyAlignment="1">
      <alignment horizontal="left" wrapText="1"/>
    </xf>
    <xf numFmtId="0" fontId="2"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2" fillId="3" borderId="1" xfId="0" applyFont="1" applyFill="1" applyBorder="1" applyAlignment="1">
      <alignment horizontal="lef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right" vertical="center" wrapText="1"/>
    </xf>
    <xf numFmtId="0" fontId="2" fillId="0" borderId="14" xfId="0" applyFont="1" applyBorder="1" applyAlignment="1">
      <alignment horizontal="right" vertical="center" wrapText="1"/>
    </xf>
    <xf numFmtId="0" fontId="0" fillId="0" borderId="0" xfId="0" applyAlignment="1">
      <alignment horizontal="center" vertical="center"/>
    </xf>
    <xf numFmtId="0" fontId="0" fillId="0" borderId="0" xfId="0" applyAlignment="1">
      <alignment horizontal="center"/>
    </xf>
    <xf numFmtId="0" fontId="10" fillId="0" borderId="0" xfId="0" applyFont="1" applyAlignment="1">
      <alignment horizontal="center" vertical="center" wrapText="1"/>
    </xf>
    <xf numFmtId="0" fontId="11" fillId="0" borderId="9" xfId="0" applyFont="1" applyBorder="1" applyAlignment="1">
      <alignment horizontal="left" vertical="center" wrapText="1"/>
    </xf>
    <xf numFmtId="0" fontId="11" fillId="0" borderId="11" xfId="0" applyFont="1" applyBorder="1" applyAlignment="1">
      <alignment horizontal="left" vertical="center" wrapText="1"/>
    </xf>
    <xf numFmtId="0" fontId="11" fillId="0" borderId="10" xfId="0" applyFont="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3629025</xdr:colOff>
      <xdr:row>0</xdr:row>
      <xdr:rowOff>101600</xdr:rowOff>
    </xdr:from>
    <xdr:to>
      <xdr:col>5</xdr:col>
      <xdr:colOff>345059</xdr:colOff>
      <xdr:row>0</xdr:row>
      <xdr:rowOff>1342117</xdr:rowOff>
    </xdr:to>
    <xdr:pic>
      <xdr:nvPicPr>
        <xdr:cNvPr id="3" name="Picture 2">
          <a:extLst>
            <a:ext uri="{FF2B5EF4-FFF2-40B4-BE49-F238E27FC236}">
              <a16:creationId xmlns:a16="http://schemas.microsoft.com/office/drawing/2014/main" id="{DD8006BD-148F-103C-6A1D-8F9AF6E000BA}"/>
            </a:ext>
          </a:extLst>
        </xdr:cNvPr>
        <xdr:cNvPicPr>
          <a:picLocks noChangeAspect="1"/>
        </xdr:cNvPicPr>
      </xdr:nvPicPr>
      <xdr:blipFill>
        <a:blip xmlns:r="http://schemas.openxmlformats.org/officeDocument/2006/relationships" r:embed="rId1"/>
        <a:stretch>
          <a:fillRect/>
        </a:stretch>
      </xdr:blipFill>
      <xdr:spPr>
        <a:xfrm>
          <a:off x="4076700" y="101600"/>
          <a:ext cx="3040634" cy="12405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5-07-08T16:05:29.03" personId="{00000000-0000-0000-0000-000000000000}" id="{579961E1-6095-4159-A963-664A2E1AA7A5}" done="1">
    <text xml:space="preserve">Please ensure that your pricing is aligned to the scope of work </text>
  </threadedComment>
  <threadedComment ref="B24" dT="2025-07-08T15:43:58.22" personId="{00000000-0000-0000-0000-000000000000}" id="{F08E62A3-C8CE-44A0-A30A-3C336FA156CC}">
    <text>Is this applicable for this project?</text>
  </threadedComment>
  <threadedComment ref="B24" dT="2025-07-17T08:01:08.52" personId="{00000000-0000-0000-0000-000000000000}" id="{09821F94-4A8E-4634-A7D3-E470D4DD7C9E}" parentId="{F08E62A3-C8CE-44A0-A30A-3C336FA156CC}">
    <text>Resolved</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AT@15%25"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14DD7-1EE4-4024-9DA1-A37DF354EE41}">
  <sheetPr>
    <pageSetUpPr fitToPage="1"/>
  </sheetPr>
  <dimension ref="A1:I53"/>
  <sheetViews>
    <sheetView showGridLines="0" tabSelected="1" view="pageBreakPreview" zoomScale="150" zoomScaleNormal="100" zoomScaleSheetLayoutView="150" workbookViewId="0">
      <selection activeCell="B14" sqref="B14"/>
    </sheetView>
  </sheetViews>
  <sheetFormatPr defaultRowHeight="14.5" x14ac:dyDescent="0.35"/>
  <cols>
    <col min="1" max="1" width="8" style="4" customWidth="1"/>
    <col min="2" max="2" width="62.90625" customWidth="1"/>
    <col min="3" max="3" width="9.08984375" style="4" customWidth="1"/>
    <col min="4" max="4" width="9.1796875" style="4" customWidth="1"/>
    <col min="5" max="5" width="9.36328125" style="4" customWidth="1"/>
    <col min="6" max="6" width="6.1796875" style="4" customWidth="1"/>
    <col min="7" max="7" width="14.54296875" style="17" customWidth="1"/>
    <col min="8" max="8" width="16.90625" style="17" customWidth="1"/>
    <col min="9" max="9" width="19.54296875" style="17" customWidth="1"/>
  </cols>
  <sheetData>
    <row r="1" spans="1:9" ht="120" customHeight="1" x14ac:dyDescent="0.35">
      <c r="A1" s="58"/>
      <c r="B1" s="58"/>
      <c r="C1" s="58"/>
      <c r="D1" s="58"/>
      <c r="E1" s="58"/>
      <c r="F1" s="58"/>
      <c r="G1" s="58"/>
      <c r="H1" s="58"/>
      <c r="I1" s="58"/>
    </row>
    <row r="2" spans="1:9" ht="27.75" customHeight="1" x14ac:dyDescent="0.35">
      <c r="A2" s="59" t="s">
        <v>0</v>
      </c>
      <c r="B2" s="59"/>
      <c r="C2" s="59"/>
      <c r="D2" s="59"/>
      <c r="E2" s="59"/>
      <c r="F2" s="59"/>
      <c r="G2" s="59"/>
      <c r="H2" s="59"/>
      <c r="I2" s="59"/>
    </row>
    <row r="3" spans="1:9" ht="16.5" customHeight="1" x14ac:dyDescent="0.35">
      <c r="A3" s="59" t="s">
        <v>1</v>
      </c>
      <c r="B3" s="59"/>
      <c r="C3" s="59"/>
      <c r="D3" s="59"/>
      <c r="E3" s="59"/>
      <c r="F3" s="59"/>
      <c r="G3" s="59"/>
      <c r="H3" s="59"/>
      <c r="I3" s="59"/>
    </row>
    <row r="4" spans="1:9" ht="36.75" customHeight="1" x14ac:dyDescent="0.35">
      <c r="A4" s="60" t="s">
        <v>57</v>
      </c>
      <c r="B4" s="60"/>
      <c r="C4" s="60"/>
      <c r="D4" s="60"/>
      <c r="E4" s="60"/>
      <c r="F4" s="60"/>
      <c r="G4" s="60"/>
      <c r="H4" s="60"/>
      <c r="I4" s="60"/>
    </row>
    <row r="5" spans="1:9" ht="27.75" customHeight="1" x14ac:dyDescent="0.35">
      <c r="A5" s="59" t="s">
        <v>2</v>
      </c>
      <c r="B5" s="59"/>
      <c r="C5" s="59"/>
      <c r="D5" s="59"/>
      <c r="E5" s="59"/>
      <c r="F5" s="59"/>
      <c r="G5" s="59"/>
      <c r="H5" s="59"/>
      <c r="I5" s="59"/>
    </row>
    <row r="6" spans="1:9" x14ac:dyDescent="0.35">
      <c r="A6" s="59"/>
      <c r="B6" s="59"/>
      <c r="C6" s="59"/>
      <c r="D6" s="59"/>
      <c r="E6" s="59"/>
      <c r="F6" s="59"/>
      <c r="G6" s="59"/>
      <c r="H6" s="59"/>
      <c r="I6" s="59"/>
    </row>
    <row r="7" spans="1:9" ht="24.5" customHeight="1" x14ac:dyDescent="0.35">
      <c r="A7" s="53" t="s">
        <v>50</v>
      </c>
      <c r="B7" s="54"/>
      <c r="C7" s="54"/>
      <c r="D7" s="54"/>
      <c r="E7" s="54"/>
      <c r="F7" s="54"/>
      <c r="G7" s="54"/>
      <c r="H7" s="54"/>
      <c r="I7" s="55"/>
    </row>
    <row r="8" spans="1:9" ht="26" customHeight="1" x14ac:dyDescent="0.35">
      <c r="A8" s="40" t="s">
        <v>60</v>
      </c>
      <c r="B8" s="40" t="s">
        <v>7</v>
      </c>
      <c r="C8" s="40" t="s">
        <v>61</v>
      </c>
      <c r="D8" s="40" t="s">
        <v>62</v>
      </c>
      <c r="E8" s="48" t="s">
        <v>3</v>
      </c>
      <c r="F8" s="48" t="s">
        <v>4</v>
      </c>
      <c r="G8" s="10" t="s">
        <v>5</v>
      </c>
      <c r="H8" s="10" t="s">
        <v>6</v>
      </c>
      <c r="I8" s="10" t="s">
        <v>59</v>
      </c>
    </row>
    <row r="9" spans="1:9" x14ac:dyDescent="0.35">
      <c r="A9" s="41"/>
      <c r="B9" s="41"/>
      <c r="C9" s="41"/>
      <c r="D9" s="41"/>
      <c r="E9" s="48"/>
      <c r="F9" s="48"/>
      <c r="G9" s="10" t="s">
        <v>51</v>
      </c>
      <c r="H9" s="10" t="s">
        <v>8</v>
      </c>
      <c r="I9" s="10" t="s">
        <v>9</v>
      </c>
    </row>
    <row r="10" spans="1:9" ht="102.5" x14ac:dyDescent="0.35">
      <c r="A10" s="5">
        <v>1</v>
      </c>
      <c r="B10" s="6" t="s">
        <v>58</v>
      </c>
      <c r="C10" s="8">
        <v>36</v>
      </c>
      <c r="D10" s="8">
        <v>2000</v>
      </c>
      <c r="E10" s="8" t="s">
        <v>10</v>
      </c>
      <c r="F10" s="8">
        <v>1</v>
      </c>
      <c r="G10" s="12">
        <v>0</v>
      </c>
      <c r="H10" s="12">
        <v>0</v>
      </c>
      <c r="I10" s="12">
        <f>G10*C10+H10</f>
        <v>0</v>
      </c>
    </row>
    <row r="11" spans="1:9" ht="26" customHeight="1" x14ac:dyDescent="0.35">
      <c r="A11" s="5">
        <v>2</v>
      </c>
      <c r="B11" s="61" t="s">
        <v>64</v>
      </c>
      <c r="C11" s="62"/>
      <c r="D11" s="62"/>
      <c r="E11" s="62"/>
      <c r="F11" s="62"/>
      <c r="G11" s="62"/>
      <c r="H11" s="62"/>
      <c r="I11" s="63"/>
    </row>
    <row r="12" spans="1:9" ht="25" x14ac:dyDescent="0.35">
      <c r="A12" s="9" t="s">
        <v>11</v>
      </c>
      <c r="B12" s="7" t="s">
        <v>12</v>
      </c>
      <c r="C12" s="8">
        <v>36</v>
      </c>
      <c r="D12" s="8">
        <v>2000</v>
      </c>
      <c r="E12" s="9" t="s">
        <v>10</v>
      </c>
      <c r="F12" s="8">
        <v>1</v>
      </c>
      <c r="G12" s="12">
        <v>0</v>
      </c>
      <c r="H12" s="12">
        <v>0</v>
      </c>
      <c r="I12" s="11">
        <f>G12*C12+H12</f>
        <v>0</v>
      </c>
    </row>
    <row r="13" spans="1:9" x14ac:dyDescent="0.35">
      <c r="A13" s="9" t="s">
        <v>13</v>
      </c>
      <c r="B13" s="7" t="s">
        <v>14</v>
      </c>
      <c r="C13" s="8">
        <v>36</v>
      </c>
      <c r="D13" s="8">
        <v>2000</v>
      </c>
      <c r="E13" s="9" t="s">
        <v>10</v>
      </c>
      <c r="F13" s="8">
        <v>1</v>
      </c>
      <c r="G13" s="12">
        <v>0</v>
      </c>
      <c r="H13" s="12">
        <v>0</v>
      </c>
      <c r="I13" s="11">
        <f t="shared" ref="I13:I22" si="0">G13*C13+H13</f>
        <v>0</v>
      </c>
    </row>
    <row r="14" spans="1:9" ht="25" x14ac:dyDescent="0.35">
      <c r="A14" s="9" t="s">
        <v>15</v>
      </c>
      <c r="B14" s="7" t="s">
        <v>16</v>
      </c>
      <c r="C14" s="8">
        <v>36</v>
      </c>
      <c r="D14" s="8">
        <v>2000</v>
      </c>
      <c r="E14" s="9" t="s">
        <v>10</v>
      </c>
      <c r="F14" s="8">
        <v>1</v>
      </c>
      <c r="G14" s="12">
        <v>0</v>
      </c>
      <c r="H14" s="12">
        <v>0</v>
      </c>
      <c r="I14" s="11">
        <f t="shared" si="0"/>
        <v>0</v>
      </c>
    </row>
    <row r="15" spans="1:9" x14ac:dyDescent="0.35">
      <c r="A15" s="9" t="s">
        <v>17</v>
      </c>
      <c r="B15" s="7" t="s">
        <v>18</v>
      </c>
      <c r="C15" s="8">
        <v>36</v>
      </c>
      <c r="D15" s="8">
        <v>2000</v>
      </c>
      <c r="E15" s="9" t="s">
        <v>10</v>
      </c>
      <c r="F15" s="8">
        <v>1</v>
      </c>
      <c r="G15" s="12">
        <v>0</v>
      </c>
      <c r="H15" s="12">
        <v>0</v>
      </c>
      <c r="I15" s="11">
        <f>G15*C15+H15</f>
        <v>0</v>
      </c>
    </row>
    <row r="16" spans="1:9" ht="17" customHeight="1" x14ac:dyDescent="0.35">
      <c r="A16" s="9" t="s">
        <v>19</v>
      </c>
      <c r="B16" s="7" t="s">
        <v>20</v>
      </c>
      <c r="C16" s="8">
        <v>36</v>
      </c>
      <c r="D16" s="8">
        <v>2000</v>
      </c>
      <c r="E16" s="9" t="s">
        <v>10</v>
      </c>
      <c r="F16" s="8">
        <v>1</v>
      </c>
      <c r="G16" s="12">
        <v>0</v>
      </c>
      <c r="H16" s="12">
        <v>0</v>
      </c>
      <c r="I16" s="11">
        <f>G16*C16+H16</f>
        <v>0</v>
      </c>
    </row>
    <row r="17" spans="1:9" x14ac:dyDescent="0.35">
      <c r="A17" s="9" t="s">
        <v>21</v>
      </c>
      <c r="B17" s="7" t="s">
        <v>22</v>
      </c>
      <c r="C17" s="8">
        <v>36</v>
      </c>
      <c r="D17" s="8">
        <v>2000</v>
      </c>
      <c r="E17" s="9" t="s">
        <v>10</v>
      </c>
      <c r="F17" s="8">
        <v>1</v>
      </c>
      <c r="G17" s="12">
        <v>0</v>
      </c>
      <c r="H17" s="12">
        <v>0</v>
      </c>
      <c r="I17" s="11">
        <f t="shared" si="0"/>
        <v>0</v>
      </c>
    </row>
    <row r="18" spans="1:9" x14ac:dyDescent="0.35">
      <c r="A18" s="9" t="s">
        <v>23</v>
      </c>
      <c r="B18" s="7" t="s">
        <v>24</v>
      </c>
      <c r="C18" s="8">
        <v>36</v>
      </c>
      <c r="D18" s="8">
        <v>2000</v>
      </c>
      <c r="E18" s="9" t="s">
        <v>10</v>
      </c>
      <c r="F18" s="8">
        <v>1</v>
      </c>
      <c r="G18" s="12">
        <v>0</v>
      </c>
      <c r="H18" s="12">
        <v>0</v>
      </c>
      <c r="I18" s="11">
        <f t="shared" si="0"/>
        <v>0</v>
      </c>
    </row>
    <row r="19" spans="1:9" x14ac:dyDescent="0.35">
      <c r="A19" s="9" t="s">
        <v>25</v>
      </c>
      <c r="B19" s="7" t="s">
        <v>26</v>
      </c>
      <c r="C19" s="8">
        <v>36</v>
      </c>
      <c r="D19" s="8">
        <v>2000</v>
      </c>
      <c r="E19" s="9" t="s">
        <v>10</v>
      </c>
      <c r="F19" s="8">
        <v>1</v>
      </c>
      <c r="G19" s="12">
        <v>0</v>
      </c>
      <c r="H19" s="12">
        <v>0</v>
      </c>
      <c r="I19" s="11">
        <f t="shared" si="0"/>
        <v>0</v>
      </c>
    </row>
    <row r="20" spans="1:9" x14ac:dyDescent="0.35">
      <c r="A20" s="9" t="s">
        <v>27</v>
      </c>
      <c r="B20" s="7" t="s">
        <v>28</v>
      </c>
      <c r="C20" s="8">
        <v>36</v>
      </c>
      <c r="D20" s="8">
        <v>2000</v>
      </c>
      <c r="E20" s="9" t="s">
        <v>10</v>
      </c>
      <c r="F20" s="8">
        <v>1</v>
      </c>
      <c r="G20" s="12">
        <v>0</v>
      </c>
      <c r="H20" s="12">
        <v>0</v>
      </c>
      <c r="I20" s="11">
        <f t="shared" si="0"/>
        <v>0</v>
      </c>
    </row>
    <row r="21" spans="1:9" x14ac:dyDescent="0.35">
      <c r="A21" s="9" t="s">
        <v>29</v>
      </c>
      <c r="B21" s="7" t="s">
        <v>30</v>
      </c>
      <c r="C21" s="8">
        <v>36</v>
      </c>
      <c r="D21" s="8">
        <v>2000</v>
      </c>
      <c r="E21" s="9" t="s">
        <v>10</v>
      </c>
      <c r="F21" s="8">
        <v>1</v>
      </c>
      <c r="G21" s="12">
        <v>0</v>
      </c>
      <c r="H21" s="12">
        <v>0</v>
      </c>
      <c r="I21" s="11">
        <f t="shared" si="0"/>
        <v>0</v>
      </c>
    </row>
    <row r="22" spans="1:9" x14ac:dyDescent="0.35">
      <c r="A22" s="9" t="s">
        <v>31</v>
      </c>
      <c r="B22" s="7" t="s">
        <v>32</v>
      </c>
      <c r="C22" s="8">
        <v>36</v>
      </c>
      <c r="D22" s="8">
        <v>2000</v>
      </c>
      <c r="E22" s="9" t="s">
        <v>10</v>
      </c>
      <c r="F22" s="8">
        <v>1</v>
      </c>
      <c r="G22" s="12">
        <v>0</v>
      </c>
      <c r="H22" s="12">
        <v>0</v>
      </c>
      <c r="I22" s="11">
        <f t="shared" si="0"/>
        <v>0</v>
      </c>
    </row>
    <row r="23" spans="1:9" ht="29" customHeight="1" x14ac:dyDescent="0.35">
      <c r="A23" s="49"/>
      <c r="B23" s="50"/>
      <c r="C23" s="50"/>
      <c r="D23" s="50"/>
      <c r="E23" s="50"/>
      <c r="F23" s="50"/>
      <c r="G23" s="51"/>
      <c r="H23" s="25" t="s">
        <v>47</v>
      </c>
      <c r="I23" s="26">
        <f>SUM(I10:I22)</f>
        <v>0</v>
      </c>
    </row>
    <row r="24" spans="1:9" ht="54.5" customHeight="1" x14ac:dyDescent="0.35">
      <c r="A24" s="5">
        <v>3</v>
      </c>
      <c r="B24" s="52" t="s">
        <v>55</v>
      </c>
      <c r="C24" s="52"/>
      <c r="D24" s="52"/>
      <c r="E24" s="52"/>
      <c r="F24" s="52"/>
      <c r="G24" s="52"/>
      <c r="H24" s="52"/>
      <c r="I24" s="52"/>
    </row>
    <row r="25" spans="1:9" ht="37.5" x14ac:dyDescent="0.35">
      <c r="A25" s="9">
        <v>3.1</v>
      </c>
      <c r="B25" s="20" t="s">
        <v>52</v>
      </c>
      <c r="C25" s="8" t="s">
        <v>33</v>
      </c>
      <c r="D25" s="8" t="s">
        <v>33</v>
      </c>
      <c r="E25" s="8" t="s">
        <v>34</v>
      </c>
      <c r="F25" s="8">
        <v>1</v>
      </c>
      <c r="G25" s="12">
        <v>150000</v>
      </c>
      <c r="H25" s="12">
        <v>0</v>
      </c>
      <c r="I25" s="12">
        <f>G25+H25</f>
        <v>150000</v>
      </c>
    </row>
    <row r="26" spans="1:9" ht="30.5" customHeight="1" x14ac:dyDescent="0.35">
      <c r="A26" s="9">
        <v>3.2</v>
      </c>
      <c r="B26" s="20" t="s">
        <v>54</v>
      </c>
      <c r="C26" s="29" t="s">
        <v>33</v>
      </c>
      <c r="D26" s="29" t="s">
        <v>33</v>
      </c>
      <c r="E26" s="29" t="s">
        <v>34</v>
      </c>
      <c r="F26" s="29">
        <v>1</v>
      </c>
      <c r="G26" s="30">
        <v>1000000</v>
      </c>
      <c r="H26" s="30">
        <v>0</v>
      </c>
      <c r="I26" s="30">
        <f>G26+H26</f>
        <v>1000000</v>
      </c>
    </row>
    <row r="27" spans="1:9" ht="36.5" customHeight="1" x14ac:dyDescent="0.35">
      <c r="A27" s="9">
        <v>3.3</v>
      </c>
      <c r="B27" s="20" t="s">
        <v>53</v>
      </c>
      <c r="C27" s="8" t="s">
        <v>33</v>
      </c>
      <c r="D27" s="8" t="s">
        <v>33</v>
      </c>
      <c r="E27" s="8" t="s">
        <v>34</v>
      </c>
      <c r="F27" s="8">
        <v>1</v>
      </c>
      <c r="G27" s="12">
        <v>350000</v>
      </c>
      <c r="H27" s="12">
        <v>0</v>
      </c>
      <c r="I27" s="12">
        <f>G27+H27</f>
        <v>350000</v>
      </c>
    </row>
    <row r="28" spans="1:9" ht="29" customHeight="1" x14ac:dyDescent="0.35">
      <c r="A28" s="21"/>
      <c r="B28" s="22"/>
      <c r="C28" s="23"/>
      <c r="D28" s="23"/>
      <c r="E28" s="23"/>
      <c r="F28" s="23"/>
      <c r="G28" s="24"/>
      <c r="H28" s="27" t="s">
        <v>48</v>
      </c>
      <c r="I28" s="28">
        <f>SUM(I25:I27)</f>
        <v>1500000</v>
      </c>
    </row>
    <row r="29" spans="1:9" ht="21.5" customHeight="1" x14ac:dyDescent="0.35">
      <c r="A29" s="21"/>
      <c r="B29" s="18"/>
      <c r="C29" s="18"/>
      <c r="D29" s="18"/>
      <c r="E29" s="18"/>
      <c r="F29" s="18"/>
      <c r="G29" s="56" t="s">
        <v>49</v>
      </c>
      <c r="H29" s="57"/>
      <c r="I29" s="31">
        <f>SUM(I23+I28)</f>
        <v>1500000</v>
      </c>
    </row>
    <row r="30" spans="1:9" ht="25.5" customHeight="1" x14ac:dyDescent="0.35">
      <c r="A30" s="34"/>
      <c r="B30" s="1"/>
      <c r="C30" s="1"/>
      <c r="D30" s="1"/>
      <c r="E30" s="1"/>
      <c r="F30" s="1"/>
      <c r="G30" s="36" t="s">
        <v>35</v>
      </c>
      <c r="H30" s="37"/>
      <c r="I30" s="32">
        <f>I29*0.15</f>
        <v>225000</v>
      </c>
    </row>
    <row r="31" spans="1:9" x14ac:dyDescent="0.35">
      <c r="A31" s="35"/>
      <c r="B31" s="19"/>
      <c r="C31" s="19"/>
      <c r="D31" s="19"/>
      <c r="E31" s="19"/>
      <c r="F31" s="19"/>
      <c r="G31" s="38" t="s">
        <v>36</v>
      </c>
      <c r="H31" s="39"/>
      <c r="I31" s="31">
        <f>SUM(I29:I30)</f>
        <v>1725000</v>
      </c>
    </row>
    <row r="32" spans="1:9" ht="22.5" customHeight="1" x14ac:dyDescent="0.35">
      <c r="A32" s="3" t="s">
        <v>63</v>
      </c>
      <c r="B32" s="46" t="s">
        <v>37</v>
      </c>
      <c r="C32" s="46"/>
      <c r="D32" s="46"/>
      <c r="E32" s="46"/>
      <c r="F32" s="46"/>
      <c r="G32" s="46"/>
      <c r="H32" s="46"/>
      <c r="I32" s="14"/>
    </row>
    <row r="33" spans="1:9" ht="15.75" customHeight="1" x14ac:dyDescent="0.45">
      <c r="A33" s="33" t="s">
        <v>38</v>
      </c>
      <c r="B33" s="47" t="s">
        <v>39</v>
      </c>
      <c r="C33" s="47"/>
      <c r="D33" s="47"/>
      <c r="E33" s="47"/>
      <c r="F33" s="47"/>
      <c r="G33" s="47"/>
      <c r="H33" s="47"/>
      <c r="I33" s="14"/>
    </row>
    <row r="34" spans="1:9" ht="16.5" customHeight="1" x14ac:dyDescent="0.45">
      <c r="A34" s="33" t="s">
        <v>38</v>
      </c>
      <c r="B34" s="47" t="s">
        <v>40</v>
      </c>
      <c r="C34" s="47"/>
      <c r="D34" s="47"/>
      <c r="E34" s="47"/>
      <c r="F34" s="47"/>
      <c r="G34" s="47"/>
      <c r="H34" s="47"/>
      <c r="I34" s="14"/>
    </row>
    <row r="35" spans="1:9" ht="18" customHeight="1" x14ac:dyDescent="0.45">
      <c r="A35" s="33" t="s">
        <v>38</v>
      </c>
      <c r="B35" s="47" t="s">
        <v>41</v>
      </c>
      <c r="C35" s="47"/>
      <c r="D35" s="47"/>
      <c r="E35" s="47"/>
      <c r="F35" s="47"/>
      <c r="G35" s="47"/>
      <c r="H35" s="47"/>
      <c r="I35" s="14"/>
    </row>
    <row r="36" spans="1:9" ht="16.5" x14ac:dyDescent="0.45">
      <c r="A36" s="33" t="s">
        <v>38</v>
      </c>
      <c r="B36" s="47" t="s">
        <v>42</v>
      </c>
      <c r="C36" s="47"/>
      <c r="D36" s="47"/>
      <c r="E36" s="47"/>
      <c r="F36" s="47"/>
      <c r="G36" s="47"/>
      <c r="H36" s="47"/>
      <c r="I36" s="14"/>
    </row>
    <row r="37" spans="1:9" ht="18.5" customHeight="1" x14ac:dyDescent="0.35">
      <c r="A37" s="33" t="s">
        <v>38</v>
      </c>
      <c r="B37" s="44" t="s">
        <v>43</v>
      </c>
      <c r="C37" s="44"/>
      <c r="D37" s="44"/>
      <c r="E37" s="44"/>
      <c r="F37" s="44"/>
      <c r="G37" s="44"/>
      <c r="H37" s="44"/>
      <c r="I37" s="14"/>
    </row>
    <row r="38" spans="1:9" ht="18.5" customHeight="1" x14ac:dyDescent="0.35">
      <c r="A38" s="33" t="s">
        <v>38</v>
      </c>
      <c r="B38" s="44" t="s">
        <v>56</v>
      </c>
      <c r="C38" s="44"/>
      <c r="D38" s="44"/>
      <c r="E38" s="44"/>
      <c r="F38" s="44"/>
      <c r="G38" s="44"/>
      <c r="H38" s="44"/>
      <c r="I38" s="14"/>
    </row>
    <row r="39" spans="1:9" ht="16.5" x14ac:dyDescent="0.35">
      <c r="A39" s="33" t="s">
        <v>38</v>
      </c>
      <c r="B39" s="44" t="s">
        <v>44</v>
      </c>
      <c r="C39" s="44"/>
      <c r="D39" s="44"/>
      <c r="E39" s="44"/>
      <c r="F39" s="44"/>
      <c r="G39" s="44"/>
      <c r="H39" s="13"/>
      <c r="I39" s="14"/>
    </row>
    <row r="40" spans="1:9" ht="16.5" x14ac:dyDescent="0.35">
      <c r="A40" s="33" t="s">
        <v>38</v>
      </c>
      <c r="B40" s="45" t="s">
        <v>45</v>
      </c>
      <c r="C40" s="45"/>
      <c r="D40" s="45"/>
      <c r="E40" s="45"/>
      <c r="F40" s="45"/>
      <c r="G40" s="45"/>
      <c r="H40" s="13"/>
      <c r="I40" s="14"/>
    </row>
    <row r="41" spans="1:9" ht="16.5" x14ac:dyDescent="0.45">
      <c r="A41" s="3"/>
      <c r="B41" s="2"/>
      <c r="G41" s="13"/>
      <c r="H41" s="13"/>
      <c r="I41" s="14"/>
    </row>
    <row r="42" spans="1:9" ht="249.5" customHeight="1" x14ac:dyDescent="0.35">
      <c r="A42" s="42" t="s">
        <v>46</v>
      </c>
      <c r="B42" s="43"/>
      <c r="C42" s="43"/>
      <c r="D42" s="43"/>
      <c r="E42" s="43"/>
      <c r="F42" s="43"/>
      <c r="G42" s="15"/>
      <c r="H42" s="15"/>
      <c r="I42" s="16"/>
    </row>
    <row r="43" spans="1:9" x14ac:dyDescent="0.35">
      <c r="B43" s="4"/>
    </row>
    <row r="44" spans="1:9" x14ac:dyDescent="0.35">
      <c r="B44" s="4"/>
    </row>
    <row r="45" spans="1:9" x14ac:dyDescent="0.35">
      <c r="B45" s="4"/>
    </row>
    <row r="46" spans="1:9" x14ac:dyDescent="0.35">
      <c r="B46" s="4"/>
    </row>
    <row r="47" spans="1:9" x14ac:dyDescent="0.35">
      <c r="B47" s="4"/>
    </row>
    <row r="48" spans="1:9" x14ac:dyDescent="0.35">
      <c r="B48" s="4"/>
    </row>
    <row r="49" spans="2:2" x14ac:dyDescent="0.35">
      <c r="B49" s="4"/>
    </row>
    <row r="50" spans="2:2" x14ac:dyDescent="0.35">
      <c r="B50" s="4"/>
    </row>
    <row r="51" spans="2:2" x14ac:dyDescent="0.35">
      <c r="B51" s="4"/>
    </row>
    <row r="52" spans="2:2" x14ac:dyDescent="0.35">
      <c r="B52" s="4"/>
    </row>
    <row r="53" spans="2:2" x14ac:dyDescent="0.35">
      <c r="B53" s="4"/>
    </row>
  </sheetData>
  <mergeCells count="29">
    <mergeCell ref="A7:I7"/>
    <mergeCell ref="G29:H29"/>
    <mergeCell ref="A1:I1"/>
    <mergeCell ref="A3:I3"/>
    <mergeCell ref="A6:I6"/>
    <mergeCell ref="A2:I2"/>
    <mergeCell ref="A4:I4"/>
    <mergeCell ref="A5:I5"/>
    <mergeCell ref="A42:F42"/>
    <mergeCell ref="B38:H38"/>
    <mergeCell ref="B39:G39"/>
    <mergeCell ref="B40:G40"/>
    <mergeCell ref="B32:H32"/>
    <mergeCell ref="B33:H33"/>
    <mergeCell ref="B34:H34"/>
    <mergeCell ref="B35:H35"/>
    <mergeCell ref="B36:H36"/>
    <mergeCell ref="B37:H37"/>
    <mergeCell ref="G30:H30"/>
    <mergeCell ref="G31:H31"/>
    <mergeCell ref="B8:B9"/>
    <mergeCell ref="A8:A9"/>
    <mergeCell ref="C8:C9"/>
    <mergeCell ref="D8:D9"/>
    <mergeCell ref="E8:E9"/>
    <mergeCell ref="F8:F9"/>
    <mergeCell ref="A23:G23"/>
    <mergeCell ref="B11:I11"/>
    <mergeCell ref="B24:I24"/>
  </mergeCells>
  <hyperlinks>
    <hyperlink ref="G30" r:id="rId1" xr:uid="{08E8F1E4-F135-4C60-ADDE-DD686CFF8EED}"/>
  </hyperlinks>
  <pageMargins left="0.7" right="0.7" top="0.75" bottom="0.75" header="0.3" footer="0.3"/>
  <pageSetup paperSize="9" scale="35" orientation="landscape"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4F000FDBC02344BD6CCA86E1497F03" ma:contentTypeVersion="19" ma:contentTypeDescription="Create a new document." ma:contentTypeScope="" ma:versionID="fd6d5a21c0ad4c437edcfa99834f95c3">
  <xsd:schema xmlns:xsd="http://www.w3.org/2001/XMLSchema" xmlns:xs="http://www.w3.org/2001/XMLSchema" xmlns:p="http://schemas.microsoft.com/office/2006/metadata/properties" xmlns:ns2="1ce75d30-6ef3-4797-b98d-f9fa80c26286" xmlns:ns3="d8b4172b-7834-42ca-baa6-8a5ec841af00" targetNamespace="http://schemas.microsoft.com/office/2006/metadata/properties" ma:root="true" ma:fieldsID="efa16dbdd68ed90961aa9401eb706d24" ns2:_="" ns3:_="">
    <xsd:import namespace="1ce75d30-6ef3-4797-b98d-f9fa80c26286"/>
    <xsd:import namespace="d8b4172b-7834-42ca-baa6-8a5ec841af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Work"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e75d30-6ef3-4797-b98d-f9fa80c26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Work" ma:index="21" nillable="true" ma:displayName="Work" ma:format="Dropdown" ma:internalName="Work">
      <xsd:simpleType>
        <xsd:restriction base="dms:Choice">
          <xsd:enumeration value="Tax"/>
          <xsd:enumeration value="Audit"/>
          <xsd:enumeration value="Compilation"/>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8e9fde0-bc32-442d-832f-f86e9a737d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4172b-7834-42ca-baa6-8a5ec841af0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ffa2a6b-80ff-4464-b496-73f7e728b666}" ma:internalName="TaxCatchAll" ma:showField="CatchAllData" ma:web="d8b4172b-7834-42ca-baa6-8a5ec841af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ork xmlns="1ce75d30-6ef3-4797-b98d-f9fa80c26286" xsi:nil="true"/>
    <TaxCatchAll xmlns="d8b4172b-7834-42ca-baa6-8a5ec841af00" xsi:nil="true"/>
    <lcf76f155ced4ddcb4097134ff3c332f xmlns="1ce75d30-6ef3-4797-b98d-f9fa80c262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8891A6-8D35-4C1E-B630-DBBB665F208C}">
  <ds:schemaRefs>
    <ds:schemaRef ds:uri="http://schemas.microsoft.com/sharepoint/v3/contenttype/forms"/>
  </ds:schemaRefs>
</ds:datastoreItem>
</file>

<file path=customXml/itemProps2.xml><?xml version="1.0" encoding="utf-8"?>
<ds:datastoreItem xmlns:ds="http://schemas.openxmlformats.org/officeDocument/2006/customXml" ds:itemID="{3BAB23A6-DC76-4356-A314-FB01CEE82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e75d30-6ef3-4797-b98d-f9fa80c26286"/>
    <ds:schemaRef ds:uri="d8b4172b-7834-42ca-baa6-8a5ec841af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BC34A9-832C-41B7-BBAF-5D65A65569D7}">
  <ds:schemaRefs>
    <ds:schemaRef ds:uri="http://schemas.microsoft.com/office/2006/metadata/properties"/>
    <ds:schemaRef ds:uri="http://schemas.microsoft.com/office/infopath/2007/PartnerControls"/>
    <ds:schemaRef ds:uri="1ce75d30-6ef3-4797-b98d-f9fa80c26286"/>
    <ds:schemaRef ds:uri="d8b4172b-7834-42ca-baa6-8a5ec841af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2025-07-09T05:14:29Z</dcterms:created>
  <dcterms:modified xsi:type="dcterms:W3CDTF">2025-07-18T09:57:02Z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0x010100134F000FDBC02344BD6CCA86E1497F03</vt:lpwstr>
  </property>
</Properties>
</file>