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82538042\Documents\Bid documents\"/>
    </mc:Choice>
  </mc:AlternateContent>
  <xr:revisionPtr revIDLastSave="0" documentId="8_{4CD04CC5-4D29-41AE-8234-E8BAFFF5D9AA}" xr6:coauthVersionLast="47" xr6:coauthVersionMax="47" xr10:uidLastSave="{00000000-0000-0000-0000-000000000000}"/>
  <bookViews>
    <workbookView xWindow="-110" yWindow="-110" windowWidth="19420" windowHeight="10420" xr2:uid="{18851249-A952-464C-B5E6-FEF14824D6E0}"/>
  </bookViews>
  <sheets>
    <sheet name="Annexure 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2" l="1"/>
  <c r="L27" i="2"/>
  <c r="D27" i="2"/>
  <c r="C29" i="2"/>
  <c r="D28" i="2"/>
  <c r="K13" i="2"/>
  <c r="K14" i="2"/>
  <c r="K12" i="2"/>
  <c r="K11" i="2"/>
  <c r="K10" i="2"/>
  <c r="K9" i="2"/>
  <c r="K8" i="2"/>
  <c r="E29" i="2"/>
  <c r="G29" i="2"/>
  <c r="I29" i="2"/>
  <c r="K29" i="2"/>
  <c r="J28" i="2"/>
  <c r="J27" i="2"/>
  <c r="H28" i="2"/>
  <c r="H27" i="2"/>
  <c r="F28" i="2"/>
  <c r="F27" i="2"/>
  <c r="D29" i="2" l="1"/>
  <c r="H29" i="2"/>
  <c r="L29" i="2"/>
  <c r="F29" i="2"/>
  <c r="J29" i="2"/>
  <c r="K15" i="2"/>
  <c r="K30" i="2" l="1"/>
  <c r="K32" i="2" s="1"/>
  <c r="K33" i="2" l="1"/>
  <c r="K34" i="2" s="1"/>
</calcChain>
</file>

<file path=xl/sharedStrings.xml><?xml version="1.0" encoding="utf-8"?>
<sst xmlns="http://schemas.openxmlformats.org/spreadsheetml/2006/main" count="55" uniqueCount="42">
  <si>
    <t>Design, Build, Installation and Commissioning of Electronic Fare Collection System</t>
  </si>
  <si>
    <t>Description</t>
  </si>
  <si>
    <t>Design, Build, Installation and Commissioning of Integrated Public Transport Management System</t>
  </si>
  <si>
    <t>Portable Card Validators (PCV) Devices</t>
  </si>
  <si>
    <t>Cost per Year</t>
  </si>
  <si>
    <t>Year 1</t>
  </si>
  <si>
    <t>Year 2</t>
  </si>
  <si>
    <t>Year 3</t>
  </si>
  <si>
    <t>Year 4</t>
  </si>
  <si>
    <t>Year 5</t>
  </si>
  <si>
    <t>Cost per Month</t>
  </si>
  <si>
    <t>No.</t>
  </si>
  <si>
    <t>1.</t>
  </si>
  <si>
    <t>2.</t>
  </si>
  <si>
    <t>No</t>
  </si>
  <si>
    <t>3.</t>
  </si>
  <si>
    <t>4.</t>
  </si>
  <si>
    <t>Estimated Quantities</t>
  </si>
  <si>
    <t>Grand Total</t>
  </si>
  <si>
    <t>Pricing for Design, Build, Supply, Installation and Training</t>
  </si>
  <si>
    <t>Unit Price</t>
  </si>
  <si>
    <t>Total Price</t>
  </si>
  <si>
    <t>Provide Data Backup, Storage and Maintenance</t>
  </si>
  <si>
    <t>TOTAL BIDDING PRICE</t>
  </si>
  <si>
    <t>Total</t>
  </si>
  <si>
    <t>5% CONTINGENCY AMOUNT</t>
  </si>
  <si>
    <t>1 000 Officials</t>
  </si>
  <si>
    <t>5.</t>
  </si>
  <si>
    <t>6.</t>
  </si>
  <si>
    <t>830 Buses</t>
  </si>
  <si>
    <t>830 Devices</t>
  </si>
  <si>
    <t>1660 Devices</t>
  </si>
  <si>
    <t>7.</t>
  </si>
  <si>
    <t>Design, Build, Installation and Commissioning of Fleet Management System</t>
  </si>
  <si>
    <t>Set-up, Installation and Commissioning of Cameras</t>
  </si>
  <si>
    <t>Set-up, Installation and Commissioning of Monitors</t>
  </si>
  <si>
    <t>SUB TOTAL</t>
  </si>
  <si>
    <t>Continuous Training for DTCS and Bus Operator Personnel on the Overall System</t>
  </si>
  <si>
    <t>Back Office Support with the following: Insurance, Warranty, Software Licences, Passenger Mobile Application, Fleet Management System, Reporting and Analytics Module and Supervision and Monitoring Operations of all Subsidized Buses</t>
  </si>
  <si>
    <t>15 Devices</t>
  </si>
  <si>
    <t>Pricing for Insurance, Warranty, Rental, Maintenance and Support for a period of 54 Months</t>
  </si>
  <si>
    <t>Grand Total for 54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</si>
</sst>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left" vertical="top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164" fontId="3" fillId="0" borderId="0" xfId="0" applyNumberFormat="1" applyFont="1" applyAlignment="1" applyProtection="1">
      <alignment horizontal="center" vertical="top" wrapText="1"/>
      <protection hidden="1"/>
    </xf>
    <xf numFmtId="164" fontId="1" fillId="0" borderId="0" xfId="0" applyNumberFormat="1" applyFont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horizontal="center" vertical="top" wrapText="1"/>
      <protection hidden="1"/>
    </xf>
    <xf numFmtId="0" fontId="1" fillId="0" borderId="0" xfId="0" applyFont="1" applyAlignment="1" applyProtection="1">
      <alignment horizontal="center" vertical="top" wrapText="1"/>
      <protection hidden="1"/>
    </xf>
    <xf numFmtId="0" fontId="4" fillId="0" borderId="0" xfId="0" applyFont="1" applyProtection="1"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2" fillId="0" borderId="0" xfId="0" applyFont="1" applyProtection="1">
      <protection hidden="1"/>
    </xf>
    <xf numFmtId="164" fontId="6" fillId="3" borderId="1" xfId="0" applyNumberFormat="1" applyFont="1" applyFill="1" applyBorder="1" applyAlignment="1" applyProtection="1">
      <alignment vertical="top"/>
      <protection locked="0"/>
    </xf>
    <xf numFmtId="164" fontId="6" fillId="0" borderId="1" xfId="0" applyNumberFormat="1" applyFont="1" applyBorder="1" applyAlignment="1" applyProtection="1">
      <alignment vertical="top"/>
      <protection hidden="1"/>
    </xf>
    <xf numFmtId="0" fontId="3" fillId="0" borderId="1" xfId="0" applyFont="1" applyBorder="1" applyAlignment="1" applyProtection="1">
      <alignment vertical="top"/>
      <protection hidden="1"/>
    </xf>
    <xf numFmtId="164" fontId="7" fillId="0" borderId="1" xfId="0" applyNumberFormat="1" applyFont="1" applyBorder="1" applyProtection="1">
      <protection hidden="1"/>
    </xf>
    <xf numFmtId="0" fontId="3" fillId="0" borderId="4" xfId="0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164" fontId="3" fillId="0" borderId="9" xfId="0" applyNumberFormat="1" applyFont="1" applyBorder="1" applyProtection="1">
      <protection hidden="1"/>
    </xf>
    <xf numFmtId="0" fontId="1" fillId="0" borderId="9" xfId="0" applyFont="1" applyBorder="1" applyProtection="1">
      <protection hidden="1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5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8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5" fillId="0" borderId="1" xfId="0" applyNumberFormat="1" applyFont="1" applyBorder="1" applyAlignment="1" applyProtection="1">
      <alignment horizontal="center" vertical="top" wrapText="1"/>
      <protection hidden="1"/>
    </xf>
    <xf numFmtId="164" fontId="8" fillId="0" borderId="1" xfId="0" applyNumberFormat="1" applyFont="1" applyBorder="1" applyAlignment="1" applyProtection="1">
      <alignment horizontal="center" vertical="top" wrapText="1"/>
      <protection hidden="1"/>
    </xf>
    <xf numFmtId="0" fontId="4" fillId="2" borderId="1" xfId="0" applyFont="1" applyFill="1" applyBorder="1" applyAlignment="1" applyProtection="1">
      <alignment horizontal="center" vertical="top" wrapText="1"/>
      <protection hidden="1"/>
    </xf>
    <xf numFmtId="0" fontId="0" fillId="2" borderId="1" xfId="0" applyFill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center" vertical="top" wrapText="1"/>
      <protection hidden="1"/>
    </xf>
    <xf numFmtId="0" fontId="4" fillId="0" borderId="1" xfId="0" applyFont="1" applyBorder="1" applyAlignment="1" applyProtection="1">
      <alignment horizontal="center" vertical="top" wrapText="1"/>
      <protection hidden="1"/>
    </xf>
    <xf numFmtId="0" fontId="4" fillId="0" borderId="4" xfId="0" applyFont="1" applyBorder="1" applyAlignment="1" applyProtection="1">
      <alignment wrapText="1"/>
      <protection hidden="1"/>
    </xf>
    <xf numFmtId="0" fontId="0" fillId="0" borderId="5" xfId="0" applyBorder="1" applyAlignment="1" applyProtection="1">
      <alignment wrapText="1"/>
      <protection hidden="1"/>
    </xf>
    <xf numFmtId="0" fontId="0" fillId="0" borderId="6" xfId="0" applyBorder="1" applyAlignment="1" applyProtection="1">
      <alignment wrapText="1"/>
      <protection hidden="1"/>
    </xf>
    <xf numFmtId="0" fontId="3" fillId="0" borderId="1" xfId="0" applyFont="1" applyBorder="1" applyProtection="1">
      <protection hidden="1"/>
    </xf>
    <xf numFmtId="0" fontId="1" fillId="0" borderId="1" xfId="0" applyFont="1" applyBorder="1" applyProtection="1">
      <protection hidden="1"/>
    </xf>
    <xf numFmtId="164" fontId="3" fillId="0" borderId="2" xfId="0" applyNumberFormat="1" applyFont="1" applyBorder="1" applyAlignment="1" applyProtection="1">
      <alignment horizontal="center" vertical="top" wrapText="1"/>
      <protection hidden="1"/>
    </xf>
    <xf numFmtId="164" fontId="1" fillId="0" borderId="2" xfId="0" applyNumberFormat="1" applyFont="1" applyBorder="1" applyAlignment="1" applyProtection="1">
      <alignment horizontal="center" vertical="top" wrapText="1"/>
      <protection hidden="1"/>
    </xf>
    <xf numFmtId="0" fontId="4" fillId="0" borderId="1" xfId="0" applyFont="1" applyBorder="1" applyAlignment="1" applyProtection="1">
      <alignment wrapText="1"/>
      <protection hidden="1"/>
    </xf>
    <xf numFmtId="0" fontId="0" fillId="0" borderId="1" xfId="0" applyBorder="1" applyAlignment="1" applyProtection="1">
      <alignment wrapText="1"/>
      <protection hidden="1"/>
    </xf>
    <xf numFmtId="164" fontId="3" fillId="0" borderId="3" xfId="0" applyNumberFormat="1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0" fillId="0" borderId="0" xfId="0"/>
    <xf numFmtId="0" fontId="3" fillId="0" borderId="1" xfId="0" applyFont="1" applyBorder="1" applyAlignment="1" applyProtection="1">
      <alignment vertical="top" wrapText="1"/>
      <protection hidden="1"/>
    </xf>
    <xf numFmtId="0" fontId="4" fillId="0" borderId="1" xfId="0" applyFont="1" applyBorder="1" applyAlignment="1" applyProtection="1">
      <alignment vertical="top" wrapText="1"/>
      <protection hidden="1"/>
    </xf>
    <xf numFmtId="0" fontId="1" fillId="0" borderId="1" xfId="0" applyFont="1" applyBorder="1" applyAlignment="1" applyProtection="1">
      <alignment horizontal="center" vertical="top" wrapText="1"/>
      <protection hidden="1"/>
    </xf>
    <xf numFmtId="0" fontId="3" fillId="0" borderId="1" xfId="0" applyFont="1" applyBorder="1" applyAlignment="1" applyProtection="1">
      <alignment horizontal="left" vertical="top" wrapText="1"/>
      <protection hidden="1"/>
    </xf>
    <xf numFmtId="0" fontId="1" fillId="0" borderId="1" xfId="0" applyFont="1" applyBorder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158750</xdr:colOff>
      <xdr:row>0</xdr:row>
      <xdr:rowOff>0</xdr:rowOff>
    </xdr:from>
    <xdr:to>
      <xdr:col>8</xdr:col>
      <xdr:colOff>262890</xdr:colOff>
      <xdr:row>3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D2ADB2-8583-59D7-4E10-45963BA1F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" y="0"/>
          <a:ext cx="3253740" cy="6731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158750</xdr:colOff>
      <xdr:row>17</xdr:row>
      <xdr:rowOff>0</xdr:rowOff>
    </xdr:from>
    <xdr:ext cx="3253740" cy="793750"/>
    <xdr:pic>
      <xdr:nvPicPr>
        <xdr:cNvPr id="5" name="Picture 4">
          <a:extLst>
            <a:ext uri="{FF2B5EF4-FFF2-40B4-BE49-F238E27FC236}">
              <a16:creationId xmlns:a16="http://schemas.microsoft.com/office/drawing/2014/main" id="{ED359943-3FB2-4277-A4B5-805802060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450" y="5022850"/>
          <a:ext cx="3253740" cy="7937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BADC-A690-4452-A770-E8C495B74F3D}">
  <sheetPr>
    <tabColor theme="6" tint="0.79998168889431442"/>
  </sheetPr>
  <dimension ref="A1:L35"/>
  <sheetViews>
    <sheetView showGridLines="0" tabSelected="1" view="pageLayout" topLeftCell="A17" zoomScaleNormal="100" workbookViewId="0">
      <selection activeCell="B12" sqref="B12:F12"/>
    </sheetView>
  </sheetViews>
  <sheetFormatPr defaultColWidth="8.7265625" defaultRowHeight="14.5" x14ac:dyDescent="0.35"/>
  <cols>
    <col min="1" max="1" width="4.453125" style="4" customWidth="1"/>
    <col min="2" max="2" width="25.1796875" style="4" customWidth="1"/>
    <col min="3" max="12" width="11" style="4" customWidth="1"/>
  </cols>
  <sheetData>
    <row r="1" spans="1:12" x14ac:dyDescent="0.35"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5"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x14ac:dyDescent="0.3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x14ac:dyDescent="0.3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x14ac:dyDescent="0.35">
      <c r="A5" s="3" t="s">
        <v>19</v>
      </c>
    </row>
    <row r="7" spans="1:12" s="1" customFormat="1" ht="31.25" customHeight="1" x14ac:dyDescent="0.35">
      <c r="A7" s="5" t="s">
        <v>14</v>
      </c>
      <c r="B7" s="54" t="s">
        <v>1</v>
      </c>
      <c r="C7" s="55"/>
      <c r="D7" s="55"/>
      <c r="E7" s="55"/>
      <c r="F7" s="55"/>
      <c r="G7" s="36" t="s">
        <v>17</v>
      </c>
      <c r="H7" s="53"/>
      <c r="I7" s="36" t="s">
        <v>20</v>
      </c>
      <c r="J7" s="53"/>
      <c r="K7" s="36" t="s">
        <v>21</v>
      </c>
      <c r="L7" s="53"/>
    </row>
    <row r="8" spans="1:12" ht="31.25" customHeight="1" x14ac:dyDescent="0.35">
      <c r="A8" s="7" t="s">
        <v>12</v>
      </c>
      <c r="B8" s="45" t="s">
        <v>0</v>
      </c>
      <c r="C8" s="46"/>
      <c r="D8" s="46"/>
      <c r="E8" s="46"/>
      <c r="F8" s="46"/>
      <c r="G8" s="34" t="s">
        <v>29</v>
      </c>
      <c r="H8" s="35"/>
      <c r="I8" s="30"/>
      <c r="J8" s="31"/>
      <c r="K8" s="32">
        <f>830*I8</f>
        <v>0</v>
      </c>
      <c r="L8" s="33"/>
    </row>
    <row r="9" spans="1:12" ht="31.25" customHeight="1" x14ac:dyDescent="0.35">
      <c r="A9" s="7" t="s">
        <v>13</v>
      </c>
      <c r="B9" s="45" t="s">
        <v>2</v>
      </c>
      <c r="C9" s="46"/>
      <c r="D9" s="46"/>
      <c r="E9" s="46"/>
      <c r="F9" s="46"/>
      <c r="G9" s="34" t="s">
        <v>29</v>
      </c>
      <c r="H9" s="35"/>
      <c r="I9" s="30"/>
      <c r="J9" s="31"/>
      <c r="K9" s="32">
        <f>830*I9</f>
        <v>0</v>
      </c>
      <c r="L9" s="33"/>
    </row>
    <row r="10" spans="1:12" ht="31.25" customHeight="1" x14ac:dyDescent="0.35">
      <c r="A10" s="7" t="s">
        <v>15</v>
      </c>
      <c r="B10" s="45" t="s">
        <v>33</v>
      </c>
      <c r="C10" s="46"/>
      <c r="D10" s="46"/>
      <c r="E10" s="46"/>
      <c r="F10" s="46"/>
      <c r="G10" s="34" t="s">
        <v>29</v>
      </c>
      <c r="H10" s="35"/>
      <c r="I10" s="30"/>
      <c r="J10" s="31"/>
      <c r="K10" s="32">
        <f>830*I10</f>
        <v>0</v>
      </c>
      <c r="L10" s="33"/>
    </row>
    <row r="11" spans="1:12" ht="31.25" customHeight="1" x14ac:dyDescent="0.35">
      <c r="A11" s="7" t="s">
        <v>16</v>
      </c>
      <c r="B11" s="45" t="s">
        <v>3</v>
      </c>
      <c r="C11" s="46"/>
      <c r="D11" s="46"/>
      <c r="E11" s="46"/>
      <c r="F11" s="46"/>
      <c r="G11" s="34" t="s">
        <v>30</v>
      </c>
      <c r="H11" s="35"/>
      <c r="I11" s="30"/>
      <c r="J11" s="31"/>
      <c r="K11" s="32">
        <f>830*I11</f>
        <v>0</v>
      </c>
      <c r="L11" s="33"/>
    </row>
    <row r="12" spans="1:12" ht="31.25" customHeight="1" x14ac:dyDescent="0.35">
      <c r="A12" s="7" t="s">
        <v>27</v>
      </c>
      <c r="B12" s="38" t="s">
        <v>34</v>
      </c>
      <c r="C12" s="39"/>
      <c r="D12" s="39"/>
      <c r="E12" s="39"/>
      <c r="F12" s="40"/>
      <c r="G12" s="34" t="s">
        <v>31</v>
      </c>
      <c r="H12" s="35"/>
      <c r="I12" s="30"/>
      <c r="J12" s="31"/>
      <c r="K12" s="32">
        <f>1660*I12</f>
        <v>0</v>
      </c>
      <c r="L12" s="33"/>
    </row>
    <row r="13" spans="1:12" ht="31.25" customHeight="1" x14ac:dyDescent="0.35">
      <c r="A13" s="7" t="s">
        <v>28</v>
      </c>
      <c r="B13" s="38" t="s">
        <v>35</v>
      </c>
      <c r="C13" s="39"/>
      <c r="D13" s="39"/>
      <c r="E13" s="39"/>
      <c r="F13" s="40"/>
      <c r="G13" s="34" t="s">
        <v>39</v>
      </c>
      <c r="H13" s="35"/>
      <c r="I13" s="30"/>
      <c r="J13" s="31"/>
      <c r="K13" s="32">
        <f>12*I13</f>
        <v>0</v>
      </c>
      <c r="L13" s="33"/>
    </row>
    <row r="14" spans="1:12" ht="31.25" customHeight="1" x14ac:dyDescent="0.35">
      <c r="A14" s="7" t="s">
        <v>32</v>
      </c>
      <c r="B14" s="45" t="s">
        <v>37</v>
      </c>
      <c r="C14" s="46"/>
      <c r="D14" s="46"/>
      <c r="E14" s="46"/>
      <c r="F14" s="46"/>
      <c r="G14" s="34" t="s">
        <v>26</v>
      </c>
      <c r="H14" s="35"/>
      <c r="I14" s="30"/>
      <c r="J14" s="31"/>
      <c r="K14" s="32">
        <f>1000*I14</f>
        <v>0</v>
      </c>
      <c r="L14" s="33"/>
    </row>
    <row r="15" spans="1:12" ht="31.25" customHeight="1" thickBot="1" x14ac:dyDescent="0.4">
      <c r="A15" s="41" t="s">
        <v>18</v>
      </c>
      <c r="B15" s="42"/>
      <c r="C15" s="42"/>
      <c r="D15" s="42"/>
      <c r="E15" s="42"/>
      <c r="F15" s="42"/>
      <c r="G15" s="42"/>
      <c r="H15" s="42"/>
      <c r="I15" s="42"/>
      <c r="J15" s="42"/>
      <c r="K15" s="43">
        <f>SUM(K8:L14)</f>
        <v>0</v>
      </c>
      <c r="L15" s="44"/>
    </row>
    <row r="16" spans="1:12" ht="15" thickTop="1" x14ac:dyDescent="0.35">
      <c r="A16" s="3"/>
      <c r="B16" s="8"/>
      <c r="C16" s="8"/>
      <c r="D16" s="8"/>
      <c r="E16" s="8"/>
      <c r="F16" s="8"/>
      <c r="G16" s="8"/>
      <c r="H16" s="8"/>
      <c r="I16" s="8"/>
      <c r="J16" s="8"/>
      <c r="K16" s="9"/>
      <c r="L16" s="10"/>
    </row>
    <row r="17" spans="1:12" x14ac:dyDescent="0.35">
      <c r="A17" s="3"/>
      <c r="B17" s="8"/>
      <c r="C17" s="8"/>
      <c r="D17" s="8"/>
      <c r="E17" s="8"/>
      <c r="F17" s="8"/>
      <c r="G17" s="8"/>
      <c r="H17" s="8"/>
      <c r="I17" s="8"/>
      <c r="J17" s="8"/>
      <c r="K17" s="11"/>
      <c r="L17" s="12"/>
    </row>
    <row r="18" spans="1:12" x14ac:dyDescent="0.35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spans="1:12" x14ac:dyDescent="0.35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</row>
    <row r="20" spans="1:12" x14ac:dyDescent="0.35"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12" x14ac:dyDescent="0.35"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22" spans="1:12" x14ac:dyDescent="0.35"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2" x14ac:dyDescent="0.35">
      <c r="A23" s="3" t="s">
        <v>40</v>
      </c>
      <c r="B23" s="8"/>
      <c r="C23" s="8"/>
      <c r="D23" s="8"/>
      <c r="E23" s="8"/>
      <c r="F23" s="8"/>
      <c r="G23" s="8"/>
      <c r="H23" s="8"/>
      <c r="I23" s="8"/>
      <c r="J23" s="8"/>
      <c r="K23" s="11"/>
      <c r="L23" s="12"/>
    </row>
    <row r="24" spans="1:12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s="2" customFormat="1" ht="14.5" customHeight="1" x14ac:dyDescent="0.35">
      <c r="A25" s="51" t="s">
        <v>11</v>
      </c>
      <c r="B25" s="51" t="s">
        <v>1</v>
      </c>
      <c r="C25" s="36" t="s">
        <v>5</v>
      </c>
      <c r="D25" s="37"/>
      <c r="E25" s="36" t="s">
        <v>6</v>
      </c>
      <c r="F25" s="37"/>
      <c r="G25" s="36" t="s">
        <v>7</v>
      </c>
      <c r="H25" s="37"/>
      <c r="I25" s="36" t="s">
        <v>8</v>
      </c>
      <c r="J25" s="37"/>
      <c r="K25" s="36" t="s">
        <v>9</v>
      </c>
      <c r="L25" s="37"/>
    </row>
    <row r="26" spans="1:12" s="2" customFormat="1" ht="28" x14ac:dyDescent="0.35">
      <c r="A26" s="52"/>
      <c r="B26" s="51"/>
      <c r="C26" s="6" t="s">
        <v>10</v>
      </c>
      <c r="D26" s="6" t="s">
        <v>4</v>
      </c>
      <c r="E26" s="6" t="s">
        <v>10</v>
      </c>
      <c r="F26" s="6" t="s">
        <v>4</v>
      </c>
      <c r="G26" s="6" t="s">
        <v>10</v>
      </c>
      <c r="H26" s="6" t="s">
        <v>4</v>
      </c>
      <c r="I26" s="6" t="s">
        <v>10</v>
      </c>
      <c r="J26" s="6" t="s">
        <v>4</v>
      </c>
      <c r="K26" s="6" t="s">
        <v>10</v>
      </c>
      <c r="L26" s="6" t="s">
        <v>4</v>
      </c>
    </row>
    <row r="27" spans="1:12" ht="28" x14ac:dyDescent="0.35">
      <c r="A27" s="18" t="s">
        <v>12</v>
      </c>
      <c r="B27" s="14" t="s">
        <v>22</v>
      </c>
      <c r="C27" s="16"/>
      <c r="D27" s="17">
        <f>C27*12</f>
        <v>0</v>
      </c>
      <c r="E27" s="16"/>
      <c r="F27" s="17">
        <f>E27*12</f>
        <v>0</v>
      </c>
      <c r="G27" s="16"/>
      <c r="H27" s="17">
        <f>G27*12</f>
        <v>0</v>
      </c>
      <c r="I27" s="16"/>
      <c r="J27" s="17">
        <f>I27*12</f>
        <v>0</v>
      </c>
      <c r="K27" s="16"/>
      <c r="L27" s="17">
        <f>K27*6</f>
        <v>0</v>
      </c>
    </row>
    <row r="28" spans="1:12" ht="140" x14ac:dyDescent="0.35">
      <c r="A28" s="18" t="s">
        <v>13</v>
      </c>
      <c r="B28" s="14" t="s">
        <v>38</v>
      </c>
      <c r="C28" s="16"/>
      <c r="D28" s="17">
        <f>C28*12</f>
        <v>0</v>
      </c>
      <c r="E28" s="16"/>
      <c r="F28" s="17">
        <f>E28*12</f>
        <v>0</v>
      </c>
      <c r="G28" s="16"/>
      <c r="H28" s="17">
        <f>G28*12</f>
        <v>0</v>
      </c>
      <c r="I28" s="16"/>
      <c r="J28" s="17">
        <f>I28*12</f>
        <v>0</v>
      </c>
      <c r="K28" s="16"/>
      <c r="L28" s="17">
        <f>K28*6</f>
        <v>0</v>
      </c>
    </row>
    <row r="29" spans="1:12" s="1" customFormat="1" x14ac:dyDescent="0.35">
      <c r="A29" s="20" t="s">
        <v>24</v>
      </c>
      <c r="B29" s="21"/>
      <c r="C29" s="19">
        <f>SUM(C27:C28)</f>
        <v>0</v>
      </c>
      <c r="D29" s="19">
        <f t="shared" ref="D29:L29" si="0">SUM(D27:D28)</f>
        <v>0</v>
      </c>
      <c r="E29" s="19">
        <f t="shared" si="0"/>
        <v>0</v>
      </c>
      <c r="F29" s="19">
        <f t="shared" si="0"/>
        <v>0</v>
      </c>
      <c r="G29" s="19">
        <f t="shared" si="0"/>
        <v>0</v>
      </c>
      <c r="H29" s="19">
        <f t="shared" si="0"/>
        <v>0</v>
      </c>
      <c r="I29" s="19">
        <f t="shared" si="0"/>
        <v>0</v>
      </c>
      <c r="J29" s="19">
        <f t="shared" si="0"/>
        <v>0</v>
      </c>
      <c r="K29" s="19">
        <f t="shared" si="0"/>
        <v>0</v>
      </c>
      <c r="L29" s="19">
        <f t="shared" si="0"/>
        <v>0</v>
      </c>
    </row>
    <row r="30" spans="1:12" ht="15" thickBot="1" x14ac:dyDescent="0.4">
      <c r="A30" s="20" t="s">
        <v>41</v>
      </c>
      <c r="B30" s="22"/>
      <c r="C30" s="22"/>
      <c r="D30" s="22"/>
      <c r="E30" s="22"/>
      <c r="F30" s="22"/>
      <c r="G30" s="22"/>
      <c r="H30" s="22"/>
      <c r="I30" s="22"/>
      <c r="J30" s="23"/>
      <c r="K30" s="28">
        <f>D29+F29+H29+J29+L29</f>
        <v>0</v>
      </c>
      <c r="L30" s="29"/>
    </row>
    <row r="31" spans="1:12" ht="16" thickTop="1" x14ac:dyDescent="0.35">
      <c r="A31" s="13"/>
      <c r="B31" s="15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35">
      <c r="A32" s="24" t="s">
        <v>36</v>
      </c>
      <c r="B32" s="25"/>
      <c r="C32" s="25"/>
      <c r="D32" s="25"/>
      <c r="E32" s="25"/>
      <c r="F32" s="25"/>
      <c r="G32" s="25"/>
      <c r="H32" s="25"/>
      <c r="I32" s="25"/>
      <c r="J32" s="25"/>
      <c r="K32" s="26">
        <f>K15+K30</f>
        <v>0</v>
      </c>
      <c r="L32" s="27"/>
    </row>
    <row r="33" spans="1:12" x14ac:dyDescent="0.35">
      <c r="A33" s="24" t="s">
        <v>25</v>
      </c>
      <c r="B33" s="25"/>
      <c r="C33" s="25"/>
      <c r="D33" s="25"/>
      <c r="E33" s="25"/>
      <c r="F33" s="25"/>
      <c r="G33" s="25"/>
      <c r="H33" s="25"/>
      <c r="I33" s="25"/>
      <c r="J33" s="25"/>
      <c r="K33" s="26">
        <f>K32*0.05</f>
        <v>0</v>
      </c>
      <c r="L33" s="27"/>
    </row>
    <row r="34" spans="1:12" ht="15" thickBot="1" x14ac:dyDescent="0.4">
      <c r="A34" s="24" t="s">
        <v>23</v>
      </c>
      <c r="B34" s="25"/>
      <c r="C34" s="25"/>
      <c r="D34" s="25"/>
      <c r="E34" s="25"/>
      <c r="F34" s="25"/>
      <c r="G34" s="25"/>
      <c r="H34" s="25"/>
      <c r="I34" s="25"/>
      <c r="J34" s="25"/>
      <c r="K34" s="47">
        <f>K32+K33</f>
        <v>0</v>
      </c>
      <c r="L34" s="48"/>
    </row>
    <row r="35" spans="1:12" ht="15" thickTop="1" x14ac:dyDescent="0.35"/>
  </sheetData>
  <sheetProtection algorithmName="SHA-512" hashValue="cePYD4tQZ/KbtR/E14a0q00KGcWpoQ+y2doAoTgfXKnOx4U+TRn4qIRph4zK2twwtivCWjOE+w9fzzRgh/etBQ==" saltValue="DPRTkiBivdwuaEasU/U97w==" spinCount="100000" sheet="1" objects="1" scenarios="1"/>
  <mergeCells count="52">
    <mergeCell ref="A34:J34"/>
    <mergeCell ref="K34:L34"/>
    <mergeCell ref="B1:L4"/>
    <mergeCell ref="B18:L22"/>
    <mergeCell ref="B10:F10"/>
    <mergeCell ref="G10:H10"/>
    <mergeCell ref="I10:J10"/>
    <mergeCell ref="K10:L10"/>
    <mergeCell ref="A33:J33"/>
    <mergeCell ref="K33:L33"/>
    <mergeCell ref="A25:A26"/>
    <mergeCell ref="B25:B26"/>
    <mergeCell ref="G7:H7"/>
    <mergeCell ref="K7:L7"/>
    <mergeCell ref="I7:J7"/>
    <mergeCell ref="B7:F7"/>
    <mergeCell ref="B8:F8"/>
    <mergeCell ref="B9:F9"/>
    <mergeCell ref="C25:D25"/>
    <mergeCell ref="E25:F25"/>
    <mergeCell ref="G25:H25"/>
    <mergeCell ref="B11:F11"/>
    <mergeCell ref="G8:H8"/>
    <mergeCell ref="G11:H11"/>
    <mergeCell ref="I25:J25"/>
    <mergeCell ref="K25:L25"/>
    <mergeCell ref="B12:F12"/>
    <mergeCell ref="B13:F13"/>
    <mergeCell ref="G12:H12"/>
    <mergeCell ref="A15:J15"/>
    <mergeCell ref="K15:L15"/>
    <mergeCell ref="B14:F14"/>
    <mergeCell ref="G13:H13"/>
    <mergeCell ref="I12:J12"/>
    <mergeCell ref="I13:J13"/>
    <mergeCell ref="K12:L12"/>
    <mergeCell ref="K13:L13"/>
    <mergeCell ref="I8:J8"/>
    <mergeCell ref="K8:L8"/>
    <mergeCell ref="G9:H9"/>
    <mergeCell ref="I9:J9"/>
    <mergeCell ref="K9:L9"/>
    <mergeCell ref="I11:J11"/>
    <mergeCell ref="K11:L11"/>
    <mergeCell ref="G14:H14"/>
    <mergeCell ref="I14:J14"/>
    <mergeCell ref="K14:L14"/>
    <mergeCell ref="A29:B29"/>
    <mergeCell ref="A30:J30"/>
    <mergeCell ref="A32:J32"/>
    <mergeCell ref="K32:L32"/>
    <mergeCell ref="K30:L30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&amp;C&amp;"-,Bold"ANNEXURE A: PRICING SCHEDULE</oddHeader>
    <oddFooter>Page &amp;P of &amp;N</oddFooter>
  </headerFooter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Oupa Maenetja</dc:creator>
  <cp:lastModifiedBy>Mable Bopape</cp:lastModifiedBy>
  <dcterms:created xsi:type="dcterms:W3CDTF">2025-06-18T16:58:55Z</dcterms:created>
  <dcterms:modified xsi:type="dcterms:W3CDTF">2025-07-07T08:30:11Z</dcterms:modified>
</cp:coreProperties>
</file>