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naldk\Desktop\Acquisition\Pietermaritzburg Projects\RFB 3215-2025\Publication\"/>
    </mc:Choice>
  </mc:AlternateContent>
  <xr:revisionPtr revIDLastSave="0" documentId="13_ncr:1_{47EC3EBA-65C2-47E6-83D4-800D8EB56141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Hlk219203599" localSheetId="0">'PRICING SCHEDULE'!$B$4</definedName>
    <definedName name="_xlnm.Print_Area" localSheetId="0">'PRICING SCHEDULE'!$A:$O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6" l="1"/>
  <c r="I24" i="6"/>
  <c r="I25" i="6"/>
  <c r="I26" i="6"/>
  <c r="I23" i="6"/>
  <c r="L21" i="6"/>
  <c r="L20" i="6"/>
  <c r="L19" i="6"/>
  <c r="L18" i="6" s="1"/>
  <c r="L17" i="6"/>
  <c r="L16" i="6"/>
  <c r="L15" i="6"/>
  <c r="I21" i="6"/>
  <c r="I20" i="6"/>
  <c r="I19" i="6"/>
  <c r="I17" i="6"/>
  <c r="I16" i="6"/>
  <c r="I15" i="6"/>
  <c r="F21" i="6"/>
  <c r="F20" i="6"/>
  <c r="F19" i="6"/>
  <c r="F16" i="6"/>
  <c r="F17" i="6"/>
  <c r="F15" i="6"/>
  <c r="L24" i="6"/>
  <c r="L25" i="6"/>
  <c r="L26" i="6"/>
  <c r="F24" i="6"/>
  <c r="F25" i="6"/>
  <c r="F26" i="6"/>
  <c r="I18" i="6" l="1"/>
  <c r="L14" i="6"/>
  <c r="M24" i="6"/>
  <c r="M17" i="6"/>
  <c r="I14" i="6"/>
  <c r="F18" i="6"/>
  <c r="M19" i="6"/>
  <c r="F14" i="6"/>
  <c r="M20" i="6"/>
  <c r="M21" i="6"/>
  <c r="M25" i="6"/>
  <c r="M26" i="6"/>
  <c r="I22" i="6"/>
  <c r="L23" i="6"/>
  <c r="L22" i="6" s="1"/>
  <c r="F23" i="6"/>
  <c r="L27" i="6" l="1"/>
  <c r="M18" i="6"/>
  <c r="I27" i="6"/>
  <c r="M23" i="6"/>
  <c r="F22" i="6"/>
  <c r="M16" i="6"/>
  <c r="M15" i="6"/>
  <c r="M22" i="6" l="1"/>
  <c r="F27" i="6"/>
  <c r="F28" i="6" l="1"/>
  <c r="F29" i="6" s="1"/>
  <c r="M27" i="6"/>
  <c r="I28" i="6"/>
  <c r="I29" i="6" s="1"/>
  <c r="L28" i="6"/>
  <c r="L29" i="6" s="1"/>
  <c r="M28" i="6" l="1"/>
  <c r="M29" i="6" s="1"/>
</calcChain>
</file>

<file path=xl/sharedStrings.xml><?xml version="1.0" encoding="utf-8"?>
<sst xmlns="http://schemas.openxmlformats.org/spreadsheetml/2006/main" count="61" uniqueCount="47">
  <si>
    <t>Item No</t>
  </si>
  <si>
    <t>Unit of measure</t>
  </si>
  <si>
    <t>VAT (@15%)</t>
  </si>
  <si>
    <t>1. INSTRUCTION FOR COMPLETING THE PRICING SCHEDULE</t>
  </si>
  <si>
    <t>YEAR 1</t>
  </si>
  <si>
    <t>YEAR 2</t>
  </si>
  <si>
    <t xml:space="preserve">Qty </t>
  </si>
  <si>
    <t>TOTAL</t>
  </si>
  <si>
    <t>Qty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</si>
  <si>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</si>
  <si>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</si>
  <si>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</si>
  <si>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</si>
  <si>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</si>
  <si>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</si>
  <si>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</si>
  <si>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</si>
  <si>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</si>
  <si>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</si>
  <si>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</si>
  <si>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</si>
  <si>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</si>
  <si>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</si>
  <si>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</si>
  <si>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</si>
  <si>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</si>
  <si>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</si>
  <si>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</si>
  <si>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Normal Rate</t>
  </si>
  <si>
    <t>Weekend/Public Holiday Rate</t>
  </si>
  <si>
    <t>Night Rate</t>
  </si>
  <si>
    <t xml:space="preserve">Corrective Maintanance </t>
  </si>
  <si>
    <t>Pietermaritzburg</t>
  </si>
  <si>
    <t>Durban</t>
  </si>
  <si>
    <t>Newcastle</t>
  </si>
  <si>
    <t>Ulundi</t>
  </si>
  <si>
    <t>Line Price Y3</t>
  </si>
  <si>
    <t>Year 3</t>
  </si>
  <si>
    <r>
      <t xml:space="preserve">TRANSPORT UNIT RATES: LABOUR
</t>
    </r>
    <r>
      <rPr>
        <sz val="12"/>
        <rFont val="Calibri"/>
        <family val="2"/>
        <scheme val="minor"/>
      </rPr>
      <t>Note that the quantities indicated below are only for evaluation purposes and to determine the contract unit rates. The final quantities will be based on works orders</t>
    </r>
  </si>
  <si>
    <t>Unit rate per km</t>
  </si>
  <si>
    <t>Hour</t>
  </si>
  <si>
    <t>Contractor Rate</t>
  </si>
  <si>
    <t>Assistant Artisans Rate</t>
  </si>
  <si>
    <t>REQUEST FOR BID FOR THE APPOINTMENT OF A SERVICE PROVIDER TO CARRY OUT GENERAL BUILDING REPAIRS AND MAINTENANCE FOR SITA KZN OFFICES FOR A PERIOD OF 36 MONTHS</t>
  </si>
  <si>
    <t>RFB 3215-2025</t>
  </si>
  <si>
    <t>RFB</t>
  </si>
  <si>
    <t>RFB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</si>
</sst>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 Light"/>
      <family val="2"/>
    </font>
    <font>
      <b/>
      <sz val="12"/>
      <name val="Arial"/>
      <family val="2"/>
    </font>
    <font>
      <b/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2" fillId="0" borderId="1" xfId="0" quotePrefix="1" applyFont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4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7" fillId="0" borderId="0" xfId="0" applyFont="1"/>
    <xf numFmtId="0" fontId="5" fillId="2" borderId="6" xfId="0" applyFont="1" applyFill="1" applyBorder="1" applyAlignment="1">
      <alignment horizontal="center" vertical="top" wrapText="1"/>
    </xf>
    <xf numFmtId="164" fontId="5" fillId="2" borderId="16" xfId="0" applyNumberFormat="1" applyFont="1" applyFill="1" applyBorder="1" applyAlignment="1">
      <alignment horizontal="center" vertical="top" wrapText="1"/>
    </xf>
    <xf numFmtId="164" fontId="5" fillId="2" borderId="6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2" fillId="3" borderId="0" xfId="0" applyFont="1" applyFill="1" applyAlignment="1">
      <alignment horizontal="left" vertical="top"/>
    </xf>
    <xf numFmtId="0" fontId="13" fillId="6" borderId="15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13" fillId="6" borderId="5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0" fillId="3" borderId="0" xfId="0" applyFill="1" applyAlignment="1">
      <alignment vertical="top" wrapText="1"/>
    </xf>
    <xf numFmtId="0" fontId="0" fillId="0" borderId="0" xfId="0" applyAlignment="1">
      <alignment vertical="top" wrapText="1"/>
    </xf>
    <xf numFmtId="9" fontId="5" fillId="4" borderId="5" xfId="2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right" vertical="top" wrapText="1"/>
    </xf>
    <xf numFmtId="164" fontId="2" fillId="6" borderId="5" xfId="0" applyNumberFormat="1" applyFont="1" applyFill="1" applyBorder="1" applyAlignment="1">
      <alignment vertical="top" wrapText="1"/>
    </xf>
    <xf numFmtId="9" fontId="5" fillId="4" borderId="15" xfId="2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center" vertical="top" wrapText="1"/>
    </xf>
    <xf numFmtId="164" fontId="6" fillId="5" borderId="2" xfId="0" applyNumberFormat="1" applyFont="1" applyFill="1" applyBorder="1" applyAlignment="1">
      <alignment horizontal="left" vertical="top" wrapText="1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44" fontId="2" fillId="5" borderId="18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7" borderId="5" xfId="0" applyNumberFormat="1" applyFont="1" applyFill="1" applyBorder="1" applyAlignment="1">
      <alignment vertical="top" wrapText="1"/>
    </xf>
    <xf numFmtId="0" fontId="13" fillId="7" borderId="15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/>
    </xf>
    <xf numFmtId="164" fontId="5" fillId="2" borderId="0" xfId="0" applyNumberFormat="1" applyFont="1" applyFill="1" applyAlignment="1">
      <alignment horizontal="left" vertical="top" wrapText="1"/>
    </xf>
    <xf numFmtId="0" fontId="5" fillId="7" borderId="1" xfId="0" applyFont="1" applyFill="1" applyBorder="1" applyAlignment="1">
      <alignment horizontal="center" vertical="top"/>
    </xf>
    <xf numFmtId="164" fontId="2" fillId="7" borderId="20" xfId="0" applyNumberFormat="1" applyFont="1" applyFill="1" applyBorder="1" applyAlignment="1">
      <alignment vertical="top" wrapText="1"/>
    </xf>
    <xf numFmtId="0" fontId="15" fillId="7" borderId="19" xfId="0" applyFont="1" applyFill="1" applyBorder="1" applyAlignment="1" applyProtection="1">
      <alignment horizontal="center" vertical="center" wrapText="1"/>
      <protection locked="0"/>
    </xf>
    <xf numFmtId="164" fontId="5" fillId="7" borderId="18" xfId="0" applyNumberFormat="1" applyFont="1" applyFill="1" applyBorder="1" applyAlignment="1">
      <alignment horizontal="left" vertical="top" wrapText="1"/>
    </xf>
    <xf numFmtId="44" fontId="3" fillId="7" borderId="1" xfId="0" applyNumberFormat="1" applyFont="1" applyFill="1" applyBorder="1" applyAlignment="1">
      <alignment vertical="top" wrapText="1"/>
    </xf>
    <xf numFmtId="164" fontId="16" fillId="0" borderId="1" xfId="3" applyNumberFormat="1" applyFont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164" fontId="18" fillId="0" borderId="1" xfId="3" applyNumberFormat="1" applyFont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164" fontId="2" fillId="6" borderId="22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vertical="top" wrapText="1"/>
    </xf>
    <xf numFmtId="9" fontId="5" fillId="4" borderId="1" xfId="2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164" fontId="2" fillId="6" borderId="20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1" applyNumberFormat="1" applyFont="1" applyFill="1" applyBorder="1" applyAlignment="1">
      <alignment horizontal="center" vertical="top" wrapText="1"/>
    </xf>
    <xf numFmtId="164" fontId="2" fillId="4" borderId="5" xfId="0" applyNumberFormat="1" applyFont="1" applyFill="1" applyBorder="1" applyAlignment="1">
      <alignment vertical="top" wrapText="1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164" fontId="2" fillId="4" borderId="20" xfId="0" applyNumberFormat="1" applyFont="1" applyFill="1" applyBorder="1" applyAlignment="1">
      <alignment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horizontal="left" vertical="top" wrapText="1"/>
    </xf>
    <xf numFmtId="0" fontId="0" fillId="4" borderId="0" xfId="0" applyFill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3" fillId="4" borderId="1" xfId="0" quotePrefix="1" applyFont="1" applyFill="1" applyBorder="1" applyAlignment="1">
      <alignment horizontal="left" vertical="top" wrapText="1"/>
    </xf>
    <xf numFmtId="164" fontId="2" fillId="3" borderId="5" xfId="0" applyNumberFormat="1" applyFont="1" applyFill="1" applyBorder="1" applyAlignment="1">
      <alignment vertical="top" wrapText="1"/>
    </xf>
    <xf numFmtId="164" fontId="3" fillId="6" borderId="5" xfId="0" applyNumberFormat="1" applyFont="1" applyFill="1" applyBorder="1" applyAlignment="1">
      <alignment vertical="top" wrapText="1"/>
    </xf>
    <xf numFmtId="44" fontId="13" fillId="7" borderId="5" xfId="0" applyNumberFormat="1" applyFont="1" applyFill="1" applyBorder="1" applyAlignment="1">
      <alignment horizontal="left" vertical="top" wrapText="1"/>
    </xf>
    <xf numFmtId="0" fontId="1" fillId="3" borderId="24" xfId="0" applyFont="1" applyFill="1" applyBorder="1" applyAlignment="1">
      <alignment vertical="top"/>
    </xf>
    <xf numFmtId="0" fontId="1" fillId="3" borderId="7" xfId="0" applyFont="1" applyFill="1" applyBorder="1" applyAlignment="1">
      <alignment horizontal="center" vertical="top"/>
    </xf>
    <xf numFmtId="0" fontId="19" fillId="0" borderId="28" xfId="0" applyFont="1" applyBorder="1" applyAlignment="1">
      <alignment wrapText="1"/>
    </xf>
    <xf numFmtId="0" fontId="6" fillId="5" borderId="28" xfId="0" applyFont="1" applyFill="1" applyBorder="1" applyAlignment="1">
      <alignment horizontal="right" vertical="top"/>
    </xf>
    <xf numFmtId="0" fontId="19" fillId="0" borderId="28" xfId="0" applyFont="1" applyBorder="1"/>
    <xf numFmtId="0" fontId="6" fillId="5" borderId="28" xfId="0" applyFont="1" applyFill="1" applyBorder="1" applyAlignment="1">
      <alignment horizontal="right" vertical="top" wrapText="1"/>
    </xf>
    <xf numFmtId="0" fontId="17" fillId="6" borderId="2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0" fontId="1" fillId="6" borderId="9" xfId="0" applyFont="1" applyFill="1" applyBorder="1" applyAlignment="1">
      <alignment horizontal="left" vertical="center" wrapText="1"/>
    </xf>
    <xf numFmtId="0" fontId="1" fillId="6" borderId="26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14" fontId="1" fillId="6" borderId="7" xfId="0" applyNumberFormat="1" applyFont="1" applyFill="1" applyBorder="1" applyAlignment="1">
      <alignment horizontal="left" vertical="center"/>
    </xf>
    <xf numFmtId="14" fontId="1" fillId="6" borderId="11" xfId="0" applyNumberFormat="1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left" vertical="center" wrapText="1"/>
    </xf>
    <xf numFmtId="0" fontId="1" fillId="6" borderId="2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</cellXfs>
  <cellStyles count="6">
    <cellStyle name="Comma" xfId="1" builtinId="3"/>
    <cellStyle name="Comma 2" xfId="5" xr:uid="{FA66E478-E1F3-4F13-A533-1812146B62EB}"/>
    <cellStyle name="Normal" xfId="0" builtinId="0"/>
    <cellStyle name="Normal 15" xfId="3" xr:uid="{7E103522-0FC8-4CD2-A158-A81E2DD14ED7}"/>
    <cellStyle name="Normal 18" xfId="4" xr:uid="{E2787A41-F5F0-475D-83D5-36AA14EF64CF}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0</xdr:row>
      <xdr:rowOff>675303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6"/>
  <sheetViews>
    <sheetView tabSelected="1" zoomScale="98" zoomScaleNormal="98" workbookViewId="0">
      <selection activeCell="F4" sqref="F4"/>
    </sheetView>
  </sheetViews>
  <sheetFormatPr defaultColWidth="9.109375" defaultRowHeight="14.4"/>
  <cols>
    <col min="1" max="1" width="13.5546875" style="40" customWidth="1"/>
    <col min="2" max="2" width="55.6640625" style="56" customWidth="1"/>
    <col min="3" max="3" width="22.5546875" style="41" customWidth="1"/>
    <col min="4" max="4" width="7.5546875" style="41" customWidth="1"/>
    <col min="5" max="6" width="19.5546875" style="39" customWidth="1"/>
    <col min="7" max="7" width="7.21875" style="39" customWidth="1"/>
    <col min="8" max="9" width="19.5546875" style="39" customWidth="1"/>
    <col min="10" max="10" width="7.5546875" style="41" customWidth="1"/>
    <col min="11" max="12" width="19.5546875" style="39" customWidth="1"/>
    <col min="13" max="13" width="21.33203125" style="39" customWidth="1"/>
    <col min="14" max="14" width="32.77734375" style="39" customWidth="1"/>
    <col min="15" max="15" width="36.77734375" style="39" customWidth="1"/>
    <col min="16" max="16384" width="9.109375" style="39"/>
  </cols>
  <sheetData>
    <row r="1" spans="1:20" s="31" customFormat="1" ht="62.4">
      <c r="A1" s="6"/>
      <c r="B1" s="52" t="s">
        <v>11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customFormat="1" ht="28.8" customHeight="1">
      <c r="A2" s="36"/>
      <c r="B2" s="27" t="s">
        <v>25</v>
      </c>
      <c r="C2" s="4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20" customFormat="1" ht="16.8" customHeight="1">
      <c r="A3" s="107" t="s">
        <v>45</v>
      </c>
      <c r="B3" s="108" t="s">
        <v>44</v>
      </c>
      <c r="C3" s="26"/>
      <c r="D3" s="25"/>
      <c r="E3" s="25"/>
      <c r="F3" s="25"/>
      <c r="G3" s="25"/>
      <c r="H3" s="25"/>
      <c r="I3" s="25"/>
      <c r="J3" s="25"/>
      <c r="K3" s="25"/>
      <c r="L3" s="25"/>
      <c r="M3" s="38"/>
      <c r="N3" s="38"/>
      <c r="O3" s="38"/>
      <c r="P3" s="38"/>
      <c r="Q3" s="38"/>
      <c r="R3" s="38"/>
      <c r="S3" s="38"/>
      <c r="T3" s="38"/>
    </row>
    <row r="4" spans="1:20" customFormat="1" ht="63" customHeight="1">
      <c r="A4" s="107" t="s">
        <v>46</v>
      </c>
      <c r="B4" s="106" t="s">
        <v>43</v>
      </c>
      <c r="C4" s="26"/>
      <c r="D4" s="28"/>
      <c r="E4" s="28"/>
      <c r="F4" s="28"/>
      <c r="G4" s="28"/>
      <c r="H4" s="28"/>
      <c r="I4" s="28"/>
      <c r="J4" s="28"/>
      <c r="K4" s="28"/>
      <c r="L4" s="28"/>
      <c r="M4" s="38"/>
      <c r="N4" s="38"/>
      <c r="O4" s="38"/>
      <c r="P4" s="38"/>
      <c r="Q4" s="38"/>
      <c r="R4" s="38"/>
      <c r="S4" s="38"/>
      <c r="T4" s="38"/>
    </row>
    <row r="5" spans="1:20" customFormat="1" ht="15.6">
      <c r="A5" s="109" t="s">
        <v>12</v>
      </c>
      <c r="B5" s="110"/>
      <c r="C5" s="26"/>
      <c r="D5" s="16"/>
      <c r="E5" s="16"/>
      <c r="F5" s="16"/>
      <c r="G5" s="16"/>
      <c r="H5" s="16"/>
      <c r="I5" s="16"/>
      <c r="J5" s="16"/>
      <c r="K5" s="16"/>
      <c r="L5" s="16"/>
      <c r="M5" s="38"/>
      <c r="N5" s="38"/>
      <c r="O5" s="38"/>
      <c r="P5" s="38"/>
      <c r="Q5" s="38"/>
      <c r="R5" s="38"/>
      <c r="S5" s="38"/>
      <c r="T5" s="38"/>
    </row>
    <row r="6" spans="1:20" customFormat="1" ht="15.6">
      <c r="A6" s="42"/>
      <c r="B6" s="43"/>
      <c r="C6" s="26"/>
      <c r="D6" s="16"/>
      <c r="E6" s="16"/>
      <c r="F6" s="16"/>
      <c r="G6" s="16"/>
      <c r="H6" s="16"/>
      <c r="I6" s="16"/>
      <c r="J6" s="16"/>
      <c r="K6" s="16"/>
      <c r="L6" s="16"/>
      <c r="M6" s="38"/>
      <c r="N6" s="38"/>
      <c r="O6" s="38"/>
      <c r="P6" s="38"/>
      <c r="Q6" s="38"/>
      <c r="R6" s="38"/>
      <c r="S6" s="38"/>
      <c r="T6" s="38"/>
    </row>
    <row r="7" spans="1:20" s="38" customFormat="1" ht="15.6">
      <c r="A7" s="17" t="s">
        <v>3</v>
      </c>
      <c r="B7" s="18"/>
      <c r="C7" s="18"/>
      <c r="D7" s="16"/>
      <c r="E7" s="16"/>
      <c r="F7" s="16"/>
      <c r="G7" s="16"/>
      <c r="H7" s="16"/>
      <c r="I7" s="16"/>
      <c r="J7" s="16"/>
      <c r="K7" s="16"/>
      <c r="L7" s="16"/>
    </row>
    <row r="8" spans="1:20" s="38" customFormat="1" ht="15.6">
      <c r="A8" s="44" t="s">
        <v>26</v>
      </c>
      <c r="B8" s="54"/>
      <c r="C8" s="19"/>
      <c r="D8" s="16"/>
      <c r="E8" s="16"/>
      <c r="F8" s="16"/>
      <c r="G8" s="16"/>
      <c r="H8" s="16"/>
      <c r="I8" s="16"/>
      <c r="J8" s="16"/>
      <c r="K8" s="16"/>
      <c r="L8" s="16"/>
    </row>
    <row r="9" spans="1:20" s="38" customFormat="1" ht="15.6">
      <c r="A9" s="24" t="s">
        <v>27</v>
      </c>
      <c r="B9" s="53"/>
      <c r="C9" s="5"/>
      <c r="D9" s="16"/>
      <c r="E9" s="16"/>
      <c r="F9" s="16"/>
      <c r="G9" s="16"/>
      <c r="H9" s="16"/>
      <c r="I9" s="16"/>
      <c r="J9" s="16"/>
      <c r="K9" s="16"/>
      <c r="L9" s="16"/>
    </row>
    <row r="10" spans="1:20" s="38" customFormat="1" ht="15.6">
      <c r="A10" s="20"/>
      <c r="B10" s="15"/>
      <c r="C10" s="26"/>
      <c r="D10" s="16"/>
      <c r="E10" s="16"/>
      <c r="F10" s="16"/>
      <c r="G10" s="16"/>
      <c r="H10" s="16"/>
      <c r="I10" s="16"/>
      <c r="J10" s="16"/>
      <c r="K10" s="16"/>
      <c r="L10" s="16"/>
    </row>
    <row r="11" spans="1:20" customFormat="1" ht="15.6" customHeight="1">
      <c r="A11" s="7"/>
      <c r="B11" s="8"/>
      <c r="C11" s="35"/>
      <c r="D11" s="114" t="s">
        <v>4</v>
      </c>
      <c r="E11" s="114"/>
      <c r="F11" s="114"/>
      <c r="G11" s="111" t="s">
        <v>5</v>
      </c>
      <c r="H11" s="112"/>
      <c r="I11" s="112"/>
      <c r="J11" s="83"/>
      <c r="K11" s="112" t="s">
        <v>37</v>
      </c>
      <c r="L11" s="113"/>
      <c r="M11" s="32" t="s">
        <v>7</v>
      </c>
      <c r="N11" s="38"/>
    </row>
    <row r="12" spans="1:20" ht="31.2">
      <c r="A12" s="58" t="s">
        <v>0</v>
      </c>
      <c r="B12" s="60" t="s">
        <v>13</v>
      </c>
      <c r="C12" s="35" t="s">
        <v>1</v>
      </c>
      <c r="D12" s="35" t="s">
        <v>6</v>
      </c>
      <c r="E12" s="11" t="s">
        <v>9</v>
      </c>
      <c r="F12" s="11" t="s">
        <v>20</v>
      </c>
      <c r="G12" s="35" t="s">
        <v>8</v>
      </c>
      <c r="H12" s="11" t="s">
        <v>9</v>
      </c>
      <c r="I12" s="11" t="s">
        <v>19</v>
      </c>
      <c r="J12" s="35" t="s">
        <v>6</v>
      </c>
      <c r="K12" s="11" t="s">
        <v>9</v>
      </c>
      <c r="L12" s="11" t="s">
        <v>36</v>
      </c>
      <c r="M12" s="33" t="s">
        <v>10</v>
      </c>
      <c r="N12" s="34" t="s">
        <v>22</v>
      </c>
      <c r="O12" s="34" t="s">
        <v>23</v>
      </c>
    </row>
    <row r="13" spans="1:20" ht="15.6">
      <c r="A13" s="115" t="s">
        <v>31</v>
      </c>
      <c r="B13" s="116"/>
      <c r="C13" s="80"/>
      <c r="D13" s="80"/>
      <c r="E13" s="81"/>
      <c r="F13" s="81"/>
      <c r="G13" s="81"/>
      <c r="H13" s="81"/>
      <c r="I13" s="81"/>
      <c r="J13" s="80"/>
      <c r="K13" s="81"/>
      <c r="L13" s="81"/>
      <c r="M13" s="79"/>
      <c r="N13" s="73"/>
      <c r="O13" s="73"/>
    </row>
    <row r="14" spans="1:20" s="1" customFormat="1" ht="15.6">
      <c r="A14" s="72">
        <v>1</v>
      </c>
      <c r="B14" s="72" t="s">
        <v>41</v>
      </c>
      <c r="C14" s="57"/>
      <c r="D14" s="63"/>
      <c r="E14" s="29"/>
      <c r="F14" s="30">
        <f>SUBTOTAL(9,F15:F17)</f>
        <v>0</v>
      </c>
      <c r="G14" s="30"/>
      <c r="H14" s="30"/>
      <c r="I14" s="30">
        <f>SUBTOTAL(9,I15:I17)</f>
        <v>0</v>
      </c>
      <c r="J14" s="63"/>
      <c r="K14" s="30"/>
      <c r="L14" s="30">
        <f>SUBTOTAL(9,L15:L17)</f>
        <v>0</v>
      </c>
      <c r="M14" s="30">
        <f>L14+F14+I14</f>
        <v>0</v>
      </c>
      <c r="N14" s="47"/>
      <c r="O14" s="45"/>
    </row>
    <row r="15" spans="1:20" ht="15.6">
      <c r="A15" s="21">
        <v>1.1000000000000001</v>
      </c>
      <c r="B15" s="68" t="s">
        <v>28</v>
      </c>
      <c r="C15" s="69" t="s">
        <v>40</v>
      </c>
      <c r="D15" s="82">
        <v>1</v>
      </c>
      <c r="E15" s="62">
        <v>0</v>
      </c>
      <c r="F15" s="65">
        <f>E15*D15</f>
        <v>0</v>
      </c>
      <c r="G15" s="66">
        <v>1</v>
      </c>
      <c r="H15" s="62">
        <v>0</v>
      </c>
      <c r="I15" s="65">
        <f>H15*G15</f>
        <v>0</v>
      </c>
      <c r="J15" s="82">
        <v>1</v>
      </c>
      <c r="K15" s="62">
        <v>0</v>
      </c>
      <c r="L15" s="65">
        <f>K15*J15</f>
        <v>0</v>
      </c>
      <c r="M15" s="12">
        <f>L15+F15+I15</f>
        <v>0</v>
      </c>
      <c r="N15" s="51"/>
      <c r="O15" s="45"/>
    </row>
    <row r="16" spans="1:20" ht="15.6">
      <c r="A16" s="21">
        <v>1.2</v>
      </c>
      <c r="B16" s="68" t="s">
        <v>29</v>
      </c>
      <c r="C16" s="69" t="s">
        <v>40</v>
      </c>
      <c r="D16" s="82">
        <v>1</v>
      </c>
      <c r="E16" s="62">
        <v>0</v>
      </c>
      <c r="F16" s="65">
        <f t="shared" ref="F16:F21" si="0">E16*D16</f>
        <v>0</v>
      </c>
      <c r="G16" s="66">
        <v>1</v>
      </c>
      <c r="H16" s="84">
        <v>0</v>
      </c>
      <c r="I16" s="65">
        <f t="shared" ref="I16:I21" si="1">H16*G16</f>
        <v>0</v>
      </c>
      <c r="J16" s="82">
        <v>1</v>
      </c>
      <c r="K16" s="62">
        <v>0</v>
      </c>
      <c r="L16" s="65">
        <f t="shared" ref="L16:L21" si="2">K16*J16</f>
        <v>0</v>
      </c>
      <c r="M16" s="12">
        <f t="shared" ref="M16:M21" si="3">L16+F16+I16</f>
        <v>0</v>
      </c>
      <c r="N16" s="51"/>
      <c r="O16" s="45"/>
    </row>
    <row r="17" spans="1:15" ht="15.6">
      <c r="A17" s="21">
        <v>1.3</v>
      </c>
      <c r="B17" s="68" t="s">
        <v>30</v>
      </c>
      <c r="C17" s="69" t="s">
        <v>40</v>
      </c>
      <c r="D17" s="82">
        <v>1</v>
      </c>
      <c r="E17" s="62">
        <v>0</v>
      </c>
      <c r="F17" s="65">
        <f t="shared" si="0"/>
        <v>0</v>
      </c>
      <c r="G17" s="66">
        <v>1</v>
      </c>
      <c r="H17" s="90">
        <v>0</v>
      </c>
      <c r="I17" s="65">
        <f t="shared" si="1"/>
        <v>0</v>
      </c>
      <c r="J17" s="82">
        <v>1</v>
      </c>
      <c r="K17" s="62">
        <v>0</v>
      </c>
      <c r="L17" s="65">
        <f t="shared" si="2"/>
        <v>0</v>
      </c>
      <c r="M17" s="12">
        <f t="shared" si="3"/>
        <v>0</v>
      </c>
      <c r="N17" s="51"/>
      <c r="O17" s="45"/>
    </row>
    <row r="18" spans="1:15" s="98" customFormat="1" ht="15.6">
      <c r="A18" s="100">
        <v>2</v>
      </c>
      <c r="B18" s="99" t="s">
        <v>42</v>
      </c>
      <c r="C18" s="91"/>
      <c r="D18" s="92"/>
      <c r="E18" s="93"/>
      <c r="F18" s="30">
        <f>SUBTOTAL(9,F19:F21)</f>
        <v>0</v>
      </c>
      <c r="G18" s="94"/>
      <c r="H18" s="95"/>
      <c r="I18" s="30">
        <f>SUBTOTAL(9,I19:I21)</f>
        <v>0</v>
      </c>
      <c r="J18" s="92"/>
      <c r="K18" s="93"/>
      <c r="L18" s="30">
        <f>SUBTOTAL(9,L19:L21)</f>
        <v>0</v>
      </c>
      <c r="M18" s="30">
        <f>L18+F18+I18</f>
        <v>0</v>
      </c>
      <c r="N18" s="96"/>
      <c r="O18" s="97"/>
    </row>
    <row r="19" spans="1:15" ht="15.6">
      <c r="A19" s="21">
        <v>2.1</v>
      </c>
      <c r="B19" s="68" t="s">
        <v>28</v>
      </c>
      <c r="C19" s="69" t="s">
        <v>40</v>
      </c>
      <c r="D19" s="82">
        <v>1</v>
      </c>
      <c r="E19" s="62">
        <v>0</v>
      </c>
      <c r="F19" s="65">
        <f t="shared" si="0"/>
        <v>0</v>
      </c>
      <c r="G19" s="66">
        <v>1</v>
      </c>
      <c r="H19" s="90">
        <v>0</v>
      </c>
      <c r="I19" s="65">
        <f t="shared" si="1"/>
        <v>0</v>
      </c>
      <c r="J19" s="82">
        <v>1</v>
      </c>
      <c r="K19" s="62">
        <v>0</v>
      </c>
      <c r="L19" s="65">
        <f t="shared" si="2"/>
        <v>0</v>
      </c>
      <c r="M19" s="12">
        <f>L19+F19+I19</f>
        <v>0</v>
      </c>
      <c r="N19" s="51"/>
      <c r="O19" s="45"/>
    </row>
    <row r="20" spans="1:15" ht="15.6">
      <c r="A20" s="21">
        <v>2.2000000000000002</v>
      </c>
      <c r="B20" s="68" t="s">
        <v>29</v>
      </c>
      <c r="C20" s="69" t="s">
        <v>40</v>
      </c>
      <c r="D20" s="82">
        <v>1</v>
      </c>
      <c r="E20" s="62">
        <v>0</v>
      </c>
      <c r="F20" s="65">
        <f t="shared" si="0"/>
        <v>0</v>
      </c>
      <c r="G20" s="66">
        <v>1</v>
      </c>
      <c r="H20" s="90">
        <v>0</v>
      </c>
      <c r="I20" s="65">
        <f t="shared" si="1"/>
        <v>0</v>
      </c>
      <c r="J20" s="82">
        <v>1</v>
      </c>
      <c r="K20" s="62">
        <v>0</v>
      </c>
      <c r="L20" s="65">
        <f t="shared" si="2"/>
        <v>0</v>
      </c>
      <c r="M20" s="12">
        <f t="shared" si="3"/>
        <v>0</v>
      </c>
      <c r="N20" s="51"/>
      <c r="O20" s="45"/>
    </row>
    <row r="21" spans="1:15" ht="15.6">
      <c r="A21" s="21">
        <v>2.2999999999999998</v>
      </c>
      <c r="B21" s="68" t="s">
        <v>30</v>
      </c>
      <c r="C21" s="69" t="s">
        <v>40</v>
      </c>
      <c r="D21" s="82">
        <v>1</v>
      </c>
      <c r="E21" s="62">
        <v>0</v>
      </c>
      <c r="F21" s="65">
        <f t="shared" si="0"/>
        <v>0</v>
      </c>
      <c r="G21" s="66">
        <v>1</v>
      </c>
      <c r="H21" s="62">
        <v>0</v>
      </c>
      <c r="I21" s="65">
        <f t="shared" si="1"/>
        <v>0</v>
      </c>
      <c r="J21" s="82">
        <v>1</v>
      </c>
      <c r="K21" s="62">
        <v>0</v>
      </c>
      <c r="L21" s="65">
        <f t="shared" si="2"/>
        <v>0</v>
      </c>
      <c r="M21" s="12">
        <f t="shared" si="3"/>
        <v>0</v>
      </c>
      <c r="N21" s="51"/>
      <c r="O21" s="45"/>
    </row>
    <row r="22" spans="1:15" ht="62.4">
      <c r="A22" s="85">
        <v>3</v>
      </c>
      <c r="B22" s="86" t="s">
        <v>38</v>
      </c>
      <c r="C22" s="87"/>
      <c r="D22" s="74"/>
      <c r="E22" s="75"/>
      <c r="F22" s="77">
        <f>SUBTOTAL(9,F23:F26)</f>
        <v>0</v>
      </c>
      <c r="G22" s="76"/>
      <c r="H22" s="70"/>
      <c r="I22" s="78">
        <f>SUBTOTAL(9,I23:I26)</f>
        <v>0</v>
      </c>
      <c r="J22" s="74"/>
      <c r="K22" s="70"/>
      <c r="L22" s="78">
        <f>SUBTOTAL(9,L23:L26)</f>
        <v>0</v>
      </c>
      <c r="M22" s="78">
        <f>L22+F22+I22</f>
        <v>0</v>
      </c>
      <c r="N22" s="103"/>
      <c r="O22" s="71"/>
    </row>
    <row r="23" spans="1:15" ht="15.6">
      <c r="A23" s="89">
        <v>3.1</v>
      </c>
      <c r="B23" s="68" t="s">
        <v>32</v>
      </c>
      <c r="C23" s="88" t="s">
        <v>39</v>
      </c>
      <c r="D23" s="82">
        <v>100</v>
      </c>
      <c r="E23" s="62">
        <v>0</v>
      </c>
      <c r="F23" s="65">
        <f>D23*E23</f>
        <v>0</v>
      </c>
      <c r="G23" s="82">
        <v>100</v>
      </c>
      <c r="H23" s="62">
        <v>0</v>
      </c>
      <c r="I23" s="67">
        <f>H23*G23</f>
        <v>0</v>
      </c>
      <c r="J23" s="82">
        <v>100</v>
      </c>
      <c r="K23" s="62">
        <v>0</v>
      </c>
      <c r="L23" s="67">
        <f>K23*G23</f>
        <v>0</v>
      </c>
      <c r="M23" s="12">
        <f>L23+F23+I23</f>
        <v>0</v>
      </c>
      <c r="N23" s="51"/>
      <c r="O23" s="45"/>
    </row>
    <row r="24" spans="1:15" ht="15.6">
      <c r="A24" s="21">
        <v>3.2</v>
      </c>
      <c r="B24" s="68" t="s">
        <v>34</v>
      </c>
      <c r="C24" s="88" t="s">
        <v>39</v>
      </c>
      <c r="D24" s="82">
        <v>300</v>
      </c>
      <c r="E24" s="62">
        <v>0</v>
      </c>
      <c r="F24" s="65">
        <f t="shared" ref="F24:F26" si="4">D24*E24</f>
        <v>0</v>
      </c>
      <c r="G24" s="82">
        <v>300</v>
      </c>
      <c r="H24" s="62">
        <v>0</v>
      </c>
      <c r="I24" s="67">
        <f t="shared" ref="I24:I26" si="5">H24*G24</f>
        <v>0</v>
      </c>
      <c r="J24" s="82">
        <v>300</v>
      </c>
      <c r="K24" s="62">
        <v>0</v>
      </c>
      <c r="L24" s="67">
        <f t="shared" ref="L24:L26" si="6">K24*G24</f>
        <v>0</v>
      </c>
      <c r="M24" s="12">
        <f>L24+F24+I24</f>
        <v>0</v>
      </c>
      <c r="N24" s="51"/>
      <c r="O24" s="45"/>
    </row>
    <row r="25" spans="1:15" ht="15.6">
      <c r="A25" s="21">
        <v>3.3</v>
      </c>
      <c r="B25" s="68" t="s">
        <v>33</v>
      </c>
      <c r="C25" s="88" t="s">
        <v>39</v>
      </c>
      <c r="D25" s="64">
        <v>80</v>
      </c>
      <c r="E25" s="62">
        <v>0</v>
      </c>
      <c r="F25" s="65">
        <f t="shared" si="4"/>
        <v>0</v>
      </c>
      <c r="G25" s="64">
        <v>80</v>
      </c>
      <c r="H25" s="62">
        <v>0</v>
      </c>
      <c r="I25" s="67">
        <f t="shared" si="5"/>
        <v>0</v>
      </c>
      <c r="J25" s="64">
        <v>80</v>
      </c>
      <c r="K25" s="62">
        <v>0</v>
      </c>
      <c r="L25" s="67">
        <f t="shared" si="6"/>
        <v>0</v>
      </c>
      <c r="M25" s="12">
        <f t="shared" ref="M25:M26" si="7">L25+F25+I25</f>
        <v>0</v>
      </c>
      <c r="N25" s="51"/>
      <c r="O25" s="45"/>
    </row>
    <row r="26" spans="1:15" ht="15.6">
      <c r="A26" s="21">
        <v>3.4</v>
      </c>
      <c r="B26" s="68" t="s">
        <v>35</v>
      </c>
      <c r="C26" s="88" t="s">
        <v>39</v>
      </c>
      <c r="D26" s="14">
        <v>300</v>
      </c>
      <c r="E26" s="62">
        <v>0</v>
      </c>
      <c r="F26" s="65">
        <f t="shared" si="4"/>
        <v>0</v>
      </c>
      <c r="G26" s="14">
        <v>300</v>
      </c>
      <c r="H26" s="62">
        <v>0</v>
      </c>
      <c r="I26" s="67">
        <f t="shared" si="5"/>
        <v>0</v>
      </c>
      <c r="J26" s="14">
        <v>300</v>
      </c>
      <c r="K26" s="62">
        <v>0</v>
      </c>
      <c r="L26" s="67">
        <f t="shared" si="6"/>
        <v>0</v>
      </c>
      <c r="M26" s="12">
        <f t="shared" si="7"/>
        <v>0</v>
      </c>
      <c r="N26" s="46"/>
      <c r="O26" s="45"/>
    </row>
    <row r="27" spans="1:15" ht="16.2" thickBot="1">
      <c r="A27" s="59"/>
      <c r="B27" s="61" t="s">
        <v>14</v>
      </c>
      <c r="C27" s="13"/>
      <c r="D27" s="14"/>
      <c r="E27" s="22"/>
      <c r="F27" s="102">
        <f>F14+F18+F22</f>
        <v>0</v>
      </c>
      <c r="G27" s="23"/>
      <c r="H27" s="23"/>
      <c r="I27" s="102">
        <f>I14+I18+I22</f>
        <v>0</v>
      </c>
      <c r="J27" s="23"/>
      <c r="K27" s="23"/>
      <c r="L27" s="102">
        <f>L14+L18+L22</f>
        <v>0</v>
      </c>
      <c r="M27" s="102">
        <f>F27+I27+L27</f>
        <v>0</v>
      </c>
      <c r="N27" s="46"/>
      <c r="O27" s="45"/>
    </row>
    <row r="28" spans="1:15" ht="16.2" thickBot="1">
      <c r="A28" s="9"/>
      <c r="B28" s="10" t="s">
        <v>2</v>
      </c>
      <c r="C28" s="13"/>
      <c r="D28" s="14"/>
      <c r="E28" s="101"/>
      <c r="F28" s="62">
        <f>F27*0.15</f>
        <v>0</v>
      </c>
      <c r="G28" s="23"/>
      <c r="H28" s="23"/>
      <c r="I28" s="62">
        <f>I27*0.15</f>
        <v>0</v>
      </c>
      <c r="J28" s="23"/>
      <c r="K28" s="23"/>
      <c r="L28" s="62">
        <f>L27*0.15</f>
        <v>0</v>
      </c>
      <c r="M28" s="62">
        <f>M27*0.15</f>
        <v>0</v>
      </c>
      <c r="N28" s="50"/>
      <c r="O28" s="50"/>
    </row>
    <row r="29" spans="1:15" ht="16.2" thickBot="1">
      <c r="A29" s="9"/>
      <c r="B29" s="10" t="s">
        <v>15</v>
      </c>
      <c r="C29" s="13"/>
      <c r="D29" s="14"/>
      <c r="E29" s="101"/>
      <c r="F29" s="102">
        <f>F27+F28</f>
        <v>0</v>
      </c>
      <c r="G29" s="23"/>
      <c r="H29" s="23"/>
      <c r="I29" s="102">
        <f>I27+I28</f>
        <v>0</v>
      </c>
      <c r="J29" s="23"/>
      <c r="K29" s="23"/>
      <c r="L29" s="102">
        <f>L27+L28</f>
        <v>0</v>
      </c>
      <c r="M29" s="102">
        <f>M27+M28</f>
        <v>0</v>
      </c>
      <c r="N29" s="50"/>
      <c r="O29" s="50"/>
    </row>
    <row r="30" spans="1:15">
      <c r="A30" s="48"/>
      <c r="B30" s="55"/>
      <c r="C30" s="49"/>
    </row>
    <row r="31" spans="1:15">
      <c r="A31" s="48"/>
      <c r="B31" s="55"/>
      <c r="C31" s="49"/>
    </row>
    <row r="32" spans="1:15" ht="15" thickBot="1"/>
    <row r="33" spans="1:10">
      <c r="A33" s="48"/>
      <c r="B33" s="119" t="s">
        <v>21</v>
      </c>
      <c r="C33" s="117"/>
      <c r="D33" s="118"/>
      <c r="E33" s="124"/>
      <c r="F33" s="125"/>
      <c r="G33" s="50"/>
      <c r="H33" s="50"/>
      <c r="I33" s="50"/>
      <c r="J33" s="50"/>
    </row>
    <row r="34" spans="1:10">
      <c r="A34" s="48"/>
      <c r="B34" s="120"/>
      <c r="C34" s="126" t="s">
        <v>16</v>
      </c>
      <c r="D34" s="127"/>
      <c r="E34" s="105" t="s">
        <v>18</v>
      </c>
      <c r="F34" s="104"/>
      <c r="G34" s="50"/>
      <c r="H34" s="50"/>
      <c r="I34" s="50"/>
      <c r="J34" s="50"/>
    </row>
    <row r="35" spans="1:10">
      <c r="A35" s="48"/>
      <c r="B35" s="120"/>
      <c r="C35" s="128"/>
      <c r="D35" s="129"/>
      <c r="E35" s="122"/>
      <c r="F35" s="123"/>
      <c r="G35" s="50"/>
      <c r="H35" s="50"/>
      <c r="I35" s="50"/>
      <c r="J35" s="50"/>
    </row>
    <row r="36" spans="1:10" ht="15" thickBot="1">
      <c r="A36" s="48"/>
      <c r="B36" s="121"/>
      <c r="C36" s="130" t="s">
        <v>24</v>
      </c>
      <c r="D36" s="131"/>
      <c r="E36" s="132" t="s">
        <v>17</v>
      </c>
      <c r="F36" s="133"/>
      <c r="G36" s="50"/>
      <c r="H36" s="50"/>
      <c r="I36" s="50"/>
      <c r="J36" s="50"/>
    </row>
  </sheetData>
  <sheetProtection formatCells="0" formatColumns="0" formatRows="0" insertRows="0" deleteRows="0"/>
  <protectedRanges>
    <protectedRange sqref="N14:O27" name="Range6"/>
    <protectedRange sqref="C14 E14:E26 H15:H26 K15:K26" name="Range3"/>
    <protectedRange sqref="B3:B5" name="Range1"/>
    <protectedRange sqref="A14:B14" name="Range3_3"/>
    <protectedRange sqref="D14 G15:G22 J14" name="Range3_6"/>
    <protectedRange sqref="A24:B26 B23 D15:D24 G23:G24 J15:J24 A15:C21" name="Range3_9"/>
    <protectedRange sqref="A22:C22 A23" name="Range3_1_2"/>
  </protectedRanges>
  <mergeCells count="12">
    <mergeCell ref="G11:I11"/>
    <mergeCell ref="K11:L11"/>
    <mergeCell ref="D11:F11"/>
    <mergeCell ref="A13:B13"/>
    <mergeCell ref="C33:D33"/>
    <mergeCell ref="B33:B36"/>
    <mergeCell ref="E35:F35"/>
    <mergeCell ref="E33:F33"/>
    <mergeCell ref="C34:D34"/>
    <mergeCell ref="C35:D35"/>
    <mergeCell ref="C36:D36"/>
    <mergeCell ref="E36:F36"/>
  </mergeCells>
  <phoneticPr fontId="12" type="noConversion"/>
  <dataValidations count="1">
    <dataValidation type="decimal" operator="greaterThanOrEqual" allowBlank="1" showInputMessage="1" showErrorMessage="1" sqref="E14:E26 H15:H26 D15:D24 K15:K26 G23:G24 J15:J24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PRICING SCHEDULE</vt:lpstr>
      <vt:lpstr>'PRICING SCHEDULE'!_Hlk219203599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Ronald Kgonyane</cp:lastModifiedBy>
  <cp:lastPrinted>2020-07-02T18:44:36Z</cp:lastPrinted>
  <dcterms:created xsi:type="dcterms:W3CDTF">2017-06-15T23:28:53Z</dcterms:created>
  <dcterms:modified xsi:type="dcterms:W3CDTF">2026-02-26T07:14:19Z</dcterms:modified>
</cp:coreProperties>
</file>