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ttps://eskom-my.sharepoint.com/personal/tshitem_ntcsa_co_za1/Documents/Documents/SYSTEM OPS/BILL CORRECTIONS/"/>
    </mc:Choice>
  </mc:AlternateContent>
  <xr:revisionPtr revIDLastSave="0" documentId="14_{7F33CD45-43B8-4430-8B5A-0D0AA8B36BB7}" xr6:coauthVersionLast="47" xr6:coauthVersionMax="47" xr10:uidLastSave="{00000000-0000-0000-0000-000000000000}"/>
  <bookViews>
    <workbookView xWindow="-110" yWindow="-110" windowWidth="19420" windowHeight="10300" activeTab="3" xr2:uid="{00000000-000D-0000-FFFF-FFFF00000000}"/>
  </bookViews>
  <sheets>
    <sheet name="TENDER COVER PAGE" sheetId="14" r:id="rId1"/>
    <sheet name="Preamble" sheetId="10" r:id="rId2"/>
    <sheet name="Summary" sheetId="13" r:id="rId3"/>
    <sheet name="NIDS BILL" sheetId="2" r:id="rId4"/>
  </sheets>
  <definedNames>
    <definedName name="Area_Print">#REF!</definedName>
    <definedName name="CERT1">#REF!</definedName>
    <definedName name="CERT2">#REF!</definedName>
    <definedName name="CERT3">#REF!</definedName>
    <definedName name="Data">#REF!</definedName>
    <definedName name="Data_Daywork">#REF!</definedName>
    <definedName name="Data_Opt_Bill5">#REF!</definedName>
    <definedName name="_xlnm.Print_Area" localSheetId="3">'NIDS BILL'!$A$1:$H$65</definedName>
    <definedName name="_xlnm.Print_Area" localSheetId="1">Preamble!$A$1:$B$55</definedName>
    <definedName name="Sort_Da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4" i="2" l="1"/>
  <c r="F63" i="2"/>
  <c r="F61" i="2"/>
  <c r="F62" i="2" s="1"/>
  <c r="B60" i="2"/>
  <c r="B56" i="2"/>
  <c r="B49" i="2"/>
  <c r="F59" i="2" l="1"/>
  <c r="F58" i="2"/>
  <c r="F60" i="2" s="1"/>
  <c r="F33" i="2"/>
  <c r="F32" i="2"/>
  <c r="F34" i="2" s="1"/>
  <c r="F55" i="2"/>
  <c r="F28" i="2"/>
  <c r="F37" i="2" l="1"/>
  <c r="F38" i="2" s="1"/>
  <c r="A2" i="2"/>
  <c r="F54" i="2"/>
  <c r="F53" i="2"/>
  <c r="F47" i="2"/>
  <c r="F45" i="2"/>
  <c r="A4" i="13"/>
  <c r="A4" i="2" s="1"/>
  <c r="F49" i="2" l="1"/>
  <c r="F56" i="2"/>
  <c r="E10" i="13" s="1"/>
  <c r="F26" i="2"/>
  <c r="F25" i="2"/>
  <c r="F21" i="2"/>
  <c r="F19" i="2"/>
  <c r="F22" i="2" s="1"/>
  <c r="F29" i="2" l="1"/>
  <c r="F39" i="2"/>
  <c r="A3" i="13"/>
  <c r="A3" i="2" s="1"/>
  <c r="E9" i="13" l="1"/>
  <c r="E11" i="13" s="1"/>
  <c r="B16" i="14" s="1"/>
  <c r="D12" i="13"/>
  <c r="D13" i="13" s="1"/>
  <c r="A10" i="13"/>
  <c r="E14" i="13" l="1"/>
  <c r="E15" i="13" s="1"/>
  <c r="B24" i="14" s="1"/>
</calcChain>
</file>

<file path=xl/sharedStrings.xml><?xml version="1.0" encoding="utf-8"?>
<sst xmlns="http://schemas.openxmlformats.org/spreadsheetml/2006/main" count="129" uniqueCount="100">
  <si>
    <t>ITEM</t>
  </si>
  <si>
    <t>DESCRIPTION</t>
  </si>
  <si>
    <t>UNIT</t>
  </si>
  <si>
    <t>QUANTITY</t>
  </si>
  <si>
    <t>RATE</t>
  </si>
  <si>
    <t>No.</t>
  </si>
  <si>
    <t>B</t>
  </si>
  <si>
    <t>C</t>
  </si>
  <si>
    <t>Bill of Quantities</t>
  </si>
  <si>
    <t>PREAMBLES</t>
  </si>
  <si>
    <t xml:space="preserve">The Tenderer is advised to read and understand all aspects and documentation associated with this Enquiry BEFORE inserting his Prices and or Rates and or Amounts. </t>
  </si>
  <si>
    <t xml:space="preserve">The bill of quantities provides the basis of all  valuations of the work, price adjustment (CPA) and general progress monitoring. </t>
  </si>
  <si>
    <t>The amount due at each application for payment is based  as measured in terms of the bill of quantities. The Contractor provides all  necessary  information which is required to determine amounts due at each application for payment relative to the completed works</t>
  </si>
  <si>
    <t>The total of the prices includes for all direct and indirect costs, overheads, profits, on costs, risks, liabilities, obligations, etc. relative to the contract.</t>
  </si>
  <si>
    <t xml:space="preserve">All values are total values prior to any retention and excludes VAT. Retention is not calculated in the  forecast rate of payment Bill (FRP). </t>
  </si>
  <si>
    <t>Tenderer to check and take responsibility for all descriptions, formulae and structure of this file.</t>
  </si>
  <si>
    <t xml:space="preserve">GUIDANCE BEFORE PRICING AND MEASURING </t>
  </si>
  <si>
    <t xml:space="preserve">METHOD OF MEASUREMENT </t>
  </si>
  <si>
    <t>Tenderers shall price the items, taking account all of the information within and associated with the tender documents and shall include for all matters, which are at the Contractors risk.</t>
  </si>
  <si>
    <t>All enquiry documents supplied must be considered for pricing the items in the Bills of Quantities for the completion of the works.</t>
  </si>
  <si>
    <t>Unless otherwise stated, items are measured net in accordance with the contract drawings, and no allowance has been made for waste or bulking or compaction or evaporation or loss by any means whatsoever.</t>
  </si>
  <si>
    <t xml:space="preserve">The quantities contained in the bill of quantities are provisional, and  shall not be used for ordering purposes. No claims whatsoever, however arising will be entertained, should the bill of quantities have been used for ordering and or procurement purposes. </t>
  </si>
  <si>
    <t>D</t>
  </si>
  <si>
    <t>RATES AND PRICES</t>
  </si>
  <si>
    <t>The tenderers must insert prices for all activities and calculate the prices thereof even in the event of a zero (NIL) quantity.</t>
  </si>
  <si>
    <t>Blank/omitted/empty rates will be assumed to be zero (NIL) Rands i.e. R0.00</t>
  </si>
  <si>
    <t>Rates and Prices shall be expressed to two decimal places (i.e. cents) except in the case of a NIL rate or price.</t>
  </si>
  <si>
    <t>The Tenderers Rates and Prices shall be inserted in the bill of quantities are deemed to be the fully inclusive Rates and Prices to the Employer for the work described under the several items. Such Rates and Prices shall cover all costs and expenses that may be required in, and for the prompt and efficient and safe execution of the work described, and shall cover the cost of all general risks, liabilities and obligations set  forth or implied in this Enquiry document.</t>
  </si>
  <si>
    <t xml:space="preserve">Rates and Prices for items which are required to be inserted in the bill of quantities by the Tenderer and which have not been duly inserted, are deemed to be covered by other Rates and Prices in the bill of quantities. </t>
  </si>
  <si>
    <t>The Tenderers omission to insert Rates and Prices shall not be deemed to be a qualified exclusion to execute such work, activity or responsibility.</t>
  </si>
  <si>
    <t>The Rates and Prices are deemed to include (unless otherwise specifically stated in the bill of quantities or herein) all the relevant costs associated with the Clauses of  Contract as amended and shall include but not be limited to the following cost components:</t>
  </si>
  <si>
    <t xml:space="preserve"> The Tenderer is deemed to have obtained all the necessary information required to adequately price the scope of work associated with this Enquiry and no claim shall be considered resulting from lack of knowledge in this respect.</t>
  </si>
  <si>
    <t>FINAL SUMMARY</t>
  </si>
  <si>
    <t>BILL</t>
  </si>
  <si>
    <t xml:space="preserve"> AMOUNT</t>
  </si>
  <si>
    <t>ADD</t>
  </si>
  <si>
    <t>Contingency @ 10% (Solely for the use of the Client, and only on instruction to Contractor)</t>
  </si>
  <si>
    <t>Subtotal 2</t>
  </si>
  <si>
    <t>VAT @ 15%</t>
  </si>
  <si>
    <t>TOTAL CARRIED TO FORM OF OFFER</t>
  </si>
  <si>
    <t>……………………………….............</t>
  </si>
  <si>
    <t>……………………………………..</t>
  </si>
  <si>
    <t>SIGNATURE OF TENDERER</t>
  </si>
  <si>
    <t>DATE</t>
  </si>
  <si>
    <t>NAME OF TENDERER</t>
  </si>
  <si>
    <t>DESIGNATION</t>
  </si>
  <si>
    <t>PRICING INFORMATION</t>
  </si>
  <si>
    <t>ENQUIRY No.</t>
  </si>
  <si>
    <t>NAME OF PACKAGE:</t>
  </si>
  <si>
    <t xml:space="preserve">TENDERER’S NAME:  </t>
  </si>
  <si>
    <t>CATEGORY OF OFFER (MAIN/ALTERNATIVE OFFER):</t>
  </si>
  <si>
    <t xml:space="preserve">Main Offer </t>
  </si>
  <si>
    <t>TENDERED PRICE:  IN ZAR</t>
  </si>
  <si>
    <t>(excluding VAT)</t>
  </si>
  <si>
    <t>RAND VALUE IN WORDS</t>
  </si>
  <si>
    <t>[Price in Words]</t>
  </si>
  <si>
    <t>(Including VAT)</t>
  </si>
  <si>
    <t>(including VAT)</t>
  </si>
  <si>
    <t>DATE :</t>
  </si>
  <si>
    <t>FULL NAMES OF SIGNATORY:</t>
  </si>
  <si>
    <t>DESIGNATION OF SIGNATORY:</t>
  </si>
  <si>
    <t>SIGNATURE :</t>
  </si>
  <si>
    <t>ESKOM-NTCSA</t>
  </si>
  <si>
    <t>Tempering with this BOQ is strictly prohibited</t>
  </si>
  <si>
    <t>The quantities inserted below are provisional and are based on best information available at the time of compiling these Bills of Quantities and as such, the works shall be subject to remeasurement.</t>
  </si>
  <si>
    <t>NETWORK INTRUSION DETECTION SYSTEM(NIDS) &amp; ENDPOINT DETECTION</t>
  </si>
  <si>
    <t xml:space="preserve">RESPONSE(EDR) SOLUTION FOR NTCSA OT SYSTEMS </t>
  </si>
  <si>
    <t>NETWORK INTRUSION DETECTION SYSTEM(NIDS) &amp; ENDPOINT</t>
  </si>
  <si>
    <t>DETECTION RESPONSE (EDR) SOLUTION FOR NTCSA OT SYSTEMS</t>
  </si>
  <si>
    <t>NETWORK INTRUSION DETECTION SYSTEM(NIDS) &amp; ENDPOINT DETECTION RESPONSE(EDR) SLUTION FOR NTCSA OT SYSTEMS</t>
  </si>
  <si>
    <t>DEPLOYMENT SERVICES FOR: INSTALLATION,CONFIGURATION,COMMISSIONING,MAINTENANCE,SUPPORT &amp; TRAINING</t>
  </si>
  <si>
    <r>
      <rPr>
        <b/>
        <sz val="12"/>
        <rFont val="Arial"/>
        <family val="2"/>
      </rPr>
      <t>Master station console</t>
    </r>
    <r>
      <rPr>
        <sz val="12"/>
        <rFont val="Arial"/>
        <family val="2"/>
      </rPr>
      <t>: from where monitoring can be done comprising of main system,neworking equipment that is managed out of band as well as development environment</t>
    </r>
  </si>
  <si>
    <t>Probes ( Probes to monitor 15 segment split over 2 rooms and a standby site.mot of the utilisation is low,so it may be possible to aggregate using switches.Links between the 2 rooms must be fibre)</t>
  </si>
  <si>
    <t>Master station Console ( including a wrkstation) and a development environment</t>
  </si>
  <si>
    <t>Training ( per group of 10 people)</t>
  </si>
  <si>
    <t>BILL NO. 1 - NETWORK INTRUSION DETECTION SYSTEM (NIDS)</t>
  </si>
  <si>
    <t>Basic service Contract per device per annum</t>
  </si>
  <si>
    <t>Basic service Contract</t>
  </si>
  <si>
    <t>Engineering, Installation and Consultancy services</t>
  </si>
  <si>
    <t>The tenderer is expected to supply, deliver,Commission and install as per the scope of work and according to Eskom-NTCSA requirements</t>
  </si>
  <si>
    <t>Probes( for the core infrastructure to monitor systems 2's IP network ( system 2's IP Network is segmented on 43 VRFs and 1000+ VLANs.There are about 842 network devices</t>
  </si>
  <si>
    <t>SYSTEM 01 : NIDS SIZING FOR TEMSE</t>
  </si>
  <si>
    <t>SYSTEM 02 : TELECOMMUNICATIONS NIDS SIZING</t>
  </si>
  <si>
    <t>SYSTEM 03 NIDS : PHYSICAL SECURITY</t>
  </si>
  <si>
    <t>Master station console ( master station including a workstation) and a development environment</t>
  </si>
  <si>
    <t>Probes ( for the core infrastructure to monitor system 3's IP network, physical security network traffic will be monitored through the core switches at zero Control and at eMkhiweni (disaster recovery site))</t>
  </si>
  <si>
    <t>SYSTEM 02 :TELECOMMUNICATIONS NIDS SIZING</t>
  </si>
  <si>
    <t>SYSTEM 01 :NIDS SIZING FOR TEMSE</t>
  </si>
  <si>
    <t>SUBTOTAL SUPPLY AND DELIVERY OF NIDS</t>
  </si>
  <si>
    <t>SUPPLY AND DELIVERY OF NIDS</t>
  </si>
  <si>
    <t>DEPLOYMENT SEVICES OF NIDS</t>
  </si>
  <si>
    <t>SUBTOTAL</t>
  </si>
  <si>
    <t>SUPPLY, DELIVERY AND INSTALLATION OF HARDWARE,SOFTWARE AND LICENCING INCL. TRAINING</t>
  </si>
  <si>
    <t>SUBTOTAL SYSTEM 01 : NIDS FOR TEMSE</t>
  </si>
  <si>
    <t>SUBTOTAL SYSTEM 02 : TELECOMMUNICATIONS  NIDS</t>
  </si>
  <si>
    <t>SUBTOTAL SYSTEM 03 : NIDS PHYSICAL SECURITY</t>
  </si>
  <si>
    <t>SUBTOTAL BASIC SERVICE CONTRACT</t>
  </si>
  <si>
    <t>SUBTOTAL DEPLOYMENT SERVICES FOR NIDS</t>
  </si>
  <si>
    <t>SUBTOTAL ENGINEERING AND CONSULTANCY SERVICES</t>
  </si>
  <si>
    <t>Total CARRIED TO FORM OF OFFER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</si>
</sst>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R&quot;* #,##0.00_-;\-&quot;R&quot;* #,##0.00_-;_-&quot;R&quot;* &quot;-&quot;??_-;_-@_-"/>
    <numFmt numFmtId="43" formatCode="_-* #,##0.00_-;\-* #,##0.00_-;_-* &quot;-&quot;??_-;_-@_-"/>
    <numFmt numFmtId="164" formatCode="_ * #,##0_ ;_ * \-#,##0_ ;_ * &quot;-&quot;??_ ;_ @_ "/>
    <numFmt numFmtId="165" formatCode="dd\-mmm\-yy_)"/>
    <numFmt numFmtId="166" formatCode="_ [$R-1C09]\ * #,##0.00_ ;_ [$R-1C09]\ * \-#,##0.00_ ;_ [$R-1C09]\ * &quot;-&quot;??_ ;_ @_ "/>
    <numFmt numFmtId="167" formatCode="General_)"/>
    <numFmt numFmtId="168" formatCode="_ * #,##0.00_ ;_ * \-#,##0.00_ ;_ * &quot;-&quot;??_ ;_ @_ "/>
    <numFmt numFmtId="169" formatCode="_-* #,##0.00\ &quot;F&quot;_-;\-* #,##0.00\ &quot;F&quot;_-;_-* &quot;-&quot;??\ &quot;F&quot;_-;_-@_-"/>
    <numFmt numFmtId="170" formatCode="_ &quot;R&quot;\ * #,##0.00_ ;_ &quot;R&quot;\ * \-#,##0.00_ ;_ &quot;R&quot;\ * &quot;-&quot;??_ ;_ @_ "/>
    <numFmt numFmtId="171" formatCode="###\ ###\ ##0\ \ &quot;RAND&quot;;\-###\ ###\ ##0\ &quot;RAND&quot;"/>
    <numFmt numFmtId="172" formatCode="0.0"/>
    <numFmt numFmtId="173" formatCode="&quot;R&quot;#,##0.00"/>
  </numFmts>
  <fonts count="29" x14ac:knownFonts="1">
    <font>
      <sz val="11"/>
      <color theme="1"/>
      <name val="Calibri"/>
      <family val="2"/>
      <scheme val="minor"/>
    </font>
    <font>
      <sz val="11"/>
      <color theme="1"/>
      <name val="Calibri"/>
      <family val="2"/>
      <scheme val="minor"/>
    </font>
    <font>
      <sz val="10"/>
      <name val="Arial"/>
      <family val="2"/>
    </font>
    <font>
      <sz val="10"/>
      <name val="Courier"/>
    </font>
    <font>
      <sz val="10"/>
      <name val="MS Sans Serif"/>
      <family val="2"/>
    </font>
    <font>
      <b/>
      <sz val="12"/>
      <name val="Arial"/>
      <family val="2"/>
    </font>
    <font>
      <b/>
      <u/>
      <sz val="12"/>
      <name val="Arial"/>
      <family val="2"/>
    </font>
    <font>
      <sz val="12"/>
      <name val="Arial"/>
      <family val="2"/>
    </font>
    <font>
      <sz val="11"/>
      <name val="Arial"/>
      <family val="2"/>
    </font>
    <font>
      <b/>
      <sz val="11"/>
      <name val="Arial"/>
      <family val="2"/>
    </font>
    <font>
      <b/>
      <sz val="12"/>
      <color theme="0"/>
      <name val="Arial"/>
      <family val="2"/>
    </font>
    <font>
      <sz val="12"/>
      <color theme="0"/>
      <name val="Arial"/>
      <family val="2"/>
    </font>
    <font>
      <u/>
      <sz val="12"/>
      <name val="Arial"/>
      <family val="2"/>
    </font>
    <font>
      <sz val="12"/>
      <color theme="1"/>
      <name val="Arial"/>
      <family val="2"/>
    </font>
    <font>
      <sz val="10"/>
      <name val="Helv"/>
    </font>
    <font>
      <sz val="11"/>
      <color indexed="8"/>
      <name val="Calibri"/>
      <family val="2"/>
    </font>
    <font>
      <b/>
      <sz val="12"/>
      <color theme="1"/>
      <name val="Arial"/>
      <family val="2"/>
    </font>
    <font>
      <b/>
      <sz val="11"/>
      <color rgb="FFFF0000"/>
      <name val="Arial"/>
      <family val="2"/>
    </font>
    <font>
      <b/>
      <sz val="14"/>
      <name val="Arial"/>
      <family val="2"/>
    </font>
    <font>
      <b/>
      <sz val="10"/>
      <color theme="0"/>
      <name val="Arial"/>
      <family val="2"/>
    </font>
    <font>
      <sz val="14"/>
      <name val="Arial"/>
      <family val="2"/>
    </font>
    <font>
      <sz val="10"/>
      <name val="Arial Narrow"/>
      <family val="2"/>
    </font>
    <font>
      <b/>
      <u/>
      <sz val="14"/>
      <name val="Arial"/>
      <family val="2"/>
    </font>
    <font>
      <b/>
      <i/>
      <sz val="14"/>
      <name val="Arial"/>
      <family val="2"/>
    </font>
    <font>
      <b/>
      <sz val="10"/>
      <name val="Arial Narrow"/>
      <family val="2"/>
    </font>
    <font>
      <b/>
      <sz val="14"/>
      <color indexed="10"/>
      <name val="Arial"/>
      <family val="2"/>
    </font>
    <font>
      <b/>
      <u/>
      <sz val="14"/>
      <color indexed="10"/>
      <name val="Arial"/>
      <family val="2"/>
    </font>
    <font>
      <i/>
      <u/>
      <sz val="14"/>
      <color indexed="10"/>
      <name val="Arial"/>
      <family val="2"/>
    </font>
    <font>
      <b/>
      <sz val="14"/>
      <color theme="1"/>
      <name val="Arial"/>
      <family val="2"/>
    </font>
  </fonts>
  <fills count="4">
    <fill>
      <patternFill patternType="none"/>
    </fill>
    <fill>
      <patternFill patternType="gray125"/>
    </fill>
    <fill>
      <patternFill patternType="solid">
        <fgColor theme="0"/>
        <bgColor indexed="64"/>
      </patternFill>
    </fill>
    <fill>
      <patternFill patternType="solid">
        <fgColor theme="8" tint="0.59999389629810485"/>
        <bgColor indexed="64"/>
      </patternFill>
    </fill>
  </fills>
  <borders count="56">
    <border>
      <left/>
      <right/>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top style="medium">
        <color auto="1"/>
      </top>
      <bottom/>
      <diagonal/>
    </border>
    <border>
      <left style="medium">
        <color auto="1"/>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thin">
        <color auto="1"/>
      </left>
      <right/>
      <top style="medium">
        <color auto="1"/>
      </top>
      <bottom/>
      <diagonal/>
    </border>
    <border>
      <left style="medium">
        <color indexed="64"/>
      </left>
      <right/>
      <top style="medium">
        <color indexed="64"/>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right style="thin">
        <color auto="1"/>
      </right>
      <top style="medium">
        <color auto="1"/>
      </top>
      <bottom/>
      <diagonal/>
    </border>
    <border>
      <left/>
      <right/>
      <top/>
      <bottom style="thin">
        <color auto="1"/>
      </bottom>
      <diagonal/>
    </border>
    <border>
      <left style="thin">
        <color indexed="64"/>
      </left>
      <right style="medium">
        <color indexed="64"/>
      </right>
      <top/>
      <bottom/>
      <diagonal/>
    </border>
    <border>
      <left/>
      <right style="thin">
        <color auto="1"/>
      </right>
      <top/>
      <bottom style="medium">
        <color auto="1"/>
      </bottom>
      <diagonal/>
    </border>
    <border>
      <left style="thin">
        <color indexed="64"/>
      </left>
      <right style="medium">
        <color indexed="64"/>
      </right>
      <top/>
      <bottom style="medium">
        <color auto="1"/>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style="hair">
        <color indexed="64"/>
      </bottom>
      <diagonal/>
    </border>
    <border>
      <left style="medium">
        <color indexed="64"/>
      </left>
      <right style="thin">
        <color auto="1"/>
      </right>
      <top style="hair">
        <color auto="1"/>
      </top>
      <bottom style="hair">
        <color auto="1"/>
      </bottom>
      <diagonal/>
    </border>
    <border>
      <left style="medium">
        <color indexed="64"/>
      </left>
      <right style="thin">
        <color indexed="64"/>
      </right>
      <top/>
      <bottom style="thin">
        <color auto="1"/>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auto="1"/>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double">
        <color auto="1"/>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8"/>
      </left>
      <right style="thin">
        <color indexed="64"/>
      </right>
      <top/>
      <bottom style="medium">
        <color auto="1"/>
      </bottom>
      <diagonal/>
    </border>
    <border>
      <left style="double">
        <color auto="1"/>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auto="1"/>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bottom style="thin">
        <color indexed="64"/>
      </bottom>
      <diagonal/>
    </border>
  </borders>
  <cellStyleXfs count="15">
    <xf numFmtId="0" fontId="0" fillId="0" borderId="0"/>
    <xf numFmtId="43" fontId="1" fillId="0" borderId="0" applyFont="0" applyFill="0" applyBorder="0" applyAlignment="0" applyProtection="0"/>
    <xf numFmtId="0" fontId="2" fillId="0" borderId="0"/>
    <xf numFmtId="168" fontId="2" fillId="0" borderId="0" applyFont="0" applyFill="0" applyBorder="0" applyAlignment="0" applyProtection="0"/>
    <xf numFmtId="167" fontId="3" fillId="0" borderId="0"/>
    <xf numFmtId="40" fontId="4" fillId="0" borderId="0" applyFont="0" applyFill="0" applyBorder="0" applyAlignment="0" applyProtection="0"/>
    <xf numFmtId="169" fontId="2" fillId="0" borderId="0" applyFont="0" applyFill="0" applyBorder="0" applyAlignment="0" applyProtection="0"/>
    <xf numFmtId="168" fontId="14" fillId="0" borderId="0" applyFont="0" applyFill="0" applyBorder="0" applyAlignment="0" applyProtection="0"/>
    <xf numFmtId="0" fontId="1" fillId="0" borderId="0"/>
    <xf numFmtId="168" fontId="1" fillId="0" borderId="0" applyFont="0" applyFill="0" applyBorder="0" applyAlignment="0" applyProtection="0"/>
    <xf numFmtId="0" fontId="2" fillId="0" borderId="0"/>
    <xf numFmtId="168" fontId="15" fillId="0" borderId="0" applyFont="0" applyFill="0" applyBorder="0" applyAlignment="0" applyProtection="0"/>
    <xf numFmtId="0" fontId="1" fillId="0" borderId="0"/>
    <xf numFmtId="0" fontId="1" fillId="0" borderId="0"/>
    <xf numFmtId="0" fontId="2" fillId="0" borderId="0"/>
  </cellStyleXfs>
  <cellXfs count="264">
    <xf numFmtId="0" fontId="0" fillId="0" borderId="0" xfId="0"/>
    <xf numFmtId="0" fontId="7" fillId="2" borderId="0" xfId="0" applyFont="1" applyFill="1" applyAlignment="1">
      <alignment vertical="center"/>
    </xf>
    <xf numFmtId="0" fontId="7" fillId="0" borderId="0" xfId="0" applyFont="1" applyAlignment="1">
      <alignment vertical="center"/>
    </xf>
    <xf numFmtId="0" fontId="10" fillId="0" borderId="0" xfId="0" applyFont="1"/>
    <xf numFmtId="0" fontId="7" fillId="2" borderId="0" xfId="0" applyFont="1" applyFill="1"/>
    <xf numFmtId="0" fontId="7" fillId="0" borderId="0" xfId="0" applyFont="1"/>
    <xf numFmtId="166" fontId="7" fillId="0" borderId="0" xfId="0" applyNumberFormat="1" applyFont="1" applyAlignment="1" applyProtection="1">
      <alignment horizontal="right" vertical="center"/>
      <protection locked="0"/>
    </xf>
    <xf numFmtId="0" fontId="7" fillId="0" borderId="0" xfId="0" applyFont="1" applyAlignment="1">
      <alignment horizontal="left"/>
    </xf>
    <xf numFmtId="165" fontId="5" fillId="0" borderId="0" xfId="0" applyNumberFormat="1" applyFont="1" applyAlignment="1">
      <alignment horizontal="left" vertical="center"/>
    </xf>
    <xf numFmtId="165" fontId="5" fillId="0" borderId="0" xfId="0" quotePrefix="1" applyNumberFormat="1" applyFont="1" applyAlignment="1">
      <alignment horizontal="right" vertical="center"/>
    </xf>
    <xf numFmtId="166" fontId="5" fillId="0" borderId="0" xfId="0" quotePrefix="1" applyNumberFormat="1" applyFont="1" applyAlignment="1">
      <alignment horizontal="right" vertical="center"/>
    </xf>
    <xf numFmtId="166" fontId="5" fillId="0" borderId="0" xfId="0" applyNumberFormat="1" applyFont="1" applyAlignment="1">
      <alignment horizontal="right" vertical="center"/>
    </xf>
    <xf numFmtId="165" fontId="5" fillId="0" borderId="0" xfId="0" applyNumberFormat="1" applyFont="1" applyAlignment="1">
      <alignment horizontal="left" vertical="center" wrapText="1"/>
    </xf>
    <xf numFmtId="165" fontId="7" fillId="0" borderId="0" xfId="0" applyNumberFormat="1" applyFont="1" applyAlignment="1">
      <alignment horizontal="center" vertical="center"/>
    </xf>
    <xf numFmtId="166" fontId="7" fillId="0" borderId="0" xfId="0" applyNumberFormat="1" applyFont="1" applyAlignment="1">
      <alignment horizontal="right" vertical="center"/>
    </xf>
    <xf numFmtId="0" fontId="7" fillId="0" borderId="0" xfId="0" applyFont="1" applyAlignment="1">
      <alignment horizontal="left" vertical="center"/>
    </xf>
    <xf numFmtId="166" fontId="7" fillId="0" borderId="0" xfId="0" applyNumberFormat="1" applyFont="1" applyAlignment="1">
      <alignment vertical="center"/>
    </xf>
    <xf numFmtId="4" fontId="7" fillId="0" borderId="0" xfId="0" applyNumberFormat="1" applyFont="1" applyAlignment="1">
      <alignment horizontal="right" vertical="center"/>
    </xf>
    <xf numFmtId="4" fontId="7" fillId="0" borderId="0" xfId="0" applyNumberFormat="1" applyFont="1" applyAlignment="1">
      <alignment horizontal="right"/>
    </xf>
    <xf numFmtId="164" fontId="8" fillId="0" borderId="0" xfId="11" applyNumberFormat="1" applyFont="1"/>
    <xf numFmtId="0" fontId="8" fillId="0" borderId="0" xfId="0" applyFont="1"/>
    <xf numFmtId="0" fontId="12" fillId="0" borderId="0" xfId="0" applyFont="1" applyAlignment="1">
      <alignment horizontal="left" vertical="center" wrapText="1"/>
    </xf>
    <xf numFmtId="3" fontId="7" fillId="0" borderId="0" xfId="0" applyNumberFormat="1" applyFont="1" applyAlignment="1">
      <alignment horizontal="center" vertical="top"/>
    </xf>
    <xf numFmtId="165" fontId="7" fillId="0" borderId="0" xfId="0" applyNumberFormat="1" applyFont="1" applyAlignment="1">
      <alignment horizontal="left" vertical="center"/>
    </xf>
    <xf numFmtId="0" fontId="8" fillId="0" borderId="0" xfId="0" applyFont="1" applyAlignment="1">
      <alignment horizontal="left" wrapText="1"/>
    </xf>
    <xf numFmtId="0" fontId="8" fillId="0" borderId="0" xfId="0" applyFont="1" applyAlignment="1">
      <alignment horizontal="left"/>
    </xf>
    <xf numFmtId="0" fontId="21" fillId="0" borderId="0" xfId="2" applyFont="1" applyAlignment="1">
      <alignment vertical="top"/>
    </xf>
    <xf numFmtId="168" fontId="18" fillId="2" borderId="0" xfId="3" applyFont="1" applyFill="1" applyBorder="1" applyAlignment="1">
      <alignment horizontal="right" vertical="top"/>
    </xf>
    <xf numFmtId="0" fontId="20" fillId="2" borderId="8" xfId="2" applyFont="1" applyFill="1" applyBorder="1" applyAlignment="1">
      <alignment vertical="top"/>
    </xf>
    <xf numFmtId="49" fontId="22" fillId="2" borderId="5" xfId="2" applyNumberFormat="1" applyFont="1" applyFill="1" applyBorder="1" applyAlignment="1">
      <alignment horizontal="left" vertical="top"/>
    </xf>
    <xf numFmtId="0" fontId="20" fillId="2" borderId="12" xfId="2" applyFont="1" applyFill="1" applyBorder="1" applyAlignment="1">
      <alignment horizontal="center" vertical="top" wrapText="1"/>
    </xf>
    <xf numFmtId="0" fontId="20" fillId="2" borderId="13" xfId="2" applyFont="1" applyFill="1" applyBorder="1" applyAlignment="1">
      <alignment horizontal="left" vertical="top" wrapText="1"/>
    </xf>
    <xf numFmtId="0" fontId="20" fillId="2" borderId="13" xfId="2" applyFont="1" applyFill="1" applyBorder="1" applyAlignment="1">
      <alignment horizontal="center" vertical="top"/>
    </xf>
    <xf numFmtId="4" fontId="20" fillId="2" borderId="13" xfId="2" applyNumberFormat="1" applyFont="1" applyFill="1" applyBorder="1" applyAlignment="1">
      <alignment vertical="top"/>
    </xf>
    <xf numFmtId="0" fontId="20" fillId="2" borderId="14" xfId="2" applyFont="1" applyFill="1" applyBorder="1" applyAlignment="1">
      <alignment vertical="top"/>
    </xf>
    <xf numFmtId="9" fontId="21" fillId="0" borderId="0" xfId="2" applyNumberFormat="1" applyFont="1" applyAlignment="1">
      <alignment vertical="center"/>
    </xf>
    <xf numFmtId="0" fontId="21" fillId="0" borderId="0" xfId="2" applyFont="1" applyAlignment="1">
      <alignment vertical="center"/>
    </xf>
    <xf numFmtId="170" fontId="20" fillId="2" borderId="20" xfId="2" applyNumberFormat="1" applyFont="1" applyFill="1" applyBorder="1" applyAlignment="1">
      <alignment horizontal="center" vertical="center"/>
    </xf>
    <xf numFmtId="44" fontId="20" fillId="2" borderId="21" xfId="2" applyNumberFormat="1" applyFont="1" applyFill="1" applyBorder="1" applyAlignment="1">
      <alignment vertical="center"/>
    </xf>
    <xf numFmtId="43" fontId="21" fillId="0" borderId="0" xfId="1" applyFont="1" applyAlignment="1">
      <alignment vertical="center"/>
    </xf>
    <xf numFmtId="0" fontId="18" fillId="2" borderId="9" xfId="2" applyFont="1" applyFill="1" applyBorder="1" applyAlignment="1">
      <alignment horizontal="left" vertical="center" wrapText="1"/>
    </xf>
    <xf numFmtId="0" fontId="20" fillId="2" borderId="4" xfId="2" applyFont="1" applyFill="1" applyBorder="1" applyAlignment="1">
      <alignment horizontal="center" vertical="center"/>
    </xf>
    <xf numFmtId="170" fontId="20" fillId="2" borderId="22" xfId="2" applyNumberFormat="1" applyFont="1" applyFill="1" applyBorder="1" applyAlignment="1">
      <alignment horizontal="center" vertical="center"/>
    </xf>
    <xf numFmtId="170" fontId="18" fillId="2" borderId="17" xfId="2" applyNumberFormat="1" applyFont="1" applyFill="1" applyBorder="1" applyAlignment="1">
      <alignment horizontal="center" vertical="center"/>
    </xf>
    <xf numFmtId="0" fontId="20" fillId="2" borderId="23" xfId="2" applyFont="1" applyFill="1" applyBorder="1" applyAlignment="1">
      <alignment horizontal="left" vertical="center" wrapText="1"/>
    </xf>
    <xf numFmtId="0" fontId="20" fillId="2" borderId="23" xfId="2" applyFont="1" applyFill="1" applyBorder="1" applyAlignment="1">
      <alignment horizontal="center" vertical="center"/>
    </xf>
    <xf numFmtId="170" fontId="20" fillId="2" borderId="3" xfId="2" applyNumberFormat="1" applyFont="1" applyFill="1" applyBorder="1" applyAlignment="1">
      <alignment horizontal="center" vertical="top"/>
    </xf>
    <xf numFmtId="9" fontId="20" fillId="2" borderId="24" xfId="2" applyNumberFormat="1" applyFont="1" applyFill="1" applyBorder="1" applyAlignment="1">
      <alignment vertical="center"/>
    </xf>
    <xf numFmtId="0" fontId="18" fillId="2" borderId="1" xfId="2" applyFont="1" applyFill="1" applyBorder="1" applyAlignment="1">
      <alignment vertical="center" wrapText="1"/>
    </xf>
    <xf numFmtId="0" fontId="20" fillId="2" borderId="1" xfId="2" applyFont="1" applyFill="1" applyBorder="1" applyAlignment="1">
      <alignment horizontal="center" vertical="center"/>
    </xf>
    <xf numFmtId="170" fontId="20" fillId="2" borderId="2" xfId="2" applyNumberFormat="1" applyFont="1" applyFill="1" applyBorder="1" applyAlignment="1">
      <alignment horizontal="center" vertical="center"/>
    </xf>
    <xf numFmtId="0" fontId="20" fillId="2" borderId="24" xfId="2" applyFont="1" applyFill="1" applyBorder="1" applyAlignment="1">
      <alignment vertical="center"/>
    </xf>
    <xf numFmtId="0" fontId="23" fillId="2" borderId="27" xfId="2" applyFont="1" applyFill="1" applyBorder="1" applyAlignment="1">
      <alignment vertical="center"/>
    </xf>
    <xf numFmtId="0" fontId="18" fillId="2" borderId="28" xfId="2" applyFont="1" applyFill="1" applyBorder="1" applyAlignment="1">
      <alignment horizontal="center" vertical="center"/>
    </xf>
    <xf numFmtId="44" fontId="18" fillId="2" borderId="25" xfId="2" applyNumberFormat="1" applyFont="1" applyFill="1" applyBorder="1" applyAlignment="1">
      <alignment horizontal="center" vertical="center"/>
    </xf>
    <xf numFmtId="44" fontId="18" fillId="2" borderId="26" xfId="2" applyNumberFormat="1" applyFont="1" applyFill="1" applyBorder="1" applyAlignment="1">
      <alignment horizontal="center" vertical="center"/>
    </xf>
    <xf numFmtId="0" fontId="24" fillId="0" borderId="0" xfId="2" applyFont="1" applyAlignment="1">
      <alignment vertical="center"/>
    </xf>
    <xf numFmtId="0" fontId="21" fillId="0" borderId="0" xfId="2" applyFont="1"/>
    <xf numFmtId="0" fontId="20" fillId="0" borderId="0" xfId="2" applyFont="1" applyAlignment="1">
      <alignment horizontal="center" vertical="top" wrapText="1"/>
    </xf>
    <xf numFmtId="0" fontId="20" fillId="0" borderId="0" xfId="2" applyFont="1" applyAlignment="1">
      <alignment horizontal="left" vertical="top" wrapText="1"/>
    </xf>
    <xf numFmtId="0" fontId="20" fillId="0" borderId="0" xfId="2" applyFont="1" applyAlignment="1">
      <alignment horizontal="center" vertical="top"/>
    </xf>
    <xf numFmtId="4" fontId="20" fillId="0" borderId="0" xfId="2" applyNumberFormat="1" applyFont="1" applyAlignment="1">
      <alignment vertical="top"/>
    </xf>
    <xf numFmtId="0" fontId="20" fillId="0" borderId="0" xfId="2" applyFont="1" applyAlignment="1">
      <alignment vertical="top"/>
    </xf>
    <xf numFmtId="44" fontId="20" fillId="2" borderId="24" xfId="2" applyNumberFormat="1" applyFont="1" applyFill="1" applyBorder="1" applyAlignment="1">
      <alignment vertical="center"/>
    </xf>
    <xf numFmtId="170" fontId="20" fillId="2" borderId="31" xfId="2" applyNumberFormat="1" applyFont="1" applyFill="1" applyBorder="1" applyAlignment="1">
      <alignment horizontal="center" vertical="center"/>
    </xf>
    <xf numFmtId="0" fontId="20" fillId="0" borderId="10" xfId="2" applyFont="1" applyBorder="1" applyAlignment="1">
      <alignment horizontal="center" vertical="top" wrapText="1"/>
    </xf>
    <xf numFmtId="0" fontId="20" fillId="0" borderId="4" xfId="2" applyFont="1" applyBorder="1" applyAlignment="1">
      <alignment horizontal="left" vertical="top" wrapText="1"/>
    </xf>
    <xf numFmtId="0" fontId="20" fillId="0" borderId="4" xfId="2" applyFont="1" applyBorder="1" applyAlignment="1">
      <alignment horizontal="center" vertical="top"/>
    </xf>
    <xf numFmtId="4" fontId="20" fillId="0" borderId="4" xfId="2" applyNumberFormat="1" applyFont="1" applyBorder="1" applyAlignment="1">
      <alignment vertical="top"/>
    </xf>
    <xf numFmtId="0" fontId="20" fillId="0" borderId="11" xfId="2" applyFont="1" applyBorder="1" applyAlignment="1">
      <alignment vertical="top"/>
    </xf>
    <xf numFmtId="0" fontId="18" fillId="0" borderId="5" xfId="2" applyFont="1" applyBorder="1" applyAlignment="1">
      <alignment vertical="center"/>
    </xf>
    <xf numFmtId="0" fontId="20" fillId="0" borderId="10" xfId="2" applyFont="1" applyBorder="1" applyAlignment="1">
      <alignment vertical="center"/>
    </xf>
    <xf numFmtId="0" fontId="20" fillId="0" borderId="11" xfId="2" applyFont="1" applyBorder="1" applyAlignment="1">
      <alignment vertical="center"/>
    </xf>
    <xf numFmtId="0" fontId="20" fillId="0" borderId="8" xfId="2" applyFont="1" applyBorder="1" applyAlignment="1">
      <alignment vertical="center"/>
    </xf>
    <xf numFmtId="0" fontId="20" fillId="0" borderId="5" xfId="2" applyFont="1" applyBorder="1" applyAlignment="1">
      <alignment vertical="center"/>
    </xf>
    <xf numFmtId="0" fontId="20" fillId="0" borderId="5" xfId="2" applyFont="1" applyBorder="1" applyAlignment="1">
      <alignment horizontal="centerContinuous" vertical="center"/>
    </xf>
    <xf numFmtId="0" fontId="18" fillId="0" borderId="5" xfId="2" applyFont="1" applyBorder="1" applyAlignment="1">
      <alignment horizontal="centerContinuous" vertical="center"/>
    </xf>
    <xf numFmtId="0" fontId="18" fillId="0" borderId="8" xfId="2" applyFont="1" applyBorder="1" applyAlignment="1">
      <alignment horizontal="centerContinuous" vertical="center"/>
    </xf>
    <xf numFmtId="0" fontId="18" fillId="0" borderId="5" xfId="2" applyFont="1" applyBorder="1" applyAlignment="1">
      <alignment horizontal="left" vertical="center"/>
    </xf>
    <xf numFmtId="0" fontId="18" fillId="0" borderId="8" xfId="2" applyFont="1" applyBorder="1" applyAlignment="1">
      <alignment vertical="center"/>
    </xf>
    <xf numFmtId="0" fontId="22" fillId="0" borderId="8" xfId="2" applyFont="1" applyBorder="1" applyAlignment="1">
      <alignment horizontal="centerContinuous" vertical="center"/>
    </xf>
    <xf numFmtId="0" fontId="22" fillId="0" borderId="8" xfId="2" applyFont="1" applyBorder="1" applyAlignment="1">
      <alignment vertical="center"/>
    </xf>
    <xf numFmtId="0" fontId="18" fillId="0" borderId="5" xfId="2" applyFont="1" applyBorder="1" applyAlignment="1">
      <alignment horizontal="left" vertical="center" wrapText="1"/>
    </xf>
    <xf numFmtId="0" fontId="18" fillId="0" borderId="5" xfId="2" applyFont="1" applyBorder="1" applyAlignment="1">
      <alignment horizontal="center" vertical="center"/>
    </xf>
    <xf numFmtId="0" fontId="18" fillId="0" borderId="5" xfId="2" applyFont="1" applyBorder="1" applyAlignment="1">
      <alignment vertical="top"/>
    </xf>
    <xf numFmtId="0" fontId="25" fillId="0" borderId="8" xfId="2" applyFont="1" applyBorder="1" applyAlignment="1">
      <alignment horizontal="justify" vertical="center"/>
    </xf>
    <xf numFmtId="14" fontId="25" fillId="0" borderId="8" xfId="2" applyNumberFormat="1" applyFont="1" applyBorder="1" applyAlignment="1">
      <alignment horizontal="left" vertical="center"/>
    </xf>
    <xf numFmtId="0" fontId="18" fillId="0" borderId="5" xfId="2" applyFont="1" applyBorder="1" applyAlignment="1">
      <alignment vertical="center" wrapText="1"/>
    </xf>
    <xf numFmtId="0" fontId="25" fillId="0" borderId="8" xfId="2" applyFont="1" applyBorder="1" applyAlignment="1">
      <alignment vertical="center"/>
    </xf>
    <xf numFmtId="0" fontId="20" fillId="0" borderId="12" xfId="2" applyFont="1" applyBorder="1" applyAlignment="1">
      <alignment vertical="center"/>
    </xf>
    <xf numFmtId="0" fontId="25" fillId="0" borderId="14" xfId="2" applyFont="1" applyBorder="1" applyAlignment="1">
      <alignment horizontal="left" vertical="center"/>
    </xf>
    <xf numFmtId="171" fontId="26" fillId="3" borderId="8" xfId="2" applyNumberFormat="1" applyFont="1" applyFill="1" applyBorder="1" applyAlignment="1">
      <alignment horizontal="right" vertical="center"/>
    </xf>
    <xf numFmtId="0" fontId="25" fillId="3" borderId="8" xfId="2" applyFont="1" applyFill="1" applyBorder="1" applyAlignment="1">
      <alignment vertical="center"/>
    </xf>
    <xf numFmtId="0" fontId="25" fillId="3" borderId="8" xfId="2" applyFont="1" applyFill="1" applyBorder="1" applyAlignment="1">
      <alignment vertical="center" wrapText="1"/>
    </xf>
    <xf numFmtId="171" fontId="26" fillId="3" borderId="8" xfId="2" applyNumberFormat="1" applyFont="1" applyFill="1" applyBorder="1" applyAlignment="1">
      <alignment horizontal="left" vertical="center"/>
    </xf>
    <xf numFmtId="171" fontId="27" fillId="3" borderId="8" xfId="2" applyNumberFormat="1" applyFont="1" applyFill="1" applyBorder="1" applyAlignment="1">
      <alignment horizontal="left" vertical="center"/>
    </xf>
    <xf numFmtId="14" fontId="25" fillId="3" borderId="8" xfId="2" applyNumberFormat="1" applyFont="1" applyFill="1" applyBorder="1" applyAlignment="1">
      <alignment horizontal="left" vertical="center"/>
    </xf>
    <xf numFmtId="164" fontId="8" fillId="0" borderId="32" xfId="11" applyNumberFormat="1" applyFont="1" applyBorder="1"/>
    <xf numFmtId="0" fontId="8" fillId="0" borderId="11" xfId="0" applyFont="1" applyBorder="1"/>
    <xf numFmtId="164" fontId="8" fillId="0" borderId="7" xfId="11" applyNumberFormat="1" applyFont="1" applyBorder="1"/>
    <xf numFmtId="0" fontId="9" fillId="0" borderId="24" xfId="0" applyFont="1" applyBorder="1" applyAlignment="1">
      <alignment horizontal="left"/>
    </xf>
    <xf numFmtId="0" fontId="5" fillId="2" borderId="8" xfId="0" applyFont="1" applyFill="1" applyBorder="1" applyAlignment="1">
      <alignment horizontal="left"/>
    </xf>
    <xf numFmtId="0" fontId="9" fillId="0" borderId="8" xfId="0" applyFont="1" applyBorder="1" applyAlignment="1">
      <alignment horizontal="left"/>
    </xf>
    <xf numFmtId="164" fontId="9" fillId="0" borderId="8" xfId="11" applyNumberFormat="1" applyFont="1" applyBorder="1" applyAlignment="1">
      <alignment horizontal="left"/>
    </xf>
    <xf numFmtId="0" fontId="8" fillId="0" borderId="8" xfId="0" applyFont="1" applyBorder="1" applyAlignment="1">
      <alignment horizontal="left"/>
    </xf>
    <xf numFmtId="0" fontId="8" fillId="0" borderId="8" xfId="0" applyFont="1" applyBorder="1" applyAlignment="1">
      <alignment horizontal="left" wrapText="1"/>
    </xf>
    <xf numFmtId="164" fontId="9" fillId="0" borderId="7" xfId="11" applyNumberFormat="1" applyFont="1" applyBorder="1"/>
    <xf numFmtId="0" fontId="17" fillId="0" borderId="8" xfId="0" applyFont="1" applyBorder="1" applyAlignment="1">
      <alignment horizontal="left" wrapText="1"/>
    </xf>
    <xf numFmtId="0" fontId="9" fillId="0" borderId="8" xfId="0" applyFont="1" applyBorder="1" applyAlignment="1">
      <alignment horizontal="left" wrapText="1"/>
    </xf>
    <xf numFmtId="164" fontId="8" fillId="0" borderId="33" xfId="11" applyNumberFormat="1" applyFont="1" applyBorder="1"/>
    <xf numFmtId="0" fontId="8" fillId="0" borderId="14" xfId="0" quotePrefix="1" applyFont="1" applyBorder="1" applyAlignment="1">
      <alignment horizontal="left" wrapText="1"/>
    </xf>
    <xf numFmtId="0" fontId="18" fillId="2" borderId="5" xfId="0" applyFont="1" applyFill="1" applyBorder="1" applyAlignment="1">
      <alignment horizontal="left" vertical="center"/>
    </xf>
    <xf numFmtId="0" fontId="19" fillId="2" borderId="0" xfId="0" applyFont="1" applyFill="1" applyAlignment="1">
      <alignment vertical="center"/>
    </xf>
    <xf numFmtId="0" fontId="18" fillId="2" borderId="0" xfId="2" applyFont="1" applyFill="1" applyAlignment="1">
      <alignment horizontal="left" vertical="top" wrapText="1"/>
    </xf>
    <xf numFmtId="0" fontId="18" fillId="2" borderId="5" xfId="0" applyFont="1" applyFill="1" applyBorder="1" applyAlignment="1">
      <alignment horizontal="left"/>
    </xf>
    <xf numFmtId="0" fontId="19" fillId="2" borderId="0" xfId="0" applyFont="1" applyFill="1"/>
    <xf numFmtId="0" fontId="18" fillId="2" borderId="0" xfId="2" applyFont="1" applyFill="1" applyAlignment="1">
      <alignment horizontal="center" vertical="top" wrapText="1"/>
    </xf>
    <xf numFmtId="0" fontId="20" fillId="2" borderId="34" xfId="2" applyFont="1" applyFill="1" applyBorder="1" applyAlignment="1">
      <alignment horizontal="center" vertical="center" wrapText="1"/>
    </xf>
    <xf numFmtId="0" fontId="20" fillId="2" borderId="35" xfId="2" applyFont="1" applyFill="1" applyBorder="1" applyAlignment="1">
      <alignment horizontal="center" vertical="center" wrapText="1"/>
    </xf>
    <xf numFmtId="0" fontId="20" fillId="2" borderId="32" xfId="2" applyFont="1" applyFill="1" applyBorder="1" applyAlignment="1">
      <alignment horizontal="center" vertical="center" wrapText="1"/>
    </xf>
    <xf numFmtId="0" fontId="20" fillId="2" borderId="36" xfId="2" applyFont="1" applyFill="1" applyBorder="1" applyAlignment="1">
      <alignment horizontal="center" vertical="center" wrapText="1"/>
    </xf>
    <xf numFmtId="0" fontId="20" fillId="2" borderId="37" xfId="2" applyFont="1" applyFill="1" applyBorder="1" applyAlignment="1">
      <alignment horizontal="center" vertical="center" wrapText="1"/>
    </xf>
    <xf numFmtId="0" fontId="18" fillId="2" borderId="38" xfId="2" applyFont="1" applyFill="1" applyBorder="1" applyAlignment="1">
      <alignment horizontal="center" vertical="center" wrapText="1"/>
    </xf>
    <xf numFmtId="0" fontId="18" fillId="2" borderId="5" xfId="2" applyFont="1" applyFill="1" applyBorder="1" applyAlignment="1">
      <alignment horizontal="center" vertical="center" wrapText="1"/>
    </xf>
    <xf numFmtId="0" fontId="23" fillId="2" borderId="0" xfId="2" applyFont="1" applyFill="1" applyAlignment="1">
      <alignment vertical="center"/>
    </xf>
    <xf numFmtId="0" fontId="18" fillId="2" borderId="0" xfId="2" applyFont="1" applyFill="1" applyAlignment="1">
      <alignment horizontal="center" vertical="center"/>
    </xf>
    <xf numFmtId="170" fontId="18" fillId="2" borderId="0" xfId="2" applyNumberFormat="1" applyFont="1" applyFill="1" applyAlignment="1">
      <alignment horizontal="center" vertical="center"/>
    </xf>
    <xf numFmtId="0" fontId="18" fillId="2" borderId="11" xfId="2" applyFont="1" applyFill="1" applyBorder="1" applyAlignment="1">
      <alignment vertical="center"/>
    </xf>
    <xf numFmtId="0" fontId="18" fillId="2" borderId="8" xfId="2" applyFont="1" applyFill="1" applyBorder="1" applyAlignment="1">
      <alignment vertical="center"/>
    </xf>
    <xf numFmtId="0" fontId="20" fillId="2" borderId="5" xfId="2" applyFont="1" applyFill="1" applyBorder="1" applyAlignment="1">
      <alignment horizontal="center" vertical="center" wrapText="1"/>
    </xf>
    <xf numFmtId="0" fontId="20" fillId="2" borderId="0" xfId="2" applyFont="1" applyFill="1" applyAlignment="1">
      <alignment horizontal="left" vertical="center" wrapText="1"/>
    </xf>
    <xf numFmtId="0" fontId="20" fillId="2" borderId="0" xfId="2" applyFont="1" applyFill="1" applyAlignment="1">
      <alignment horizontal="center" vertical="center"/>
    </xf>
    <xf numFmtId="4" fontId="20" fillId="2" borderId="0" xfId="2" applyNumberFormat="1" applyFont="1" applyFill="1" applyAlignment="1">
      <alignment vertical="center"/>
    </xf>
    <xf numFmtId="0" fontId="20" fillId="2" borderId="8" xfId="2" applyFont="1" applyFill="1" applyBorder="1" applyAlignment="1">
      <alignment vertical="center"/>
    </xf>
    <xf numFmtId="0" fontId="20" fillId="2" borderId="5" xfId="2" applyFont="1" applyFill="1" applyBorder="1" applyAlignment="1">
      <alignment horizontal="left"/>
    </xf>
    <xf numFmtId="0" fontId="20" fillId="2" borderId="0" xfId="2" applyFont="1" applyFill="1" applyAlignment="1">
      <alignment horizontal="left" wrapText="1"/>
    </xf>
    <xf numFmtId="0" fontId="20" fillId="2" borderId="0" xfId="2" applyFont="1" applyFill="1"/>
    <xf numFmtId="4" fontId="20" fillId="2" borderId="0" xfId="2" applyNumberFormat="1" applyFont="1" applyFill="1"/>
    <xf numFmtId="0" fontId="20" fillId="2" borderId="8" xfId="2" applyFont="1" applyFill="1" applyBorder="1"/>
    <xf numFmtId="0" fontId="18" fillId="2" borderId="5" xfId="2" applyFont="1" applyFill="1" applyBorder="1" applyAlignment="1">
      <alignment vertical="center"/>
    </xf>
    <xf numFmtId="0" fontId="20" fillId="2" borderId="0" xfId="2" applyFont="1" applyFill="1" applyAlignment="1">
      <alignment vertical="center"/>
    </xf>
    <xf numFmtId="0" fontId="18" fillId="2" borderId="0" xfId="2" applyFont="1" applyFill="1" applyAlignment="1">
      <alignment vertical="center" wrapText="1"/>
    </xf>
    <xf numFmtId="0" fontId="18" fillId="2" borderId="12" xfId="2" applyFont="1" applyFill="1" applyBorder="1" applyAlignment="1">
      <alignment vertical="center"/>
    </xf>
    <xf numFmtId="0" fontId="20" fillId="2" borderId="13" xfId="2" applyFont="1" applyFill="1" applyBorder="1" applyAlignment="1">
      <alignment vertical="center"/>
    </xf>
    <xf numFmtId="0" fontId="18" fillId="2" borderId="13" xfId="2" applyFont="1" applyFill="1" applyBorder="1" applyAlignment="1">
      <alignment vertical="center" wrapText="1"/>
    </xf>
    <xf numFmtId="4" fontId="20" fillId="2" borderId="13" xfId="2" applyNumberFormat="1" applyFont="1" applyFill="1" applyBorder="1" applyAlignment="1">
      <alignment vertical="center"/>
    </xf>
    <xf numFmtId="0" fontId="20" fillId="2" borderId="14" xfId="2" applyFont="1" applyFill="1" applyBorder="1" applyAlignment="1">
      <alignment vertical="center"/>
    </xf>
    <xf numFmtId="0" fontId="10" fillId="2" borderId="4" xfId="0" applyFont="1" applyFill="1" applyBorder="1" applyAlignment="1">
      <alignment vertical="center"/>
    </xf>
    <xf numFmtId="1" fontId="16" fillId="2" borderId="4" xfId="0" applyNumberFormat="1" applyFont="1" applyFill="1" applyBorder="1" applyAlignment="1">
      <alignment vertical="center"/>
    </xf>
    <xf numFmtId="0" fontId="10" fillId="2" borderId="11" xfId="0" applyFont="1" applyFill="1" applyBorder="1" applyAlignment="1">
      <alignment vertical="center"/>
    </xf>
    <xf numFmtId="1" fontId="16" fillId="2" borderId="0" xfId="0" applyNumberFormat="1" applyFont="1" applyFill="1"/>
    <xf numFmtId="0" fontId="10" fillId="2" borderId="0" xfId="0" applyFont="1" applyFill="1"/>
    <xf numFmtId="0" fontId="10" fillId="2" borderId="8" xfId="0" applyFont="1" applyFill="1" applyBorder="1"/>
    <xf numFmtId="0" fontId="16" fillId="2" borderId="0" xfId="0" applyFont="1" applyFill="1" applyAlignment="1">
      <alignment horizontal="left"/>
    </xf>
    <xf numFmtId="0" fontId="7" fillId="0" borderId="0" xfId="0" applyFont="1" applyAlignment="1">
      <alignment horizontal="left" vertical="top" wrapText="1"/>
    </xf>
    <xf numFmtId="0" fontId="5" fillId="0" borderId="0" xfId="0" applyFont="1" applyAlignment="1">
      <alignment horizontal="left" vertical="top" wrapText="1"/>
    </xf>
    <xf numFmtId="0" fontId="7" fillId="2" borderId="0" xfId="0" applyFont="1" applyFill="1" applyAlignment="1">
      <alignment horizontal="left" vertical="center" wrapText="1"/>
    </xf>
    <xf numFmtId="0" fontId="5" fillId="2" borderId="0" xfId="0" applyFont="1" applyFill="1" applyAlignment="1">
      <alignment horizontal="left" vertical="top" wrapText="1"/>
    </xf>
    <xf numFmtId="0" fontId="7" fillId="2" borderId="0" xfId="0" applyFont="1" applyFill="1" applyAlignment="1">
      <alignment horizontal="left" vertical="top" wrapText="1"/>
    </xf>
    <xf numFmtId="0" fontId="5" fillId="0" borderId="5" xfId="0" applyFont="1" applyBorder="1" applyAlignment="1">
      <alignment vertical="center"/>
    </xf>
    <xf numFmtId="0" fontId="7" fillId="0" borderId="0" xfId="0" quotePrefix="1" applyFont="1" applyAlignment="1">
      <alignment horizontal="center" vertical="center"/>
    </xf>
    <xf numFmtId="0" fontId="7" fillId="0" borderId="0" xfId="0" applyFont="1" applyAlignment="1">
      <alignment horizontal="center" vertical="center"/>
    </xf>
    <xf numFmtId="1" fontId="5" fillId="2" borderId="0" xfId="2" applyNumberFormat="1" applyFont="1" applyFill="1" applyAlignment="1">
      <alignment horizontal="left" vertical="center" wrapText="1"/>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7" fillId="0" borderId="41" xfId="0" quotePrefix="1" applyFont="1" applyBorder="1" applyAlignment="1">
      <alignment horizontal="center" vertical="center"/>
    </xf>
    <xf numFmtId="0" fontId="5" fillId="0" borderId="41" xfId="0" quotePrefix="1" applyFont="1" applyBorder="1" applyAlignment="1">
      <alignment horizontal="center" vertical="center"/>
    </xf>
    <xf numFmtId="0" fontId="7" fillId="0" borderId="41" xfId="0" quotePrefix="1" applyFont="1" applyBorder="1" applyAlignment="1">
      <alignment horizontal="center" vertical="top"/>
    </xf>
    <xf numFmtId="0" fontId="7" fillId="2" borderId="41" xfId="0" quotePrefix="1" applyFont="1" applyFill="1" applyBorder="1" applyAlignment="1">
      <alignment horizontal="center" vertical="center"/>
    </xf>
    <xf numFmtId="0" fontId="6" fillId="0" borderId="0" xfId="0" applyFont="1" applyAlignment="1">
      <alignment horizontal="left"/>
    </xf>
    <xf numFmtId="165" fontId="5" fillId="0" borderId="40" xfId="0" applyNumberFormat="1" applyFont="1" applyBorder="1" applyAlignment="1">
      <alignment horizontal="center" vertical="center"/>
    </xf>
    <xf numFmtId="165" fontId="5" fillId="0" borderId="41" xfId="0" applyNumberFormat="1" applyFont="1" applyBorder="1" applyAlignment="1">
      <alignment horizontal="center" vertical="center"/>
    </xf>
    <xf numFmtId="3" fontId="7" fillId="0" borderId="41" xfId="0" applyNumberFormat="1" applyFont="1" applyBorder="1" applyAlignment="1">
      <alignment horizontal="center" vertical="center"/>
    </xf>
    <xf numFmtId="0" fontId="7" fillId="0" borderId="8" xfId="0" applyFont="1" applyBorder="1"/>
    <xf numFmtId="166" fontId="7" fillId="0" borderId="8" xfId="0" applyNumberFormat="1" applyFont="1" applyBorder="1" applyAlignment="1">
      <alignment horizontal="right" vertical="center"/>
    </xf>
    <xf numFmtId="166" fontId="7" fillId="2" borderId="8" xfId="0" applyNumberFormat="1" applyFont="1" applyFill="1" applyBorder="1" applyAlignment="1">
      <alignment horizontal="right" vertical="center"/>
    </xf>
    <xf numFmtId="165" fontId="5" fillId="0" borderId="40" xfId="0" applyNumberFormat="1" applyFont="1" applyBorder="1" applyAlignment="1" applyProtection="1">
      <alignment horizontal="center" vertical="center"/>
      <protection locked="0"/>
    </xf>
    <xf numFmtId="165" fontId="5" fillId="0" borderId="41" xfId="0" applyNumberFormat="1" applyFont="1" applyBorder="1" applyAlignment="1" applyProtection="1">
      <alignment horizontal="center" vertical="center"/>
      <protection locked="0"/>
    </xf>
    <xf numFmtId="166" fontId="7" fillId="0" borderId="41" xfId="0" applyNumberFormat="1" applyFont="1" applyBorder="1" applyAlignment="1" applyProtection="1">
      <alignment horizontal="right" vertical="center"/>
      <protection locked="0"/>
    </xf>
    <xf numFmtId="166" fontId="7" fillId="2" borderId="41" xfId="0" applyNumberFormat="1" applyFont="1" applyFill="1" applyBorder="1" applyAlignment="1" applyProtection="1">
      <alignment horizontal="right" vertical="center"/>
      <protection locked="0"/>
    </xf>
    <xf numFmtId="0" fontId="5" fillId="0" borderId="33" xfId="0" applyFont="1" applyBorder="1" applyAlignment="1">
      <alignment horizontal="center" vertical="center"/>
    </xf>
    <xf numFmtId="165" fontId="5" fillId="0" borderId="46" xfId="0" applyNumberFormat="1" applyFont="1" applyBorder="1" applyAlignment="1">
      <alignment horizontal="center" vertical="center"/>
    </xf>
    <xf numFmtId="165" fontId="5" fillId="0" borderId="47" xfId="0" applyNumberFormat="1" applyFont="1" applyBorder="1" applyAlignment="1">
      <alignment horizontal="center" vertical="center"/>
    </xf>
    <xf numFmtId="4" fontId="5" fillId="0" borderId="13" xfId="0" applyNumberFormat="1" applyFont="1" applyBorder="1" applyAlignment="1">
      <alignment horizontal="center" vertical="center" wrapText="1"/>
    </xf>
    <xf numFmtId="165" fontId="5" fillId="0" borderId="49" xfId="0" applyNumberFormat="1" applyFont="1" applyBorder="1" applyAlignment="1">
      <alignment horizontal="center" vertical="center" wrapText="1"/>
    </xf>
    <xf numFmtId="0" fontId="11" fillId="0" borderId="12" xfId="0" applyFont="1" applyBorder="1" applyAlignment="1">
      <alignment horizontal="center" vertical="center"/>
    </xf>
    <xf numFmtId="0" fontId="10" fillId="2" borderId="13" xfId="0" applyFont="1" applyFill="1" applyBorder="1" applyAlignment="1">
      <alignment horizontal="left"/>
    </xf>
    <xf numFmtId="0" fontId="10" fillId="2" borderId="13" xfId="0" applyFont="1" applyFill="1" applyBorder="1"/>
    <xf numFmtId="1" fontId="16" fillId="2" borderId="13" xfId="0" applyNumberFormat="1" applyFont="1" applyFill="1" applyBorder="1"/>
    <xf numFmtId="0" fontId="10" fillId="2" borderId="14" xfId="0" applyFont="1" applyFill="1" applyBorder="1"/>
    <xf numFmtId="1" fontId="13" fillId="2" borderId="41" xfId="0" applyNumberFormat="1" applyFont="1" applyFill="1" applyBorder="1" applyAlignment="1" applyProtection="1">
      <alignment horizontal="center" vertical="center"/>
      <protection locked="0"/>
    </xf>
    <xf numFmtId="166" fontId="7" fillId="0" borderId="42" xfId="0" applyNumberFormat="1" applyFont="1" applyBorder="1" applyAlignment="1" applyProtection="1">
      <alignment horizontal="right" vertical="center"/>
      <protection locked="0"/>
    </xf>
    <xf numFmtId="0" fontId="18" fillId="0" borderId="5" xfId="0" applyFont="1" applyBorder="1" applyAlignment="1">
      <alignment vertical="center"/>
    </xf>
    <xf numFmtId="0" fontId="18" fillId="2" borderId="0" xfId="0" applyFont="1" applyFill="1" applyAlignment="1">
      <alignment vertical="center"/>
    </xf>
    <xf numFmtId="172" fontId="7" fillId="0" borderId="41" xfId="0" quotePrefix="1" applyNumberFormat="1" applyFont="1" applyBorder="1" applyAlignment="1">
      <alignment horizontal="center" vertical="center"/>
    </xf>
    <xf numFmtId="172" fontId="7" fillId="0" borderId="41" xfId="0" quotePrefix="1" applyNumberFormat="1" applyFont="1" applyBorder="1" applyAlignment="1">
      <alignment horizontal="center" vertical="top"/>
    </xf>
    <xf numFmtId="0" fontId="7" fillId="0" borderId="6" xfId="0" quotePrefix="1" applyFont="1" applyBorder="1" applyAlignment="1">
      <alignment horizontal="center" vertical="top"/>
    </xf>
    <xf numFmtId="3" fontId="7" fillId="0" borderId="6" xfId="0" applyNumberFormat="1" applyFont="1" applyBorder="1" applyAlignment="1">
      <alignment horizontal="center" vertical="center"/>
    </xf>
    <xf numFmtId="166" fontId="7" fillId="0" borderId="6" xfId="0" applyNumberFormat="1" applyFont="1" applyBorder="1" applyAlignment="1" applyProtection="1">
      <alignment horizontal="right" vertical="center"/>
      <protection locked="0"/>
    </xf>
    <xf numFmtId="0" fontId="7" fillId="0" borderId="6" xfId="0" quotePrefix="1" applyFont="1" applyBorder="1" applyAlignment="1">
      <alignment horizontal="center" vertical="center"/>
    </xf>
    <xf numFmtId="173" fontId="7" fillId="0" borderId="0" xfId="0" applyNumberFormat="1" applyFont="1"/>
    <xf numFmtId="173" fontId="7" fillId="2" borderId="0" xfId="0" applyNumberFormat="1" applyFont="1" applyFill="1" applyAlignment="1">
      <alignment vertical="center"/>
    </xf>
    <xf numFmtId="173" fontId="7" fillId="2" borderId="0" xfId="0" applyNumberFormat="1" applyFont="1" applyFill="1"/>
    <xf numFmtId="173" fontId="7" fillId="0" borderId="0" xfId="1" applyNumberFormat="1" applyFont="1" applyFill="1" applyAlignment="1">
      <alignment horizontal="center" vertical="center"/>
    </xf>
    <xf numFmtId="173" fontId="10" fillId="0" borderId="0" xfId="0" applyNumberFormat="1" applyFont="1"/>
    <xf numFmtId="173" fontId="7" fillId="0" borderId="0" xfId="0" applyNumberFormat="1" applyFont="1" applyAlignment="1">
      <alignment vertical="center"/>
    </xf>
    <xf numFmtId="166" fontId="5" fillId="0" borderId="39" xfId="0" applyNumberFormat="1" applyFont="1" applyBorder="1" applyAlignment="1">
      <alignment horizontal="right" vertical="center"/>
    </xf>
    <xf numFmtId="0" fontId="18" fillId="2" borderId="50" xfId="2" applyFont="1" applyFill="1" applyBorder="1" applyAlignment="1">
      <alignment horizontal="center" vertical="top" wrapText="1"/>
    </xf>
    <xf numFmtId="0" fontId="18" fillId="2" borderId="51" xfId="2" applyFont="1" applyFill="1" applyBorder="1" applyAlignment="1">
      <alignment horizontal="left" vertical="top" wrapText="1"/>
    </xf>
    <xf numFmtId="4" fontId="18" fillId="2" borderId="52" xfId="2" applyNumberFormat="1" applyFont="1" applyFill="1" applyBorder="1" applyAlignment="1">
      <alignment vertical="top"/>
    </xf>
    <xf numFmtId="4" fontId="18" fillId="2" borderId="53" xfId="2" applyNumberFormat="1" applyFont="1" applyFill="1" applyBorder="1" applyAlignment="1">
      <alignment horizontal="center" vertical="top"/>
    </xf>
    <xf numFmtId="0" fontId="18" fillId="2" borderId="54" xfId="2" applyFont="1" applyFill="1" applyBorder="1" applyAlignment="1">
      <alignment horizontal="center" vertical="top"/>
    </xf>
    <xf numFmtId="3" fontId="7" fillId="2" borderId="41" xfId="0" applyNumberFormat="1" applyFont="1" applyFill="1" applyBorder="1" applyAlignment="1">
      <alignment horizontal="center" vertical="center"/>
    </xf>
    <xf numFmtId="1" fontId="7" fillId="2" borderId="41" xfId="0" applyNumberFormat="1" applyFont="1" applyFill="1" applyBorder="1" applyAlignment="1" applyProtection="1">
      <alignment horizontal="center" vertical="center"/>
      <protection locked="0"/>
    </xf>
    <xf numFmtId="1" fontId="13" fillId="2" borderId="0" xfId="0" applyNumberFormat="1" applyFont="1" applyFill="1" applyAlignment="1">
      <alignment horizontal="center"/>
    </xf>
    <xf numFmtId="1" fontId="16" fillId="2" borderId="48" xfId="0" applyNumberFormat="1" applyFont="1" applyFill="1" applyBorder="1" applyAlignment="1">
      <alignment horizontal="center" vertical="center" wrapText="1"/>
    </xf>
    <xf numFmtId="1" fontId="16" fillId="2" borderId="40" xfId="0" applyNumberFormat="1" applyFont="1" applyFill="1" applyBorder="1" applyAlignment="1" applyProtection="1">
      <alignment horizontal="center" vertical="center"/>
      <protection locked="0"/>
    </xf>
    <xf numFmtId="1" fontId="16" fillId="2" borderId="41" xfId="0" applyNumberFormat="1" applyFont="1" applyFill="1" applyBorder="1" applyAlignment="1" applyProtection="1">
      <alignment horizontal="center" vertical="center"/>
      <protection locked="0"/>
    </xf>
    <xf numFmtId="2" fontId="13" fillId="2" borderId="41" xfId="0" applyNumberFormat="1" applyFont="1" applyFill="1" applyBorder="1" applyAlignment="1" applyProtection="1">
      <alignment horizontal="center" vertical="center"/>
      <protection locked="0"/>
    </xf>
    <xf numFmtId="1" fontId="13" fillId="2" borderId="6" xfId="0" applyNumberFormat="1" applyFont="1" applyFill="1" applyBorder="1" applyAlignment="1" applyProtection="1">
      <alignment horizontal="center" vertical="center"/>
      <protection locked="0"/>
    </xf>
    <xf numFmtId="1" fontId="13" fillId="2" borderId="42" xfId="0" applyNumberFormat="1" applyFont="1" applyFill="1" applyBorder="1" applyAlignment="1" applyProtection="1">
      <alignment horizontal="center" vertical="center"/>
      <protection locked="0"/>
    </xf>
    <xf numFmtId="1" fontId="13" fillId="2" borderId="0" xfId="0" applyNumberFormat="1" applyFont="1" applyFill="1" applyAlignment="1" applyProtection="1">
      <alignment horizontal="center" vertical="center"/>
      <protection locked="0"/>
    </xf>
    <xf numFmtId="1" fontId="16" fillId="2" borderId="0" xfId="0" quotePrefix="1" applyNumberFormat="1" applyFont="1" applyFill="1" applyAlignment="1">
      <alignment horizontal="center" vertical="center"/>
    </xf>
    <xf numFmtId="1" fontId="13" fillId="2" borderId="0" xfId="0" applyNumberFormat="1" applyFont="1" applyFill="1" applyAlignment="1">
      <alignment horizontal="center" vertical="center"/>
    </xf>
    <xf numFmtId="0" fontId="7" fillId="0" borderId="0" xfId="0" applyFont="1" applyAlignment="1">
      <alignment horizontal="left" vertical="center" wrapText="1"/>
    </xf>
    <xf numFmtId="0" fontId="20" fillId="2" borderId="43" xfId="2" applyFont="1" applyFill="1" applyBorder="1" applyAlignment="1">
      <alignment horizontal="center" vertical="center" wrapText="1"/>
    </xf>
    <xf numFmtId="0" fontId="20" fillId="2" borderId="28" xfId="2" applyFont="1" applyFill="1" applyBorder="1" applyAlignment="1">
      <alignment horizontal="center" vertical="center"/>
    </xf>
    <xf numFmtId="170" fontId="20" fillId="2" borderId="15" xfId="2" applyNumberFormat="1" applyFont="1" applyFill="1" applyBorder="1" applyAlignment="1">
      <alignment horizontal="center" vertical="center"/>
    </xf>
    <xf numFmtId="0" fontId="20" fillId="2" borderId="28" xfId="2" applyFont="1" applyFill="1" applyBorder="1" applyAlignment="1">
      <alignment horizontal="left" vertical="center" wrapText="1"/>
    </xf>
    <xf numFmtId="170" fontId="20" fillId="2" borderId="16" xfId="2" applyNumberFormat="1" applyFont="1" applyFill="1" applyBorder="1" applyAlignment="1">
      <alignment horizontal="center" vertical="center"/>
    </xf>
    <xf numFmtId="3" fontId="7" fillId="0" borderId="41" xfId="0" applyNumberFormat="1" applyFont="1" applyBorder="1" applyAlignment="1">
      <alignment horizontal="center" vertical="top"/>
    </xf>
    <xf numFmtId="1" fontId="13" fillId="2" borderId="41" xfId="0" applyNumberFormat="1" applyFont="1" applyFill="1" applyBorder="1" applyAlignment="1" applyProtection="1">
      <alignment horizontal="center" vertical="top"/>
      <protection locked="0"/>
    </xf>
    <xf numFmtId="166" fontId="7" fillId="0" borderId="41" xfId="0" applyNumberFormat="1" applyFont="1" applyBorder="1" applyAlignment="1" applyProtection="1">
      <alignment horizontal="right" vertical="top"/>
      <protection locked="0"/>
    </xf>
    <xf numFmtId="166" fontId="7" fillId="0" borderId="8" xfId="0" applyNumberFormat="1" applyFont="1" applyBorder="1" applyAlignment="1">
      <alignment horizontal="right" vertical="top"/>
    </xf>
    <xf numFmtId="0" fontId="7" fillId="0" borderId="0" xfId="0" applyFont="1" applyAlignment="1">
      <alignment vertical="top"/>
    </xf>
    <xf numFmtId="173" fontId="7" fillId="0" borderId="0" xfId="0" applyNumberFormat="1" applyFont="1" applyAlignment="1">
      <alignment vertical="top"/>
    </xf>
    <xf numFmtId="1" fontId="5" fillId="0" borderId="41" xfId="0" quotePrefix="1" applyNumberFormat="1" applyFont="1" applyBorder="1" applyAlignment="1">
      <alignment horizontal="center" vertical="center"/>
    </xf>
    <xf numFmtId="1" fontId="7" fillId="2" borderId="6" xfId="0" applyNumberFormat="1" applyFont="1" applyFill="1" applyBorder="1" applyAlignment="1" applyProtection="1">
      <alignment horizontal="center" vertical="center"/>
      <protection locked="0"/>
    </xf>
    <xf numFmtId="166" fontId="7" fillId="0" borderId="39" xfId="0" applyNumberFormat="1" applyFont="1" applyBorder="1" applyAlignment="1">
      <alignment horizontal="right" vertical="center"/>
    </xf>
    <xf numFmtId="0" fontId="5" fillId="0" borderId="28" xfId="0" applyFont="1" applyBorder="1" applyAlignment="1">
      <alignment horizontal="right" wrapText="1"/>
    </xf>
    <xf numFmtId="166" fontId="5" fillId="0" borderId="39" xfId="0" applyNumberFormat="1" applyFont="1" applyBorder="1" applyAlignment="1">
      <alignment horizontal="right"/>
    </xf>
    <xf numFmtId="0" fontId="5" fillId="0" borderId="6" xfId="0" quotePrefix="1" applyFont="1" applyBorder="1" applyAlignment="1">
      <alignment horizontal="center" vertical="center"/>
    </xf>
    <xf numFmtId="0" fontId="7" fillId="2" borderId="6" xfId="0" quotePrefix="1" applyFont="1" applyFill="1" applyBorder="1" applyAlignment="1">
      <alignment horizontal="center" vertical="center"/>
    </xf>
    <xf numFmtId="3" fontId="7" fillId="2" borderId="6" xfId="0" applyNumberFormat="1" applyFont="1" applyFill="1" applyBorder="1" applyAlignment="1">
      <alignment horizontal="center" vertical="center"/>
    </xf>
    <xf numFmtId="166" fontId="7" fillId="2" borderId="6" xfId="0" applyNumberFormat="1" applyFont="1" applyFill="1" applyBorder="1" applyAlignment="1" applyProtection="1">
      <alignment horizontal="right" vertical="center"/>
      <protection locked="0"/>
    </xf>
    <xf numFmtId="0" fontId="5" fillId="2" borderId="28" xfId="0" applyFont="1" applyFill="1" applyBorder="1" applyAlignment="1">
      <alignment horizontal="right" wrapText="1"/>
    </xf>
    <xf numFmtId="166" fontId="5" fillId="2" borderId="39" xfId="0" applyNumberFormat="1" applyFont="1" applyFill="1" applyBorder="1" applyAlignment="1">
      <alignment horizontal="right" vertical="center"/>
    </xf>
    <xf numFmtId="0" fontId="5" fillId="0" borderId="0" xfId="0" applyFont="1" applyAlignment="1">
      <alignment horizontal="right" vertical="center" wrapText="1"/>
    </xf>
    <xf numFmtId="166" fontId="5" fillId="0" borderId="8" xfId="0" applyNumberFormat="1" applyFont="1" applyBorder="1" applyAlignment="1">
      <alignment horizontal="right" vertical="center"/>
    </xf>
    <xf numFmtId="0" fontId="20" fillId="2" borderId="55" xfId="2" applyFont="1" applyFill="1" applyBorder="1" applyAlignment="1">
      <alignment horizontal="left"/>
    </xf>
    <xf numFmtId="0" fontId="20" fillId="2" borderId="23" xfId="2" applyFont="1" applyFill="1" applyBorder="1" applyAlignment="1">
      <alignment horizontal="left" wrapText="1"/>
    </xf>
    <xf numFmtId="0" fontId="20" fillId="2" borderId="23" xfId="2" applyFont="1" applyFill="1" applyBorder="1"/>
    <xf numFmtId="49" fontId="18" fillId="2" borderId="5" xfId="2" applyNumberFormat="1" applyFont="1" applyFill="1" applyBorder="1" applyAlignment="1">
      <alignment horizontal="center" vertical="top"/>
    </xf>
    <xf numFmtId="49" fontId="18" fillId="2" borderId="0" xfId="2" applyNumberFormat="1" applyFont="1" applyFill="1" applyAlignment="1">
      <alignment horizontal="center" vertical="top"/>
    </xf>
    <xf numFmtId="0" fontId="20" fillId="2" borderId="29" xfId="2" applyFont="1" applyFill="1" applyBorder="1" applyAlignment="1">
      <alignment horizontal="left" vertical="center" wrapText="1"/>
    </xf>
    <xf numFmtId="0" fontId="20" fillId="2" borderId="30" xfId="2" applyFont="1" applyFill="1" applyBorder="1" applyAlignment="1">
      <alignment horizontal="left" vertical="center" wrapText="1"/>
    </xf>
    <xf numFmtId="0" fontId="20" fillId="2" borderId="18" xfId="2" applyFont="1" applyFill="1" applyBorder="1" applyAlignment="1">
      <alignment horizontal="left" vertical="center" wrapText="1"/>
    </xf>
    <xf numFmtId="0" fontId="20" fillId="2" borderId="19" xfId="2" applyFont="1" applyFill="1" applyBorder="1" applyAlignment="1">
      <alignment horizontal="left" vertical="center" wrapText="1"/>
    </xf>
    <xf numFmtId="0" fontId="18" fillId="2" borderId="10" xfId="0" applyFont="1" applyFill="1" applyBorder="1" applyAlignment="1">
      <alignment horizontal="left" vertical="center"/>
    </xf>
    <xf numFmtId="0" fontId="18" fillId="2" borderId="4" xfId="0" applyFont="1" applyFill="1" applyBorder="1" applyAlignment="1">
      <alignment horizontal="left" vertical="center"/>
    </xf>
    <xf numFmtId="0" fontId="28" fillId="0" borderId="43" xfId="12" applyFont="1" applyBorder="1" applyAlignment="1">
      <alignment horizontal="center" vertical="center"/>
    </xf>
    <xf numFmtId="0" fontId="28" fillId="0" borderId="44" xfId="12" applyFont="1" applyBorder="1" applyAlignment="1">
      <alignment horizontal="center" vertical="center"/>
    </xf>
    <xf numFmtId="0" fontId="28" fillId="0" borderId="27" xfId="12" applyFont="1" applyBorder="1" applyAlignment="1">
      <alignment horizontal="center" vertical="center"/>
    </xf>
    <xf numFmtId="166" fontId="5" fillId="0" borderId="45" xfId="0" applyNumberFormat="1" applyFont="1" applyBorder="1" applyAlignment="1">
      <alignment horizontal="right" vertical="center"/>
    </xf>
  </cellXfs>
  <cellStyles count="15">
    <cellStyle name="Comma" xfId="1" builtinId="3"/>
    <cellStyle name="Comma 164" xfId="9" xr:uid="{EA8415E5-0188-47E4-9672-FC4A75486E9A}"/>
    <cellStyle name="Comma 2" xfId="5" xr:uid="{43650083-B083-4A43-B078-9E3DE39862B0}"/>
    <cellStyle name="Comma 2 2" xfId="11" xr:uid="{643813C6-0CB8-44CD-A0A9-E5B9C25D4B45}"/>
    <cellStyle name="Comma 3" xfId="3" xr:uid="{00000000-0005-0000-0000-000001000000}"/>
    <cellStyle name="Comma 43" xfId="7" xr:uid="{55EDAE40-0507-4381-815A-4C006FCEAE27}"/>
    <cellStyle name="Currency 2 2 10" xfId="6" xr:uid="{F8E04AB3-6B45-470C-AF9C-AA9F1A88FCAE}"/>
    <cellStyle name="Normal" xfId="0" builtinId="0"/>
    <cellStyle name="Normal 12 2" xfId="12" xr:uid="{F120A075-87CC-40E9-9900-026F3D390B35}"/>
    <cellStyle name="Normal 2" xfId="4" xr:uid="{18375A66-4DF1-40BF-B3DB-C7C32ACFFC67}"/>
    <cellStyle name="Normal 2 2" xfId="2" xr:uid="{00000000-0005-0000-0000-000003000000}"/>
    <cellStyle name="Normal 233" xfId="8" xr:uid="{76F23CF9-5342-42A4-B717-48FCB007BCA6}"/>
    <cellStyle name="Normal 3" xfId="14" xr:uid="{EFA21AD1-539E-4381-B1CC-89599DC03A3A}"/>
    <cellStyle name="Normal 4 2 3" xfId="10" xr:uid="{4B253D3E-F6CA-4D3D-BC2C-4B5624FE45C0}"/>
    <cellStyle name="Normal 45" xfId="13" xr:uid="{7A91C062-1B45-445B-AB46-CB725F2FB7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3398761</xdr:colOff>
      <xdr:row>1</xdr:row>
      <xdr:rowOff>0</xdr:rowOff>
    </xdr:from>
    <xdr:to>
      <xdr:col>1</xdr:col>
      <xdr:colOff>6055178</xdr:colOff>
      <xdr:row>5</xdr:row>
      <xdr:rowOff>164797</xdr:rowOff>
    </xdr:to>
    <xdr:pic>
      <xdr:nvPicPr>
        <xdr:cNvPr id="3" name="Picture 2">
          <a:extLst>
            <a:ext uri="{FF2B5EF4-FFF2-40B4-BE49-F238E27FC236}">
              <a16:creationId xmlns:a16="http://schemas.microsoft.com/office/drawing/2014/main" id="{20C285C5-0B77-51CC-2357-55C7AFCEEE3E}"/>
            </a:ext>
          </a:extLst>
        </xdr:cNvPr>
        <xdr:cNvPicPr>
          <a:picLocks noChangeAspect="1"/>
        </xdr:cNvPicPr>
      </xdr:nvPicPr>
      <xdr:blipFill>
        <a:blip xmlns:r="http://schemas.openxmlformats.org/officeDocument/2006/relationships" r:embed="rId1"/>
        <a:stretch>
          <a:fillRect/>
        </a:stretch>
      </xdr:blipFill>
      <xdr:spPr>
        <a:xfrm>
          <a:off x="6785428" y="219226"/>
          <a:ext cx="2656417" cy="10643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6432550</xdr:colOff>
      <xdr:row>0</xdr:row>
      <xdr:rowOff>120650</xdr:rowOff>
    </xdr:from>
    <xdr:to>
      <xdr:col>1</xdr:col>
      <xdr:colOff>8566150</xdr:colOff>
      <xdr:row>6</xdr:row>
      <xdr:rowOff>69850</xdr:rowOff>
    </xdr:to>
    <xdr:pic>
      <xdr:nvPicPr>
        <xdr:cNvPr id="2" name="Picture 1">
          <a:extLst>
            <a:ext uri="{FF2B5EF4-FFF2-40B4-BE49-F238E27FC236}">
              <a16:creationId xmlns:a16="http://schemas.microsoft.com/office/drawing/2014/main" id="{59FF84B5-CCAD-4820-B581-E7DA100DE62C}"/>
            </a:ext>
          </a:extLst>
        </xdr:cNvPr>
        <xdr:cNvPicPr>
          <a:picLocks noChangeAspect="1"/>
        </xdr:cNvPicPr>
      </xdr:nvPicPr>
      <xdr:blipFill>
        <a:blip xmlns:r="http://schemas.openxmlformats.org/officeDocument/2006/relationships" r:embed="rId1"/>
        <a:stretch>
          <a:fillRect/>
        </a:stretch>
      </xdr:blipFill>
      <xdr:spPr>
        <a:xfrm>
          <a:off x="6673850" y="120650"/>
          <a:ext cx="2133600" cy="10731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241300</xdr:colOff>
      <xdr:row>0</xdr:row>
      <xdr:rowOff>118110</xdr:rowOff>
    </xdr:from>
    <xdr:to>
      <xdr:col>4</xdr:col>
      <xdr:colOff>1860550</xdr:colOff>
      <xdr:row>4</xdr:row>
      <xdr:rowOff>76200</xdr:rowOff>
    </xdr:to>
    <xdr:pic>
      <xdr:nvPicPr>
        <xdr:cNvPr id="2" name="Picture 1">
          <a:extLst>
            <a:ext uri="{FF2B5EF4-FFF2-40B4-BE49-F238E27FC236}">
              <a16:creationId xmlns:a16="http://schemas.microsoft.com/office/drawing/2014/main" id="{8ED7660B-068B-4713-89A6-6ED0F1060877}"/>
            </a:ext>
          </a:extLst>
        </xdr:cNvPr>
        <xdr:cNvPicPr>
          <a:picLocks noChangeAspect="1"/>
        </xdr:cNvPicPr>
      </xdr:nvPicPr>
      <xdr:blipFill>
        <a:blip xmlns:r="http://schemas.openxmlformats.org/officeDocument/2006/relationships" r:embed="rId1"/>
        <a:stretch>
          <a:fillRect/>
        </a:stretch>
      </xdr:blipFill>
      <xdr:spPr>
        <a:xfrm>
          <a:off x="7092950" y="118110"/>
          <a:ext cx="1619250" cy="8470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1241986</xdr:colOff>
      <xdr:row>1</xdr:row>
      <xdr:rowOff>102719</xdr:rowOff>
    </xdr:from>
    <xdr:to>
      <xdr:col>5</xdr:col>
      <xdr:colOff>549621</xdr:colOff>
      <xdr:row>4</xdr:row>
      <xdr:rowOff>364190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10010589" y="308160"/>
          <a:ext cx="2211827" cy="90580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D35A8-347E-496A-97AD-42A6F5E8C1D9}">
  <sheetPr>
    <pageSetUpPr fitToPage="1"/>
  </sheetPr>
  <dimension ref="A1:B40"/>
  <sheetViews>
    <sheetView showGridLines="0" view="pageBreakPreview" topLeftCell="A23" zoomScale="84" zoomScaleNormal="100" zoomScaleSheetLayoutView="84" workbookViewId="0">
      <selection activeCell="F23" sqref="F23"/>
    </sheetView>
  </sheetViews>
  <sheetFormatPr defaultRowHeight="14.5" x14ac:dyDescent="0.35"/>
  <cols>
    <col min="1" max="1" width="48.453125" customWidth="1"/>
    <col min="2" max="2" width="89.7265625" customWidth="1"/>
    <col min="3" max="3" width="20.6328125" customWidth="1"/>
  </cols>
  <sheetData>
    <row r="1" spans="1:2" ht="17.5" x14ac:dyDescent="0.35">
      <c r="A1" s="71"/>
      <c r="B1" s="72"/>
    </row>
    <row r="2" spans="1:2" ht="18" x14ac:dyDescent="0.35">
      <c r="A2" s="70" t="s">
        <v>62</v>
      </c>
      <c r="B2" s="73"/>
    </row>
    <row r="3" spans="1:2" ht="18" x14ac:dyDescent="0.35">
      <c r="A3" s="70" t="s">
        <v>67</v>
      </c>
      <c r="B3" s="73"/>
    </row>
    <row r="4" spans="1:2" ht="18" x14ac:dyDescent="0.35">
      <c r="A4" s="70" t="s">
        <v>68</v>
      </c>
      <c r="B4" s="73"/>
    </row>
    <row r="5" spans="1:2" ht="17.5" x14ac:dyDescent="0.35">
      <c r="A5" s="74"/>
      <c r="B5" s="73"/>
    </row>
    <row r="6" spans="1:2" ht="18" x14ac:dyDescent="0.35">
      <c r="A6" s="75" t="s">
        <v>46</v>
      </c>
      <c r="B6" s="77"/>
    </row>
    <row r="7" spans="1:2" ht="18" x14ac:dyDescent="0.35">
      <c r="A7" s="76"/>
      <c r="B7" s="77"/>
    </row>
    <row r="8" spans="1:2" ht="18" x14ac:dyDescent="0.35">
      <c r="A8" s="78" t="s">
        <v>47</v>
      </c>
      <c r="B8" s="92"/>
    </row>
    <row r="9" spans="1:2" ht="18" x14ac:dyDescent="0.35">
      <c r="A9" s="78"/>
      <c r="B9" s="79"/>
    </row>
    <row r="10" spans="1:2" ht="64.5" customHeight="1" x14ac:dyDescent="0.35">
      <c r="A10" s="78" t="s">
        <v>48</v>
      </c>
      <c r="B10" s="93" t="s">
        <v>69</v>
      </c>
    </row>
    <row r="11" spans="1:2" ht="18" x14ac:dyDescent="0.35">
      <c r="A11" s="78"/>
      <c r="B11" s="80"/>
    </row>
    <row r="12" spans="1:2" ht="18" x14ac:dyDescent="0.35">
      <c r="A12" s="78" t="s">
        <v>49</v>
      </c>
      <c r="B12" s="92"/>
    </row>
    <row r="13" spans="1:2" ht="18" x14ac:dyDescent="0.35">
      <c r="A13" s="78"/>
      <c r="B13" s="81"/>
    </row>
    <row r="14" spans="1:2" ht="36" x14ac:dyDescent="0.35">
      <c r="A14" s="82" t="s">
        <v>50</v>
      </c>
      <c r="B14" s="92" t="s">
        <v>51</v>
      </c>
    </row>
    <row r="15" spans="1:2" ht="18" x14ac:dyDescent="0.35">
      <c r="A15" s="83"/>
      <c r="B15" s="79"/>
    </row>
    <row r="16" spans="1:2" ht="18" x14ac:dyDescent="0.35">
      <c r="A16" s="78" t="s">
        <v>52</v>
      </c>
      <c r="B16" s="91">
        <f>Summary!E11</f>
        <v>0</v>
      </c>
    </row>
    <row r="17" spans="1:2" ht="18" x14ac:dyDescent="0.35">
      <c r="A17" s="84" t="s">
        <v>53</v>
      </c>
      <c r="B17" s="85"/>
    </row>
    <row r="18" spans="1:2" ht="18" x14ac:dyDescent="0.35">
      <c r="A18" s="84"/>
      <c r="B18" s="85"/>
    </row>
    <row r="19" spans="1:2" ht="18" x14ac:dyDescent="0.35">
      <c r="A19" s="78" t="s">
        <v>54</v>
      </c>
      <c r="B19" s="95" t="s">
        <v>55</v>
      </c>
    </row>
    <row r="20" spans="1:2" ht="18" x14ac:dyDescent="0.35">
      <c r="A20" s="84" t="s">
        <v>56</v>
      </c>
      <c r="B20" s="94"/>
    </row>
    <row r="21" spans="1:2" ht="18" x14ac:dyDescent="0.35">
      <c r="A21" s="78"/>
      <c r="B21" s="94"/>
    </row>
    <row r="22" spans="1:2" ht="18" x14ac:dyDescent="0.35">
      <c r="A22" s="78"/>
      <c r="B22" s="85"/>
    </row>
    <row r="23" spans="1:2" ht="18" x14ac:dyDescent="0.35">
      <c r="A23" s="78"/>
      <c r="B23" s="85"/>
    </row>
    <row r="24" spans="1:2" ht="18" x14ac:dyDescent="0.35">
      <c r="A24" s="78" t="s">
        <v>52</v>
      </c>
      <c r="B24" s="91">
        <f>Summary!E15</f>
        <v>0</v>
      </c>
    </row>
    <row r="25" spans="1:2" ht="18" x14ac:dyDescent="0.35">
      <c r="A25" s="84" t="s">
        <v>57</v>
      </c>
      <c r="B25" s="85"/>
    </row>
    <row r="26" spans="1:2" ht="18" x14ac:dyDescent="0.35">
      <c r="A26" s="74"/>
      <c r="B26" s="79"/>
    </row>
    <row r="27" spans="1:2" ht="18" x14ac:dyDescent="0.35">
      <c r="A27" s="70" t="s">
        <v>58</v>
      </c>
      <c r="B27" s="96"/>
    </row>
    <row r="28" spans="1:2" ht="18" x14ac:dyDescent="0.35">
      <c r="A28" s="70"/>
      <c r="B28" s="86"/>
    </row>
    <row r="29" spans="1:2" ht="18" x14ac:dyDescent="0.35">
      <c r="A29" s="87"/>
      <c r="B29" s="86"/>
    </row>
    <row r="30" spans="1:2" ht="18" x14ac:dyDescent="0.35">
      <c r="A30" s="70"/>
      <c r="B30" s="79"/>
    </row>
    <row r="31" spans="1:2" ht="18" x14ac:dyDescent="0.35">
      <c r="A31" s="70" t="s">
        <v>59</v>
      </c>
      <c r="B31" s="92"/>
    </row>
    <row r="32" spans="1:2" ht="18" x14ac:dyDescent="0.35">
      <c r="A32" s="70"/>
      <c r="B32" s="79"/>
    </row>
    <row r="33" spans="1:2" ht="18" x14ac:dyDescent="0.35">
      <c r="A33" s="74"/>
      <c r="B33" s="79"/>
    </row>
    <row r="34" spans="1:2" ht="18" x14ac:dyDescent="0.35">
      <c r="A34" s="70"/>
      <c r="B34" s="79"/>
    </row>
    <row r="35" spans="1:2" ht="18" x14ac:dyDescent="0.35">
      <c r="A35" s="70" t="s">
        <v>60</v>
      </c>
      <c r="B35" s="92"/>
    </row>
    <row r="36" spans="1:2" ht="18" x14ac:dyDescent="0.35">
      <c r="A36" s="74"/>
      <c r="B36" s="88"/>
    </row>
    <row r="37" spans="1:2" ht="18" x14ac:dyDescent="0.35">
      <c r="A37" s="74"/>
      <c r="B37" s="88"/>
    </row>
    <row r="38" spans="1:2" ht="17.5" x14ac:dyDescent="0.35">
      <c r="A38" s="74"/>
      <c r="B38" s="73"/>
    </row>
    <row r="39" spans="1:2" ht="18" x14ac:dyDescent="0.35">
      <c r="A39" s="70" t="s">
        <v>61</v>
      </c>
      <c r="B39" s="92"/>
    </row>
    <row r="40" spans="1:2" ht="18.5" thickBot="1" x14ac:dyDescent="0.4">
      <c r="A40" s="89"/>
      <c r="B40" s="90"/>
    </row>
  </sheetData>
  <pageMargins left="0.7" right="0.7" top="0.75" bottom="0.75" header="0.3" footer="0.3"/>
  <pageSetup paperSize="9" scale="6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FCEA3-DD5A-488F-823B-559F126DEAC0}">
  <sheetPr>
    <pageSetUpPr fitToPage="1"/>
  </sheetPr>
  <dimension ref="A1:B58"/>
  <sheetViews>
    <sheetView showGridLines="0" view="pageBreakPreview" topLeftCell="A36" zoomScaleNormal="100" zoomScaleSheetLayoutView="100" workbookViewId="0">
      <selection activeCell="E22" sqref="E22"/>
    </sheetView>
  </sheetViews>
  <sheetFormatPr defaultColWidth="9.1796875" defaultRowHeight="14" x14ac:dyDescent="0.3"/>
  <cols>
    <col min="1" max="1" width="3.453125" style="19" bestFit="1" customWidth="1"/>
    <col min="2" max="2" width="129.36328125" style="25" customWidth="1"/>
    <col min="3" max="16384" width="9.1796875" style="20"/>
  </cols>
  <sheetData>
    <row r="1" spans="1:2" x14ac:dyDescent="0.3">
      <c r="A1" s="97"/>
      <c r="B1" s="98"/>
    </row>
    <row r="2" spans="1:2" x14ac:dyDescent="0.3">
      <c r="A2" s="99"/>
      <c r="B2" s="100" t="s">
        <v>62</v>
      </c>
    </row>
    <row r="3" spans="1:2" ht="15.5" x14ac:dyDescent="0.35">
      <c r="A3" s="99"/>
      <c r="B3" s="101" t="s">
        <v>65</v>
      </c>
    </row>
    <row r="4" spans="1:2" ht="15.5" x14ac:dyDescent="0.35">
      <c r="A4" s="99"/>
      <c r="B4" s="101" t="s">
        <v>66</v>
      </c>
    </row>
    <row r="5" spans="1:2" ht="15.5" x14ac:dyDescent="0.35">
      <c r="A5" s="99"/>
      <c r="B5" s="101"/>
    </row>
    <row r="6" spans="1:2" x14ac:dyDescent="0.3">
      <c r="A6" s="99"/>
      <c r="B6" s="102" t="s">
        <v>8</v>
      </c>
    </row>
    <row r="7" spans="1:2" x14ac:dyDescent="0.3">
      <c r="A7" s="99"/>
      <c r="B7" s="102"/>
    </row>
    <row r="8" spans="1:2" x14ac:dyDescent="0.3">
      <c r="A8" s="99"/>
      <c r="B8" s="103" t="s">
        <v>9</v>
      </c>
    </row>
    <row r="9" spans="1:2" x14ac:dyDescent="0.3">
      <c r="A9" s="99"/>
      <c r="B9" s="104"/>
    </row>
    <row r="10" spans="1:2" ht="28" x14ac:dyDescent="0.3">
      <c r="A10" s="99">
        <v>1</v>
      </c>
      <c r="B10" s="105" t="s">
        <v>10</v>
      </c>
    </row>
    <row r="11" spans="1:2" x14ac:dyDescent="0.3">
      <c r="A11" s="99"/>
      <c r="B11" s="105"/>
    </row>
    <row r="12" spans="1:2" x14ac:dyDescent="0.3">
      <c r="A12" s="99">
        <v>2</v>
      </c>
      <c r="B12" s="105" t="s">
        <v>11</v>
      </c>
    </row>
    <row r="13" spans="1:2" x14ac:dyDescent="0.3">
      <c r="A13" s="99"/>
      <c r="B13" s="105"/>
    </row>
    <row r="14" spans="1:2" ht="28" x14ac:dyDescent="0.3">
      <c r="A14" s="99">
        <v>3</v>
      </c>
      <c r="B14" s="105" t="s">
        <v>12</v>
      </c>
    </row>
    <row r="15" spans="1:2" x14ac:dyDescent="0.3">
      <c r="A15" s="99"/>
      <c r="B15" s="105"/>
    </row>
    <row r="16" spans="1:2" ht="28" x14ac:dyDescent="0.3">
      <c r="A16" s="99">
        <v>4</v>
      </c>
      <c r="B16" s="105" t="s">
        <v>13</v>
      </c>
    </row>
    <row r="17" spans="1:2" x14ac:dyDescent="0.3">
      <c r="A17" s="99"/>
      <c r="B17" s="105"/>
    </row>
    <row r="18" spans="1:2" x14ac:dyDescent="0.3">
      <c r="A18" s="99">
        <v>5</v>
      </c>
      <c r="B18" s="105" t="s">
        <v>14</v>
      </c>
    </row>
    <row r="19" spans="1:2" x14ac:dyDescent="0.3">
      <c r="A19" s="99"/>
      <c r="B19" s="105"/>
    </row>
    <row r="20" spans="1:2" x14ac:dyDescent="0.3">
      <c r="A20" s="99">
        <v>6</v>
      </c>
      <c r="B20" s="105" t="s">
        <v>15</v>
      </c>
    </row>
    <row r="21" spans="1:2" x14ac:dyDescent="0.3">
      <c r="A21" s="99"/>
      <c r="B21" s="105"/>
    </row>
    <row r="22" spans="1:2" ht="28" x14ac:dyDescent="0.3">
      <c r="A22" s="106">
        <v>7</v>
      </c>
      <c r="B22" s="107" t="s">
        <v>79</v>
      </c>
    </row>
    <row r="23" spans="1:2" x14ac:dyDescent="0.3">
      <c r="A23" s="99"/>
      <c r="B23" s="105"/>
    </row>
    <row r="24" spans="1:2" x14ac:dyDescent="0.3">
      <c r="A24" s="99">
        <v>8</v>
      </c>
      <c r="B24" s="105" t="s">
        <v>63</v>
      </c>
    </row>
    <row r="25" spans="1:2" x14ac:dyDescent="0.3">
      <c r="A25" s="99"/>
      <c r="B25" s="105"/>
    </row>
    <row r="26" spans="1:2" x14ac:dyDescent="0.3">
      <c r="A26" s="106" t="s">
        <v>6</v>
      </c>
      <c r="B26" s="108" t="s">
        <v>16</v>
      </c>
    </row>
    <row r="27" spans="1:2" x14ac:dyDescent="0.3">
      <c r="A27" s="99"/>
      <c r="B27" s="105"/>
    </row>
    <row r="28" spans="1:2" x14ac:dyDescent="0.3">
      <c r="A28" s="106" t="s">
        <v>7</v>
      </c>
      <c r="B28" s="108" t="s">
        <v>17</v>
      </c>
    </row>
    <row r="29" spans="1:2" x14ac:dyDescent="0.3">
      <c r="A29" s="99"/>
      <c r="B29" s="105"/>
    </row>
    <row r="30" spans="1:2" ht="28" x14ac:dyDescent="0.3">
      <c r="A30" s="99"/>
      <c r="B30" s="105" t="s">
        <v>18</v>
      </c>
    </row>
    <row r="31" spans="1:2" x14ac:dyDescent="0.3">
      <c r="A31" s="99"/>
      <c r="B31" s="105"/>
    </row>
    <row r="32" spans="1:2" x14ac:dyDescent="0.3">
      <c r="A32" s="99"/>
      <c r="B32" s="105" t="s">
        <v>19</v>
      </c>
    </row>
    <row r="33" spans="1:2" x14ac:dyDescent="0.3">
      <c r="A33" s="99"/>
      <c r="B33" s="105"/>
    </row>
    <row r="34" spans="1:2" ht="28" x14ac:dyDescent="0.3">
      <c r="A34" s="99"/>
      <c r="B34" s="105" t="s">
        <v>20</v>
      </c>
    </row>
    <row r="35" spans="1:2" x14ac:dyDescent="0.3">
      <c r="A35" s="99"/>
      <c r="B35" s="105"/>
    </row>
    <row r="36" spans="1:2" ht="28" x14ac:dyDescent="0.3">
      <c r="A36" s="99"/>
      <c r="B36" s="105" t="s">
        <v>21</v>
      </c>
    </row>
    <row r="37" spans="1:2" x14ac:dyDescent="0.3">
      <c r="A37" s="99"/>
      <c r="B37" s="105"/>
    </row>
    <row r="38" spans="1:2" x14ac:dyDescent="0.3">
      <c r="A38" s="106" t="s">
        <v>22</v>
      </c>
      <c r="B38" s="108" t="s">
        <v>23</v>
      </c>
    </row>
    <row r="39" spans="1:2" x14ac:dyDescent="0.3">
      <c r="A39" s="99"/>
      <c r="B39" s="105"/>
    </row>
    <row r="40" spans="1:2" x14ac:dyDescent="0.3">
      <c r="A40" s="99"/>
      <c r="B40" s="105" t="s">
        <v>24</v>
      </c>
    </row>
    <row r="41" spans="1:2" x14ac:dyDescent="0.3">
      <c r="A41" s="99"/>
      <c r="B41" s="105"/>
    </row>
    <row r="42" spans="1:2" x14ac:dyDescent="0.3">
      <c r="A42" s="99"/>
      <c r="B42" s="105" t="s">
        <v>25</v>
      </c>
    </row>
    <row r="43" spans="1:2" x14ac:dyDescent="0.3">
      <c r="A43" s="99"/>
      <c r="B43" s="105"/>
    </row>
    <row r="44" spans="1:2" x14ac:dyDescent="0.3">
      <c r="A44" s="99"/>
      <c r="B44" s="105" t="s">
        <v>26</v>
      </c>
    </row>
    <row r="45" spans="1:2" x14ac:dyDescent="0.3">
      <c r="A45" s="99"/>
      <c r="B45" s="105"/>
    </row>
    <row r="46" spans="1:2" ht="56" x14ac:dyDescent="0.3">
      <c r="A46" s="99"/>
      <c r="B46" s="105" t="s">
        <v>27</v>
      </c>
    </row>
    <row r="47" spans="1:2" x14ac:dyDescent="0.3">
      <c r="A47" s="99"/>
      <c r="B47" s="105"/>
    </row>
    <row r="48" spans="1:2" ht="28" x14ac:dyDescent="0.3">
      <c r="A48" s="99"/>
      <c r="B48" s="105" t="s">
        <v>28</v>
      </c>
    </row>
    <row r="49" spans="1:2" x14ac:dyDescent="0.3">
      <c r="A49" s="99"/>
      <c r="B49" s="105"/>
    </row>
    <row r="50" spans="1:2" ht="28" x14ac:dyDescent="0.3">
      <c r="A50" s="99"/>
      <c r="B50" s="105" t="s">
        <v>29</v>
      </c>
    </row>
    <row r="51" spans="1:2" x14ac:dyDescent="0.3">
      <c r="A51" s="99"/>
      <c r="B51" s="105"/>
    </row>
    <row r="52" spans="1:2" ht="28" x14ac:dyDescent="0.3">
      <c r="A52" s="99"/>
      <c r="B52" s="105" t="s">
        <v>30</v>
      </c>
    </row>
    <row r="53" spans="1:2" x14ac:dyDescent="0.3">
      <c r="A53" s="99"/>
      <c r="B53" s="104"/>
    </row>
    <row r="54" spans="1:2" ht="28.5" thickBot="1" x14ac:dyDescent="0.35">
      <c r="A54" s="109"/>
      <c r="B54" s="110" t="s">
        <v>31</v>
      </c>
    </row>
    <row r="56" spans="1:2" x14ac:dyDescent="0.3">
      <c r="B56" s="24"/>
    </row>
    <row r="57" spans="1:2" x14ac:dyDescent="0.3">
      <c r="B57" s="24"/>
    </row>
    <row r="58" spans="1:2" x14ac:dyDescent="0.3">
      <c r="B58" s="24"/>
    </row>
  </sheetData>
  <pageMargins left="0.7" right="0.7" top="0.75" bottom="0.75" header="0.3" footer="0.3"/>
  <pageSetup paperSize="9" scale="6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DF86F-3373-41BA-AF39-BBF236C9D801}">
  <sheetPr>
    <pageSetUpPr fitToPage="1"/>
  </sheetPr>
  <dimension ref="A1:G23"/>
  <sheetViews>
    <sheetView showGridLines="0" topLeftCell="A4" workbookViewId="0">
      <selection activeCell="H22" sqref="H22"/>
    </sheetView>
  </sheetViews>
  <sheetFormatPr defaultColWidth="6.36328125" defaultRowHeight="17.5" x14ac:dyDescent="0.35"/>
  <cols>
    <col min="1" max="1" width="12.36328125" style="58" customWidth="1"/>
    <col min="2" max="2" width="35.6328125" style="59" customWidth="1"/>
    <col min="3" max="3" width="40.6328125" style="60" customWidth="1"/>
    <col min="4" max="4" width="9.453125" style="61" customWidth="1"/>
    <col min="5" max="5" width="29.90625" style="62" customWidth="1"/>
    <col min="6" max="6" width="6.36328125" style="26" bestFit="1" customWidth="1"/>
    <col min="7" max="7" width="14.453125" style="26" customWidth="1"/>
    <col min="8" max="252" width="6.36328125" style="26"/>
    <col min="253" max="253" width="12.36328125" style="26" customWidth="1"/>
    <col min="254" max="254" width="35.6328125" style="26" customWidth="1"/>
    <col min="255" max="255" width="40.6328125" style="26" customWidth="1"/>
    <col min="256" max="257" width="21.36328125" style="26" customWidth="1"/>
    <col min="258" max="258" width="6.36328125" style="26"/>
    <col min="259" max="259" width="11.36328125" style="26" bestFit="1" customWidth="1"/>
    <col min="260" max="508" width="6.36328125" style="26"/>
    <col min="509" max="509" width="12.36328125" style="26" customWidth="1"/>
    <col min="510" max="510" width="35.6328125" style="26" customWidth="1"/>
    <col min="511" max="511" width="40.6328125" style="26" customWidth="1"/>
    <col min="512" max="513" width="21.36328125" style="26" customWidth="1"/>
    <col min="514" max="514" width="6.36328125" style="26"/>
    <col min="515" max="515" width="11.36328125" style="26" bestFit="1" customWidth="1"/>
    <col min="516" max="764" width="6.36328125" style="26"/>
    <col min="765" max="765" width="12.36328125" style="26" customWidth="1"/>
    <col min="766" max="766" width="35.6328125" style="26" customWidth="1"/>
    <col min="767" max="767" width="40.6328125" style="26" customWidth="1"/>
    <col min="768" max="769" width="21.36328125" style="26" customWidth="1"/>
    <col min="770" max="770" width="6.36328125" style="26"/>
    <col min="771" max="771" width="11.36328125" style="26" bestFit="1" customWidth="1"/>
    <col min="772" max="1020" width="6.36328125" style="26"/>
    <col min="1021" max="1021" width="12.36328125" style="26" customWidth="1"/>
    <col min="1022" max="1022" width="35.6328125" style="26" customWidth="1"/>
    <col min="1023" max="1023" width="40.6328125" style="26" customWidth="1"/>
    <col min="1024" max="1025" width="21.36328125" style="26" customWidth="1"/>
    <col min="1026" max="1026" width="6.36328125" style="26"/>
    <col min="1027" max="1027" width="11.36328125" style="26" bestFit="1" customWidth="1"/>
    <col min="1028" max="1276" width="6.36328125" style="26"/>
    <col min="1277" max="1277" width="12.36328125" style="26" customWidth="1"/>
    <col min="1278" max="1278" width="35.6328125" style="26" customWidth="1"/>
    <col min="1279" max="1279" width="40.6328125" style="26" customWidth="1"/>
    <col min="1280" max="1281" width="21.36328125" style="26" customWidth="1"/>
    <col min="1282" max="1282" width="6.36328125" style="26"/>
    <col min="1283" max="1283" width="11.36328125" style="26" bestFit="1" customWidth="1"/>
    <col min="1284" max="1532" width="6.36328125" style="26"/>
    <col min="1533" max="1533" width="12.36328125" style="26" customWidth="1"/>
    <col min="1534" max="1534" width="35.6328125" style="26" customWidth="1"/>
    <col min="1535" max="1535" width="40.6328125" style="26" customWidth="1"/>
    <col min="1536" max="1537" width="21.36328125" style="26" customWidth="1"/>
    <col min="1538" max="1538" width="6.36328125" style="26"/>
    <col min="1539" max="1539" width="11.36328125" style="26" bestFit="1" customWidth="1"/>
    <col min="1540" max="1788" width="6.36328125" style="26"/>
    <col min="1789" max="1789" width="12.36328125" style="26" customWidth="1"/>
    <col min="1790" max="1790" width="35.6328125" style="26" customWidth="1"/>
    <col min="1791" max="1791" width="40.6328125" style="26" customWidth="1"/>
    <col min="1792" max="1793" width="21.36328125" style="26" customWidth="1"/>
    <col min="1794" max="1794" width="6.36328125" style="26"/>
    <col min="1795" max="1795" width="11.36328125" style="26" bestFit="1" customWidth="1"/>
    <col min="1796" max="2044" width="6.36328125" style="26"/>
    <col min="2045" max="2045" width="12.36328125" style="26" customWidth="1"/>
    <col min="2046" max="2046" width="35.6328125" style="26" customWidth="1"/>
    <col min="2047" max="2047" width="40.6328125" style="26" customWidth="1"/>
    <col min="2048" max="2049" width="21.36328125" style="26" customWidth="1"/>
    <col min="2050" max="2050" width="6.36328125" style="26"/>
    <col min="2051" max="2051" width="11.36328125" style="26" bestFit="1" customWidth="1"/>
    <col min="2052" max="2300" width="6.36328125" style="26"/>
    <col min="2301" max="2301" width="12.36328125" style="26" customWidth="1"/>
    <col min="2302" max="2302" width="35.6328125" style="26" customWidth="1"/>
    <col min="2303" max="2303" width="40.6328125" style="26" customWidth="1"/>
    <col min="2304" max="2305" width="21.36328125" style="26" customWidth="1"/>
    <col min="2306" max="2306" width="6.36328125" style="26"/>
    <col min="2307" max="2307" width="11.36328125" style="26" bestFit="1" customWidth="1"/>
    <col min="2308" max="2556" width="6.36328125" style="26"/>
    <col min="2557" max="2557" width="12.36328125" style="26" customWidth="1"/>
    <col min="2558" max="2558" width="35.6328125" style="26" customWidth="1"/>
    <col min="2559" max="2559" width="40.6328125" style="26" customWidth="1"/>
    <col min="2560" max="2561" width="21.36328125" style="26" customWidth="1"/>
    <col min="2562" max="2562" width="6.36328125" style="26"/>
    <col min="2563" max="2563" width="11.36328125" style="26" bestFit="1" customWidth="1"/>
    <col min="2564" max="2812" width="6.36328125" style="26"/>
    <col min="2813" max="2813" width="12.36328125" style="26" customWidth="1"/>
    <col min="2814" max="2814" width="35.6328125" style="26" customWidth="1"/>
    <col min="2815" max="2815" width="40.6328125" style="26" customWidth="1"/>
    <col min="2816" max="2817" width="21.36328125" style="26" customWidth="1"/>
    <col min="2818" max="2818" width="6.36328125" style="26"/>
    <col min="2819" max="2819" width="11.36328125" style="26" bestFit="1" customWidth="1"/>
    <col min="2820" max="3068" width="6.36328125" style="26"/>
    <col min="3069" max="3069" width="12.36328125" style="26" customWidth="1"/>
    <col min="3070" max="3070" width="35.6328125" style="26" customWidth="1"/>
    <col min="3071" max="3071" width="40.6328125" style="26" customWidth="1"/>
    <col min="3072" max="3073" width="21.36328125" style="26" customWidth="1"/>
    <col min="3074" max="3074" width="6.36328125" style="26"/>
    <col min="3075" max="3075" width="11.36328125" style="26" bestFit="1" customWidth="1"/>
    <col min="3076" max="3324" width="6.36328125" style="26"/>
    <col min="3325" max="3325" width="12.36328125" style="26" customWidth="1"/>
    <col min="3326" max="3326" width="35.6328125" style="26" customWidth="1"/>
    <col min="3327" max="3327" width="40.6328125" style="26" customWidth="1"/>
    <col min="3328" max="3329" width="21.36328125" style="26" customWidth="1"/>
    <col min="3330" max="3330" width="6.36328125" style="26"/>
    <col min="3331" max="3331" width="11.36328125" style="26" bestFit="1" customWidth="1"/>
    <col min="3332" max="3580" width="6.36328125" style="26"/>
    <col min="3581" max="3581" width="12.36328125" style="26" customWidth="1"/>
    <col min="3582" max="3582" width="35.6328125" style="26" customWidth="1"/>
    <col min="3583" max="3583" width="40.6328125" style="26" customWidth="1"/>
    <col min="3584" max="3585" width="21.36328125" style="26" customWidth="1"/>
    <col min="3586" max="3586" width="6.36328125" style="26"/>
    <col min="3587" max="3587" width="11.36328125" style="26" bestFit="1" customWidth="1"/>
    <col min="3588" max="3836" width="6.36328125" style="26"/>
    <col min="3837" max="3837" width="12.36328125" style="26" customWidth="1"/>
    <col min="3838" max="3838" width="35.6328125" style="26" customWidth="1"/>
    <col min="3839" max="3839" width="40.6328125" style="26" customWidth="1"/>
    <col min="3840" max="3841" width="21.36328125" style="26" customWidth="1"/>
    <col min="3842" max="3842" width="6.36328125" style="26"/>
    <col min="3843" max="3843" width="11.36328125" style="26" bestFit="1" customWidth="1"/>
    <col min="3844" max="4092" width="6.36328125" style="26"/>
    <col min="4093" max="4093" width="12.36328125" style="26" customWidth="1"/>
    <col min="4094" max="4094" width="35.6328125" style="26" customWidth="1"/>
    <col min="4095" max="4095" width="40.6328125" style="26" customWidth="1"/>
    <col min="4096" max="4097" width="21.36328125" style="26" customWidth="1"/>
    <col min="4098" max="4098" width="6.36328125" style="26"/>
    <col min="4099" max="4099" width="11.36328125" style="26" bestFit="1" customWidth="1"/>
    <col min="4100" max="4348" width="6.36328125" style="26"/>
    <col min="4349" max="4349" width="12.36328125" style="26" customWidth="1"/>
    <col min="4350" max="4350" width="35.6328125" style="26" customWidth="1"/>
    <col min="4351" max="4351" width="40.6328125" style="26" customWidth="1"/>
    <col min="4352" max="4353" width="21.36328125" style="26" customWidth="1"/>
    <col min="4354" max="4354" width="6.36328125" style="26"/>
    <col min="4355" max="4355" width="11.36328125" style="26" bestFit="1" customWidth="1"/>
    <col min="4356" max="4604" width="6.36328125" style="26"/>
    <col min="4605" max="4605" width="12.36328125" style="26" customWidth="1"/>
    <col min="4606" max="4606" width="35.6328125" style="26" customWidth="1"/>
    <col min="4607" max="4607" width="40.6328125" style="26" customWidth="1"/>
    <col min="4608" max="4609" width="21.36328125" style="26" customWidth="1"/>
    <col min="4610" max="4610" width="6.36328125" style="26"/>
    <col min="4611" max="4611" width="11.36328125" style="26" bestFit="1" customWidth="1"/>
    <col min="4612" max="4860" width="6.36328125" style="26"/>
    <col min="4861" max="4861" width="12.36328125" style="26" customWidth="1"/>
    <col min="4862" max="4862" width="35.6328125" style="26" customWidth="1"/>
    <col min="4863" max="4863" width="40.6328125" style="26" customWidth="1"/>
    <col min="4864" max="4865" width="21.36328125" style="26" customWidth="1"/>
    <col min="4866" max="4866" width="6.36328125" style="26"/>
    <col min="4867" max="4867" width="11.36328125" style="26" bestFit="1" customWidth="1"/>
    <col min="4868" max="5116" width="6.36328125" style="26"/>
    <col min="5117" max="5117" width="12.36328125" style="26" customWidth="1"/>
    <col min="5118" max="5118" width="35.6328125" style="26" customWidth="1"/>
    <col min="5119" max="5119" width="40.6328125" style="26" customWidth="1"/>
    <col min="5120" max="5121" width="21.36328125" style="26" customWidth="1"/>
    <col min="5122" max="5122" width="6.36328125" style="26"/>
    <col min="5123" max="5123" width="11.36328125" style="26" bestFit="1" customWidth="1"/>
    <col min="5124" max="5372" width="6.36328125" style="26"/>
    <col min="5373" max="5373" width="12.36328125" style="26" customWidth="1"/>
    <col min="5374" max="5374" width="35.6328125" style="26" customWidth="1"/>
    <col min="5375" max="5375" width="40.6328125" style="26" customWidth="1"/>
    <col min="5376" max="5377" width="21.36328125" style="26" customWidth="1"/>
    <col min="5378" max="5378" width="6.36328125" style="26"/>
    <col min="5379" max="5379" width="11.36328125" style="26" bestFit="1" customWidth="1"/>
    <col min="5380" max="5628" width="6.36328125" style="26"/>
    <col min="5629" max="5629" width="12.36328125" style="26" customWidth="1"/>
    <col min="5630" max="5630" width="35.6328125" style="26" customWidth="1"/>
    <col min="5631" max="5631" width="40.6328125" style="26" customWidth="1"/>
    <col min="5632" max="5633" width="21.36328125" style="26" customWidth="1"/>
    <col min="5634" max="5634" width="6.36328125" style="26"/>
    <col min="5635" max="5635" width="11.36328125" style="26" bestFit="1" customWidth="1"/>
    <col min="5636" max="5884" width="6.36328125" style="26"/>
    <col min="5885" max="5885" width="12.36328125" style="26" customWidth="1"/>
    <col min="5886" max="5886" width="35.6328125" style="26" customWidth="1"/>
    <col min="5887" max="5887" width="40.6328125" style="26" customWidth="1"/>
    <col min="5888" max="5889" width="21.36328125" style="26" customWidth="1"/>
    <col min="5890" max="5890" width="6.36328125" style="26"/>
    <col min="5891" max="5891" width="11.36328125" style="26" bestFit="1" customWidth="1"/>
    <col min="5892" max="6140" width="6.36328125" style="26"/>
    <col min="6141" max="6141" width="12.36328125" style="26" customWidth="1"/>
    <col min="6142" max="6142" width="35.6328125" style="26" customWidth="1"/>
    <col min="6143" max="6143" width="40.6328125" style="26" customWidth="1"/>
    <col min="6144" max="6145" width="21.36328125" style="26" customWidth="1"/>
    <col min="6146" max="6146" width="6.36328125" style="26"/>
    <col min="6147" max="6147" width="11.36328125" style="26" bestFit="1" customWidth="1"/>
    <col min="6148" max="6396" width="6.36328125" style="26"/>
    <col min="6397" max="6397" width="12.36328125" style="26" customWidth="1"/>
    <col min="6398" max="6398" width="35.6328125" style="26" customWidth="1"/>
    <col min="6399" max="6399" width="40.6328125" style="26" customWidth="1"/>
    <col min="6400" max="6401" width="21.36328125" style="26" customWidth="1"/>
    <col min="6402" max="6402" width="6.36328125" style="26"/>
    <col min="6403" max="6403" width="11.36328125" style="26" bestFit="1" customWidth="1"/>
    <col min="6404" max="6652" width="6.36328125" style="26"/>
    <col min="6653" max="6653" width="12.36328125" style="26" customWidth="1"/>
    <col min="6654" max="6654" width="35.6328125" style="26" customWidth="1"/>
    <col min="6655" max="6655" width="40.6328125" style="26" customWidth="1"/>
    <col min="6656" max="6657" width="21.36328125" style="26" customWidth="1"/>
    <col min="6658" max="6658" width="6.36328125" style="26"/>
    <col min="6659" max="6659" width="11.36328125" style="26" bestFit="1" customWidth="1"/>
    <col min="6660" max="6908" width="6.36328125" style="26"/>
    <col min="6909" max="6909" width="12.36328125" style="26" customWidth="1"/>
    <col min="6910" max="6910" width="35.6328125" style="26" customWidth="1"/>
    <col min="6911" max="6911" width="40.6328125" style="26" customWidth="1"/>
    <col min="6912" max="6913" width="21.36328125" style="26" customWidth="1"/>
    <col min="6914" max="6914" width="6.36328125" style="26"/>
    <col min="6915" max="6915" width="11.36328125" style="26" bestFit="1" customWidth="1"/>
    <col min="6916" max="7164" width="6.36328125" style="26"/>
    <col min="7165" max="7165" width="12.36328125" style="26" customWidth="1"/>
    <col min="7166" max="7166" width="35.6328125" style="26" customWidth="1"/>
    <col min="7167" max="7167" width="40.6328125" style="26" customWidth="1"/>
    <col min="7168" max="7169" width="21.36328125" style="26" customWidth="1"/>
    <col min="7170" max="7170" width="6.36328125" style="26"/>
    <col min="7171" max="7171" width="11.36328125" style="26" bestFit="1" customWidth="1"/>
    <col min="7172" max="7420" width="6.36328125" style="26"/>
    <col min="7421" max="7421" width="12.36328125" style="26" customWidth="1"/>
    <col min="7422" max="7422" width="35.6328125" style="26" customWidth="1"/>
    <col min="7423" max="7423" width="40.6328125" style="26" customWidth="1"/>
    <col min="7424" max="7425" width="21.36328125" style="26" customWidth="1"/>
    <col min="7426" max="7426" width="6.36328125" style="26"/>
    <col min="7427" max="7427" width="11.36328125" style="26" bestFit="1" customWidth="1"/>
    <col min="7428" max="7676" width="6.36328125" style="26"/>
    <col min="7677" max="7677" width="12.36328125" style="26" customWidth="1"/>
    <col min="7678" max="7678" width="35.6328125" style="26" customWidth="1"/>
    <col min="7679" max="7679" width="40.6328125" style="26" customWidth="1"/>
    <col min="7680" max="7681" width="21.36328125" style="26" customWidth="1"/>
    <col min="7682" max="7682" width="6.36328125" style="26"/>
    <col min="7683" max="7683" width="11.36328125" style="26" bestFit="1" customWidth="1"/>
    <col min="7684" max="7932" width="6.36328125" style="26"/>
    <col min="7933" max="7933" width="12.36328125" style="26" customWidth="1"/>
    <col min="7934" max="7934" width="35.6328125" style="26" customWidth="1"/>
    <col min="7935" max="7935" width="40.6328125" style="26" customWidth="1"/>
    <col min="7936" max="7937" width="21.36328125" style="26" customWidth="1"/>
    <col min="7938" max="7938" width="6.36328125" style="26"/>
    <col min="7939" max="7939" width="11.36328125" style="26" bestFit="1" customWidth="1"/>
    <col min="7940" max="8188" width="6.36328125" style="26"/>
    <col min="8189" max="8189" width="12.36328125" style="26" customWidth="1"/>
    <col min="8190" max="8190" width="35.6328125" style="26" customWidth="1"/>
    <col min="8191" max="8191" width="40.6328125" style="26" customWidth="1"/>
    <col min="8192" max="8193" width="21.36328125" style="26" customWidth="1"/>
    <col min="8194" max="8194" width="6.36328125" style="26"/>
    <col min="8195" max="8195" width="11.36328125" style="26" bestFit="1" customWidth="1"/>
    <col min="8196" max="8444" width="6.36328125" style="26"/>
    <col min="8445" max="8445" width="12.36328125" style="26" customWidth="1"/>
    <col min="8446" max="8446" width="35.6328125" style="26" customWidth="1"/>
    <col min="8447" max="8447" width="40.6328125" style="26" customWidth="1"/>
    <col min="8448" max="8449" width="21.36328125" style="26" customWidth="1"/>
    <col min="8450" max="8450" width="6.36328125" style="26"/>
    <col min="8451" max="8451" width="11.36328125" style="26" bestFit="1" customWidth="1"/>
    <col min="8452" max="8700" width="6.36328125" style="26"/>
    <col min="8701" max="8701" width="12.36328125" style="26" customWidth="1"/>
    <col min="8702" max="8702" width="35.6328125" style="26" customWidth="1"/>
    <col min="8703" max="8703" width="40.6328125" style="26" customWidth="1"/>
    <col min="8704" max="8705" width="21.36328125" style="26" customWidth="1"/>
    <col min="8706" max="8706" width="6.36328125" style="26"/>
    <col min="8707" max="8707" width="11.36328125" style="26" bestFit="1" customWidth="1"/>
    <col min="8708" max="8956" width="6.36328125" style="26"/>
    <col min="8957" max="8957" width="12.36328125" style="26" customWidth="1"/>
    <col min="8958" max="8958" width="35.6328125" style="26" customWidth="1"/>
    <col min="8959" max="8959" width="40.6328125" style="26" customWidth="1"/>
    <col min="8960" max="8961" width="21.36328125" style="26" customWidth="1"/>
    <col min="8962" max="8962" width="6.36328125" style="26"/>
    <col min="8963" max="8963" width="11.36328125" style="26" bestFit="1" customWidth="1"/>
    <col min="8964" max="9212" width="6.36328125" style="26"/>
    <col min="9213" max="9213" width="12.36328125" style="26" customWidth="1"/>
    <col min="9214" max="9214" width="35.6328125" style="26" customWidth="1"/>
    <col min="9215" max="9215" width="40.6328125" style="26" customWidth="1"/>
    <col min="9216" max="9217" width="21.36328125" style="26" customWidth="1"/>
    <col min="9218" max="9218" width="6.36328125" style="26"/>
    <col min="9219" max="9219" width="11.36328125" style="26" bestFit="1" customWidth="1"/>
    <col min="9220" max="9468" width="6.36328125" style="26"/>
    <col min="9469" max="9469" width="12.36328125" style="26" customWidth="1"/>
    <col min="9470" max="9470" width="35.6328125" style="26" customWidth="1"/>
    <col min="9471" max="9471" width="40.6328125" style="26" customWidth="1"/>
    <col min="9472" max="9473" width="21.36328125" style="26" customWidth="1"/>
    <col min="9474" max="9474" width="6.36328125" style="26"/>
    <col min="9475" max="9475" width="11.36328125" style="26" bestFit="1" customWidth="1"/>
    <col min="9476" max="9724" width="6.36328125" style="26"/>
    <col min="9725" max="9725" width="12.36328125" style="26" customWidth="1"/>
    <col min="9726" max="9726" width="35.6328125" style="26" customWidth="1"/>
    <col min="9727" max="9727" width="40.6328125" style="26" customWidth="1"/>
    <col min="9728" max="9729" width="21.36328125" style="26" customWidth="1"/>
    <col min="9730" max="9730" width="6.36328125" style="26"/>
    <col min="9731" max="9731" width="11.36328125" style="26" bestFit="1" customWidth="1"/>
    <col min="9732" max="9980" width="6.36328125" style="26"/>
    <col min="9981" max="9981" width="12.36328125" style="26" customWidth="1"/>
    <col min="9982" max="9982" width="35.6328125" style="26" customWidth="1"/>
    <col min="9983" max="9983" width="40.6328125" style="26" customWidth="1"/>
    <col min="9984" max="9985" width="21.36328125" style="26" customWidth="1"/>
    <col min="9986" max="9986" width="6.36328125" style="26"/>
    <col min="9987" max="9987" width="11.36328125" style="26" bestFit="1" customWidth="1"/>
    <col min="9988" max="10236" width="6.36328125" style="26"/>
    <col min="10237" max="10237" width="12.36328125" style="26" customWidth="1"/>
    <col min="10238" max="10238" width="35.6328125" style="26" customWidth="1"/>
    <col min="10239" max="10239" width="40.6328125" style="26" customWidth="1"/>
    <col min="10240" max="10241" width="21.36328125" style="26" customWidth="1"/>
    <col min="10242" max="10242" width="6.36328125" style="26"/>
    <col min="10243" max="10243" width="11.36328125" style="26" bestFit="1" customWidth="1"/>
    <col min="10244" max="10492" width="6.36328125" style="26"/>
    <col min="10493" max="10493" width="12.36328125" style="26" customWidth="1"/>
    <col min="10494" max="10494" width="35.6328125" style="26" customWidth="1"/>
    <col min="10495" max="10495" width="40.6328125" style="26" customWidth="1"/>
    <col min="10496" max="10497" width="21.36328125" style="26" customWidth="1"/>
    <col min="10498" max="10498" width="6.36328125" style="26"/>
    <col min="10499" max="10499" width="11.36328125" style="26" bestFit="1" customWidth="1"/>
    <col min="10500" max="10748" width="6.36328125" style="26"/>
    <col min="10749" max="10749" width="12.36328125" style="26" customWidth="1"/>
    <col min="10750" max="10750" width="35.6328125" style="26" customWidth="1"/>
    <col min="10751" max="10751" width="40.6328125" style="26" customWidth="1"/>
    <col min="10752" max="10753" width="21.36328125" style="26" customWidth="1"/>
    <col min="10754" max="10754" width="6.36328125" style="26"/>
    <col min="10755" max="10755" width="11.36328125" style="26" bestFit="1" customWidth="1"/>
    <col min="10756" max="11004" width="6.36328125" style="26"/>
    <col min="11005" max="11005" width="12.36328125" style="26" customWidth="1"/>
    <col min="11006" max="11006" width="35.6328125" style="26" customWidth="1"/>
    <col min="11007" max="11007" width="40.6328125" style="26" customWidth="1"/>
    <col min="11008" max="11009" width="21.36328125" style="26" customWidth="1"/>
    <col min="11010" max="11010" width="6.36328125" style="26"/>
    <col min="11011" max="11011" width="11.36328125" style="26" bestFit="1" customWidth="1"/>
    <col min="11012" max="11260" width="6.36328125" style="26"/>
    <col min="11261" max="11261" width="12.36328125" style="26" customWidth="1"/>
    <col min="11262" max="11262" width="35.6328125" style="26" customWidth="1"/>
    <col min="11263" max="11263" width="40.6328125" style="26" customWidth="1"/>
    <col min="11264" max="11265" width="21.36328125" style="26" customWidth="1"/>
    <col min="11266" max="11266" width="6.36328125" style="26"/>
    <col min="11267" max="11267" width="11.36328125" style="26" bestFit="1" customWidth="1"/>
    <col min="11268" max="11516" width="6.36328125" style="26"/>
    <col min="11517" max="11517" width="12.36328125" style="26" customWidth="1"/>
    <col min="11518" max="11518" width="35.6328125" style="26" customWidth="1"/>
    <col min="11519" max="11519" width="40.6328125" style="26" customWidth="1"/>
    <col min="11520" max="11521" width="21.36328125" style="26" customWidth="1"/>
    <col min="11522" max="11522" width="6.36328125" style="26"/>
    <col min="11523" max="11523" width="11.36328125" style="26" bestFit="1" customWidth="1"/>
    <col min="11524" max="11772" width="6.36328125" style="26"/>
    <col min="11773" max="11773" width="12.36328125" style="26" customWidth="1"/>
    <col min="11774" max="11774" width="35.6328125" style="26" customWidth="1"/>
    <col min="11775" max="11775" width="40.6328125" style="26" customWidth="1"/>
    <col min="11776" max="11777" width="21.36328125" style="26" customWidth="1"/>
    <col min="11778" max="11778" width="6.36328125" style="26"/>
    <col min="11779" max="11779" width="11.36328125" style="26" bestFit="1" customWidth="1"/>
    <col min="11780" max="12028" width="6.36328125" style="26"/>
    <col min="12029" max="12029" width="12.36328125" style="26" customWidth="1"/>
    <col min="12030" max="12030" width="35.6328125" style="26" customWidth="1"/>
    <col min="12031" max="12031" width="40.6328125" style="26" customWidth="1"/>
    <col min="12032" max="12033" width="21.36328125" style="26" customWidth="1"/>
    <col min="12034" max="12034" width="6.36328125" style="26"/>
    <col min="12035" max="12035" width="11.36328125" style="26" bestFit="1" customWidth="1"/>
    <col min="12036" max="12284" width="6.36328125" style="26"/>
    <col min="12285" max="12285" width="12.36328125" style="26" customWidth="1"/>
    <col min="12286" max="12286" width="35.6328125" style="26" customWidth="1"/>
    <col min="12287" max="12287" width="40.6328125" style="26" customWidth="1"/>
    <col min="12288" max="12289" width="21.36328125" style="26" customWidth="1"/>
    <col min="12290" max="12290" width="6.36328125" style="26"/>
    <col min="12291" max="12291" width="11.36328125" style="26" bestFit="1" customWidth="1"/>
    <col min="12292" max="12540" width="6.36328125" style="26"/>
    <col min="12541" max="12541" width="12.36328125" style="26" customWidth="1"/>
    <col min="12542" max="12542" width="35.6328125" style="26" customWidth="1"/>
    <col min="12543" max="12543" width="40.6328125" style="26" customWidth="1"/>
    <col min="12544" max="12545" width="21.36328125" style="26" customWidth="1"/>
    <col min="12546" max="12546" width="6.36328125" style="26"/>
    <col min="12547" max="12547" width="11.36328125" style="26" bestFit="1" customWidth="1"/>
    <col min="12548" max="12796" width="6.36328125" style="26"/>
    <col min="12797" max="12797" width="12.36328125" style="26" customWidth="1"/>
    <col min="12798" max="12798" width="35.6328125" style="26" customWidth="1"/>
    <col min="12799" max="12799" width="40.6328125" style="26" customWidth="1"/>
    <col min="12800" max="12801" width="21.36328125" style="26" customWidth="1"/>
    <col min="12802" max="12802" width="6.36328125" style="26"/>
    <col min="12803" max="12803" width="11.36328125" style="26" bestFit="1" customWidth="1"/>
    <col min="12804" max="13052" width="6.36328125" style="26"/>
    <col min="13053" max="13053" width="12.36328125" style="26" customWidth="1"/>
    <col min="13054" max="13054" width="35.6328125" style="26" customWidth="1"/>
    <col min="13055" max="13055" width="40.6328125" style="26" customWidth="1"/>
    <col min="13056" max="13057" width="21.36328125" style="26" customWidth="1"/>
    <col min="13058" max="13058" width="6.36328125" style="26"/>
    <col min="13059" max="13059" width="11.36328125" style="26" bestFit="1" customWidth="1"/>
    <col min="13060" max="13308" width="6.36328125" style="26"/>
    <col min="13309" max="13309" width="12.36328125" style="26" customWidth="1"/>
    <col min="13310" max="13310" width="35.6328125" style="26" customWidth="1"/>
    <col min="13311" max="13311" width="40.6328125" style="26" customWidth="1"/>
    <col min="13312" max="13313" width="21.36328125" style="26" customWidth="1"/>
    <col min="13314" max="13314" width="6.36328125" style="26"/>
    <col min="13315" max="13315" width="11.36328125" style="26" bestFit="1" customWidth="1"/>
    <col min="13316" max="13564" width="6.36328125" style="26"/>
    <col min="13565" max="13565" width="12.36328125" style="26" customWidth="1"/>
    <col min="13566" max="13566" width="35.6328125" style="26" customWidth="1"/>
    <col min="13567" max="13567" width="40.6328125" style="26" customWidth="1"/>
    <col min="13568" max="13569" width="21.36328125" style="26" customWidth="1"/>
    <col min="13570" max="13570" width="6.36328125" style="26"/>
    <col min="13571" max="13571" width="11.36328125" style="26" bestFit="1" customWidth="1"/>
    <col min="13572" max="13820" width="6.36328125" style="26"/>
    <col min="13821" max="13821" width="12.36328125" style="26" customWidth="1"/>
    <col min="13822" max="13822" width="35.6328125" style="26" customWidth="1"/>
    <col min="13823" max="13823" width="40.6328125" style="26" customWidth="1"/>
    <col min="13824" max="13825" width="21.36328125" style="26" customWidth="1"/>
    <col min="13826" max="13826" width="6.36328125" style="26"/>
    <col min="13827" max="13827" width="11.36328125" style="26" bestFit="1" customWidth="1"/>
    <col min="13828" max="14076" width="6.36328125" style="26"/>
    <col min="14077" max="14077" width="12.36328125" style="26" customWidth="1"/>
    <col min="14078" max="14078" width="35.6328125" style="26" customWidth="1"/>
    <col min="14079" max="14079" width="40.6328125" style="26" customWidth="1"/>
    <col min="14080" max="14081" width="21.36328125" style="26" customWidth="1"/>
    <col min="14082" max="14082" width="6.36328125" style="26"/>
    <col min="14083" max="14083" width="11.36328125" style="26" bestFit="1" customWidth="1"/>
    <col min="14084" max="14332" width="6.36328125" style="26"/>
    <col min="14333" max="14333" width="12.36328125" style="26" customWidth="1"/>
    <col min="14334" max="14334" width="35.6328125" style="26" customWidth="1"/>
    <col min="14335" max="14335" width="40.6328125" style="26" customWidth="1"/>
    <col min="14336" max="14337" width="21.36328125" style="26" customWidth="1"/>
    <col min="14338" max="14338" width="6.36328125" style="26"/>
    <col min="14339" max="14339" width="11.36328125" style="26" bestFit="1" customWidth="1"/>
    <col min="14340" max="14588" width="6.36328125" style="26"/>
    <col min="14589" max="14589" width="12.36328125" style="26" customWidth="1"/>
    <col min="14590" max="14590" width="35.6328125" style="26" customWidth="1"/>
    <col min="14591" max="14591" width="40.6328125" style="26" customWidth="1"/>
    <col min="14592" max="14593" width="21.36328125" style="26" customWidth="1"/>
    <col min="14594" max="14594" width="6.36328125" style="26"/>
    <col min="14595" max="14595" width="11.36328125" style="26" bestFit="1" customWidth="1"/>
    <col min="14596" max="14844" width="6.36328125" style="26"/>
    <col min="14845" max="14845" width="12.36328125" style="26" customWidth="1"/>
    <col min="14846" max="14846" width="35.6328125" style="26" customWidth="1"/>
    <col min="14847" max="14847" width="40.6328125" style="26" customWidth="1"/>
    <col min="14848" max="14849" width="21.36328125" style="26" customWidth="1"/>
    <col min="14850" max="14850" width="6.36328125" style="26"/>
    <col min="14851" max="14851" width="11.36328125" style="26" bestFit="1" customWidth="1"/>
    <col min="14852" max="15100" width="6.36328125" style="26"/>
    <col min="15101" max="15101" width="12.36328125" style="26" customWidth="1"/>
    <col min="15102" max="15102" width="35.6328125" style="26" customWidth="1"/>
    <col min="15103" max="15103" width="40.6328125" style="26" customWidth="1"/>
    <col min="15104" max="15105" width="21.36328125" style="26" customWidth="1"/>
    <col min="15106" max="15106" width="6.36328125" style="26"/>
    <col min="15107" max="15107" width="11.36328125" style="26" bestFit="1" customWidth="1"/>
    <col min="15108" max="15356" width="6.36328125" style="26"/>
    <col min="15357" max="15357" width="12.36328125" style="26" customWidth="1"/>
    <col min="15358" max="15358" width="35.6328125" style="26" customWidth="1"/>
    <col min="15359" max="15359" width="40.6328125" style="26" customWidth="1"/>
    <col min="15360" max="15361" width="21.36328125" style="26" customWidth="1"/>
    <col min="15362" max="15362" width="6.36328125" style="26"/>
    <col min="15363" max="15363" width="11.36328125" style="26" bestFit="1" customWidth="1"/>
    <col min="15364" max="15612" width="6.36328125" style="26"/>
    <col min="15613" max="15613" width="12.36328125" style="26" customWidth="1"/>
    <col min="15614" max="15614" width="35.6328125" style="26" customWidth="1"/>
    <col min="15615" max="15615" width="40.6328125" style="26" customWidth="1"/>
    <col min="15616" max="15617" width="21.36328125" style="26" customWidth="1"/>
    <col min="15618" max="15618" width="6.36328125" style="26"/>
    <col min="15619" max="15619" width="11.36328125" style="26" bestFit="1" customWidth="1"/>
    <col min="15620" max="15868" width="6.36328125" style="26"/>
    <col min="15869" max="15869" width="12.36328125" style="26" customWidth="1"/>
    <col min="15870" max="15870" width="35.6328125" style="26" customWidth="1"/>
    <col min="15871" max="15871" width="40.6328125" style="26" customWidth="1"/>
    <col min="15872" max="15873" width="21.36328125" style="26" customWidth="1"/>
    <col min="15874" max="15874" width="6.36328125" style="26"/>
    <col min="15875" max="15875" width="11.36328125" style="26" bestFit="1" customWidth="1"/>
    <col min="15876" max="16124" width="6.36328125" style="26"/>
    <col min="16125" max="16125" width="12.36328125" style="26" customWidth="1"/>
    <col min="16126" max="16126" width="35.6328125" style="26" customWidth="1"/>
    <col min="16127" max="16127" width="40.6328125" style="26" customWidth="1"/>
    <col min="16128" max="16129" width="21.36328125" style="26" customWidth="1"/>
    <col min="16130" max="16130" width="6.36328125" style="26"/>
    <col min="16131" max="16131" width="11.36328125" style="26" bestFit="1" customWidth="1"/>
    <col min="16132" max="16384" width="6.36328125" style="26"/>
  </cols>
  <sheetData>
    <row r="1" spans="1:7" x14ac:dyDescent="0.35">
      <c r="A1" s="65"/>
      <c r="B1" s="66"/>
      <c r="C1" s="67"/>
      <c r="D1" s="68"/>
      <c r="E1" s="69"/>
    </row>
    <row r="2" spans="1:7" ht="17.75" customHeight="1" x14ac:dyDescent="0.35">
      <c r="A2" s="111" t="s">
        <v>62</v>
      </c>
      <c r="B2" s="112"/>
      <c r="C2" s="113"/>
      <c r="D2" s="27"/>
      <c r="E2" s="28"/>
    </row>
    <row r="3" spans="1:7" ht="17.75" customHeight="1" x14ac:dyDescent="0.4">
      <c r="A3" s="114" t="str">
        <f>Preamble!B3</f>
        <v>NETWORK INTRUSION DETECTION SYSTEM(NIDS) &amp; ENDPOINT DETECTION</v>
      </c>
      <c r="B3" s="115"/>
      <c r="C3" s="113"/>
      <c r="D3" s="27"/>
      <c r="E3" s="28"/>
    </row>
    <row r="4" spans="1:7" ht="17.75" customHeight="1" x14ac:dyDescent="0.4">
      <c r="A4" s="114" t="str">
        <f>Preamble!B4</f>
        <v xml:space="preserve">RESPONSE(EDR) SOLUTION FOR NTCSA OT SYSTEMS </v>
      </c>
      <c r="B4" s="115"/>
      <c r="C4" s="113"/>
      <c r="D4" s="27"/>
      <c r="E4" s="28"/>
    </row>
    <row r="5" spans="1:7" ht="17.75" customHeight="1" x14ac:dyDescent="0.35">
      <c r="A5" s="29"/>
      <c r="B5" s="116"/>
      <c r="C5" s="113"/>
      <c r="D5" s="27"/>
      <c r="E5" s="28"/>
    </row>
    <row r="6" spans="1:7" ht="17.75" customHeight="1" x14ac:dyDescent="0.35">
      <c r="A6" s="252" t="s">
        <v>32</v>
      </c>
      <c r="B6" s="253"/>
      <c r="C6" s="253"/>
      <c r="D6" s="253"/>
      <c r="E6" s="28"/>
    </row>
    <row r="7" spans="1:7" ht="17.75" customHeight="1" thickBot="1" x14ac:dyDescent="0.4">
      <c r="A7" s="30"/>
      <c r="B7" s="31"/>
      <c r="C7" s="32"/>
      <c r="D7" s="33"/>
      <c r="E7" s="34"/>
    </row>
    <row r="8" spans="1:7" ht="30" customHeight="1" x14ac:dyDescent="0.35">
      <c r="A8" s="207" t="s">
        <v>33</v>
      </c>
      <c r="B8" s="208" t="s">
        <v>1</v>
      </c>
      <c r="C8" s="209"/>
      <c r="D8" s="210"/>
      <c r="E8" s="211" t="s">
        <v>34</v>
      </c>
    </row>
    <row r="9" spans="1:7" s="36" customFormat="1" ht="24.75" customHeight="1" x14ac:dyDescent="0.35">
      <c r="A9" s="117">
        <v>1</v>
      </c>
      <c r="B9" s="254" t="s">
        <v>89</v>
      </c>
      <c r="C9" s="255"/>
      <c r="D9" s="64"/>
      <c r="E9" s="63">
        <f>'NIDS BILL'!F39</f>
        <v>0</v>
      </c>
      <c r="F9" s="35"/>
    </row>
    <row r="10" spans="1:7" s="36" customFormat="1" ht="34.5" customHeight="1" thickBot="1" x14ac:dyDescent="0.4">
      <c r="A10" s="118">
        <f>A9+1</f>
        <v>2</v>
      </c>
      <c r="B10" s="256" t="s">
        <v>90</v>
      </c>
      <c r="C10" s="257"/>
      <c r="D10" s="37"/>
      <c r="E10" s="38">
        <f>'NIDS BILL'!F63</f>
        <v>0</v>
      </c>
      <c r="G10" s="39"/>
    </row>
    <row r="11" spans="1:7" s="36" customFormat="1" ht="30.75" customHeight="1" thickBot="1" x14ac:dyDescent="0.4">
      <c r="A11" s="119">
        <v>3</v>
      </c>
      <c r="B11" s="40" t="s">
        <v>91</v>
      </c>
      <c r="C11" s="41"/>
      <c r="D11" s="42"/>
      <c r="E11" s="43">
        <f>SUM(E9:E10)</f>
        <v>0</v>
      </c>
    </row>
    <row r="12" spans="1:7" s="36" customFormat="1" ht="47.25" hidden="1" customHeight="1" x14ac:dyDescent="0.35">
      <c r="A12" s="120" t="s">
        <v>35</v>
      </c>
      <c r="B12" s="44" t="s">
        <v>36</v>
      </c>
      <c r="C12" s="45"/>
      <c r="D12" s="46">
        <f>D11*E12</f>
        <v>0</v>
      </c>
      <c r="E12" s="47"/>
    </row>
    <row r="13" spans="1:7" s="36" customFormat="1" ht="30" hidden="1" customHeight="1" x14ac:dyDescent="0.35">
      <c r="A13" s="121"/>
      <c r="B13" s="48" t="s">
        <v>37</v>
      </c>
      <c r="C13" s="49"/>
      <c r="D13" s="50">
        <f>SUM(D11:D12)</f>
        <v>0</v>
      </c>
      <c r="E13" s="51"/>
    </row>
    <row r="14" spans="1:7" s="36" customFormat="1" ht="27.75" customHeight="1" thickBot="1" x14ac:dyDescent="0.4">
      <c r="A14" s="225" t="s">
        <v>35</v>
      </c>
      <c r="B14" s="228" t="s">
        <v>38</v>
      </c>
      <c r="C14" s="226"/>
      <c r="D14" s="227"/>
      <c r="E14" s="229">
        <f>E11*15%</f>
        <v>0</v>
      </c>
    </row>
    <row r="15" spans="1:7" s="56" customFormat="1" ht="25.5" customHeight="1" thickBot="1" x14ac:dyDescent="0.4">
      <c r="A15" s="122"/>
      <c r="B15" s="52" t="s">
        <v>39</v>
      </c>
      <c r="C15" s="53"/>
      <c r="D15" s="54"/>
      <c r="E15" s="55">
        <f>+E11+E14</f>
        <v>0</v>
      </c>
    </row>
    <row r="16" spans="1:7" s="56" customFormat="1" ht="25.5" customHeight="1" x14ac:dyDescent="0.35">
      <c r="A16" s="123"/>
      <c r="B16" s="124"/>
      <c r="C16" s="125"/>
      <c r="D16" s="126"/>
      <c r="E16" s="127"/>
    </row>
    <row r="17" spans="1:5" s="56" customFormat="1" ht="25.5" customHeight="1" x14ac:dyDescent="0.35">
      <c r="A17" s="123"/>
      <c r="B17" s="124"/>
      <c r="C17" s="125"/>
      <c r="D17" s="126"/>
      <c r="E17" s="128"/>
    </row>
    <row r="18" spans="1:5" s="36" customFormat="1" ht="19.5" customHeight="1" x14ac:dyDescent="0.35">
      <c r="A18" s="129"/>
      <c r="B18" s="130"/>
      <c r="C18" s="131"/>
      <c r="D18" s="132"/>
      <c r="E18" s="133"/>
    </row>
    <row r="19" spans="1:5" s="57" customFormat="1" ht="9.75" customHeight="1" x14ac:dyDescent="0.35">
      <c r="A19" s="134" t="s">
        <v>40</v>
      </c>
      <c r="B19" s="135"/>
      <c r="C19" s="136" t="s">
        <v>41</v>
      </c>
      <c r="D19" s="137"/>
      <c r="E19" s="138"/>
    </row>
    <row r="20" spans="1:5" s="36" customFormat="1" ht="25.25" customHeight="1" x14ac:dyDescent="0.35">
      <c r="A20" s="139" t="s">
        <v>42</v>
      </c>
      <c r="B20" s="140"/>
      <c r="C20" s="141" t="s">
        <v>43</v>
      </c>
      <c r="D20" s="132"/>
      <c r="E20" s="133"/>
    </row>
    <row r="21" spans="1:5" s="36" customFormat="1" ht="21" customHeight="1" x14ac:dyDescent="0.35">
      <c r="A21" s="139"/>
      <c r="B21" s="140"/>
      <c r="C21" s="141"/>
      <c r="D21" s="132"/>
      <c r="E21" s="133"/>
    </row>
    <row r="22" spans="1:5" s="57" customFormat="1" ht="25.25" customHeight="1" x14ac:dyDescent="0.35">
      <c r="A22" s="249"/>
      <c r="B22" s="250"/>
      <c r="C22" s="251"/>
      <c r="D22" s="137"/>
      <c r="E22" s="138"/>
    </row>
    <row r="23" spans="1:5" s="36" customFormat="1" ht="25.25" customHeight="1" thickBot="1" x14ac:dyDescent="0.4">
      <c r="A23" s="142" t="s">
        <v>44</v>
      </c>
      <c r="B23" s="143"/>
      <c r="C23" s="144" t="s">
        <v>45</v>
      </c>
      <c r="D23" s="145"/>
      <c r="E23" s="146"/>
    </row>
  </sheetData>
  <mergeCells count="3">
    <mergeCell ref="A6:D6"/>
    <mergeCell ref="B9:C9"/>
    <mergeCell ref="B10:C10"/>
  </mergeCells>
  <pageMargins left="0.7" right="0.7" top="0.75" bottom="0.75" header="0.3" footer="0.3"/>
  <pageSetup paperSize="9" scale="6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Y217"/>
  <sheetViews>
    <sheetView showGridLines="0" tabSelected="1" view="pageBreakPreview" topLeftCell="A11" zoomScale="68" zoomScaleNormal="55" zoomScaleSheetLayoutView="68" workbookViewId="0">
      <selection activeCell="F72" sqref="F72"/>
    </sheetView>
  </sheetViews>
  <sheetFormatPr defaultColWidth="9.6328125" defaultRowHeight="15.5" x14ac:dyDescent="0.35"/>
  <cols>
    <col min="1" max="1" width="14" style="161" customWidth="1"/>
    <col min="2" max="2" width="100.54296875" style="7" customWidth="1"/>
    <col min="3" max="3" width="14" style="5" bestFit="1" customWidth="1"/>
    <col min="4" max="4" width="20.54296875" style="214" customWidth="1"/>
    <col min="5" max="5" width="21" style="18" customWidth="1"/>
    <col min="6" max="6" width="24.90625" style="5" customWidth="1"/>
    <col min="7" max="7" width="1.453125" style="4" customWidth="1"/>
    <col min="8" max="8" width="1.453125" style="5" customWidth="1"/>
    <col min="9" max="9" width="9.6328125" style="5"/>
    <col min="10" max="10" width="12.08984375" style="200" bestFit="1" customWidth="1"/>
    <col min="11" max="11" width="9.6328125" style="200"/>
    <col min="12" max="12" width="16.54296875" style="200" customWidth="1"/>
    <col min="13" max="16384" width="9.6328125" style="5"/>
  </cols>
  <sheetData>
    <row r="1" spans="1:180" ht="16" thickBot="1" x14ac:dyDescent="0.4"/>
    <row r="2" spans="1:180" s="2" customFormat="1" ht="18" x14ac:dyDescent="0.35">
      <c r="A2" s="258" t="str">
        <f>Summary!A2</f>
        <v>ESKOM-NTCSA</v>
      </c>
      <c r="B2" s="259"/>
      <c r="C2" s="147"/>
      <c r="D2" s="148"/>
      <c r="E2" s="147"/>
      <c r="F2" s="149"/>
      <c r="G2" s="1"/>
      <c r="H2" s="1"/>
      <c r="I2" s="1"/>
      <c r="J2" s="201"/>
      <c r="K2" s="201"/>
      <c r="L2" s="20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row>
    <row r="3" spans="1:180" ht="18" x14ac:dyDescent="0.35">
      <c r="A3" s="192" t="str">
        <f>Summary!A3</f>
        <v>NETWORK INTRUSION DETECTION SYSTEM(NIDS) &amp; ENDPOINT DETECTION</v>
      </c>
      <c r="B3" s="193"/>
      <c r="C3" s="3"/>
      <c r="D3" s="150"/>
      <c r="E3" s="151"/>
      <c r="F3" s="152"/>
      <c r="H3" s="4"/>
      <c r="I3" s="4"/>
      <c r="J3" s="202"/>
      <c r="K3" s="202"/>
      <c r="L3" s="202"/>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row>
    <row r="4" spans="1:180" x14ac:dyDescent="0.35">
      <c r="A4" s="159" t="str">
        <f>Summary!A4</f>
        <v xml:space="preserve">RESPONSE(EDR) SOLUTION FOR NTCSA OT SYSTEMS </v>
      </c>
      <c r="B4" s="153"/>
      <c r="C4" s="151"/>
      <c r="D4" s="150"/>
      <c r="E4" s="151"/>
      <c r="F4" s="152"/>
      <c r="H4" s="4"/>
      <c r="I4" s="4"/>
      <c r="J4" s="202"/>
      <c r="K4" s="202"/>
      <c r="L4" s="202"/>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row>
    <row r="5" spans="1:180" ht="38" customHeight="1" thickBot="1" x14ac:dyDescent="0.4">
      <c r="A5" s="185"/>
      <c r="B5" s="186"/>
      <c r="C5" s="187"/>
      <c r="D5" s="188"/>
      <c r="E5" s="187"/>
      <c r="F5" s="189"/>
      <c r="H5" s="4"/>
      <c r="I5" s="4"/>
      <c r="J5" s="202"/>
      <c r="K5" s="202"/>
      <c r="L5" s="202"/>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row>
    <row r="6" spans="1:180" ht="16" thickBot="1" x14ac:dyDescent="0.4">
      <c r="A6" s="180" t="s">
        <v>0</v>
      </c>
      <c r="B6" s="181" t="s">
        <v>1</v>
      </c>
      <c r="C6" s="182" t="s">
        <v>2</v>
      </c>
      <c r="D6" s="215" t="s">
        <v>3</v>
      </c>
      <c r="E6" s="183" t="s">
        <v>4</v>
      </c>
      <c r="F6" s="184" t="s">
        <v>34</v>
      </c>
      <c r="J6" s="203"/>
    </row>
    <row r="7" spans="1:180" x14ac:dyDescent="0.35">
      <c r="A7" s="163"/>
      <c r="B7" s="8"/>
      <c r="C7" s="170"/>
      <c r="D7" s="216"/>
      <c r="E7" s="176"/>
      <c r="F7" s="173"/>
      <c r="G7" s="5"/>
      <c r="J7" s="204"/>
    </row>
    <row r="8" spans="1:180" x14ac:dyDescent="0.35">
      <c r="A8" s="164"/>
      <c r="B8" s="8"/>
      <c r="C8" s="171"/>
      <c r="D8" s="217"/>
      <c r="E8" s="177"/>
      <c r="F8" s="173"/>
      <c r="G8" s="5"/>
    </row>
    <row r="9" spans="1:180" x14ac:dyDescent="0.35">
      <c r="A9" s="165"/>
      <c r="B9" s="154"/>
      <c r="C9" s="172"/>
      <c r="D9" s="190"/>
      <c r="E9" s="178"/>
      <c r="F9" s="174"/>
      <c r="G9" s="5"/>
    </row>
    <row r="10" spans="1:180" x14ac:dyDescent="0.35">
      <c r="A10" s="165"/>
      <c r="B10" s="169" t="s">
        <v>75</v>
      </c>
      <c r="C10" s="172"/>
      <c r="D10" s="190"/>
      <c r="E10" s="178"/>
      <c r="F10" s="174"/>
      <c r="G10" s="5"/>
    </row>
    <row r="11" spans="1:180" x14ac:dyDescent="0.35">
      <c r="A11" s="165"/>
      <c r="B11" s="154"/>
      <c r="C11" s="172"/>
      <c r="D11" s="190"/>
      <c r="E11" s="178"/>
      <c r="F11" s="174"/>
      <c r="G11" s="5"/>
    </row>
    <row r="12" spans="1:180" ht="46.5" x14ac:dyDescent="0.35">
      <c r="A12" s="165"/>
      <c r="B12" s="162" t="s">
        <v>64</v>
      </c>
      <c r="C12" s="172"/>
      <c r="D12" s="190"/>
      <c r="E12" s="178"/>
      <c r="F12" s="174"/>
      <c r="G12" s="5"/>
    </row>
    <row r="13" spans="1:180" x14ac:dyDescent="0.35">
      <c r="A13" s="165"/>
      <c r="B13" s="162"/>
      <c r="C13" s="172"/>
      <c r="D13" s="190"/>
      <c r="E13" s="178"/>
      <c r="F13" s="174"/>
      <c r="G13" s="5"/>
    </row>
    <row r="14" spans="1:180" x14ac:dyDescent="0.35">
      <c r="A14" s="165"/>
      <c r="B14" s="154"/>
      <c r="C14" s="172"/>
      <c r="D14" s="190"/>
      <c r="E14" s="178"/>
      <c r="F14" s="174"/>
      <c r="G14" s="5"/>
    </row>
    <row r="15" spans="1:180" ht="31" x14ac:dyDescent="0.35">
      <c r="A15" s="165"/>
      <c r="B15" s="157" t="s">
        <v>92</v>
      </c>
      <c r="C15" s="172"/>
      <c r="D15" s="190"/>
      <c r="E15" s="178"/>
      <c r="F15" s="174"/>
      <c r="G15" s="5"/>
    </row>
    <row r="16" spans="1:180" x14ac:dyDescent="0.35">
      <c r="A16" s="165"/>
      <c r="B16" s="157"/>
      <c r="C16" s="172"/>
      <c r="D16" s="190"/>
      <c r="E16" s="178"/>
      <c r="F16" s="174"/>
      <c r="G16" s="5"/>
    </row>
    <row r="17" spans="1:12" x14ac:dyDescent="0.35">
      <c r="A17" s="194"/>
      <c r="B17" s="155" t="s">
        <v>81</v>
      </c>
      <c r="C17" s="172"/>
      <c r="D17" s="190"/>
      <c r="E17" s="178"/>
      <c r="F17" s="174"/>
      <c r="G17" s="5"/>
    </row>
    <row r="18" spans="1:12" x14ac:dyDescent="0.35">
      <c r="A18" s="165"/>
      <c r="B18" s="154"/>
      <c r="C18" s="172"/>
      <c r="D18" s="190"/>
      <c r="E18" s="178"/>
      <c r="F18" s="174"/>
      <c r="G18" s="5"/>
    </row>
    <row r="19" spans="1:12" ht="37.5" customHeight="1" x14ac:dyDescent="0.35">
      <c r="A19" s="165">
        <v>1.1000000000000001</v>
      </c>
      <c r="B19" s="154" t="s">
        <v>71</v>
      </c>
      <c r="C19" s="172" t="s">
        <v>5</v>
      </c>
      <c r="D19" s="190">
        <v>3</v>
      </c>
      <c r="E19" s="178"/>
      <c r="F19" s="174">
        <f>D19*E19</f>
        <v>0</v>
      </c>
      <c r="G19" s="5"/>
      <c r="J19" s="205"/>
      <c r="L19" s="205"/>
    </row>
    <row r="20" spans="1:12" ht="33" customHeight="1" x14ac:dyDescent="0.35">
      <c r="A20" s="167"/>
      <c r="B20" s="154"/>
      <c r="C20" s="172"/>
      <c r="D20" s="190"/>
      <c r="E20" s="178"/>
      <c r="F20" s="174"/>
      <c r="G20" s="5"/>
      <c r="L20" s="205"/>
    </row>
    <row r="21" spans="1:12" ht="49.5" customHeight="1" thickBot="1" x14ac:dyDescent="0.4">
      <c r="A21" s="167">
        <v>1.2</v>
      </c>
      <c r="B21" s="154" t="s">
        <v>72</v>
      </c>
      <c r="C21" s="172" t="s">
        <v>5</v>
      </c>
      <c r="D21" s="213">
        <v>2</v>
      </c>
      <c r="E21" s="178"/>
      <c r="F21" s="174">
        <f>D21*E21</f>
        <v>0</v>
      </c>
      <c r="G21" s="5"/>
      <c r="L21" s="205"/>
    </row>
    <row r="22" spans="1:12" ht="49.5" customHeight="1" thickBot="1" x14ac:dyDescent="0.4">
      <c r="A22" s="196"/>
      <c r="B22" s="239" t="s">
        <v>93</v>
      </c>
      <c r="C22" s="197"/>
      <c r="D22" s="237"/>
      <c r="E22" s="198"/>
      <c r="F22" s="238">
        <f>SUM(F19:F21)</f>
        <v>0</v>
      </c>
      <c r="G22" s="5"/>
      <c r="L22" s="205"/>
    </row>
    <row r="23" spans="1:12" ht="49.5" customHeight="1" x14ac:dyDescent="0.35">
      <c r="A23" s="167"/>
      <c r="B23" s="154"/>
      <c r="C23" s="172"/>
      <c r="D23" s="213"/>
      <c r="E23" s="178"/>
      <c r="F23" s="174"/>
      <c r="G23" s="5"/>
      <c r="L23" s="205"/>
    </row>
    <row r="24" spans="1:12" ht="46" customHeight="1" x14ac:dyDescent="0.35">
      <c r="A24" s="195">
        <v>2</v>
      </c>
      <c r="B24" s="155" t="s">
        <v>82</v>
      </c>
      <c r="C24" s="172"/>
      <c r="D24" s="218"/>
      <c r="E24" s="178"/>
      <c r="F24" s="174"/>
      <c r="G24" s="5"/>
      <c r="L24" s="205"/>
    </row>
    <row r="25" spans="1:12" ht="36" customHeight="1" x14ac:dyDescent="0.35">
      <c r="A25" s="165">
        <v>2.1</v>
      </c>
      <c r="B25" s="224" t="s">
        <v>73</v>
      </c>
      <c r="C25" s="172" t="s">
        <v>5</v>
      </c>
      <c r="D25" s="190">
        <v>2</v>
      </c>
      <c r="E25" s="178"/>
      <c r="F25" s="174">
        <f>D25*E25</f>
        <v>0</v>
      </c>
      <c r="G25" s="5"/>
      <c r="L25" s="205"/>
    </row>
    <row r="26" spans="1:12" s="4" customFormat="1" ht="29" customHeight="1" x14ac:dyDescent="0.35">
      <c r="A26" s="168">
        <v>2.2000000000000002</v>
      </c>
      <c r="B26" s="158" t="s">
        <v>80</v>
      </c>
      <c r="C26" s="172" t="s">
        <v>5</v>
      </c>
      <c r="D26" s="190">
        <v>26</v>
      </c>
      <c r="E26" s="179"/>
      <c r="F26" s="175">
        <f t="shared" ref="F26" si="0">D26*E26</f>
        <v>0</v>
      </c>
      <c r="J26" s="202"/>
      <c r="K26" s="202"/>
      <c r="L26" s="205"/>
    </row>
    <row r="27" spans="1:12" s="4" customFormat="1" ht="29" customHeight="1" x14ac:dyDescent="0.35">
      <c r="A27" s="168"/>
      <c r="B27" s="158"/>
      <c r="C27" s="172"/>
      <c r="D27" s="213"/>
      <c r="E27" s="179"/>
      <c r="F27" s="175"/>
      <c r="J27" s="202"/>
      <c r="K27" s="202"/>
      <c r="L27" s="205"/>
    </row>
    <row r="28" spans="1:12" ht="42.5" customHeight="1" thickBot="1" x14ac:dyDescent="0.4">
      <c r="A28" s="167">
        <v>2.4</v>
      </c>
      <c r="B28" s="154" t="s">
        <v>74</v>
      </c>
      <c r="C28" s="172" t="s">
        <v>5</v>
      </c>
      <c r="D28" s="190">
        <v>3</v>
      </c>
      <c r="E28" s="178"/>
      <c r="F28" s="174">
        <f>D28*E28</f>
        <v>0</v>
      </c>
      <c r="G28" s="5"/>
    </row>
    <row r="29" spans="1:12" ht="42.5" customHeight="1" thickBot="1" x14ac:dyDescent="0.4">
      <c r="A29" s="196"/>
      <c r="B29" s="239" t="s">
        <v>94</v>
      </c>
      <c r="C29" s="197"/>
      <c r="D29" s="219"/>
      <c r="E29" s="198"/>
      <c r="F29" s="206">
        <f>SUM(F25:F28)</f>
        <v>0</v>
      </c>
      <c r="G29" s="5"/>
    </row>
    <row r="30" spans="1:12" ht="42.5" customHeight="1" x14ac:dyDescent="0.35">
      <c r="A30" s="167"/>
      <c r="B30" s="154"/>
      <c r="C30" s="172"/>
      <c r="D30" s="190"/>
      <c r="E30" s="178"/>
      <c r="F30" s="174"/>
      <c r="G30" s="5"/>
    </row>
    <row r="31" spans="1:12" ht="42.5" customHeight="1" x14ac:dyDescent="0.35">
      <c r="A31" s="167"/>
      <c r="B31" s="155" t="s">
        <v>83</v>
      </c>
      <c r="C31" s="172"/>
      <c r="D31" s="190"/>
      <c r="E31" s="178"/>
      <c r="F31" s="174"/>
      <c r="G31" s="5"/>
    </row>
    <row r="32" spans="1:12" s="234" customFormat="1" ht="42.5" customHeight="1" x14ac:dyDescent="0.35">
      <c r="A32" s="167">
        <v>3.1</v>
      </c>
      <c r="B32" s="154" t="s">
        <v>84</v>
      </c>
      <c r="C32" s="230" t="s">
        <v>5</v>
      </c>
      <c r="D32" s="231">
        <v>2</v>
      </c>
      <c r="E32" s="232"/>
      <c r="F32" s="233">
        <f>D32*E32</f>
        <v>0</v>
      </c>
      <c r="J32" s="235"/>
      <c r="K32" s="235"/>
      <c r="L32" s="235"/>
    </row>
    <row r="33" spans="1:12" ht="42.5" customHeight="1" thickBot="1" x14ac:dyDescent="0.4">
      <c r="A33" s="167">
        <v>3.2</v>
      </c>
      <c r="B33" s="154" t="s">
        <v>85</v>
      </c>
      <c r="C33" s="172" t="s">
        <v>5</v>
      </c>
      <c r="D33" s="190">
        <v>4</v>
      </c>
      <c r="E33" s="178"/>
      <c r="F33" s="174">
        <f>D33*E33</f>
        <v>0</v>
      </c>
      <c r="G33" s="5"/>
    </row>
    <row r="34" spans="1:12" ht="42.5" customHeight="1" thickBot="1" x14ac:dyDescent="0.4">
      <c r="A34" s="196"/>
      <c r="B34" s="239" t="s">
        <v>95</v>
      </c>
      <c r="C34" s="197"/>
      <c r="D34" s="219"/>
      <c r="E34" s="198"/>
      <c r="F34" s="206">
        <f>SUM(F32:F33)</f>
        <v>0</v>
      </c>
      <c r="G34" s="5"/>
    </row>
    <row r="35" spans="1:12" ht="42.5" customHeight="1" x14ac:dyDescent="0.35">
      <c r="A35" s="167"/>
      <c r="B35" s="154"/>
      <c r="C35" s="172"/>
      <c r="D35" s="190"/>
      <c r="E35" s="178"/>
      <c r="F35" s="174"/>
      <c r="G35" s="5"/>
    </row>
    <row r="36" spans="1:12" ht="42.5" customHeight="1" x14ac:dyDescent="0.35">
      <c r="A36" s="195">
        <v>3</v>
      </c>
      <c r="B36" s="155" t="s">
        <v>77</v>
      </c>
      <c r="C36" s="172"/>
      <c r="D36" s="190"/>
      <c r="E36" s="178"/>
      <c r="F36" s="174"/>
      <c r="G36" s="5"/>
      <c r="L36" s="205"/>
    </row>
    <row r="37" spans="1:12" ht="42.5" customHeight="1" thickBot="1" x14ac:dyDescent="0.4">
      <c r="A37" s="167">
        <v>3.1</v>
      </c>
      <c r="B37" s="154" t="s">
        <v>76</v>
      </c>
      <c r="C37" s="172" t="s">
        <v>5</v>
      </c>
      <c r="D37" s="190">
        <v>6</v>
      </c>
      <c r="E37" s="178"/>
      <c r="F37" s="174">
        <f>D37*E37</f>
        <v>0</v>
      </c>
      <c r="G37" s="5"/>
      <c r="L37" s="205"/>
    </row>
    <row r="38" spans="1:12" ht="42.5" customHeight="1" thickBot="1" x14ac:dyDescent="0.4">
      <c r="A38" s="196"/>
      <c r="B38" s="239" t="s">
        <v>96</v>
      </c>
      <c r="C38" s="197"/>
      <c r="D38" s="219"/>
      <c r="E38" s="198"/>
      <c r="F38" s="206">
        <f>SUM(F37)</f>
        <v>0</v>
      </c>
      <c r="G38" s="5"/>
      <c r="L38" s="205"/>
    </row>
    <row r="39" spans="1:12" ht="42.5" customHeight="1" thickBot="1" x14ac:dyDescent="0.4">
      <c r="A39" s="196"/>
      <c r="B39" s="239" t="s">
        <v>88</v>
      </c>
      <c r="C39" s="197"/>
      <c r="D39" s="219"/>
      <c r="E39" s="198"/>
      <c r="F39" s="240">
        <f>F22+F29+F34+F38</f>
        <v>0</v>
      </c>
      <c r="G39" s="5"/>
      <c r="L39" s="205"/>
    </row>
    <row r="40" spans="1:12" ht="42.5" customHeight="1" x14ac:dyDescent="0.35">
      <c r="A40" s="167"/>
      <c r="B40" s="154"/>
      <c r="C40" s="172"/>
      <c r="D40" s="190"/>
      <c r="E40" s="178"/>
      <c r="F40" s="174"/>
      <c r="G40" s="5"/>
      <c r="L40" s="205"/>
    </row>
    <row r="41" spans="1:12" ht="29.5" customHeight="1" x14ac:dyDescent="0.35">
      <c r="A41" s="165"/>
      <c r="B41" s="157" t="s">
        <v>70</v>
      </c>
      <c r="C41" s="172"/>
      <c r="D41" s="190"/>
      <c r="E41" s="178"/>
      <c r="F41" s="174"/>
      <c r="G41" s="5"/>
      <c r="L41" s="205"/>
    </row>
    <row r="42" spans="1:12" ht="29.5" customHeight="1" x14ac:dyDescent="0.35">
      <c r="A42" s="165"/>
      <c r="B42" s="154"/>
      <c r="C42" s="172"/>
      <c r="D42" s="190"/>
      <c r="E42" s="178"/>
      <c r="F42" s="174"/>
      <c r="G42" s="5"/>
      <c r="L42" s="205"/>
    </row>
    <row r="43" spans="1:12" ht="34.5" customHeight="1" x14ac:dyDescent="0.35">
      <c r="A43" s="236"/>
      <c r="B43" s="155" t="s">
        <v>87</v>
      </c>
      <c r="C43" s="172"/>
      <c r="D43" s="190"/>
      <c r="E43" s="178"/>
      <c r="F43" s="174"/>
      <c r="G43" s="5"/>
      <c r="L43" s="205"/>
    </row>
    <row r="44" spans="1:12" ht="27" customHeight="1" x14ac:dyDescent="0.35">
      <c r="A44" s="165"/>
      <c r="B44" s="154"/>
      <c r="C44" s="172"/>
      <c r="D44" s="190"/>
      <c r="E44" s="178"/>
      <c r="F44" s="174"/>
      <c r="G44" s="5"/>
      <c r="L44" s="205"/>
    </row>
    <row r="45" spans="1:12" ht="31" x14ac:dyDescent="0.35">
      <c r="A45" s="165">
        <v>1.1000000000000001</v>
      </c>
      <c r="B45" s="154" t="s">
        <v>71</v>
      </c>
      <c r="C45" s="172" t="s">
        <v>5</v>
      </c>
      <c r="D45" s="190">
        <v>3</v>
      </c>
      <c r="E45" s="178"/>
      <c r="F45" s="174">
        <f t="shared" ref="F45:F54" si="1">D45*E45</f>
        <v>0</v>
      </c>
      <c r="G45" s="5"/>
      <c r="L45" s="205"/>
    </row>
    <row r="46" spans="1:12" x14ac:dyDescent="0.35">
      <c r="A46" s="165"/>
      <c r="B46" s="154"/>
      <c r="C46" s="172"/>
      <c r="D46" s="190"/>
      <c r="E46" s="178"/>
      <c r="F46" s="174"/>
      <c r="G46" s="5"/>
      <c r="L46" s="205"/>
    </row>
    <row r="47" spans="1:12" ht="31" x14ac:dyDescent="0.35">
      <c r="A47" s="166">
        <v>1.2</v>
      </c>
      <c r="B47" s="154" t="s">
        <v>72</v>
      </c>
      <c r="C47" s="172" t="s">
        <v>5</v>
      </c>
      <c r="D47" s="190">
        <v>2</v>
      </c>
      <c r="E47" s="178"/>
      <c r="F47" s="174">
        <f t="shared" si="1"/>
        <v>0</v>
      </c>
      <c r="G47" s="5"/>
      <c r="L47" s="205"/>
    </row>
    <row r="48" spans="1:12" ht="16" thickBot="1" x14ac:dyDescent="0.4">
      <c r="A48" s="166"/>
      <c r="B48" s="154"/>
      <c r="C48" s="172"/>
      <c r="D48" s="190"/>
      <c r="E48" s="178"/>
      <c r="F48" s="174"/>
      <c r="G48" s="5"/>
      <c r="L48" s="205"/>
    </row>
    <row r="49" spans="1:12" ht="30" customHeight="1" thickBot="1" x14ac:dyDescent="0.4">
      <c r="A49" s="241"/>
      <c r="B49" s="239" t="str">
        <f>B22</f>
        <v>SUBTOTAL SYSTEM 01 : NIDS FOR TEMSE</v>
      </c>
      <c r="C49" s="197"/>
      <c r="D49" s="219"/>
      <c r="E49" s="198"/>
      <c r="F49" s="206">
        <f>SUM(F45:F48)</f>
        <v>0</v>
      </c>
      <c r="G49" s="5"/>
      <c r="L49" s="205"/>
    </row>
    <row r="50" spans="1:12" x14ac:dyDescent="0.35">
      <c r="A50" s="166"/>
      <c r="B50" s="154"/>
      <c r="C50" s="172"/>
      <c r="D50" s="190"/>
      <c r="E50" s="178"/>
      <c r="F50" s="174"/>
      <c r="G50" s="5"/>
      <c r="L50" s="205"/>
    </row>
    <row r="51" spans="1:12" x14ac:dyDescent="0.35">
      <c r="A51" s="194"/>
      <c r="B51" s="155" t="s">
        <v>86</v>
      </c>
      <c r="C51" s="172"/>
      <c r="D51" s="218"/>
      <c r="E51" s="178"/>
      <c r="F51" s="174"/>
      <c r="G51" s="5"/>
      <c r="L51" s="205"/>
    </row>
    <row r="52" spans="1:12" x14ac:dyDescent="0.35">
      <c r="A52" s="165"/>
      <c r="B52" s="155"/>
      <c r="C52" s="172"/>
      <c r="D52" s="218"/>
      <c r="E52" s="178"/>
      <c r="F52" s="174"/>
      <c r="G52" s="5"/>
      <c r="L52" s="205"/>
    </row>
    <row r="53" spans="1:12" ht="44.5" customHeight="1" x14ac:dyDescent="0.35">
      <c r="A53" s="167">
        <v>2.1</v>
      </c>
      <c r="B53" s="154" t="s">
        <v>73</v>
      </c>
      <c r="C53" s="172" t="s">
        <v>5</v>
      </c>
      <c r="D53" s="190">
        <v>2</v>
      </c>
      <c r="E53" s="178"/>
      <c r="F53" s="174">
        <f t="shared" si="1"/>
        <v>0</v>
      </c>
      <c r="G53" s="5"/>
      <c r="L53" s="205"/>
    </row>
    <row r="54" spans="1:12" ht="35.5" customHeight="1" x14ac:dyDescent="0.35">
      <c r="A54" s="167">
        <v>2.2000000000000002</v>
      </c>
      <c r="B54" s="158" t="s">
        <v>80</v>
      </c>
      <c r="C54" s="172" t="s">
        <v>5</v>
      </c>
      <c r="D54" s="190">
        <v>26</v>
      </c>
      <c r="E54" s="179"/>
      <c r="F54" s="175">
        <f t="shared" si="1"/>
        <v>0</v>
      </c>
      <c r="G54" s="5"/>
      <c r="L54" s="205"/>
    </row>
    <row r="55" spans="1:12" s="4" customFormat="1" ht="39" customHeight="1" thickBot="1" x14ac:dyDescent="0.4">
      <c r="A55" s="168">
        <v>2.2999999999999998</v>
      </c>
      <c r="B55" s="156" t="s">
        <v>78</v>
      </c>
      <c r="C55" s="212" t="s">
        <v>5</v>
      </c>
      <c r="D55" s="213">
        <v>6</v>
      </c>
      <c r="E55" s="179"/>
      <c r="F55" s="175">
        <f>D55*E55</f>
        <v>0</v>
      </c>
      <c r="J55" s="202"/>
      <c r="K55" s="202"/>
      <c r="L55" s="201"/>
    </row>
    <row r="56" spans="1:12" s="4" customFormat="1" ht="39" customHeight="1" thickBot="1" x14ac:dyDescent="0.4">
      <c r="A56" s="242"/>
      <c r="B56" s="245" t="str">
        <f>B29</f>
        <v>SUBTOTAL SYSTEM 02 : TELECOMMUNICATIONS  NIDS</v>
      </c>
      <c r="C56" s="243"/>
      <c r="D56" s="237"/>
      <c r="E56" s="244"/>
      <c r="F56" s="246">
        <f>SUM(F53:F55)</f>
        <v>0</v>
      </c>
      <c r="J56" s="202"/>
      <c r="K56" s="202"/>
      <c r="L56" s="201"/>
    </row>
    <row r="57" spans="1:12" s="4" customFormat="1" ht="39" customHeight="1" x14ac:dyDescent="0.35">
      <c r="A57" s="168"/>
      <c r="B57" s="155" t="s">
        <v>83</v>
      </c>
      <c r="C57" s="172"/>
      <c r="D57" s="190"/>
      <c r="E57" s="178"/>
      <c r="F57" s="174"/>
      <c r="J57" s="202"/>
      <c r="K57" s="202"/>
      <c r="L57" s="201"/>
    </row>
    <row r="58" spans="1:12" s="4" customFormat="1" ht="39" customHeight="1" x14ac:dyDescent="0.35">
      <c r="A58" s="168">
        <v>3.1</v>
      </c>
      <c r="B58" s="154" t="s">
        <v>84</v>
      </c>
      <c r="C58" s="230" t="s">
        <v>5</v>
      </c>
      <c r="D58" s="231">
        <v>2</v>
      </c>
      <c r="E58" s="232"/>
      <c r="F58" s="233">
        <f>D58*E58</f>
        <v>0</v>
      </c>
      <c r="J58" s="202"/>
      <c r="K58" s="202"/>
      <c r="L58" s="201"/>
    </row>
    <row r="59" spans="1:12" s="4" customFormat="1" ht="39" customHeight="1" thickBot="1" x14ac:dyDescent="0.4">
      <c r="A59" s="168">
        <v>3.2</v>
      </c>
      <c r="B59" s="154" t="s">
        <v>85</v>
      </c>
      <c r="C59" s="172" t="s">
        <v>5</v>
      </c>
      <c r="D59" s="190">
        <v>4</v>
      </c>
      <c r="E59" s="178"/>
      <c r="F59" s="174">
        <f>D59*E59</f>
        <v>0</v>
      </c>
      <c r="J59" s="202"/>
      <c r="K59" s="202"/>
      <c r="L59" s="201"/>
    </row>
    <row r="60" spans="1:12" s="4" customFormat="1" ht="39" customHeight="1" thickBot="1" x14ac:dyDescent="0.4">
      <c r="A60" s="242"/>
      <c r="B60" s="239" t="str">
        <f>B34</f>
        <v>SUBTOTAL SYSTEM 03 : NIDS PHYSICAL SECURITY</v>
      </c>
      <c r="C60" s="197"/>
      <c r="D60" s="219"/>
      <c r="E60" s="198"/>
      <c r="F60" s="206">
        <f>SUM(F58:F59)</f>
        <v>0</v>
      </c>
      <c r="J60" s="202"/>
      <c r="K60" s="202"/>
      <c r="L60" s="201"/>
    </row>
    <row r="61" spans="1:12" s="2" customFormat="1" ht="42.5" customHeight="1" thickBot="1" x14ac:dyDescent="0.4">
      <c r="A61" s="165">
        <v>4</v>
      </c>
      <c r="B61" s="156" t="s">
        <v>78</v>
      </c>
      <c r="C61" s="212" t="s">
        <v>5</v>
      </c>
      <c r="D61" s="213">
        <v>6</v>
      </c>
      <c r="E61" s="178"/>
      <c r="F61" s="174">
        <f>D61*E61</f>
        <v>0</v>
      </c>
      <c r="J61" s="205"/>
      <c r="K61" s="205"/>
      <c r="L61" s="205"/>
    </row>
    <row r="62" spans="1:12" s="2" customFormat="1" ht="42.5" customHeight="1" thickBot="1" x14ac:dyDescent="0.4">
      <c r="A62" s="199"/>
      <c r="B62" s="245" t="s">
        <v>98</v>
      </c>
      <c r="C62" s="243"/>
      <c r="D62" s="237"/>
      <c r="E62" s="198"/>
      <c r="F62" s="206">
        <f>SUM(F61)</f>
        <v>0</v>
      </c>
      <c r="J62" s="205"/>
      <c r="K62" s="205"/>
      <c r="L62" s="205"/>
    </row>
    <row r="63" spans="1:12" ht="30.5" customHeight="1" thickBot="1" x14ac:dyDescent="0.4">
      <c r="A63" s="165"/>
      <c r="B63" s="247" t="s">
        <v>97</v>
      </c>
      <c r="C63" s="172"/>
      <c r="D63" s="220"/>
      <c r="E63" s="191"/>
      <c r="F63" s="248">
        <f>F49+F56+F60+F62</f>
        <v>0</v>
      </c>
      <c r="G63" s="5"/>
      <c r="L63" s="205"/>
    </row>
    <row r="64" spans="1:12" ht="30.5" customHeight="1" thickBot="1" x14ac:dyDescent="0.4">
      <c r="A64" s="260" t="s">
        <v>99</v>
      </c>
      <c r="B64" s="261"/>
      <c r="C64" s="261"/>
      <c r="D64" s="261"/>
      <c r="E64" s="262"/>
      <c r="F64" s="263">
        <f>F39+F63</f>
        <v>0</v>
      </c>
      <c r="G64" s="5"/>
      <c r="L64" s="205"/>
    </row>
    <row r="65" spans="1:181" x14ac:dyDescent="0.35">
      <c r="A65" s="160"/>
      <c r="B65" s="21"/>
      <c r="C65" s="22"/>
      <c r="D65" s="221"/>
      <c r="E65" s="6"/>
      <c r="F65" s="11"/>
      <c r="G65" s="5"/>
      <c r="L65" s="205"/>
    </row>
    <row r="66" spans="1:181" x14ac:dyDescent="0.35">
      <c r="A66" s="160"/>
      <c r="B66" s="23"/>
      <c r="C66" s="22"/>
      <c r="D66" s="221"/>
      <c r="E66" s="6"/>
      <c r="F66" s="14"/>
      <c r="G66" s="5"/>
      <c r="L66" s="205"/>
    </row>
    <row r="67" spans="1:181" x14ac:dyDescent="0.35">
      <c r="B67" s="8"/>
      <c r="C67" s="9"/>
      <c r="D67" s="222"/>
      <c r="E67" s="10"/>
      <c r="F67" s="11"/>
      <c r="G67" s="5"/>
      <c r="L67" s="205"/>
    </row>
    <row r="68" spans="1:181" x14ac:dyDescent="0.35">
      <c r="A68" s="160"/>
      <c r="B68" s="12"/>
      <c r="C68" s="13"/>
      <c r="D68" s="223"/>
      <c r="E68" s="14"/>
      <c r="F68" s="14"/>
      <c r="G68" s="5"/>
      <c r="L68" s="205"/>
    </row>
    <row r="69" spans="1:181" x14ac:dyDescent="0.35">
      <c r="B69" s="15"/>
      <c r="C69" s="2"/>
      <c r="D69" s="223"/>
      <c r="E69" s="14"/>
      <c r="F69" s="16"/>
      <c r="G69" s="5"/>
      <c r="L69" s="205"/>
    </row>
    <row r="70" spans="1:181" x14ac:dyDescent="0.35">
      <c r="B70" s="15"/>
      <c r="C70" s="2"/>
      <c r="D70" s="223"/>
      <c r="E70" s="14"/>
      <c r="F70" s="16"/>
      <c r="G70" s="5"/>
      <c r="L70" s="205"/>
    </row>
    <row r="71" spans="1:181" x14ac:dyDescent="0.35">
      <c r="B71" s="15"/>
      <c r="C71" s="2"/>
      <c r="D71" s="223"/>
      <c r="E71" s="14"/>
      <c r="F71" s="16"/>
      <c r="G71" s="5"/>
      <c r="L71" s="205"/>
    </row>
    <row r="72" spans="1:181" x14ac:dyDescent="0.35">
      <c r="B72" s="15"/>
      <c r="C72" s="2"/>
      <c r="D72" s="223"/>
      <c r="E72" s="14"/>
      <c r="F72" s="16"/>
      <c r="G72" s="5"/>
      <c r="L72" s="205"/>
    </row>
    <row r="73" spans="1:181" x14ac:dyDescent="0.35">
      <c r="B73" s="15"/>
      <c r="C73" s="2"/>
      <c r="D73" s="223"/>
      <c r="E73" s="14"/>
      <c r="F73" s="16"/>
      <c r="G73" s="5"/>
      <c r="L73" s="205"/>
    </row>
    <row r="74" spans="1:181" x14ac:dyDescent="0.35">
      <c r="B74" s="15"/>
      <c r="C74" s="2"/>
      <c r="D74" s="223"/>
      <c r="E74" s="14"/>
      <c r="F74" s="16"/>
      <c r="G74" s="5"/>
      <c r="L74" s="205"/>
    </row>
    <row r="75" spans="1:181" x14ac:dyDescent="0.35">
      <c r="B75" s="15"/>
      <c r="C75" s="2"/>
      <c r="D75" s="223"/>
      <c r="E75" s="14"/>
      <c r="F75" s="16"/>
      <c r="G75" s="5"/>
      <c r="L75" s="205"/>
    </row>
    <row r="76" spans="1:181" x14ac:dyDescent="0.35">
      <c r="B76" s="15"/>
      <c r="C76" s="2"/>
      <c r="D76" s="223"/>
      <c r="E76" s="14"/>
      <c r="F76" s="16"/>
      <c r="G76" s="5"/>
      <c r="L76" s="205"/>
    </row>
    <row r="77" spans="1:181" s="4" customFormat="1" x14ac:dyDescent="0.35">
      <c r="A77" s="161"/>
      <c r="B77" s="15"/>
      <c r="C77" s="2"/>
      <c r="D77" s="223"/>
      <c r="E77" s="14"/>
      <c r="F77" s="16"/>
      <c r="G77" s="5"/>
      <c r="H77" s="5"/>
      <c r="I77" s="5"/>
      <c r="J77" s="200"/>
      <c r="K77" s="200"/>
      <c r="L77" s="20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row>
    <row r="78" spans="1:181" s="4" customFormat="1" x14ac:dyDescent="0.35">
      <c r="A78" s="161"/>
      <c r="B78" s="15"/>
      <c r="C78" s="2"/>
      <c r="D78" s="223"/>
      <c r="E78" s="14"/>
      <c r="F78" s="16"/>
      <c r="G78" s="5"/>
      <c r="H78" s="5"/>
      <c r="I78" s="5"/>
      <c r="J78" s="200"/>
      <c r="K78" s="200"/>
      <c r="L78" s="20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row>
    <row r="79" spans="1:181" s="4" customFormat="1" x14ac:dyDescent="0.35">
      <c r="A79" s="161"/>
      <c r="B79" s="15"/>
      <c r="C79" s="2"/>
      <c r="D79" s="223"/>
      <c r="E79" s="14"/>
      <c r="F79" s="16"/>
      <c r="G79" s="5"/>
      <c r="H79" s="5"/>
      <c r="I79" s="5"/>
      <c r="J79" s="200"/>
      <c r="K79" s="200"/>
      <c r="L79" s="20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row>
    <row r="80" spans="1:181" s="4" customFormat="1" x14ac:dyDescent="0.35">
      <c r="A80" s="161"/>
      <c r="B80" s="15"/>
      <c r="C80" s="2"/>
      <c r="D80" s="223"/>
      <c r="E80" s="14"/>
      <c r="F80" s="16"/>
      <c r="G80" s="5"/>
      <c r="H80" s="5"/>
      <c r="I80" s="5"/>
      <c r="J80" s="200"/>
      <c r="K80" s="200"/>
      <c r="L80" s="20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row>
    <row r="81" spans="1:181" s="4" customFormat="1" x14ac:dyDescent="0.35">
      <c r="A81" s="161"/>
      <c r="B81" s="15"/>
      <c r="C81" s="2"/>
      <c r="D81" s="223"/>
      <c r="E81" s="14"/>
      <c r="F81" s="16"/>
      <c r="G81" s="5"/>
      <c r="H81" s="5"/>
      <c r="I81" s="5"/>
      <c r="J81" s="200"/>
      <c r="K81" s="200"/>
      <c r="L81" s="20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row>
    <row r="82" spans="1:181" s="4" customFormat="1" x14ac:dyDescent="0.35">
      <c r="A82" s="161"/>
      <c r="B82" s="15"/>
      <c r="C82" s="2"/>
      <c r="D82" s="223"/>
      <c r="E82" s="14"/>
      <c r="F82" s="16"/>
      <c r="G82" s="5"/>
      <c r="H82" s="5"/>
      <c r="I82" s="5"/>
      <c r="J82" s="200"/>
      <c r="K82" s="200"/>
      <c r="L82" s="20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row>
    <row r="83" spans="1:181" s="4" customFormat="1" x14ac:dyDescent="0.35">
      <c r="A83" s="161"/>
      <c r="B83" s="15"/>
      <c r="C83" s="2"/>
      <c r="D83" s="223"/>
      <c r="E83" s="14"/>
      <c r="F83" s="16"/>
      <c r="G83" s="5"/>
      <c r="H83" s="5"/>
      <c r="I83" s="5"/>
      <c r="J83" s="200"/>
      <c r="K83" s="200"/>
      <c r="L83" s="20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row>
    <row r="84" spans="1:181" s="4" customFormat="1" x14ac:dyDescent="0.35">
      <c r="A84" s="161"/>
      <c r="B84" s="15"/>
      <c r="C84" s="2"/>
      <c r="D84" s="223"/>
      <c r="E84" s="14"/>
      <c r="F84" s="16"/>
      <c r="G84" s="5"/>
      <c r="H84" s="5"/>
      <c r="I84" s="5"/>
      <c r="J84" s="200"/>
      <c r="K84" s="200"/>
      <c r="L84" s="20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row>
    <row r="85" spans="1:181" s="4" customFormat="1" x14ac:dyDescent="0.35">
      <c r="A85" s="161"/>
      <c r="B85" s="15"/>
      <c r="C85" s="2"/>
      <c r="D85" s="223"/>
      <c r="E85" s="14"/>
      <c r="F85" s="16"/>
      <c r="G85" s="5"/>
      <c r="H85" s="5"/>
      <c r="I85" s="5"/>
      <c r="J85" s="200"/>
      <c r="K85" s="200"/>
      <c r="L85" s="20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row>
    <row r="86" spans="1:181" s="4" customFormat="1" x14ac:dyDescent="0.35">
      <c r="A86" s="161"/>
      <c r="B86" s="15"/>
      <c r="C86" s="2"/>
      <c r="D86" s="223"/>
      <c r="E86" s="14"/>
      <c r="F86" s="16"/>
      <c r="G86" s="5"/>
      <c r="H86" s="5"/>
      <c r="I86" s="5"/>
      <c r="J86" s="200"/>
      <c r="K86" s="200"/>
      <c r="L86" s="200"/>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row>
    <row r="87" spans="1:181" s="4" customFormat="1" x14ac:dyDescent="0.35">
      <c r="A87" s="161"/>
      <c r="B87" s="15"/>
      <c r="C87" s="2"/>
      <c r="D87" s="223"/>
      <c r="E87" s="14"/>
      <c r="F87" s="16"/>
      <c r="G87" s="5"/>
      <c r="H87" s="5"/>
      <c r="I87" s="5"/>
      <c r="J87" s="200"/>
      <c r="K87" s="200"/>
      <c r="L87" s="200"/>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row>
    <row r="88" spans="1:181" s="4" customFormat="1" x14ac:dyDescent="0.35">
      <c r="A88" s="161"/>
      <c r="B88" s="15"/>
      <c r="C88" s="2"/>
      <c r="D88" s="223"/>
      <c r="E88" s="14"/>
      <c r="F88" s="16"/>
      <c r="G88" s="5"/>
      <c r="H88" s="5"/>
      <c r="I88" s="5"/>
      <c r="J88" s="200"/>
      <c r="K88" s="200"/>
      <c r="L88" s="200"/>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row>
    <row r="89" spans="1:181" s="4" customFormat="1" x14ac:dyDescent="0.35">
      <c r="A89" s="161"/>
      <c r="B89" s="15"/>
      <c r="C89" s="2"/>
      <c r="D89" s="223"/>
      <c r="E89" s="14"/>
      <c r="F89" s="16"/>
      <c r="G89" s="5"/>
      <c r="H89" s="5"/>
      <c r="I89" s="5"/>
      <c r="J89" s="200"/>
      <c r="K89" s="200"/>
      <c r="L89" s="200"/>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row>
    <row r="90" spans="1:181" s="4" customFormat="1" x14ac:dyDescent="0.35">
      <c r="A90" s="161"/>
      <c r="B90" s="15"/>
      <c r="C90" s="2"/>
      <c r="D90" s="223"/>
      <c r="E90" s="14"/>
      <c r="F90" s="16"/>
      <c r="G90" s="5"/>
      <c r="H90" s="5"/>
      <c r="I90" s="5"/>
      <c r="J90" s="200"/>
      <c r="K90" s="200"/>
      <c r="L90" s="200"/>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row>
    <row r="91" spans="1:181" s="4" customFormat="1" x14ac:dyDescent="0.35">
      <c r="A91" s="161"/>
      <c r="B91" s="15"/>
      <c r="C91" s="2"/>
      <c r="D91" s="223"/>
      <c r="E91" s="14"/>
      <c r="F91" s="16"/>
      <c r="G91" s="5"/>
      <c r="H91" s="5"/>
      <c r="I91" s="5"/>
      <c r="J91" s="200"/>
      <c r="K91" s="200"/>
      <c r="L91" s="200"/>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row>
    <row r="92" spans="1:181" s="4" customFormat="1" x14ac:dyDescent="0.35">
      <c r="A92" s="161"/>
      <c r="B92" s="15"/>
      <c r="C92" s="2"/>
      <c r="D92" s="223"/>
      <c r="E92" s="14"/>
      <c r="F92" s="16"/>
      <c r="G92" s="5"/>
      <c r="H92" s="5"/>
      <c r="I92" s="5"/>
      <c r="J92" s="200"/>
      <c r="K92" s="200"/>
      <c r="L92" s="200"/>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row>
    <row r="93" spans="1:181" s="4" customFormat="1" x14ac:dyDescent="0.35">
      <c r="A93" s="161"/>
      <c r="B93" s="15"/>
      <c r="C93" s="2"/>
      <c r="D93" s="223"/>
      <c r="E93" s="14"/>
      <c r="F93" s="16"/>
      <c r="G93" s="5"/>
      <c r="H93" s="5"/>
      <c r="I93" s="5"/>
      <c r="J93" s="200"/>
      <c r="K93" s="200"/>
      <c r="L93" s="200"/>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row>
    <row r="94" spans="1:181" s="4" customFormat="1" x14ac:dyDescent="0.35">
      <c r="A94" s="161"/>
      <c r="B94" s="15"/>
      <c r="C94" s="2"/>
      <c r="D94" s="223"/>
      <c r="E94" s="14"/>
      <c r="F94" s="16"/>
      <c r="H94" s="5"/>
      <c r="I94" s="5"/>
      <c r="J94" s="200"/>
      <c r="K94" s="200"/>
      <c r="L94" s="200"/>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row>
    <row r="95" spans="1:181" s="4" customFormat="1" x14ac:dyDescent="0.35">
      <c r="A95" s="161"/>
      <c r="B95" s="15"/>
      <c r="C95" s="2"/>
      <c r="D95" s="223"/>
      <c r="E95" s="14"/>
      <c r="F95" s="16"/>
      <c r="H95" s="5"/>
      <c r="I95" s="5"/>
      <c r="J95" s="200"/>
      <c r="K95" s="200"/>
      <c r="L95" s="200"/>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row>
    <row r="96" spans="1:181" s="4" customFormat="1" x14ac:dyDescent="0.35">
      <c r="A96" s="161"/>
      <c r="B96" s="15"/>
      <c r="C96" s="2"/>
      <c r="D96" s="223"/>
      <c r="E96" s="14"/>
      <c r="F96" s="16"/>
      <c r="H96" s="5"/>
      <c r="I96" s="5"/>
      <c r="J96" s="200"/>
      <c r="K96" s="200"/>
      <c r="L96" s="200"/>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row>
    <row r="97" spans="1:181" s="4" customFormat="1" x14ac:dyDescent="0.35">
      <c r="A97" s="161"/>
      <c r="B97" s="15"/>
      <c r="C97" s="2"/>
      <c r="D97" s="223"/>
      <c r="E97" s="14"/>
      <c r="F97" s="16"/>
      <c r="H97" s="5"/>
      <c r="I97" s="5"/>
      <c r="J97" s="200"/>
      <c r="K97" s="200"/>
      <c r="L97" s="200"/>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row>
    <row r="98" spans="1:181" s="4" customFormat="1" x14ac:dyDescent="0.35">
      <c r="A98" s="161"/>
      <c r="B98" s="15"/>
      <c r="C98" s="2"/>
      <c r="D98" s="223"/>
      <c r="E98" s="14"/>
      <c r="F98" s="16"/>
      <c r="H98" s="5"/>
      <c r="I98" s="5"/>
      <c r="J98" s="200"/>
      <c r="K98" s="200"/>
      <c r="L98" s="200"/>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row>
    <row r="99" spans="1:181" s="4" customFormat="1" x14ac:dyDescent="0.35">
      <c r="A99" s="161"/>
      <c r="B99" s="15"/>
      <c r="C99" s="2"/>
      <c r="D99" s="223"/>
      <c r="E99" s="14"/>
      <c r="F99" s="16"/>
      <c r="H99" s="5"/>
      <c r="I99" s="5"/>
      <c r="J99" s="200"/>
      <c r="K99" s="200"/>
      <c r="L99" s="200"/>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row>
    <row r="100" spans="1:181" s="4" customFormat="1" x14ac:dyDescent="0.35">
      <c r="A100" s="161"/>
      <c r="B100" s="15"/>
      <c r="C100" s="2"/>
      <c r="D100" s="223"/>
      <c r="E100" s="14"/>
      <c r="F100" s="16"/>
      <c r="H100" s="5"/>
      <c r="I100" s="5"/>
      <c r="J100" s="200"/>
      <c r="K100" s="200"/>
      <c r="L100" s="200"/>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row>
    <row r="101" spans="1:181" s="4" customFormat="1" x14ac:dyDescent="0.35">
      <c r="A101" s="161"/>
      <c r="B101" s="15"/>
      <c r="C101" s="2"/>
      <c r="D101" s="223"/>
      <c r="E101" s="14"/>
      <c r="F101" s="16"/>
      <c r="H101" s="5"/>
      <c r="I101" s="5"/>
      <c r="J101" s="200"/>
      <c r="K101" s="200"/>
      <c r="L101" s="200"/>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row>
    <row r="102" spans="1:181" s="4" customFormat="1" x14ac:dyDescent="0.35">
      <c r="A102" s="161"/>
      <c r="B102" s="15"/>
      <c r="C102" s="2"/>
      <c r="D102" s="223"/>
      <c r="E102" s="14"/>
      <c r="F102" s="2"/>
      <c r="H102" s="5"/>
      <c r="I102" s="5"/>
      <c r="J102" s="200"/>
      <c r="K102" s="200"/>
      <c r="L102" s="200"/>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row>
    <row r="103" spans="1:181" s="4" customFormat="1" x14ac:dyDescent="0.35">
      <c r="A103" s="161"/>
      <c r="B103" s="15"/>
      <c r="C103" s="2"/>
      <c r="D103" s="223"/>
      <c r="E103" s="14"/>
      <c r="F103" s="2"/>
      <c r="H103" s="5"/>
      <c r="I103" s="5"/>
      <c r="J103" s="200"/>
      <c r="K103" s="200"/>
      <c r="L103" s="200"/>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row>
    <row r="104" spans="1:181" s="4" customFormat="1" x14ac:dyDescent="0.35">
      <c r="A104" s="161"/>
      <c r="B104" s="15"/>
      <c r="C104" s="2"/>
      <c r="D104" s="223"/>
      <c r="E104" s="14"/>
      <c r="F104" s="2"/>
      <c r="H104" s="5"/>
      <c r="I104" s="5"/>
      <c r="J104" s="200"/>
      <c r="K104" s="200"/>
      <c r="L104" s="200"/>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row>
    <row r="105" spans="1:181" s="4" customFormat="1" x14ac:dyDescent="0.35">
      <c r="A105" s="161"/>
      <c r="B105" s="15"/>
      <c r="C105" s="2"/>
      <c r="D105" s="223"/>
      <c r="E105" s="14"/>
      <c r="F105" s="2"/>
      <c r="H105" s="5"/>
      <c r="I105" s="5"/>
      <c r="J105" s="200"/>
      <c r="K105" s="200"/>
      <c r="L105" s="200"/>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row>
    <row r="106" spans="1:181" s="4" customFormat="1" x14ac:dyDescent="0.35">
      <c r="A106" s="161"/>
      <c r="B106" s="15"/>
      <c r="C106" s="2"/>
      <c r="D106" s="223"/>
      <c r="E106" s="14"/>
      <c r="F106" s="2"/>
      <c r="H106" s="5"/>
      <c r="I106" s="5"/>
      <c r="J106" s="200"/>
      <c r="K106" s="200"/>
      <c r="L106" s="200"/>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row>
    <row r="107" spans="1:181" s="4" customFormat="1" x14ac:dyDescent="0.35">
      <c r="A107" s="161"/>
      <c r="B107" s="15"/>
      <c r="C107" s="2"/>
      <c r="D107" s="223"/>
      <c r="E107" s="14"/>
      <c r="F107" s="2"/>
      <c r="H107" s="5"/>
      <c r="I107" s="5"/>
      <c r="J107" s="200"/>
      <c r="K107" s="200"/>
      <c r="L107" s="200"/>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row>
    <row r="108" spans="1:181" s="4" customFormat="1" x14ac:dyDescent="0.35">
      <c r="A108" s="161"/>
      <c r="B108" s="15"/>
      <c r="C108" s="2"/>
      <c r="D108" s="223"/>
      <c r="E108" s="14"/>
      <c r="F108" s="2"/>
      <c r="H108" s="5"/>
      <c r="I108" s="5"/>
      <c r="J108" s="200"/>
      <c r="K108" s="200"/>
      <c r="L108" s="200"/>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row>
    <row r="109" spans="1:181" s="4" customFormat="1" x14ac:dyDescent="0.35">
      <c r="A109" s="161"/>
      <c r="B109" s="15"/>
      <c r="C109" s="2"/>
      <c r="D109" s="223"/>
      <c r="E109" s="14"/>
      <c r="F109" s="2"/>
      <c r="H109" s="5"/>
      <c r="I109" s="5"/>
      <c r="J109" s="200"/>
      <c r="K109" s="200"/>
      <c r="L109" s="200"/>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row>
    <row r="110" spans="1:181" s="4" customFormat="1" x14ac:dyDescent="0.35">
      <c r="A110" s="161"/>
      <c r="B110" s="15"/>
      <c r="C110" s="2"/>
      <c r="D110" s="223"/>
      <c r="E110" s="14"/>
      <c r="F110" s="2"/>
      <c r="H110" s="5"/>
      <c r="I110" s="5"/>
      <c r="J110" s="200"/>
      <c r="K110" s="200"/>
      <c r="L110" s="200"/>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row>
    <row r="111" spans="1:181" s="4" customFormat="1" x14ac:dyDescent="0.35">
      <c r="A111" s="161"/>
      <c r="B111" s="15"/>
      <c r="C111" s="2"/>
      <c r="D111" s="223"/>
      <c r="E111" s="14"/>
      <c r="F111" s="2"/>
      <c r="H111" s="5"/>
      <c r="I111" s="5"/>
      <c r="J111" s="200"/>
      <c r="K111" s="200"/>
      <c r="L111" s="200"/>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row>
    <row r="112" spans="1:181" s="4" customFormat="1" x14ac:dyDescent="0.35">
      <c r="A112" s="161"/>
      <c r="B112" s="15"/>
      <c r="C112" s="2"/>
      <c r="D112" s="223"/>
      <c r="E112" s="14"/>
      <c r="F112" s="2"/>
      <c r="H112" s="5"/>
      <c r="I112" s="5"/>
      <c r="J112" s="200"/>
      <c r="K112" s="200"/>
      <c r="L112" s="200"/>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row>
    <row r="113" spans="1:181" s="4" customFormat="1" x14ac:dyDescent="0.35">
      <c r="A113" s="161"/>
      <c r="B113" s="15"/>
      <c r="C113" s="2"/>
      <c r="D113" s="223"/>
      <c r="E113" s="14"/>
      <c r="F113" s="2"/>
      <c r="H113" s="5"/>
      <c r="I113" s="5"/>
      <c r="J113" s="200"/>
      <c r="K113" s="200"/>
      <c r="L113" s="200"/>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row>
    <row r="114" spans="1:181" s="4" customFormat="1" x14ac:dyDescent="0.35">
      <c r="A114" s="161"/>
      <c r="B114" s="15"/>
      <c r="C114" s="2"/>
      <c r="D114" s="223"/>
      <c r="E114" s="14"/>
      <c r="F114" s="2"/>
      <c r="H114" s="5"/>
      <c r="I114" s="5"/>
      <c r="J114" s="200"/>
      <c r="K114" s="200"/>
      <c r="L114" s="200"/>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row>
    <row r="115" spans="1:181" s="4" customFormat="1" x14ac:dyDescent="0.35">
      <c r="A115" s="161"/>
      <c r="B115" s="15"/>
      <c r="C115" s="2"/>
      <c r="D115" s="223"/>
      <c r="E115" s="14"/>
      <c r="F115" s="2"/>
      <c r="H115" s="5"/>
      <c r="I115" s="5"/>
      <c r="J115" s="200"/>
      <c r="K115" s="200"/>
      <c r="L115" s="200"/>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row>
    <row r="116" spans="1:181" s="4" customFormat="1" x14ac:dyDescent="0.35">
      <c r="A116" s="161"/>
      <c r="B116" s="15"/>
      <c r="C116" s="2"/>
      <c r="D116" s="223"/>
      <c r="E116" s="14"/>
      <c r="F116" s="2"/>
      <c r="H116" s="5"/>
      <c r="I116" s="5"/>
      <c r="J116" s="200"/>
      <c r="K116" s="200"/>
      <c r="L116" s="200"/>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row>
    <row r="117" spans="1:181" s="4" customFormat="1" x14ac:dyDescent="0.35">
      <c r="A117" s="161"/>
      <c r="B117" s="15"/>
      <c r="C117" s="2"/>
      <c r="D117" s="223"/>
      <c r="E117" s="14"/>
      <c r="F117" s="2"/>
      <c r="H117" s="5"/>
      <c r="I117" s="5"/>
      <c r="J117" s="200"/>
      <c r="K117" s="200"/>
      <c r="L117" s="200"/>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row>
    <row r="118" spans="1:181" s="4" customFormat="1" x14ac:dyDescent="0.35">
      <c r="A118" s="161"/>
      <c r="B118" s="15"/>
      <c r="C118" s="2"/>
      <c r="D118" s="223"/>
      <c r="E118" s="14"/>
      <c r="F118" s="2"/>
      <c r="H118" s="5"/>
      <c r="I118" s="5"/>
      <c r="J118" s="200"/>
      <c r="K118" s="200"/>
      <c r="L118" s="200"/>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row>
    <row r="119" spans="1:181" s="4" customFormat="1" x14ac:dyDescent="0.35">
      <c r="A119" s="161"/>
      <c r="B119" s="15"/>
      <c r="C119" s="2"/>
      <c r="D119" s="223"/>
      <c r="E119" s="14"/>
      <c r="F119" s="2"/>
      <c r="H119" s="5"/>
      <c r="I119" s="5"/>
      <c r="J119" s="200"/>
      <c r="K119" s="200"/>
      <c r="L119" s="200"/>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row>
    <row r="120" spans="1:181" s="4" customFormat="1" x14ac:dyDescent="0.35">
      <c r="A120" s="161"/>
      <c r="B120" s="15"/>
      <c r="C120" s="2"/>
      <c r="D120" s="223"/>
      <c r="E120" s="14"/>
      <c r="F120" s="2"/>
      <c r="H120" s="5"/>
      <c r="I120" s="5"/>
      <c r="J120" s="200"/>
      <c r="K120" s="200"/>
      <c r="L120" s="200"/>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row>
    <row r="121" spans="1:181" s="4" customFormat="1" x14ac:dyDescent="0.35">
      <c r="A121" s="161"/>
      <c r="B121" s="15"/>
      <c r="C121" s="2"/>
      <c r="D121" s="223"/>
      <c r="E121" s="14"/>
      <c r="F121" s="2"/>
      <c r="H121" s="5"/>
      <c r="I121" s="5"/>
      <c r="J121" s="200"/>
      <c r="K121" s="200"/>
      <c r="L121" s="200"/>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row>
    <row r="122" spans="1:181" s="4" customFormat="1" x14ac:dyDescent="0.35">
      <c r="A122" s="161"/>
      <c r="B122" s="15"/>
      <c r="C122" s="2"/>
      <c r="D122" s="223"/>
      <c r="E122" s="14"/>
      <c r="F122" s="2"/>
      <c r="H122" s="5"/>
      <c r="I122" s="5"/>
      <c r="J122" s="200"/>
      <c r="K122" s="200"/>
      <c r="L122" s="200"/>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row>
    <row r="123" spans="1:181" s="4" customFormat="1" x14ac:dyDescent="0.35">
      <c r="A123" s="161"/>
      <c r="B123" s="15"/>
      <c r="C123" s="2"/>
      <c r="D123" s="223"/>
      <c r="E123" s="14"/>
      <c r="F123" s="2"/>
      <c r="H123" s="5"/>
      <c r="I123" s="5"/>
      <c r="J123" s="200"/>
      <c r="K123" s="200"/>
      <c r="L123" s="200"/>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row>
    <row r="124" spans="1:181" s="4" customFormat="1" x14ac:dyDescent="0.35">
      <c r="A124" s="161"/>
      <c r="B124" s="15"/>
      <c r="C124" s="2"/>
      <c r="D124" s="223"/>
      <c r="E124" s="14"/>
      <c r="F124" s="2"/>
      <c r="H124" s="5"/>
      <c r="I124" s="5"/>
      <c r="J124" s="200"/>
      <c r="K124" s="200"/>
      <c r="L124" s="200"/>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row>
    <row r="125" spans="1:181" s="4" customFormat="1" x14ac:dyDescent="0.35">
      <c r="A125" s="161"/>
      <c r="B125" s="15"/>
      <c r="C125" s="2"/>
      <c r="D125" s="223"/>
      <c r="E125" s="14"/>
      <c r="F125" s="2"/>
      <c r="H125" s="5"/>
      <c r="I125" s="5"/>
      <c r="J125" s="200"/>
      <c r="K125" s="200"/>
      <c r="L125" s="200"/>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row>
    <row r="126" spans="1:181" s="4" customFormat="1" x14ac:dyDescent="0.35">
      <c r="A126" s="161"/>
      <c r="B126" s="15"/>
      <c r="C126" s="2"/>
      <c r="D126" s="223"/>
      <c r="E126" s="14"/>
      <c r="F126" s="2"/>
      <c r="H126" s="5"/>
      <c r="I126" s="5"/>
      <c r="J126" s="200"/>
      <c r="K126" s="200"/>
      <c r="L126" s="200"/>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row>
    <row r="127" spans="1:181" s="4" customFormat="1" x14ac:dyDescent="0.35">
      <c r="A127" s="161"/>
      <c r="B127" s="15"/>
      <c r="C127" s="2"/>
      <c r="D127" s="223"/>
      <c r="E127" s="14"/>
      <c r="F127" s="2"/>
      <c r="H127" s="5"/>
      <c r="I127" s="5"/>
      <c r="J127" s="200"/>
      <c r="K127" s="200"/>
      <c r="L127" s="200"/>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row>
    <row r="128" spans="1:181" s="4" customFormat="1" x14ac:dyDescent="0.35">
      <c r="A128" s="161"/>
      <c r="B128" s="15"/>
      <c r="C128" s="2"/>
      <c r="D128" s="223"/>
      <c r="E128" s="14"/>
      <c r="F128" s="2"/>
      <c r="H128" s="5"/>
      <c r="I128" s="5"/>
      <c r="J128" s="200"/>
      <c r="K128" s="200"/>
      <c r="L128" s="200"/>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row>
    <row r="129" spans="1:181" s="4" customFormat="1" x14ac:dyDescent="0.35">
      <c r="A129" s="161"/>
      <c r="B129" s="15"/>
      <c r="C129" s="2"/>
      <c r="D129" s="223"/>
      <c r="E129" s="14"/>
      <c r="F129" s="2"/>
      <c r="H129" s="5"/>
      <c r="I129" s="5"/>
      <c r="J129" s="200"/>
      <c r="K129" s="200"/>
      <c r="L129" s="200"/>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row>
    <row r="130" spans="1:181" s="4" customFormat="1" x14ac:dyDescent="0.35">
      <c r="A130" s="161"/>
      <c r="B130" s="15"/>
      <c r="C130" s="2"/>
      <c r="D130" s="223"/>
      <c r="E130" s="14"/>
      <c r="F130" s="2"/>
      <c r="H130" s="5"/>
      <c r="I130" s="5"/>
      <c r="J130" s="200"/>
      <c r="K130" s="200"/>
      <c r="L130" s="200"/>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row>
    <row r="131" spans="1:181" s="4" customFormat="1" x14ac:dyDescent="0.35">
      <c r="A131" s="161"/>
      <c r="B131" s="15"/>
      <c r="C131" s="2"/>
      <c r="D131" s="223"/>
      <c r="E131" s="14"/>
      <c r="F131" s="2"/>
      <c r="H131" s="5"/>
      <c r="I131" s="5"/>
      <c r="J131" s="200"/>
      <c r="K131" s="200"/>
      <c r="L131" s="200"/>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row>
    <row r="132" spans="1:181" s="4" customFormat="1" x14ac:dyDescent="0.35">
      <c r="A132" s="161"/>
      <c r="B132" s="15"/>
      <c r="C132" s="2"/>
      <c r="D132" s="223"/>
      <c r="E132" s="14"/>
      <c r="F132" s="2"/>
      <c r="H132" s="5"/>
      <c r="I132" s="5"/>
      <c r="J132" s="200"/>
      <c r="K132" s="200"/>
      <c r="L132" s="200"/>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row>
    <row r="133" spans="1:181" s="4" customFormat="1" x14ac:dyDescent="0.35">
      <c r="A133" s="161"/>
      <c r="B133" s="15"/>
      <c r="C133" s="2"/>
      <c r="D133" s="223"/>
      <c r="E133" s="14"/>
      <c r="F133" s="2"/>
      <c r="H133" s="5"/>
      <c r="I133" s="5"/>
      <c r="J133" s="200"/>
      <c r="K133" s="200"/>
      <c r="L133" s="200"/>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row>
    <row r="134" spans="1:181" s="4" customFormat="1" x14ac:dyDescent="0.35">
      <c r="A134" s="161"/>
      <c r="B134" s="15"/>
      <c r="C134" s="2"/>
      <c r="D134" s="223"/>
      <c r="E134" s="14"/>
      <c r="F134" s="2"/>
      <c r="H134" s="5"/>
      <c r="I134" s="5"/>
      <c r="J134" s="200"/>
      <c r="K134" s="200"/>
      <c r="L134" s="200"/>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row>
    <row r="135" spans="1:181" s="4" customFormat="1" x14ac:dyDescent="0.35">
      <c r="A135" s="161"/>
      <c r="B135" s="15"/>
      <c r="C135" s="2"/>
      <c r="D135" s="223"/>
      <c r="E135" s="14"/>
      <c r="F135" s="2"/>
      <c r="H135" s="5"/>
      <c r="I135" s="5"/>
      <c r="J135" s="200"/>
      <c r="K135" s="200"/>
      <c r="L135" s="200"/>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row>
    <row r="136" spans="1:181" s="4" customFormat="1" x14ac:dyDescent="0.35">
      <c r="A136" s="161"/>
      <c r="B136" s="15"/>
      <c r="C136" s="2"/>
      <c r="D136" s="223"/>
      <c r="E136" s="14"/>
      <c r="F136" s="2"/>
      <c r="H136" s="5"/>
      <c r="I136" s="5"/>
      <c r="J136" s="200"/>
      <c r="K136" s="200"/>
      <c r="L136" s="200"/>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row>
    <row r="137" spans="1:181" s="4" customFormat="1" x14ac:dyDescent="0.35">
      <c r="A137" s="161"/>
      <c r="B137" s="15"/>
      <c r="C137" s="2"/>
      <c r="D137" s="223"/>
      <c r="E137" s="14"/>
      <c r="F137" s="2"/>
      <c r="H137" s="5"/>
      <c r="I137" s="5"/>
      <c r="J137" s="200"/>
      <c r="K137" s="200"/>
      <c r="L137" s="200"/>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row>
    <row r="138" spans="1:181" s="4" customFormat="1" x14ac:dyDescent="0.35">
      <c r="A138" s="161"/>
      <c r="B138" s="15"/>
      <c r="C138" s="2"/>
      <c r="D138" s="223"/>
      <c r="E138" s="14"/>
      <c r="F138" s="2"/>
      <c r="H138" s="5"/>
      <c r="I138" s="5"/>
      <c r="J138" s="200"/>
      <c r="K138" s="200"/>
      <c r="L138" s="200"/>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row>
    <row r="139" spans="1:181" s="4" customFormat="1" x14ac:dyDescent="0.35">
      <c r="A139" s="161"/>
      <c r="B139" s="15"/>
      <c r="C139" s="2"/>
      <c r="D139" s="223"/>
      <c r="E139" s="14"/>
      <c r="F139" s="2"/>
      <c r="H139" s="5"/>
      <c r="I139" s="5"/>
      <c r="J139" s="200"/>
      <c r="K139" s="200"/>
      <c r="L139" s="200"/>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row>
    <row r="140" spans="1:181" s="4" customFormat="1" x14ac:dyDescent="0.35">
      <c r="A140" s="161"/>
      <c r="B140" s="15"/>
      <c r="C140" s="2"/>
      <c r="D140" s="223"/>
      <c r="E140" s="14"/>
      <c r="F140" s="2"/>
      <c r="H140" s="5"/>
      <c r="I140" s="5"/>
      <c r="J140" s="200"/>
      <c r="K140" s="200"/>
      <c r="L140" s="200"/>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row>
    <row r="141" spans="1:181" s="4" customFormat="1" x14ac:dyDescent="0.35">
      <c r="A141" s="161"/>
      <c r="B141" s="15"/>
      <c r="C141" s="2"/>
      <c r="D141" s="223"/>
      <c r="E141" s="14"/>
      <c r="F141" s="2"/>
      <c r="H141" s="5"/>
      <c r="I141" s="5"/>
      <c r="J141" s="200"/>
      <c r="K141" s="200"/>
      <c r="L141" s="200"/>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row>
    <row r="142" spans="1:181" s="4" customFormat="1" x14ac:dyDescent="0.35">
      <c r="A142" s="161"/>
      <c r="B142" s="15"/>
      <c r="C142" s="2"/>
      <c r="D142" s="223"/>
      <c r="E142" s="14"/>
      <c r="F142" s="2"/>
      <c r="H142" s="5"/>
      <c r="I142" s="5"/>
      <c r="J142" s="200"/>
      <c r="K142" s="200"/>
      <c r="L142" s="200"/>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row>
    <row r="143" spans="1:181" s="4" customFormat="1" x14ac:dyDescent="0.35">
      <c r="A143" s="161"/>
      <c r="B143" s="15"/>
      <c r="C143" s="2"/>
      <c r="D143" s="223"/>
      <c r="E143" s="14"/>
      <c r="F143" s="2"/>
      <c r="H143" s="5"/>
      <c r="I143" s="5"/>
      <c r="J143" s="200"/>
      <c r="K143" s="200"/>
      <c r="L143" s="200"/>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row>
    <row r="144" spans="1:181" s="4" customFormat="1" x14ac:dyDescent="0.35">
      <c r="A144" s="161"/>
      <c r="B144" s="15"/>
      <c r="C144" s="2"/>
      <c r="D144" s="223"/>
      <c r="E144" s="14"/>
      <c r="F144" s="2"/>
      <c r="H144" s="5"/>
      <c r="I144" s="5"/>
      <c r="J144" s="200"/>
      <c r="K144" s="200"/>
      <c r="L144" s="200"/>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row>
    <row r="145" spans="1:181" s="4" customFormat="1" x14ac:dyDescent="0.35">
      <c r="A145" s="161"/>
      <c r="B145" s="15"/>
      <c r="C145" s="2"/>
      <c r="D145" s="223"/>
      <c r="E145" s="14"/>
      <c r="F145" s="2"/>
      <c r="H145" s="5"/>
      <c r="I145" s="5"/>
      <c r="J145" s="200"/>
      <c r="K145" s="200"/>
      <c r="L145" s="200"/>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row>
    <row r="146" spans="1:181" s="4" customFormat="1" x14ac:dyDescent="0.35">
      <c r="A146" s="161"/>
      <c r="B146" s="15"/>
      <c r="C146" s="2"/>
      <c r="D146" s="223"/>
      <c r="E146" s="14"/>
      <c r="F146" s="2"/>
      <c r="H146" s="5"/>
      <c r="I146" s="5"/>
      <c r="J146" s="200"/>
      <c r="K146" s="200"/>
      <c r="L146" s="200"/>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row>
    <row r="147" spans="1:181" s="4" customFormat="1" x14ac:dyDescent="0.35">
      <c r="A147" s="161"/>
      <c r="B147" s="15"/>
      <c r="C147" s="2"/>
      <c r="D147" s="223"/>
      <c r="E147" s="14"/>
      <c r="F147" s="2"/>
      <c r="H147" s="5"/>
      <c r="I147" s="5"/>
      <c r="J147" s="200"/>
      <c r="K147" s="200"/>
      <c r="L147" s="200"/>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row>
    <row r="148" spans="1:181" s="4" customFormat="1" x14ac:dyDescent="0.35">
      <c r="A148" s="161"/>
      <c r="B148" s="15"/>
      <c r="C148" s="2"/>
      <c r="D148" s="223"/>
      <c r="E148" s="14"/>
      <c r="F148" s="2"/>
      <c r="H148" s="5"/>
      <c r="I148" s="5"/>
      <c r="J148" s="200"/>
      <c r="K148" s="200"/>
      <c r="L148" s="200"/>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row>
    <row r="149" spans="1:181" s="4" customFormat="1" x14ac:dyDescent="0.35">
      <c r="A149" s="161"/>
      <c r="B149" s="15"/>
      <c r="C149" s="2"/>
      <c r="D149" s="223"/>
      <c r="E149" s="14"/>
      <c r="F149" s="2"/>
      <c r="H149" s="5"/>
      <c r="I149" s="5"/>
      <c r="J149" s="200"/>
      <c r="K149" s="200"/>
      <c r="L149" s="200"/>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row>
    <row r="150" spans="1:181" s="4" customFormat="1" x14ac:dyDescent="0.35">
      <c r="A150" s="161"/>
      <c r="B150" s="15"/>
      <c r="C150" s="2"/>
      <c r="D150" s="223"/>
      <c r="E150" s="14"/>
      <c r="F150" s="2"/>
      <c r="H150" s="5"/>
      <c r="I150" s="5"/>
      <c r="J150" s="200"/>
      <c r="K150" s="200"/>
      <c r="L150" s="200"/>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row>
    <row r="151" spans="1:181" s="4" customFormat="1" x14ac:dyDescent="0.35">
      <c r="A151" s="161"/>
      <c r="B151" s="15"/>
      <c r="C151" s="2"/>
      <c r="D151" s="223"/>
      <c r="E151" s="14"/>
      <c r="F151" s="2"/>
      <c r="H151" s="5"/>
      <c r="I151" s="5"/>
      <c r="J151" s="200"/>
      <c r="K151" s="200"/>
      <c r="L151" s="200"/>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row>
    <row r="152" spans="1:181" s="4" customFormat="1" x14ac:dyDescent="0.35">
      <c r="A152" s="161"/>
      <c r="B152" s="15"/>
      <c r="C152" s="2"/>
      <c r="D152" s="223"/>
      <c r="E152" s="14"/>
      <c r="F152" s="2"/>
      <c r="H152" s="5"/>
      <c r="I152" s="5"/>
      <c r="J152" s="200"/>
      <c r="K152" s="200"/>
      <c r="L152" s="200"/>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row>
    <row r="153" spans="1:181" s="4" customFormat="1" x14ac:dyDescent="0.35">
      <c r="A153" s="161"/>
      <c r="B153" s="15"/>
      <c r="C153" s="2"/>
      <c r="D153" s="223"/>
      <c r="E153" s="14"/>
      <c r="F153" s="2"/>
      <c r="H153" s="5"/>
      <c r="I153" s="5"/>
      <c r="J153" s="200"/>
      <c r="K153" s="200"/>
      <c r="L153" s="200"/>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row>
    <row r="154" spans="1:181" s="4" customFormat="1" x14ac:dyDescent="0.35">
      <c r="A154" s="161"/>
      <c r="B154" s="15"/>
      <c r="C154" s="2"/>
      <c r="D154" s="223"/>
      <c r="E154" s="14"/>
      <c r="F154" s="2"/>
      <c r="H154" s="5"/>
      <c r="I154" s="5"/>
      <c r="J154" s="200"/>
      <c r="K154" s="200"/>
      <c r="L154" s="200"/>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row>
    <row r="155" spans="1:181" s="4" customFormat="1" x14ac:dyDescent="0.35">
      <c r="A155" s="161"/>
      <c r="B155" s="15"/>
      <c r="C155" s="2"/>
      <c r="D155" s="223"/>
      <c r="E155" s="14"/>
      <c r="F155" s="2"/>
      <c r="H155" s="5"/>
      <c r="I155" s="5"/>
      <c r="J155" s="200"/>
      <c r="K155" s="200"/>
      <c r="L155" s="200"/>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row>
    <row r="156" spans="1:181" s="4" customFormat="1" x14ac:dyDescent="0.35">
      <c r="A156" s="161"/>
      <c r="B156" s="15"/>
      <c r="C156" s="2"/>
      <c r="D156" s="223"/>
      <c r="E156" s="14"/>
      <c r="F156" s="2"/>
      <c r="H156" s="5"/>
      <c r="I156" s="5"/>
      <c r="J156" s="200"/>
      <c r="K156" s="200"/>
      <c r="L156" s="200"/>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row>
    <row r="157" spans="1:181" s="4" customFormat="1" x14ac:dyDescent="0.35">
      <c r="A157" s="161"/>
      <c r="B157" s="15"/>
      <c r="C157" s="2"/>
      <c r="D157" s="223"/>
      <c r="E157" s="14"/>
      <c r="F157" s="2"/>
      <c r="H157" s="5"/>
      <c r="I157" s="5"/>
      <c r="J157" s="200"/>
      <c r="K157" s="200"/>
      <c r="L157" s="200"/>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row>
    <row r="158" spans="1:181" s="4" customFormat="1" x14ac:dyDescent="0.35">
      <c r="A158" s="161"/>
      <c r="B158" s="15"/>
      <c r="C158" s="2"/>
      <c r="D158" s="223"/>
      <c r="E158" s="14"/>
      <c r="F158" s="2"/>
      <c r="H158" s="5"/>
      <c r="I158" s="5"/>
      <c r="J158" s="200"/>
      <c r="K158" s="200"/>
      <c r="L158" s="200"/>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row>
    <row r="159" spans="1:181" s="4" customFormat="1" x14ac:dyDescent="0.35">
      <c r="A159" s="161"/>
      <c r="B159" s="15"/>
      <c r="C159" s="2"/>
      <c r="D159" s="223"/>
      <c r="E159" s="14"/>
      <c r="F159" s="2"/>
      <c r="H159" s="5"/>
      <c r="I159" s="5"/>
      <c r="J159" s="200"/>
      <c r="K159" s="200"/>
      <c r="L159" s="200"/>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row>
    <row r="160" spans="1:181" s="4" customFormat="1" x14ac:dyDescent="0.35">
      <c r="A160" s="161"/>
      <c r="B160" s="15"/>
      <c r="C160" s="2"/>
      <c r="D160" s="223"/>
      <c r="E160" s="14"/>
      <c r="F160" s="2"/>
      <c r="H160" s="5"/>
      <c r="I160" s="5"/>
      <c r="J160" s="200"/>
      <c r="K160" s="200"/>
      <c r="L160" s="200"/>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row>
    <row r="161" spans="1:181" s="4" customFormat="1" x14ac:dyDescent="0.35">
      <c r="A161" s="161"/>
      <c r="B161" s="15"/>
      <c r="C161" s="2"/>
      <c r="D161" s="223"/>
      <c r="E161" s="14"/>
      <c r="F161" s="2"/>
      <c r="H161" s="5"/>
      <c r="I161" s="5"/>
      <c r="J161" s="200"/>
      <c r="K161" s="200"/>
      <c r="L161" s="200"/>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row>
    <row r="162" spans="1:181" s="4" customFormat="1" x14ac:dyDescent="0.35">
      <c r="A162" s="161"/>
      <c r="B162" s="15"/>
      <c r="C162" s="2"/>
      <c r="D162" s="223"/>
      <c r="E162" s="14"/>
      <c r="F162" s="2"/>
      <c r="H162" s="5"/>
      <c r="I162" s="5"/>
      <c r="J162" s="200"/>
      <c r="K162" s="200"/>
      <c r="L162" s="200"/>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row>
    <row r="163" spans="1:181" s="4" customFormat="1" x14ac:dyDescent="0.35">
      <c r="A163" s="161"/>
      <c r="B163" s="15"/>
      <c r="C163" s="2"/>
      <c r="D163" s="223"/>
      <c r="E163" s="14"/>
      <c r="F163" s="2"/>
      <c r="H163" s="5"/>
      <c r="I163" s="5"/>
      <c r="J163" s="200"/>
      <c r="K163" s="200"/>
      <c r="L163" s="200"/>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row>
    <row r="164" spans="1:181" s="4" customFormat="1" x14ac:dyDescent="0.35">
      <c r="A164" s="161"/>
      <c r="B164" s="15"/>
      <c r="C164" s="2"/>
      <c r="D164" s="223"/>
      <c r="E164" s="14"/>
      <c r="F164" s="2"/>
      <c r="H164" s="5"/>
      <c r="I164" s="5"/>
      <c r="J164" s="200"/>
      <c r="K164" s="200"/>
      <c r="L164" s="200"/>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row>
    <row r="165" spans="1:181" s="4" customFormat="1" x14ac:dyDescent="0.35">
      <c r="A165" s="161"/>
      <c r="B165" s="15"/>
      <c r="C165" s="2"/>
      <c r="D165" s="223"/>
      <c r="E165" s="14"/>
      <c r="F165" s="2"/>
      <c r="H165" s="5"/>
      <c r="I165" s="5"/>
      <c r="J165" s="200"/>
      <c r="K165" s="200"/>
      <c r="L165" s="200"/>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row>
    <row r="166" spans="1:181" s="4" customFormat="1" x14ac:dyDescent="0.35">
      <c r="A166" s="161"/>
      <c r="B166" s="15"/>
      <c r="C166" s="2"/>
      <c r="D166" s="223"/>
      <c r="E166" s="14"/>
      <c r="F166" s="2"/>
      <c r="H166" s="5"/>
      <c r="I166" s="5"/>
      <c r="J166" s="200"/>
      <c r="K166" s="200"/>
      <c r="L166" s="200"/>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row>
    <row r="167" spans="1:181" s="4" customFormat="1" x14ac:dyDescent="0.35">
      <c r="A167" s="161"/>
      <c r="B167" s="15"/>
      <c r="C167" s="2"/>
      <c r="D167" s="223"/>
      <c r="E167" s="14"/>
      <c r="F167" s="2"/>
      <c r="H167" s="5"/>
      <c r="I167" s="5"/>
      <c r="J167" s="200"/>
      <c r="K167" s="200"/>
      <c r="L167" s="200"/>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row>
    <row r="168" spans="1:181" s="4" customFormat="1" x14ac:dyDescent="0.35">
      <c r="A168" s="161"/>
      <c r="B168" s="15"/>
      <c r="C168" s="2"/>
      <c r="D168" s="223"/>
      <c r="E168" s="14"/>
      <c r="F168" s="2"/>
      <c r="H168" s="5"/>
      <c r="I168" s="5"/>
      <c r="J168" s="200"/>
      <c r="K168" s="200"/>
      <c r="L168" s="200"/>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row>
    <row r="169" spans="1:181" s="4" customFormat="1" x14ac:dyDescent="0.35">
      <c r="A169" s="161"/>
      <c r="B169" s="15"/>
      <c r="C169" s="2"/>
      <c r="D169" s="223"/>
      <c r="E169" s="14"/>
      <c r="F169" s="2"/>
      <c r="H169" s="5"/>
      <c r="I169" s="5"/>
      <c r="J169" s="200"/>
      <c r="K169" s="200"/>
      <c r="L169" s="200"/>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row>
    <row r="170" spans="1:181" s="4" customFormat="1" x14ac:dyDescent="0.35">
      <c r="A170" s="161"/>
      <c r="B170" s="15"/>
      <c r="C170" s="2"/>
      <c r="D170" s="223"/>
      <c r="E170" s="14"/>
      <c r="F170" s="2"/>
      <c r="H170" s="5"/>
      <c r="I170" s="5"/>
      <c r="J170" s="200"/>
      <c r="K170" s="200"/>
      <c r="L170" s="200"/>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row>
    <row r="171" spans="1:181" s="4" customFormat="1" x14ac:dyDescent="0.35">
      <c r="A171" s="161"/>
      <c r="B171" s="15"/>
      <c r="C171" s="2"/>
      <c r="D171" s="223"/>
      <c r="E171" s="14"/>
      <c r="F171" s="2"/>
      <c r="H171" s="5"/>
      <c r="I171" s="5"/>
      <c r="J171" s="200"/>
      <c r="K171" s="200"/>
      <c r="L171" s="200"/>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row>
    <row r="172" spans="1:181" s="4" customFormat="1" x14ac:dyDescent="0.35">
      <c r="A172" s="161"/>
      <c r="B172" s="15"/>
      <c r="C172" s="2"/>
      <c r="D172" s="223"/>
      <c r="E172" s="14"/>
      <c r="F172" s="2"/>
      <c r="H172" s="5"/>
      <c r="I172" s="5"/>
      <c r="J172" s="200"/>
      <c r="K172" s="200"/>
      <c r="L172" s="200"/>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row>
    <row r="173" spans="1:181" s="4" customFormat="1" x14ac:dyDescent="0.35">
      <c r="A173" s="161"/>
      <c r="B173" s="15"/>
      <c r="C173" s="2"/>
      <c r="D173" s="223"/>
      <c r="E173" s="14"/>
      <c r="F173" s="2"/>
      <c r="H173" s="5"/>
      <c r="I173" s="5"/>
      <c r="J173" s="200"/>
      <c r="K173" s="200"/>
      <c r="L173" s="200"/>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row>
    <row r="174" spans="1:181" s="4" customFormat="1" x14ac:dyDescent="0.35">
      <c r="A174" s="161"/>
      <c r="B174" s="15"/>
      <c r="C174" s="2"/>
      <c r="D174" s="223"/>
      <c r="E174" s="14"/>
      <c r="F174" s="2"/>
      <c r="H174" s="5"/>
      <c r="I174" s="5"/>
      <c r="J174" s="200"/>
      <c r="K174" s="200"/>
      <c r="L174" s="200"/>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row>
    <row r="175" spans="1:181" s="4" customFormat="1" x14ac:dyDescent="0.35">
      <c r="A175" s="161"/>
      <c r="B175" s="15"/>
      <c r="C175" s="2"/>
      <c r="D175" s="223"/>
      <c r="E175" s="14"/>
      <c r="F175" s="2"/>
      <c r="H175" s="5"/>
      <c r="I175" s="5"/>
      <c r="J175" s="200"/>
      <c r="K175" s="200"/>
      <c r="L175" s="200"/>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row>
    <row r="176" spans="1:181" s="4" customFormat="1" x14ac:dyDescent="0.35">
      <c r="A176" s="161"/>
      <c r="B176" s="15"/>
      <c r="C176" s="2"/>
      <c r="D176" s="223"/>
      <c r="E176" s="14"/>
      <c r="F176" s="2"/>
      <c r="H176" s="5"/>
      <c r="I176" s="5"/>
      <c r="J176" s="200"/>
      <c r="K176" s="200"/>
      <c r="L176" s="200"/>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row>
    <row r="177" spans="1:181" s="4" customFormat="1" x14ac:dyDescent="0.35">
      <c r="A177" s="161"/>
      <c r="B177" s="15"/>
      <c r="C177" s="2"/>
      <c r="D177" s="223"/>
      <c r="E177" s="14"/>
      <c r="F177" s="2"/>
      <c r="H177" s="5"/>
      <c r="I177" s="5"/>
      <c r="J177" s="200"/>
      <c r="K177" s="200"/>
      <c r="L177" s="200"/>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row>
    <row r="178" spans="1:181" s="4" customFormat="1" x14ac:dyDescent="0.35">
      <c r="A178" s="161"/>
      <c r="B178" s="15"/>
      <c r="C178" s="2"/>
      <c r="D178" s="223"/>
      <c r="E178" s="14"/>
      <c r="F178" s="2"/>
      <c r="H178" s="5"/>
      <c r="I178" s="5"/>
      <c r="J178" s="200"/>
      <c r="K178" s="200"/>
      <c r="L178" s="200"/>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row>
    <row r="179" spans="1:181" s="4" customFormat="1" x14ac:dyDescent="0.35">
      <c r="A179" s="161"/>
      <c r="B179" s="15"/>
      <c r="C179" s="2"/>
      <c r="D179" s="223"/>
      <c r="E179" s="14"/>
      <c r="F179" s="2"/>
      <c r="H179" s="5"/>
      <c r="I179" s="5"/>
      <c r="J179" s="200"/>
      <c r="K179" s="200"/>
      <c r="L179" s="200"/>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row>
    <row r="180" spans="1:181" s="4" customFormat="1" x14ac:dyDescent="0.35">
      <c r="A180" s="161"/>
      <c r="B180" s="15"/>
      <c r="C180" s="2"/>
      <c r="D180" s="223"/>
      <c r="E180" s="14"/>
      <c r="F180" s="2"/>
      <c r="H180" s="5"/>
      <c r="I180" s="5"/>
      <c r="J180" s="200"/>
      <c r="K180" s="200"/>
      <c r="L180" s="200"/>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row>
    <row r="181" spans="1:181" s="4" customFormat="1" x14ac:dyDescent="0.35">
      <c r="A181" s="161"/>
      <c r="B181" s="15"/>
      <c r="C181" s="2"/>
      <c r="D181" s="223"/>
      <c r="E181" s="14"/>
      <c r="F181" s="2"/>
      <c r="H181" s="5"/>
      <c r="I181" s="5"/>
      <c r="J181" s="200"/>
      <c r="K181" s="200"/>
      <c r="L181" s="200"/>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row>
    <row r="182" spans="1:181" s="4" customFormat="1" x14ac:dyDescent="0.35">
      <c r="A182" s="161"/>
      <c r="B182" s="15"/>
      <c r="C182" s="2"/>
      <c r="D182" s="223"/>
      <c r="E182" s="14"/>
      <c r="F182" s="2"/>
      <c r="H182" s="5"/>
      <c r="I182" s="5"/>
      <c r="J182" s="200"/>
      <c r="K182" s="200"/>
      <c r="L182" s="200"/>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row>
    <row r="183" spans="1:181" s="4" customFormat="1" x14ac:dyDescent="0.35">
      <c r="A183" s="161"/>
      <c r="B183" s="15"/>
      <c r="C183" s="2"/>
      <c r="D183" s="223"/>
      <c r="E183" s="14"/>
      <c r="F183" s="2"/>
      <c r="H183" s="5"/>
      <c r="I183" s="5"/>
      <c r="J183" s="200"/>
      <c r="K183" s="200"/>
      <c r="L183" s="200"/>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row>
    <row r="184" spans="1:181" s="4" customFormat="1" x14ac:dyDescent="0.35">
      <c r="A184" s="161"/>
      <c r="B184" s="15"/>
      <c r="C184" s="2"/>
      <c r="D184" s="223"/>
      <c r="E184" s="14"/>
      <c r="F184" s="2"/>
      <c r="H184" s="5"/>
      <c r="I184" s="5"/>
      <c r="J184" s="200"/>
      <c r="K184" s="200"/>
      <c r="L184" s="200"/>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row>
    <row r="185" spans="1:181" s="4" customFormat="1" x14ac:dyDescent="0.35">
      <c r="A185" s="161"/>
      <c r="B185" s="15"/>
      <c r="C185" s="2"/>
      <c r="D185" s="223"/>
      <c r="E185" s="14"/>
      <c r="F185" s="2"/>
      <c r="H185" s="5"/>
      <c r="I185" s="5"/>
      <c r="J185" s="200"/>
      <c r="K185" s="200"/>
      <c r="L185" s="200"/>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row>
    <row r="186" spans="1:181" s="4" customFormat="1" x14ac:dyDescent="0.35">
      <c r="A186" s="161"/>
      <c r="B186" s="15"/>
      <c r="C186" s="2"/>
      <c r="D186" s="223"/>
      <c r="E186" s="14"/>
      <c r="F186" s="2"/>
      <c r="H186" s="5"/>
      <c r="I186" s="5"/>
      <c r="J186" s="200"/>
      <c r="K186" s="200"/>
      <c r="L186" s="200"/>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row>
    <row r="187" spans="1:181" s="4" customFormat="1" x14ac:dyDescent="0.35">
      <c r="A187" s="161"/>
      <c r="B187" s="15"/>
      <c r="C187" s="2"/>
      <c r="D187" s="223"/>
      <c r="E187" s="14"/>
      <c r="F187" s="2"/>
      <c r="H187" s="5"/>
      <c r="I187" s="5"/>
      <c r="J187" s="200"/>
      <c r="K187" s="200"/>
      <c r="L187" s="200"/>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row>
    <row r="188" spans="1:181" s="4" customFormat="1" x14ac:dyDescent="0.35">
      <c r="A188" s="161"/>
      <c r="B188" s="15"/>
      <c r="C188" s="2"/>
      <c r="D188" s="223"/>
      <c r="E188" s="14"/>
      <c r="F188" s="2"/>
      <c r="H188" s="5"/>
      <c r="I188" s="5"/>
      <c r="J188" s="200"/>
      <c r="K188" s="200"/>
      <c r="L188" s="200"/>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row>
    <row r="189" spans="1:181" s="4" customFormat="1" x14ac:dyDescent="0.35">
      <c r="A189" s="161"/>
      <c r="B189" s="15"/>
      <c r="C189" s="2"/>
      <c r="D189" s="223"/>
      <c r="E189" s="14"/>
      <c r="F189" s="2"/>
      <c r="H189" s="5"/>
      <c r="I189" s="5"/>
      <c r="J189" s="200"/>
      <c r="K189" s="200"/>
      <c r="L189" s="200"/>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row>
    <row r="190" spans="1:181" s="4" customFormat="1" x14ac:dyDescent="0.35">
      <c r="A190" s="161"/>
      <c r="B190" s="15"/>
      <c r="C190" s="2"/>
      <c r="D190" s="223"/>
      <c r="E190" s="14"/>
      <c r="F190" s="2"/>
      <c r="H190" s="5"/>
      <c r="I190" s="5"/>
      <c r="J190" s="200"/>
      <c r="K190" s="200"/>
      <c r="L190" s="200"/>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row>
    <row r="191" spans="1:181" s="4" customFormat="1" x14ac:dyDescent="0.35">
      <c r="A191" s="161"/>
      <c r="B191" s="15"/>
      <c r="C191" s="2"/>
      <c r="D191" s="223"/>
      <c r="E191" s="14"/>
      <c r="F191" s="2"/>
      <c r="H191" s="5"/>
      <c r="I191" s="5"/>
      <c r="J191" s="200"/>
      <c r="K191" s="200"/>
      <c r="L191" s="200"/>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row>
    <row r="192" spans="1:181" s="4" customFormat="1" x14ac:dyDescent="0.35">
      <c r="A192" s="161"/>
      <c r="B192" s="15"/>
      <c r="C192" s="2"/>
      <c r="D192" s="223"/>
      <c r="E192" s="14"/>
      <c r="F192" s="2"/>
      <c r="H192" s="5"/>
      <c r="I192" s="5"/>
      <c r="J192" s="200"/>
      <c r="K192" s="200"/>
      <c r="L192" s="200"/>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row>
    <row r="193" spans="1:181" s="4" customFormat="1" x14ac:dyDescent="0.35">
      <c r="A193" s="161"/>
      <c r="B193" s="15"/>
      <c r="C193" s="2"/>
      <c r="D193" s="223"/>
      <c r="E193" s="14"/>
      <c r="F193" s="2"/>
      <c r="H193" s="5"/>
      <c r="I193" s="5"/>
      <c r="J193" s="200"/>
      <c r="K193" s="200"/>
      <c r="L193" s="200"/>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row>
    <row r="194" spans="1:181" s="4" customFormat="1" x14ac:dyDescent="0.35">
      <c r="A194" s="161"/>
      <c r="B194" s="15"/>
      <c r="C194" s="2"/>
      <c r="D194" s="223"/>
      <c r="E194" s="14"/>
      <c r="F194" s="2"/>
      <c r="H194" s="5"/>
      <c r="I194" s="5"/>
      <c r="J194" s="200"/>
      <c r="K194" s="200"/>
      <c r="L194" s="200"/>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row>
    <row r="195" spans="1:181" s="4" customFormat="1" x14ac:dyDescent="0.35">
      <c r="A195" s="161"/>
      <c r="B195" s="15"/>
      <c r="C195" s="2"/>
      <c r="D195" s="223"/>
      <c r="E195" s="17"/>
      <c r="F195" s="2"/>
      <c r="H195" s="5"/>
      <c r="I195" s="5"/>
      <c r="J195" s="200"/>
      <c r="K195" s="200"/>
      <c r="L195" s="200"/>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row>
    <row r="196" spans="1:181" s="4" customFormat="1" x14ac:dyDescent="0.35">
      <c r="A196" s="161"/>
      <c r="B196" s="15"/>
      <c r="C196" s="2"/>
      <c r="D196" s="223"/>
      <c r="E196" s="17"/>
      <c r="F196" s="2"/>
      <c r="H196" s="5"/>
      <c r="I196" s="5"/>
      <c r="J196" s="200"/>
      <c r="K196" s="200"/>
      <c r="L196" s="200"/>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row>
    <row r="197" spans="1:181" s="4" customFormat="1" x14ac:dyDescent="0.35">
      <c r="A197" s="161"/>
      <c r="B197" s="15"/>
      <c r="C197" s="2"/>
      <c r="D197" s="223"/>
      <c r="E197" s="17"/>
      <c r="F197" s="2"/>
      <c r="H197" s="5"/>
      <c r="I197" s="5"/>
      <c r="J197" s="200"/>
      <c r="K197" s="200"/>
      <c r="L197" s="200"/>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row>
    <row r="198" spans="1:181" s="4" customFormat="1" x14ac:dyDescent="0.35">
      <c r="A198" s="161"/>
      <c r="B198" s="15"/>
      <c r="C198" s="2"/>
      <c r="D198" s="223"/>
      <c r="E198" s="17"/>
      <c r="F198" s="2"/>
      <c r="H198" s="5"/>
      <c r="I198" s="5"/>
      <c r="J198" s="200"/>
      <c r="K198" s="200"/>
      <c r="L198" s="200"/>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row>
    <row r="199" spans="1:181" s="4" customFormat="1" x14ac:dyDescent="0.35">
      <c r="A199" s="161"/>
      <c r="B199" s="15"/>
      <c r="C199" s="2"/>
      <c r="D199" s="223"/>
      <c r="E199" s="17"/>
      <c r="F199" s="2"/>
      <c r="H199" s="5"/>
      <c r="I199" s="5"/>
      <c r="J199" s="200"/>
      <c r="K199" s="200"/>
      <c r="L199" s="200"/>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row>
    <row r="200" spans="1:181" s="4" customFormat="1" x14ac:dyDescent="0.35">
      <c r="A200" s="161"/>
      <c r="B200" s="15"/>
      <c r="C200" s="2"/>
      <c r="D200" s="223"/>
      <c r="E200" s="17"/>
      <c r="F200" s="2"/>
      <c r="H200" s="5"/>
      <c r="I200" s="5"/>
      <c r="J200" s="200"/>
      <c r="K200" s="200"/>
      <c r="L200" s="200"/>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row>
    <row r="201" spans="1:181" s="4" customFormat="1" x14ac:dyDescent="0.35">
      <c r="A201" s="161"/>
      <c r="B201" s="15"/>
      <c r="C201" s="2"/>
      <c r="D201" s="223"/>
      <c r="E201" s="17"/>
      <c r="F201" s="2"/>
      <c r="H201" s="5"/>
      <c r="I201" s="5"/>
      <c r="J201" s="200"/>
      <c r="K201" s="200"/>
      <c r="L201" s="200"/>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row>
    <row r="202" spans="1:181" s="4" customFormat="1" x14ac:dyDescent="0.35">
      <c r="A202" s="161"/>
      <c r="B202" s="15"/>
      <c r="C202" s="2"/>
      <c r="D202" s="223"/>
      <c r="E202" s="17"/>
      <c r="F202" s="2"/>
      <c r="H202" s="5"/>
      <c r="I202" s="5"/>
      <c r="J202" s="200"/>
      <c r="K202" s="200"/>
      <c r="L202" s="200"/>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row>
    <row r="203" spans="1:181" s="4" customFormat="1" x14ac:dyDescent="0.35">
      <c r="A203" s="161"/>
      <c r="B203" s="15"/>
      <c r="C203" s="2"/>
      <c r="D203" s="223"/>
      <c r="E203" s="17"/>
      <c r="F203" s="2"/>
      <c r="H203" s="5"/>
      <c r="I203" s="5"/>
      <c r="J203" s="200"/>
      <c r="K203" s="200"/>
      <c r="L203" s="200"/>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row>
    <row r="204" spans="1:181" s="4" customFormat="1" x14ac:dyDescent="0.35">
      <c r="A204" s="161"/>
      <c r="B204" s="15"/>
      <c r="C204" s="2"/>
      <c r="D204" s="223"/>
      <c r="E204" s="17"/>
      <c r="F204" s="2"/>
      <c r="H204" s="5"/>
      <c r="I204" s="5"/>
      <c r="J204" s="200"/>
      <c r="K204" s="200"/>
      <c r="L204" s="200"/>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row>
    <row r="205" spans="1:181" s="4" customFormat="1" x14ac:dyDescent="0.35">
      <c r="A205" s="161"/>
      <c r="B205" s="15"/>
      <c r="C205" s="2"/>
      <c r="D205" s="223"/>
      <c r="E205" s="17"/>
      <c r="F205" s="2"/>
      <c r="H205" s="5"/>
      <c r="I205" s="5"/>
      <c r="J205" s="200"/>
      <c r="K205" s="200"/>
      <c r="L205" s="200"/>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row>
    <row r="206" spans="1:181" s="4" customFormat="1" x14ac:dyDescent="0.35">
      <c r="A206" s="161"/>
      <c r="B206" s="15"/>
      <c r="C206" s="2"/>
      <c r="D206" s="223"/>
      <c r="E206" s="17"/>
      <c r="F206" s="2"/>
      <c r="H206" s="5"/>
      <c r="I206" s="5"/>
      <c r="J206" s="200"/>
      <c r="K206" s="200"/>
      <c r="L206" s="200"/>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row>
    <row r="207" spans="1:181" s="4" customFormat="1" x14ac:dyDescent="0.35">
      <c r="A207" s="161"/>
      <c r="B207" s="15"/>
      <c r="C207" s="2"/>
      <c r="D207" s="223"/>
      <c r="E207" s="17"/>
      <c r="F207" s="2"/>
      <c r="H207" s="5"/>
      <c r="I207" s="5"/>
      <c r="J207" s="200"/>
      <c r="K207" s="200"/>
      <c r="L207" s="200"/>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row>
    <row r="208" spans="1:181" s="4" customFormat="1" x14ac:dyDescent="0.35">
      <c r="A208" s="161"/>
      <c r="B208" s="15"/>
      <c r="C208" s="2"/>
      <c r="D208" s="223"/>
      <c r="E208" s="17"/>
      <c r="F208" s="2"/>
      <c r="H208" s="5"/>
      <c r="I208" s="5"/>
      <c r="J208" s="200"/>
      <c r="K208" s="200"/>
      <c r="L208" s="200"/>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row>
    <row r="209" spans="1:181" s="4" customFormat="1" x14ac:dyDescent="0.35">
      <c r="A209" s="161"/>
      <c r="B209" s="15"/>
      <c r="C209" s="2"/>
      <c r="D209" s="223"/>
      <c r="E209" s="17"/>
      <c r="F209" s="2"/>
      <c r="H209" s="5"/>
      <c r="I209" s="5"/>
      <c r="J209" s="200"/>
      <c r="K209" s="200"/>
      <c r="L209" s="200"/>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row>
    <row r="210" spans="1:181" s="4" customFormat="1" x14ac:dyDescent="0.35">
      <c r="A210" s="161"/>
      <c r="B210" s="15"/>
      <c r="C210" s="2"/>
      <c r="D210" s="223"/>
      <c r="E210" s="17"/>
      <c r="F210" s="2"/>
      <c r="H210" s="5"/>
      <c r="I210" s="5"/>
      <c r="J210" s="200"/>
      <c r="K210" s="200"/>
      <c r="L210" s="200"/>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row>
    <row r="211" spans="1:181" s="4" customFormat="1" x14ac:dyDescent="0.35">
      <c r="A211" s="161"/>
      <c r="B211" s="15"/>
      <c r="C211" s="2"/>
      <c r="D211" s="223"/>
      <c r="E211" s="17"/>
      <c r="F211" s="2"/>
      <c r="H211" s="5"/>
      <c r="I211" s="5"/>
      <c r="J211" s="200"/>
      <c r="K211" s="200"/>
      <c r="L211" s="200"/>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row>
    <row r="212" spans="1:181" s="4" customFormat="1" x14ac:dyDescent="0.35">
      <c r="A212" s="161"/>
      <c r="B212" s="15"/>
      <c r="C212" s="2"/>
      <c r="D212" s="223"/>
      <c r="E212" s="17"/>
      <c r="F212" s="2"/>
      <c r="H212" s="5"/>
      <c r="I212" s="5"/>
      <c r="J212" s="200"/>
      <c r="K212" s="200"/>
      <c r="L212" s="200"/>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row>
    <row r="213" spans="1:181" s="4" customFormat="1" x14ac:dyDescent="0.35">
      <c r="A213" s="161"/>
      <c r="B213" s="15"/>
      <c r="C213" s="2"/>
      <c r="D213" s="223"/>
      <c r="E213" s="17"/>
      <c r="F213" s="2"/>
      <c r="H213" s="5"/>
      <c r="I213" s="5"/>
      <c r="J213" s="200"/>
      <c r="K213" s="200"/>
      <c r="L213" s="200"/>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row>
    <row r="214" spans="1:181" s="4" customFormat="1" x14ac:dyDescent="0.35">
      <c r="A214" s="161"/>
      <c r="B214" s="15"/>
      <c r="C214" s="2"/>
      <c r="D214" s="223"/>
      <c r="E214" s="17"/>
      <c r="F214" s="2"/>
      <c r="H214" s="5"/>
      <c r="I214" s="5"/>
      <c r="J214" s="200"/>
      <c r="K214" s="200"/>
      <c r="L214" s="200"/>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row>
    <row r="215" spans="1:181" s="4" customFormat="1" x14ac:dyDescent="0.35">
      <c r="A215" s="161"/>
      <c r="B215" s="15"/>
      <c r="C215" s="2"/>
      <c r="D215" s="223"/>
      <c r="E215" s="17"/>
      <c r="F215" s="2"/>
      <c r="H215" s="5"/>
      <c r="I215" s="5"/>
      <c r="J215" s="200"/>
      <c r="K215" s="200"/>
      <c r="L215" s="200"/>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row>
    <row r="216" spans="1:181" s="4" customFormat="1" x14ac:dyDescent="0.35">
      <c r="A216" s="161"/>
      <c r="B216" s="15"/>
      <c r="C216" s="2"/>
      <c r="D216" s="223"/>
      <c r="E216" s="17"/>
      <c r="F216" s="2"/>
      <c r="H216" s="5"/>
      <c r="I216" s="5"/>
      <c r="J216" s="200"/>
      <c r="K216" s="200"/>
      <c r="L216" s="200"/>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row>
    <row r="217" spans="1:181" s="4" customFormat="1" x14ac:dyDescent="0.35">
      <c r="A217" s="161"/>
      <c r="B217" s="15"/>
      <c r="C217" s="2"/>
      <c r="D217" s="223"/>
      <c r="E217" s="17"/>
      <c r="F217" s="2"/>
      <c r="H217" s="5"/>
      <c r="I217" s="5"/>
      <c r="J217" s="200"/>
      <c r="K217" s="200"/>
      <c r="L217" s="200"/>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row>
  </sheetData>
  <sheetProtection algorithmName="SHA-512" hashValue="GCTgQVIO5FtvRZCdNpJCCKxNG1VU01UU5kyC6HXl4oCs8mIqZSW+asBw3EeiI6wWJ7CbF1Xl+XBk23vaQZ5iew==" saltValue="yIKO+miM3LbtqkRtWQjs5Q==" spinCount="100000" sheet="1" objects="1" scenarios="1"/>
  <mergeCells count="2">
    <mergeCell ref="A2:B2"/>
    <mergeCell ref="A64:E64"/>
  </mergeCells>
  <pageMargins left="0.7" right="0.7" top="0.75" bottom="0.75" header="0.3" footer="0.3"/>
  <pageSetup paperSize="9" scale="44" fitToHeight="0" orientation="portrait" horizontalDpi="300" r:id="rId1"/>
  <rowBreaks count="1" manualBreakCount="1">
    <brk id="39" max="7" man="1"/>
  </rowBreaks>
  <colBreaks count="2" manualBreakCount="2">
    <brk id="1" max="110" man="1"/>
    <brk id="6" max="1048575" man="1"/>
  </colBreaks>
  <drawing r:id="rId2"/>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TENDER COVER PAGE</vt:lpstr>
      <vt:lpstr>Preamble</vt:lpstr>
      <vt:lpstr>Summary</vt:lpstr>
      <vt:lpstr>NIDS BILL</vt:lpstr>
      <vt:lpstr>'NIDS BILL'!Print_Area</vt:lpstr>
      <vt:lpstr>Preamble!Print_Area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Muofhe Tshitereke</cp:lastModifiedBy>
  <cp:lastPrinted>2026-01-15T10:55:59Z</cp:lastPrinted>
  <dcterms:created xsi:type="dcterms:W3CDTF">2024-05-16T10:49:51Z</dcterms:created>
  <dcterms:modified xsi:type="dcterms:W3CDTF">2026-01-23T12:51:30Z</dcterms:modified>
</cp:coreProperties>
</file>