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oitumelo.nyakudanga\Documents\PMS\APMS Project\New DR\"/>
    </mc:Choice>
  </mc:AlternateContent>
  <xr:revisionPtr revIDLastSave="0" documentId="13_ncr:1_{E62E5738-FC1A-425C-A035-CCDAA0E9B1C8}" xr6:coauthVersionLast="47" xr6:coauthVersionMax="47" xr10:uidLastSave="{00000000-0000-0000-0000-000000000000}"/>
  <bookViews>
    <workbookView xWindow="-110" yWindow="-110" windowWidth="19420" windowHeight="10300" activeTab="8" xr2:uid="{BA77F504-EBC0-410F-A92E-B84B2E732728}"/>
  </bookViews>
  <sheets>
    <sheet name="ORTIA" sheetId="9" r:id="rId1"/>
    <sheet name="BFIA" sheetId="2" r:id="rId2"/>
    <sheet name="KSIA " sheetId="3" r:id="rId3"/>
    <sheet name="ELS" sheetId="4" r:id="rId4"/>
    <sheet name="CDSIA" sheetId="5" r:id="rId5"/>
    <sheet name="CTIA" sheetId="6" r:id="rId6"/>
    <sheet name="George Airport " sheetId="1" r:id="rId7"/>
    <sheet name="UPN" sheetId="7" r:id="rId8"/>
    <sheet name="KBY" sheetId="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5" l="1"/>
  <c r="D3" i="5"/>
  <c r="D4" i="5"/>
  <c r="D5" i="5"/>
  <c r="D6" i="5"/>
  <c r="D7" i="5"/>
  <c r="D8" i="5"/>
  <c r="D9" i="5"/>
  <c r="D10" i="5"/>
  <c r="D11" i="5"/>
  <c r="D4" i="7"/>
  <c r="D3" i="7"/>
  <c r="D2" i="7"/>
  <c r="D3" i="8"/>
  <c r="D2" i="8"/>
  <c r="D6" i="8"/>
  <c r="D5" i="8"/>
  <c r="D4" i="8"/>
  <c r="C130" i="9"/>
  <c r="C92" i="9"/>
  <c r="D15" i="4"/>
  <c r="D14" i="4"/>
  <c r="D13" i="4"/>
  <c r="D12" i="4"/>
  <c r="D11" i="4"/>
  <c r="D10" i="4"/>
  <c r="D9" i="4"/>
  <c r="D8" i="4"/>
  <c r="D7" i="4"/>
  <c r="D6" i="4"/>
  <c r="D5" i="4"/>
  <c r="C4" i="4"/>
  <c r="B4" i="4"/>
  <c r="D3" i="4"/>
  <c r="D2" i="4"/>
  <c r="D4" i="4" l="1"/>
</calcChain>
</file>

<file path=xl/sharedStrings.xml><?xml version="1.0" encoding="utf-8"?>
<sst xmlns="http://schemas.openxmlformats.org/spreadsheetml/2006/main" count="248" uniqueCount="200">
  <si>
    <t>Item</t>
  </si>
  <si>
    <t>Item/ Service Description</t>
  </si>
  <si>
    <t>Measurements</t>
  </si>
  <si>
    <t xml:space="preserve">Runway 02/20 </t>
  </si>
  <si>
    <t>L=2600m w=60m</t>
  </si>
  <si>
    <t>A=156 000m²</t>
  </si>
  <si>
    <t>Runway 12/30</t>
  </si>
  <si>
    <t>L=2190     W=43m</t>
  </si>
  <si>
    <t>A=94 170m²</t>
  </si>
  <si>
    <t>Taxi way Bravo</t>
  </si>
  <si>
    <t>L=2340m    w=24.5m</t>
  </si>
  <si>
    <t>A=57 330m²</t>
  </si>
  <si>
    <t>Taxiway Charlie</t>
  </si>
  <si>
    <t>L=2700m w=23m</t>
  </si>
  <si>
    <t>A=62 100m²</t>
  </si>
  <si>
    <t>Taxiway Alpha</t>
  </si>
  <si>
    <t>L=2300m W=23</t>
  </si>
  <si>
    <t>A=52 900m²</t>
  </si>
  <si>
    <t>Apron</t>
  </si>
  <si>
    <t>Perimeter Length=615m</t>
  </si>
  <si>
    <t>A=21 044m²</t>
  </si>
  <si>
    <t>Small Apron</t>
  </si>
  <si>
    <t>Perimeter Length=325m</t>
  </si>
  <si>
    <t>A=6 549m²</t>
  </si>
  <si>
    <t xml:space="preserve">Runway </t>
  </si>
  <si>
    <t>L=3700m w=75m</t>
  </si>
  <si>
    <t>A=277 500m²</t>
  </si>
  <si>
    <t>L=3700   W=60m</t>
  </si>
  <si>
    <t>A=222 000m²</t>
  </si>
  <si>
    <t xml:space="preserve">Taxiway Bravo </t>
  </si>
  <si>
    <t>L=640m    w=60m</t>
  </si>
  <si>
    <t>A=38 400m²</t>
  </si>
  <si>
    <t>L=345m w=60m</t>
  </si>
  <si>
    <t>A=20 700m²</t>
  </si>
  <si>
    <t xml:space="preserve">Taxiway Echo </t>
  </si>
  <si>
    <t>L=155m W=60</t>
  </si>
  <si>
    <t>A=9300m²</t>
  </si>
  <si>
    <t>Taxiway F</t>
  </si>
  <si>
    <t>Length=550m w=60</t>
  </si>
  <si>
    <t>A=33 000m²</t>
  </si>
  <si>
    <t>Taxiway G</t>
  </si>
  <si>
    <t>Length=380m w=60</t>
  </si>
  <si>
    <t>A=22 800m²</t>
  </si>
  <si>
    <t>Taxiway H</t>
  </si>
  <si>
    <t>Taxiway M</t>
  </si>
  <si>
    <t>Length=190m w=60</t>
  </si>
  <si>
    <t>A=11 400m²</t>
  </si>
  <si>
    <t>Taxiway N</t>
  </si>
  <si>
    <t>Length=390m w=60</t>
  </si>
  <si>
    <t>A=23 400m²</t>
  </si>
  <si>
    <t>Taxiway P</t>
  </si>
  <si>
    <t>Length=159m w=10</t>
  </si>
  <si>
    <t>A=1590m²</t>
  </si>
  <si>
    <t>Description</t>
  </si>
  <si>
    <t>Length</t>
  </si>
  <si>
    <t>Width</t>
  </si>
  <si>
    <t xml:space="preserve">Area </t>
  </si>
  <si>
    <t>Apron A</t>
  </si>
  <si>
    <t>Apron B</t>
  </si>
  <si>
    <t>Taxiway</t>
  </si>
  <si>
    <t>Alpha 1</t>
  </si>
  <si>
    <t>Alpha 2</t>
  </si>
  <si>
    <t>Alpha 3</t>
  </si>
  <si>
    <t>Alpha 4</t>
  </si>
  <si>
    <t xml:space="preserve">Alpha </t>
  </si>
  <si>
    <t>Bravo</t>
  </si>
  <si>
    <t>Threshold 06</t>
  </si>
  <si>
    <t>Charlie 3</t>
  </si>
  <si>
    <t>Bravo Txwy</t>
  </si>
  <si>
    <t>For Apron: 13 Parking bays  </t>
  </si>
  <si>
    <t>W = 55m</t>
  </si>
  <si>
    <t>L = 550m</t>
  </si>
  <si>
    <t>A = 30 250 m2</t>
  </si>
  <si>
    <t>Runway 08/26</t>
  </si>
  <si>
    <t xml:space="preserve">Runway 17/35 </t>
  </si>
  <si>
    <t>TWY Alpha</t>
  </si>
  <si>
    <t>Echo</t>
  </si>
  <si>
    <t>Charlie</t>
  </si>
  <si>
    <t>id</t>
  </si>
  <si>
    <t>Name</t>
  </si>
  <si>
    <t>Length_KM</t>
  </si>
  <si>
    <t>Width_M</t>
  </si>
  <si>
    <t>03R/21L</t>
  </si>
  <si>
    <t>21L Holding Point</t>
  </si>
  <si>
    <t>SIERAA RET</t>
  </si>
  <si>
    <t>03R/21L RET</t>
  </si>
  <si>
    <t>TANGO</t>
  </si>
  <si>
    <t>ROMEO RET</t>
  </si>
  <si>
    <t>YANKEE HOLDING POINT</t>
  </si>
  <si>
    <t>YANKEE 01</t>
  </si>
  <si>
    <t>YANKEE03</t>
  </si>
  <si>
    <t>YANKEE04</t>
  </si>
  <si>
    <t>YANKEE05</t>
  </si>
  <si>
    <t>YANKEE06</t>
  </si>
  <si>
    <t>YANKEE07</t>
  </si>
  <si>
    <t>HOTEL01</t>
  </si>
  <si>
    <t>HOTEL02</t>
  </si>
  <si>
    <t>HOTEL03</t>
  </si>
  <si>
    <t>HOTEL04</t>
  </si>
  <si>
    <t>HOTEL05</t>
  </si>
  <si>
    <t>ECHO01</t>
  </si>
  <si>
    <t>ECHO02</t>
  </si>
  <si>
    <t>ECHO03</t>
  </si>
  <si>
    <t>ECHO04</t>
  </si>
  <si>
    <t>ECHO05</t>
  </si>
  <si>
    <t>ECHO06</t>
  </si>
  <si>
    <t>LIMA01</t>
  </si>
  <si>
    <t>LIMA02</t>
  </si>
  <si>
    <t>LIMA03</t>
  </si>
  <si>
    <t>LIMA04</t>
  </si>
  <si>
    <t>LIMA05</t>
  </si>
  <si>
    <t>LIMA06</t>
  </si>
  <si>
    <t>KILO01</t>
  </si>
  <si>
    <t>CHARLIE HOLDING POINT</t>
  </si>
  <si>
    <t>CHARLIE01</t>
  </si>
  <si>
    <t>CHARLIE02</t>
  </si>
  <si>
    <t>CHARLIE04</t>
  </si>
  <si>
    <t>CHARLIE06</t>
  </si>
  <si>
    <t>CHARLIE07</t>
  </si>
  <si>
    <t>CHARLIE HOLDING POINT 21R</t>
  </si>
  <si>
    <t>INDIA01</t>
  </si>
  <si>
    <t>INDIA02</t>
  </si>
  <si>
    <t>INDIA03</t>
  </si>
  <si>
    <t>JULIET</t>
  </si>
  <si>
    <t>BRAVO01</t>
  </si>
  <si>
    <t>BRAVO02</t>
  </si>
  <si>
    <t>BRAVO3</t>
  </si>
  <si>
    <t>BRAVO04</t>
  </si>
  <si>
    <t>BRAVO05</t>
  </si>
  <si>
    <t>PAPPA</t>
  </si>
  <si>
    <t>ALPHA01</t>
  </si>
  <si>
    <t>ALPHA02</t>
  </si>
  <si>
    <t>ALPHA03</t>
  </si>
  <si>
    <t>ALPHA04</t>
  </si>
  <si>
    <t>ALPHA05</t>
  </si>
  <si>
    <t>ALPHA06</t>
  </si>
  <si>
    <t>ALPHA07</t>
  </si>
  <si>
    <t>ALPHA08</t>
  </si>
  <si>
    <t>ALPHA09</t>
  </si>
  <si>
    <t>ALPHA010</t>
  </si>
  <si>
    <t>ALPHA11</t>
  </si>
  <si>
    <t>ALPHA12</t>
  </si>
  <si>
    <t>ALPHA13</t>
  </si>
  <si>
    <t>QUEBEC</t>
  </si>
  <si>
    <t>RUNWAY 09/27 01</t>
  </si>
  <si>
    <t>RUNWAY 09/27 02</t>
  </si>
  <si>
    <t>03L/21R</t>
  </si>
  <si>
    <t>HOTEL01 RET</t>
  </si>
  <si>
    <t>MIKE TAXILANE</t>
  </si>
  <si>
    <t>CHARLIE TAXILANE 01</t>
  </si>
  <si>
    <t>CHARLIE TAXILANE 02</t>
  </si>
  <si>
    <t>BRAVO TAXILANE</t>
  </si>
  <si>
    <t>ALPHA TAXILANE</t>
  </si>
  <si>
    <t>ECHO TAXILANE</t>
  </si>
  <si>
    <t>GOLF01</t>
  </si>
  <si>
    <t>GOLF02</t>
  </si>
  <si>
    <t>GOLF04</t>
  </si>
  <si>
    <t>GOLF TAXIWAY 01</t>
  </si>
  <si>
    <t>GOLF TAXIWAY 02</t>
  </si>
  <si>
    <t>GOLF TAXIWAY 03</t>
  </si>
  <si>
    <t>GOLF TAXIWAY 04</t>
  </si>
  <si>
    <t>GOLF TAXIWAY 05</t>
  </si>
  <si>
    <t>FOXTROT</t>
  </si>
  <si>
    <t>WHISKEY</t>
  </si>
  <si>
    <t>Echo-DENEL</t>
  </si>
  <si>
    <t>DENEL01</t>
  </si>
  <si>
    <t>DENEL02</t>
  </si>
  <si>
    <t>November</t>
  </si>
  <si>
    <t xml:space="preserve">Total </t>
  </si>
  <si>
    <t>Area in m2</t>
  </si>
  <si>
    <t>CHARLIE03</t>
  </si>
  <si>
    <t>ALPHA/BRAVO</t>
  </si>
  <si>
    <t>ALPHA</t>
  </si>
  <si>
    <t>ECHO</t>
  </si>
  <si>
    <t>DELTA</t>
  </si>
  <si>
    <t>GOLF</t>
  </si>
  <si>
    <t>MIKE</t>
  </si>
  <si>
    <t>DENEL03</t>
  </si>
  <si>
    <t>DENEL04</t>
  </si>
  <si>
    <t>DENEL05</t>
  </si>
  <si>
    <t>DENEL06</t>
  </si>
  <si>
    <t>SAA01</t>
  </si>
  <si>
    <t>SAA02</t>
  </si>
  <si>
    <t>SAA03</t>
  </si>
  <si>
    <t>SAA04</t>
  </si>
  <si>
    <t>SAA</t>
  </si>
  <si>
    <t>SAFAIR</t>
  </si>
  <si>
    <t>CEMAIR</t>
  </si>
  <si>
    <t>AIRLINK</t>
  </si>
  <si>
    <t>Total</t>
  </si>
  <si>
    <t xml:space="preserve">Aprons </t>
  </si>
  <si>
    <t>Taxiways and Runways</t>
  </si>
  <si>
    <t>Runway 02/20</t>
  </si>
  <si>
    <t>TWY Charlie</t>
  </si>
  <si>
    <t>TWY Bravo</t>
  </si>
  <si>
    <t xml:space="preserve">Runway 01/19 </t>
  </si>
  <si>
    <t>Widths for Runways= 75m</t>
  </si>
  <si>
    <t>Widths for Taxiways= 60m</t>
  </si>
  <si>
    <t>Runway 11/29</t>
  </si>
  <si>
    <t>Runway 06/24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</si>
</sst>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8"/>
      <name val="Aptos Narrow"/>
      <family val="2"/>
      <scheme val="minor"/>
    </font>
    <font>
      <b/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rgb="FF000000"/>
      <name val="Aptos"/>
      <family val="2"/>
    </font>
    <font>
      <b/>
      <sz val="12"/>
      <color rgb="FF000000"/>
      <name val="Aptos"/>
      <family val="2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0"/>
      <name val="Arial"/>
      <family val="2"/>
    </font>
    <font>
      <sz val="10"/>
      <color theme="1"/>
      <name val="Aptos Narrow"/>
      <family val="2"/>
      <scheme val="minor"/>
    </font>
    <font>
      <b/>
      <sz val="11"/>
      <color theme="0"/>
      <name val="Arial"/>
      <family val="2"/>
    </font>
    <font>
      <i/>
      <sz val="10"/>
      <color theme="1"/>
      <name val="Arial"/>
      <family val="2"/>
    </font>
    <font>
      <b/>
      <sz val="10"/>
      <color theme="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7">
    <xf numFmtId="0" fontId="0" fillId="0" borderId="0" xfId="0"/>
    <xf numFmtId="0" fontId="1" fillId="0" borderId="1" xfId="0" applyFont="1" applyBorder="1"/>
    <xf numFmtId="0" fontId="5" fillId="0" borderId="0" xfId="0" applyFont="1"/>
    <xf numFmtId="0" fontId="5" fillId="0" borderId="6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 vertical="center"/>
    </xf>
    <xf numFmtId="0" fontId="0" fillId="0" borderId="0" xfId="0" applyBorder="1"/>
    <xf numFmtId="43" fontId="8" fillId="0" borderId="0" xfId="1" applyFont="1" applyBorder="1"/>
    <xf numFmtId="0" fontId="13" fillId="2" borderId="1" xfId="0" applyFont="1" applyFill="1" applyBorder="1"/>
    <xf numFmtId="0" fontId="1" fillId="0" borderId="0" xfId="0" applyFont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43" fontId="1" fillId="0" borderId="1" xfId="1" applyFont="1" applyBorder="1"/>
    <xf numFmtId="0" fontId="15" fillId="2" borderId="1" xfId="0" applyFont="1" applyFill="1" applyBorder="1"/>
    <xf numFmtId="0" fontId="5" fillId="0" borderId="1" xfId="0" applyFont="1" applyBorder="1"/>
    <xf numFmtId="43" fontId="5" fillId="0" borderId="1" xfId="1" applyFont="1" applyBorder="1"/>
    <xf numFmtId="43" fontId="1" fillId="0" borderId="0" xfId="1" applyFont="1"/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0" fillId="0" borderId="0" xfId="0" applyFill="1"/>
    <xf numFmtId="0" fontId="0" fillId="0" borderId="0" xfId="0" applyFill="1" applyBorder="1"/>
    <xf numFmtId="0" fontId="5" fillId="0" borderId="0" xfId="0" applyFont="1" applyBorder="1"/>
    <xf numFmtId="43" fontId="5" fillId="0" borderId="0" xfId="1" applyFont="1" applyBorder="1"/>
    <xf numFmtId="0" fontId="15" fillId="2" borderId="0" xfId="0" applyFont="1" applyFill="1"/>
    <xf numFmtId="43" fontId="5" fillId="0" borderId="0" xfId="1" applyFont="1"/>
    <xf numFmtId="0" fontId="15" fillId="0" borderId="0" xfId="0" applyFont="1" applyFill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12" fillId="0" borderId="0" xfId="0" applyFont="1" applyFill="1" applyBorder="1"/>
    <xf numFmtId="0" fontId="10" fillId="0" borderId="0" xfId="0" applyFont="1" applyFill="1" applyBorder="1"/>
    <xf numFmtId="43" fontId="8" fillId="0" borderId="0" xfId="1" applyFont="1" applyFill="1" applyBorder="1"/>
    <xf numFmtId="0" fontId="9" fillId="0" borderId="0" xfId="0" applyFont="1" applyFill="1" applyBorder="1"/>
  </cellXfs>
  <cellStyles count="2">
    <cellStyle name="Comma" xfId="1" builtinId="3"/>
    <cellStyle name="Normal" xfId="0" builtinId="0"/>
  </cellStyles>
  <dxfs count="11"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317726</xdr:colOff>
      <xdr:row>25</xdr:row>
      <xdr:rowOff>171697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45ABA3-AF20-3F4D-F73A-6D72758F9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388076" cy="480084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7</xdr:col>
      <xdr:colOff>31992</xdr:colOff>
      <xdr:row>38</xdr:row>
      <xdr:rowOff>133461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F1880E6-7FBA-26EE-6E95-3E0879B78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997450"/>
          <a:ext cx="4711942" cy="21591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19229</xdr:colOff>
      <xdr:row>20</xdr:row>
      <xdr:rowOff>165298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9859A81-1C7C-C64F-69BB-FBF5EC4DC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73629" cy="384829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C4087B-4AEC-4080-A1D8-33FEC8C2B9C6}" name="Table1" displayName="Table1" ref="A2:D92" totalsRowShown="0" headerRowDxfId="6" dataDxfId="5">
  <autoFilter ref="A2:D92" xr:uid="{9EC4087B-4AEC-4080-A1D8-33FEC8C2B9C6}"/>
  <tableColumns count="4">
    <tableColumn id="1" xr3:uid="{018B94BE-B377-4CA2-BCC6-099D4FF9560B}" name="id" dataDxfId="10"/>
    <tableColumn id="2" xr3:uid="{C54C6F44-6DDC-4A6E-A2B1-9070A71F2B83}" name="Name" dataDxfId="9"/>
    <tableColumn id="3" xr3:uid="{50E768C1-2085-4CAD-8C52-654C0D816903}" name="Length_KM" dataDxfId="8"/>
    <tableColumn id="4" xr3:uid="{6DE31901-6A4E-43AB-8DD3-81334349E33D}" name="Width_M" dataDxfId="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F9CBEAB-0EA0-47CC-A475-ABBFF57DDDC2}" name="Table14" displayName="Table14" ref="A96:C130" totalsRowShown="0" headerRowDxfId="1" dataDxfId="0">
  <autoFilter ref="A96:C130" xr:uid="{3F9CBEAB-0EA0-47CC-A475-ABBFF57DDDC2}"/>
  <tableColumns count="3">
    <tableColumn id="1" xr3:uid="{3B6AC077-58DC-404A-B594-CCAC7AC1A146}" name="id" dataDxfId="4"/>
    <tableColumn id="2" xr3:uid="{9BEFC67E-0AC3-45E7-939D-304133B5C9EE}" name="Name" dataDxfId="3"/>
    <tableColumn id="3" xr3:uid="{B6D1B45C-0FC8-45BE-B7A2-7E370EE92D0D}" name="Area in m2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C8834-8202-4B14-9512-A08FCD89B5BB}">
  <dimension ref="A1:H130"/>
  <sheetViews>
    <sheetView workbookViewId="0">
      <selection activeCell="G12" sqref="A1:XFD1048576"/>
    </sheetView>
  </sheetViews>
  <sheetFormatPr defaultRowHeight="12.5" x14ac:dyDescent="0.25"/>
  <cols>
    <col min="1" max="1" width="5.7265625" style="2" bestFit="1" customWidth="1"/>
    <col min="2" max="2" width="23.7265625" style="2" customWidth="1"/>
    <col min="3" max="3" width="13.54296875" style="2" customWidth="1"/>
    <col min="4" max="4" width="12.36328125" style="2" customWidth="1"/>
    <col min="5" max="16384" width="8.7265625" style="2"/>
  </cols>
  <sheetData>
    <row r="1" spans="1:8" ht="13" x14ac:dyDescent="0.3">
      <c r="A1" s="20" t="s">
        <v>191</v>
      </c>
      <c r="B1" s="21"/>
      <c r="C1" s="21"/>
      <c r="D1" s="22"/>
    </row>
    <row r="2" spans="1:8" x14ac:dyDescent="0.25">
      <c r="A2" s="2" t="s">
        <v>78</v>
      </c>
      <c r="B2" s="2" t="s">
        <v>79</v>
      </c>
      <c r="C2" s="2" t="s">
        <v>80</v>
      </c>
      <c r="D2" s="2" t="s">
        <v>81</v>
      </c>
    </row>
    <row r="3" spans="1:8" ht="13" x14ac:dyDescent="0.3">
      <c r="A3" s="23">
        <v>1</v>
      </c>
      <c r="B3" s="23" t="s">
        <v>82</v>
      </c>
      <c r="C3" s="23">
        <v>3.5220470000000001</v>
      </c>
      <c r="D3" s="23"/>
      <c r="F3" s="24" t="s">
        <v>196</v>
      </c>
      <c r="G3" s="24"/>
      <c r="H3" s="24"/>
    </row>
    <row r="4" spans="1:8" ht="13" x14ac:dyDescent="0.3">
      <c r="A4" s="23">
        <v>2</v>
      </c>
      <c r="B4" s="23" t="s">
        <v>83</v>
      </c>
      <c r="C4" s="23">
        <v>0.17402599999999999</v>
      </c>
      <c r="D4" s="23"/>
      <c r="F4" s="24" t="s">
        <v>197</v>
      </c>
      <c r="G4" s="24"/>
      <c r="H4" s="24"/>
    </row>
    <row r="5" spans="1:8" x14ac:dyDescent="0.25">
      <c r="A5" s="23">
        <v>3</v>
      </c>
      <c r="B5" s="23" t="s">
        <v>84</v>
      </c>
      <c r="C5" s="23">
        <v>0.46446500000000002</v>
      </c>
      <c r="D5" s="23"/>
    </row>
    <row r="6" spans="1:8" x14ac:dyDescent="0.25">
      <c r="A6" s="23">
        <v>4</v>
      </c>
      <c r="B6" s="23" t="s">
        <v>85</v>
      </c>
      <c r="C6" s="23">
        <v>0.23306199999999999</v>
      </c>
      <c r="D6" s="23"/>
    </row>
    <row r="7" spans="1:8" x14ac:dyDescent="0.25">
      <c r="A7" s="23">
        <v>5</v>
      </c>
      <c r="B7" s="23" t="s">
        <v>86</v>
      </c>
      <c r="C7" s="23">
        <v>0.201131</v>
      </c>
      <c r="D7" s="23"/>
    </row>
    <row r="8" spans="1:8" x14ac:dyDescent="0.25">
      <c r="A8" s="23">
        <v>6</v>
      </c>
      <c r="B8" s="23" t="s">
        <v>87</v>
      </c>
      <c r="C8" s="23">
        <v>0.409829</v>
      </c>
      <c r="D8" s="23"/>
    </row>
    <row r="9" spans="1:8" x14ac:dyDescent="0.25">
      <c r="A9" s="23">
        <v>6</v>
      </c>
      <c r="B9" s="23" t="s">
        <v>88</v>
      </c>
      <c r="C9" s="23">
        <v>0.10623100000000001</v>
      </c>
      <c r="D9" s="23"/>
    </row>
    <row r="10" spans="1:8" x14ac:dyDescent="0.25">
      <c r="A10" s="23">
        <v>7</v>
      </c>
      <c r="B10" s="23" t="s">
        <v>89</v>
      </c>
      <c r="C10" s="23">
        <v>0.62165599999999999</v>
      </c>
      <c r="D10" s="23"/>
    </row>
    <row r="11" spans="1:8" x14ac:dyDescent="0.25">
      <c r="A11" s="23">
        <v>8</v>
      </c>
      <c r="B11" s="23" t="s">
        <v>90</v>
      </c>
      <c r="C11" s="23">
        <v>0.40038499999999999</v>
      </c>
      <c r="D11" s="23"/>
    </row>
    <row r="12" spans="1:8" x14ac:dyDescent="0.25">
      <c r="A12" s="23">
        <v>9</v>
      </c>
      <c r="B12" s="23" t="s">
        <v>91</v>
      </c>
      <c r="C12" s="23">
        <v>1.0315970000000001</v>
      </c>
      <c r="D12" s="23"/>
    </row>
    <row r="13" spans="1:8" x14ac:dyDescent="0.25">
      <c r="A13" s="23">
        <v>10</v>
      </c>
      <c r="B13" s="23" t="s">
        <v>92</v>
      </c>
      <c r="C13" s="23">
        <v>0.211142</v>
      </c>
      <c r="D13" s="23"/>
    </row>
    <row r="14" spans="1:8" x14ac:dyDescent="0.25">
      <c r="A14" s="23">
        <v>11</v>
      </c>
      <c r="B14" s="23" t="s">
        <v>93</v>
      </c>
      <c r="C14" s="23">
        <v>0.70653200000000005</v>
      </c>
      <c r="D14" s="23"/>
    </row>
    <row r="15" spans="1:8" x14ac:dyDescent="0.25">
      <c r="A15" s="23">
        <v>12</v>
      </c>
      <c r="B15" s="23" t="s">
        <v>94</v>
      </c>
      <c r="C15" s="23">
        <v>0.442689</v>
      </c>
      <c r="D15" s="23"/>
    </row>
    <row r="16" spans="1:8" x14ac:dyDescent="0.25">
      <c r="A16" s="23">
        <v>13</v>
      </c>
      <c r="B16" s="23" t="s">
        <v>95</v>
      </c>
      <c r="C16" s="23">
        <v>1.283795</v>
      </c>
      <c r="D16" s="23"/>
    </row>
    <row r="17" spans="1:4" x14ac:dyDescent="0.25">
      <c r="A17" s="23">
        <v>14</v>
      </c>
      <c r="B17" s="23" t="s">
        <v>96</v>
      </c>
      <c r="C17" s="23">
        <v>0.47524300000000003</v>
      </c>
      <c r="D17" s="23"/>
    </row>
    <row r="18" spans="1:4" x14ac:dyDescent="0.25">
      <c r="A18" s="23">
        <v>15</v>
      </c>
      <c r="B18" s="23" t="s">
        <v>97</v>
      </c>
      <c r="C18" s="23">
        <v>0.19867899999999999</v>
      </c>
      <c r="D18" s="23"/>
    </row>
    <row r="19" spans="1:4" x14ac:dyDescent="0.25">
      <c r="A19" s="23">
        <v>16</v>
      </c>
      <c r="B19" s="23" t="s">
        <v>98</v>
      </c>
      <c r="C19" s="23">
        <v>0.19773399999999999</v>
      </c>
      <c r="D19" s="23"/>
    </row>
    <row r="20" spans="1:4" x14ac:dyDescent="0.25">
      <c r="A20" s="23">
        <v>17</v>
      </c>
      <c r="B20" s="23" t="s">
        <v>99</v>
      </c>
      <c r="C20" s="23">
        <v>8.0172999999999994E-2</v>
      </c>
      <c r="D20" s="23"/>
    </row>
    <row r="21" spans="1:4" x14ac:dyDescent="0.25">
      <c r="A21" s="23">
        <v>18</v>
      </c>
      <c r="B21" s="23" t="s">
        <v>100</v>
      </c>
      <c r="C21" s="23">
        <v>0.55471599999999999</v>
      </c>
      <c r="D21" s="23"/>
    </row>
    <row r="22" spans="1:4" x14ac:dyDescent="0.25">
      <c r="A22" s="23">
        <v>19</v>
      </c>
      <c r="B22" s="23" t="s">
        <v>101</v>
      </c>
      <c r="C22" s="23">
        <v>0.34170099999999998</v>
      </c>
      <c r="D22" s="23"/>
    </row>
    <row r="23" spans="1:4" x14ac:dyDescent="0.25">
      <c r="A23" s="23">
        <v>20</v>
      </c>
      <c r="B23" s="23" t="s">
        <v>102</v>
      </c>
      <c r="C23" s="23">
        <v>0.254164</v>
      </c>
      <c r="D23" s="23"/>
    </row>
    <row r="24" spans="1:4" x14ac:dyDescent="0.25">
      <c r="A24" s="23">
        <v>21</v>
      </c>
      <c r="B24" s="23" t="s">
        <v>103</v>
      </c>
      <c r="C24" s="23">
        <v>0.55137100000000006</v>
      </c>
      <c r="D24" s="23"/>
    </row>
    <row r="25" spans="1:4" x14ac:dyDescent="0.25">
      <c r="A25" s="23">
        <v>22</v>
      </c>
      <c r="B25" s="23" t="s">
        <v>104</v>
      </c>
      <c r="C25" s="23">
        <v>0.23009399999999999</v>
      </c>
      <c r="D25" s="23"/>
    </row>
    <row r="26" spans="1:4" x14ac:dyDescent="0.25">
      <c r="A26" s="23">
        <v>23</v>
      </c>
      <c r="B26" s="23" t="s">
        <v>105</v>
      </c>
      <c r="C26" s="23">
        <v>0.21601100000000001</v>
      </c>
      <c r="D26" s="23"/>
    </row>
    <row r="27" spans="1:4" x14ac:dyDescent="0.25">
      <c r="A27" s="23">
        <v>24</v>
      </c>
      <c r="B27" s="23" t="s">
        <v>106</v>
      </c>
      <c r="C27" s="23">
        <v>0.86360999999999999</v>
      </c>
      <c r="D27" s="23"/>
    </row>
    <row r="28" spans="1:4" x14ac:dyDescent="0.25">
      <c r="A28" s="23">
        <v>25</v>
      </c>
      <c r="B28" s="23" t="s">
        <v>107</v>
      </c>
      <c r="C28" s="23">
        <v>0.35777900000000001</v>
      </c>
      <c r="D28" s="23"/>
    </row>
    <row r="29" spans="1:4" x14ac:dyDescent="0.25">
      <c r="A29" s="23">
        <v>26</v>
      </c>
      <c r="B29" s="23" t="s">
        <v>108</v>
      </c>
      <c r="C29" s="23">
        <v>0.39355099999999998</v>
      </c>
      <c r="D29" s="23"/>
    </row>
    <row r="30" spans="1:4" x14ac:dyDescent="0.25">
      <c r="A30" s="23">
        <v>27</v>
      </c>
      <c r="B30" s="23" t="s">
        <v>109</v>
      </c>
      <c r="C30" s="23">
        <v>0.200325</v>
      </c>
      <c r="D30" s="23"/>
    </row>
    <row r="31" spans="1:4" x14ac:dyDescent="0.25">
      <c r="A31" s="23">
        <v>28</v>
      </c>
      <c r="B31" s="23" t="s">
        <v>110</v>
      </c>
      <c r="C31" s="23">
        <v>0.195079</v>
      </c>
      <c r="D31" s="23"/>
    </row>
    <row r="32" spans="1:4" x14ac:dyDescent="0.25">
      <c r="A32" s="23">
        <v>29</v>
      </c>
      <c r="B32" s="23" t="s">
        <v>111</v>
      </c>
      <c r="C32" s="23">
        <v>0.164993</v>
      </c>
      <c r="D32" s="23"/>
    </row>
    <row r="33" spans="1:4" x14ac:dyDescent="0.25">
      <c r="A33" s="23">
        <v>30</v>
      </c>
      <c r="B33" s="23" t="s">
        <v>112</v>
      </c>
      <c r="C33" s="23">
        <v>0.35589799999999999</v>
      </c>
      <c r="D33" s="23"/>
    </row>
    <row r="34" spans="1:4" x14ac:dyDescent="0.25">
      <c r="A34" s="23">
        <v>31</v>
      </c>
      <c r="B34" s="23" t="s">
        <v>113</v>
      </c>
      <c r="C34" s="23">
        <v>0.21309500000000001</v>
      </c>
      <c r="D34" s="23"/>
    </row>
    <row r="35" spans="1:4" x14ac:dyDescent="0.25">
      <c r="A35" s="23">
        <v>32</v>
      </c>
      <c r="B35" s="23" t="s">
        <v>114</v>
      </c>
      <c r="C35" s="23">
        <v>0.45919300000000002</v>
      </c>
      <c r="D35" s="23"/>
    </row>
    <row r="36" spans="1:4" x14ac:dyDescent="0.25">
      <c r="A36" s="23">
        <v>33</v>
      </c>
      <c r="B36" s="23" t="s">
        <v>115</v>
      </c>
      <c r="C36" s="23">
        <v>0.10018299999999999</v>
      </c>
      <c r="D36" s="23"/>
    </row>
    <row r="37" spans="1:4" x14ac:dyDescent="0.25">
      <c r="A37" s="23">
        <v>34</v>
      </c>
      <c r="B37" s="23" t="s">
        <v>115</v>
      </c>
      <c r="C37" s="23">
        <v>0.58578600000000003</v>
      </c>
      <c r="D37" s="23"/>
    </row>
    <row r="38" spans="1:4" x14ac:dyDescent="0.25">
      <c r="A38" s="23">
        <v>35</v>
      </c>
      <c r="B38" s="23" t="s">
        <v>116</v>
      </c>
      <c r="C38" s="23">
        <v>0.86147499999999999</v>
      </c>
      <c r="D38" s="23"/>
    </row>
    <row r="39" spans="1:4" x14ac:dyDescent="0.25">
      <c r="A39" s="23">
        <v>36</v>
      </c>
      <c r="B39" s="23" t="s">
        <v>117</v>
      </c>
      <c r="C39" s="23">
        <v>0.826542</v>
      </c>
      <c r="D39" s="23"/>
    </row>
    <row r="40" spans="1:4" x14ac:dyDescent="0.25">
      <c r="A40" s="23">
        <v>37</v>
      </c>
      <c r="B40" s="23" t="s">
        <v>118</v>
      </c>
      <c r="C40" s="23">
        <v>1.176607</v>
      </c>
      <c r="D40" s="23"/>
    </row>
    <row r="41" spans="1:4" x14ac:dyDescent="0.25">
      <c r="A41" s="23">
        <v>38</v>
      </c>
      <c r="B41" s="23" t="s">
        <v>119</v>
      </c>
      <c r="C41" s="23">
        <v>0.17494699999999999</v>
      </c>
      <c r="D41" s="23"/>
    </row>
    <row r="42" spans="1:4" x14ac:dyDescent="0.25">
      <c r="A42" s="23">
        <v>39</v>
      </c>
      <c r="B42" s="23" t="s">
        <v>120</v>
      </c>
      <c r="C42" s="23">
        <v>0.199322</v>
      </c>
      <c r="D42" s="23"/>
    </row>
    <row r="43" spans="1:4" x14ac:dyDescent="0.25">
      <c r="A43" s="23">
        <v>40</v>
      </c>
      <c r="B43" s="23" t="s">
        <v>121</v>
      </c>
      <c r="C43" s="23">
        <v>0.19594700000000001</v>
      </c>
      <c r="D43" s="23"/>
    </row>
    <row r="44" spans="1:4" x14ac:dyDescent="0.25">
      <c r="A44" s="23">
        <v>41</v>
      </c>
      <c r="B44" s="23" t="s">
        <v>122</v>
      </c>
      <c r="C44" s="23">
        <v>0.155358</v>
      </c>
      <c r="D44" s="23"/>
    </row>
    <row r="45" spans="1:4" x14ac:dyDescent="0.25">
      <c r="A45" s="23">
        <v>42</v>
      </c>
      <c r="B45" s="23" t="s">
        <v>123</v>
      </c>
      <c r="C45" s="23">
        <v>0.187253</v>
      </c>
      <c r="D45" s="23"/>
    </row>
    <row r="46" spans="1:4" x14ac:dyDescent="0.25">
      <c r="A46" s="23">
        <v>43</v>
      </c>
      <c r="B46" s="23" t="s">
        <v>124</v>
      </c>
      <c r="C46" s="23">
        <v>0.22834699999999999</v>
      </c>
      <c r="D46" s="23"/>
    </row>
    <row r="47" spans="1:4" x14ac:dyDescent="0.25">
      <c r="A47" s="23">
        <v>44</v>
      </c>
      <c r="B47" s="23" t="s">
        <v>125</v>
      </c>
      <c r="C47" s="23">
        <v>0.28035100000000002</v>
      </c>
      <c r="D47" s="23"/>
    </row>
    <row r="48" spans="1:4" x14ac:dyDescent="0.25">
      <c r="A48" s="23">
        <v>45</v>
      </c>
      <c r="B48" s="23" t="s">
        <v>126</v>
      </c>
      <c r="C48" s="23">
        <v>0.46360400000000002</v>
      </c>
      <c r="D48" s="23"/>
    </row>
    <row r="49" spans="1:4" x14ac:dyDescent="0.25">
      <c r="A49" s="23">
        <v>46</v>
      </c>
      <c r="B49" s="23" t="s">
        <v>127</v>
      </c>
      <c r="C49" s="23">
        <v>9.6858E-2</v>
      </c>
      <c r="D49" s="23"/>
    </row>
    <row r="50" spans="1:4" x14ac:dyDescent="0.25">
      <c r="A50" s="23">
        <v>47</v>
      </c>
      <c r="B50" s="23" t="s">
        <v>128</v>
      </c>
      <c r="C50" s="23">
        <v>8.6322999999999997E-2</v>
      </c>
      <c r="D50" s="23"/>
    </row>
    <row r="51" spans="1:4" x14ac:dyDescent="0.25">
      <c r="A51" s="23">
        <v>48</v>
      </c>
      <c r="B51" s="23" t="s">
        <v>129</v>
      </c>
      <c r="C51" s="23">
        <v>1.1373489999999999</v>
      </c>
      <c r="D51" s="23"/>
    </row>
    <row r="52" spans="1:4" x14ac:dyDescent="0.25">
      <c r="A52" s="23">
        <v>49</v>
      </c>
      <c r="B52" s="23" t="s">
        <v>130</v>
      </c>
      <c r="C52" s="23">
        <v>0.69699299999999997</v>
      </c>
      <c r="D52" s="23"/>
    </row>
    <row r="53" spans="1:4" x14ac:dyDescent="0.25">
      <c r="A53" s="23">
        <v>49</v>
      </c>
      <c r="B53" s="23" t="s">
        <v>131</v>
      </c>
      <c r="C53" s="23">
        <v>9.9930000000000005E-2</v>
      </c>
      <c r="D53" s="23"/>
    </row>
    <row r="54" spans="1:4" x14ac:dyDescent="0.25">
      <c r="A54" s="23">
        <v>50</v>
      </c>
      <c r="B54" s="23" t="s">
        <v>132</v>
      </c>
      <c r="C54" s="23">
        <v>0.410941</v>
      </c>
      <c r="D54" s="23"/>
    </row>
    <row r="55" spans="1:4" x14ac:dyDescent="0.25">
      <c r="A55" s="23">
        <v>51</v>
      </c>
      <c r="B55" s="23" t="s">
        <v>133</v>
      </c>
      <c r="C55" s="23">
        <v>0.35234599999999999</v>
      </c>
      <c r="D55" s="23"/>
    </row>
    <row r="56" spans="1:4" x14ac:dyDescent="0.25">
      <c r="A56" s="23">
        <v>52</v>
      </c>
      <c r="B56" s="23" t="s">
        <v>134</v>
      </c>
      <c r="C56" s="23">
        <v>0.68201599999999996</v>
      </c>
      <c r="D56" s="23"/>
    </row>
    <row r="57" spans="1:4" x14ac:dyDescent="0.25">
      <c r="A57" s="23">
        <v>53</v>
      </c>
      <c r="B57" s="23" t="s">
        <v>135</v>
      </c>
      <c r="C57" s="23">
        <v>0.423821</v>
      </c>
      <c r="D57" s="23"/>
    </row>
    <row r="58" spans="1:4" x14ac:dyDescent="0.25">
      <c r="A58" s="23">
        <v>54</v>
      </c>
      <c r="B58" s="23" t="s">
        <v>136</v>
      </c>
      <c r="C58" s="23">
        <v>0.24270600000000001</v>
      </c>
      <c r="D58" s="23"/>
    </row>
    <row r="59" spans="1:4" x14ac:dyDescent="0.25">
      <c r="A59" s="23">
        <v>55</v>
      </c>
      <c r="B59" s="23" t="s">
        <v>137</v>
      </c>
      <c r="C59" s="23">
        <v>0.15837399999999999</v>
      </c>
      <c r="D59" s="23"/>
    </row>
    <row r="60" spans="1:4" x14ac:dyDescent="0.25">
      <c r="A60" s="23">
        <v>56</v>
      </c>
      <c r="B60" s="23" t="s">
        <v>138</v>
      </c>
      <c r="C60" s="23">
        <v>9.1065999999999994E-2</v>
      </c>
      <c r="D60" s="23"/>
    </row>
    <row r="61" spans="1:4" x14ac:dyDescent="0.25">
      <c r="A61" s="23">
        <v>57</v>
      </c>
      <c r="B61" s="23" t="s">
        <v>139</v>
      </c>
      <c r="C61" s="23">
        <v>0.29766599999999999</v>
      </c>
      <c r="D61" s="23"/>
    </row>
    <row r="62" spans="1:4" x14ac:dyDescent="0.25">
      <c r="A62" s="23">
        <v>58</v>
      </c>
      <c r="B62" s="23" t="s">
        <v>140</v>
      </c>
      <c r="C62" s="23">
        <v>0.46489900000000001</v>
      </c>
      <c r="D62" s="23"/>
    </row>
    <row r="63" spans="1:4" x14ac:dyDescent="0.25">
      <c r="A63" s="23">
        <v>59</v>
      </c>
      <c r="B63" s="23" t="s">
        <v>141</v>
      </c>
      <c r="C63" s="23">
        <v>0.16552600000000001</v>
      </c>
      <c r="D63" s="23"/>
    </row>
    <row r="64" spans="1:4" x14ac:dyDescent="0.25">
      <c r="A64" s="23">
        <v>60</v>
      </c>
      <c r="B64" s="23" t="s">
        <v>142</v>
      </c>
      <c r="C64" s="23">
        <v>0.36131799999999997</v>
      </c>
      <c r="D64" s="23"/>
    </row>
    <row r="65" spans="1:4" x14ac:dyDescent="0.25">
      <c r="A65" s="23">
        <v>61</v>
      </c>
      <c r="B65" s="23" t="s">
        <v>143</v>
      </c>
      <c r="C65" s="23">
        <v>0.23097100000000001</v>
      </c>
      <c r="D65" s="23"/>
    </row>
    <row r="66" spans="1:4" x14ac:dyDescent="0.25">
      <c r="A66" s="23">
        <v>63</v>
      </c>
      <c r="B66" s="23" t="s">
        <v>144</v>
      </c>
      <c r="C66" s="23">
        <v>0.340702</v>
      </c>
      <c r="D66" s="23"/>
    </row>
    <row r="67" spans="1:4" x14ac:dyDescent="0.25">
      <c r="A67" s="23">
        <v>64</v>
      </c>
      <c r="B67" s="23" t="s">
        <v>145</v>
      </c>
      <c r="C67" s="23">
        <v>0.80495799999999995</v>
      </c>
      <c r="D67" s="23"/>
    </row>
    <row r="68" spans="1:4" x14ac:dyDescent="0.25">
      <c r="A68" s="23">
        <v>65</v>
      </c>
      <c r="B68" s="23" t="s">
        <v>146</v>
      </c>
      <c r="C68" s="23">
        <v>4.4191260000000003</v>
      </c>
      <c r="D68" s="23"/>
    </row>
    <row r="69" spans="1:4" x14ac:dyDescent="0.25">
      <c r="A69" s="23">
        <v>66</v>
      </c>
      <c r="B69" s="23" t="s">
        <v>147</v>
      </c>
      <c r="C69" s="23">
        <v>0.16062299999999999</v>
      </c>
      <c r="D69" s="23"/>
    </row>
    <row r="70" spans="1:4" x14ac:dyDescent="0.25">
      <c r="A70" s="23">
        <v>67</v>
      </c>
      <c r="B70" s="23" t="s">
        <v>148</v>
      </c>
      <c r="C70" s="23">
        <v>0.55298000000000003</v>
      </c>
      <c r="D70" s="23"/>
    </row>
    <row r="71" spans="1:4" x14ac:dyDescent="0.25">
      <c r="A71" s="23">
        <v>68</v>
      </c>
      <c r="B71" s="23" t="s">
        <v>149</v>
      </c>
      <c r="C71" s="23">
        <v>0.67934600000000001</v>
      </c>
      <c r="D71" s="23"/>
    </row>
    <row r="72" spans="1:4" x14ac:dyDescent="0.25">
      <c r="A72" s="23">
        <v>69</v>
      </c>
      <c r="B72" s="23" t="s">
        <v>150</v>
      </c>
      <c r="C72" s="23">
        <v>0.68602200000000002</v>
      </c>
      <c r="D72" s="23"/>
    </row>
    <row r="73" spans="1:4" x14ac:dyDescent="0.25">
      <c r="A73" s="23">
        <v>70</v>
      </c>
      <c r="B73" s="23" t="s">
        <v>151</v>
      </c>
      <c r="C73" s="23">
        <v>0.60148000000000001</v>
      </c>
      <c r="D73" s="23"/>
    </row>
    <row r="74" spans="1:4" x14ac:dyDescent="0.25">
      <c r="A74" s="23">
        <v>71</v>
      </c>
      <c r="B74" s="23" t="s">
        <v>152</v>
      </c>
      <c r="C74" s="23">
        <v>0.30740499999999998</v>
      </c>
      <c r="D74" s="23"/>
    </row>
    <row r="75" spans="1:4" x14ac:dyDescent="0.25">
      <c r="A75" s="23">
        <v>73</v>
      </c>
      <c r="B75" s="23" t="s">
        <v>153</v>
      </c>
      <c r="C75" s="23">
        <v>0.49601899999999999</v>
      </c>
      <c r="D75" s="23"/>
    </row>
    <row r="76" spans="1:4" x14ac:dyDescent="0.25">
      <c r="A76" s="23">
        <v>74</v>
      </c>
      <c r="B76" s="23" t="s">
        <v>154</v>
      </c>
      <c r="C76" s="23">
        <v>8.0545000000000005E-2</v>
      </c>
      <c r="D76" s="23"/>
    </row>
    <row r="77" spans="1:4" x14ac:dyDescent="0.25">
      <c r="A77" s="23">
        <v>75</v>
      </c>
      <c r="B77" s="23" t="s">
        <v>155</v>
      </c>
      <c r="C77" s="23">
        <v>8.0149999999999999E-2</v>
      </c>
      <c r="D77" s="23"/>
    </row>
    <row r="78" spans="1:4" x14ac:dyDescent="0.25">
      <c r="A78" s="23">
        <v>76</v>
      </c>
      <c r="B78" s="23" t="s">
        <v>155</v>
      </c>
      <c r="C78" s="23">
        <v>8.0856999999999998E-2</v>
      </c>
      <c r="D78" s="23"/>
    </row>
    <row r="79" spans="1:4" x14ac:dyDescent="0.25">
      <c r="A79" s="23">
        <v>77</v>
      </c>
      <c r="B79" s="23" t="s">
        <v>156</v>
      </c>
      <c r="C79" s="23">
        <v>7.9636999999999999E-2</v>
      </c>
      <c r="D79" s="23"/>
    </row>
    <row r="80" spans="1:4" x14ac:dyDescent="0.25">
      <c r="A80" s="23">
        <v>78</v>
      </c>
      <c r="B80" s="23" t="s">
        <v>157</v>
      </c>
      <c r="C80" s="23">
        <v>0.30354599999999998</v>
      </c>
      <c r="D80" s="23"/>
    </row>
    <row r="81" spans="1:4" x14ac:dyDescent="0.25">
      <c r="A81" s="23">
        <v>79</v>
      </c>
      <c r="B81" s="23" t="s">
        <v>158</v>
      </c>
      <c r="C81" s="23">
        <v>0.24435200000000001</v>
      </c>
      <c r="D81" s="23"/>
    </row>
    <row r="82" spans="1:4" x14ac:dyDescent="0.25">
      <c r="A82" s="23">
        <v>80</v>
      </c>
      <c r="B82" s="23" t="s">
        <v>159</v>
      </c>
      <c r="C82" s="23">
        <v>0.24281700000000001</v>
      </c>
      <c r="D82" s="23"/>
    </row>
    <row r="83" spans="1:4" x14ac:dyDescent="0.25">
      <c r="A83" s="23">
        <v>81</v>
      </c>
      <c r="B83" s="23" t="s">
        <v>160</v>
      </c>
      <c r="C83" s="23">
        <v>0.423985</v>
      </c>
      <c r="D83" s="23"/>
    </row>
    <row r="84" spans="1:4" x14ac:dyDescent="0.25">
      <c r="A84" s="23">
        <v>82</v>
      </c>
      <c r="B84" s="23" t="s">
        <v>161</v>
      </c>
      <c r="C84" s="23">
        <v>0.35420400000000002</v>
      </c>
      <c r="D84" s="23"/>
    </row>
    <row r="85" spans="1:4" x14ac:dyDescent="0.25">
      <c r="A85" s="23">
        <v>83</v>
      </c>
      <c r="B85" s="23" t="s">
        <v>162</v>
      </c>
      <c r="C85" s="23"/>
      <c r="D85" s="23"/>
    </row>
    <row r="86" spans="1:4" x14ac:dyDescent="0.25">
      <c r="A86" s="23">
        <v>84</v>
      </c>
      <c r="B86" s="23" t="s">
        <v>163</v>
      </c>
      <c r="C86" s="23"/>
      <c r="D86" s="23"/>
    </row>
    <row r="87" spans="1:4" x14ac:dyDescent="0.25">
      <c r="A87" s="23">
        <v>85</v>
      </c>
      <c r="B87" s="23" t="s">
        <v>164</v>
      </c>
      <c r="C87" s="23"/>
      <c r="D87" s="23"/>
    </row>
    <row r="88" spans="1:4" x14ac:dyDescent="0.25">
      <c r="A88" s="23">
        <v>86</v>
      </c>
      <c r="B88" s="23" t="s">
        <v>165</v>
      </c>
      <c r="C88" s="23"/>
      <c r="D88" s="23"/>
    </row>
    <row r="89" spans="1:4" x14ac:dyDescent="0.25">
      <c r="A89" s="23">
        <v>87</v>
      </c>
      <c r="B89" s="23" t="s">
        <v>166</v>
      </c>
      <c r="C89" s="23"/>
      <c r="D89" s="23"/>
    </row>
    <row r="90" spans="1:4" x14ac:dyDescent="0.25">
      <c r="A90" s="23">
        <v>88</v>
      </c>
      <c r="B90" s="23" t="s">
        <v>167</v>
      </c>
      <c r="C90" s="23"/>
      <c r="D90" s="23"/>
    </row>
    <row r="91" spans="1:4" x14ac:dyDescent="0.25">
      <c r="A91" s="23">
        <v>89</v>
      </c>
      <c r="B91" s="23" t="s">
        <v>167</v>
      </c>
      <c r="C91" s="23"/>
      <c r="D91" s="23"/>
    </row>
    <row r="92" spans="1:4" ht="13" x14ac:dyDescent="0.3">
      <c r="A92" s="14" t="s">
        <v>168</v>
      </c>
      <c r="B92" s="14"/>
      <c r="C92" s="14">
        <f>SUM(C3:C91)</f>
        <v>38.485575000000011</v>
      </c>
      <c r="D92" s="14"/>
    </row>
    <row r="94" spans="1:4" ht="13" x14ac:dyDescent="0.3">
      <c r="A94" s="25" t="s">
        <v>190</v>
      </c>
      <c r="B94" s="25"/>
      <c r="C94" s="25"/>
      <c r="D94" s="25"/>
    </row>
    <row r="96" spans="1:4" x14ac:dyDescent="0.25">
      <c r="A96" s="26" t="s">
        <v>78</v>
      </c>
      <c r="B96" s="26" t="s">
        <v>79</v>
      </c>
      <c r="C96" s="26" t="s">
        <v>169</v>
      </c>
    </row>
    <row r="97" spans="1:3" x14ac:dyDescent="0.25">
      <c r="A97" s="26">
        <v>1</v>
      </c>
      <c r="B97" s="26" t="s">
        <v>114</v>
      </c>
      <c r="C97" s="26">
        <v>15116.4462677836</v>
      </c>
    </row>
    <row r="98" spans="1:3" x14ac:dyDescent="0.25">
      <c r="A98" s="26">
        <v>3</v>
      </c>
      <c r="B98" s="26" t="s">
        <v>170</v>
      </c>
      <c r="C98" s="26">
        <v>12057.0852681999</v>
      </c>
    </row>
    <row r="99" spans="1:3" x14ac:dyDescent="0.25">
      <c r="A99" s="26">
        <v>4</v>
      </c>
      <c r="B99" s="26" t="s">
        <v>171</v>
      </c>
      <c r="C99" s="26">
        <v>154534.13602383321</v>
      </c>
    </row>
    <row r="100" spans="1:3" x14ac:dyDescent="0.25">
      <c r="A100" s="26">
        <v>5</v>
      </c>
      <c r="B100" s="26" t="s">
        <v>172</v>
      </c>
      <c r="C100" s="26">
        <v>26984.031831829299</v>
      </c>
    </row>
    <row r="101" spans="1:3" x14ac:dyDescent="0.25">
      <c r="A101" s="26">
        <v>6</v>
      </c>
      <c r="B101" s="26" t="s">
        <v>173</v>
      </c>
      <c r="C101" s="26">
        <v>41155.837075127303</v>
      </c>
    </row>
    <row r="102" spans="1:3" x14ac:dyDescent="0.25">
      <c r="A102" s="26">
        <v>7</v>
      </c>
      <c r="B102" s="26" t="s">
        <v>162</v>
      </c>
      <c r="C102" s="26">
        <v>27575.1070330888</v>
      </c>
    </row>
    <row r="103" spans="1:3" x14ac:dyDescent="0.25">
      <c r="A103" s="26">
        <v>8</v>
      </c>
      <c r="B103" s="26" t="s">
        <v>174</v>
      </c>
      <c r="C103" s="26">
        <v>152524.48110399299</v>
      </c>
    </row>
    <row r="104" spans="1:3" x14ac:dyDescent="0.25">
      <c r="A104" s="26">
        <v>9</v>
      </c>
      <c r="B104" s="26" t="s">
        <v>175</v>
      </c>
      <c r="C104" s="26">
        <v>18355.997926413998</v>
      </c>
    </row>
    <row r="105" spans="1:3" x14ac:dyDescent="0.25">
      <c r="A105" s="26">
        <v>10</v>
      </c>
      <c r="B105" s="26" t="s">
        <v>176</v>
      </c>
      <c r="C105" s="26">
        <v>22692.666148312401</v>
      </c>
    </row>
    <row r="106" spans="1:3" x14ac:dyDescent="0.25">
      <c r="A106" s="26">
        <v>11</v>
      </c>
      <c r="B106" s="26" t="s">
        <v>115</v>
      </c>
      <c r="C106" s="26">
        <v>30143.039765643902</v>
      </c>
    </row>
    <row r="107" spans="1:3" x14ac:dyDescent="0.25">
      <c r="A107" s="26">
        <v>12</v>
      </c>
      <c r="B107" s="26" t="s">
        <v>165</v>
      </c>
      <c r="C107" s="26">
        <v>13570.4586212179</v>
      </c>
    </row>
    <row r="108" spans="1:3" x14ac:dyDescent="0.25">
      <c r="A108" s="26">
        <v>13</v>
      </c>
      <c r="B108" s="26" t="s">
        <v>165</v>
      </c>
      <c r="C108" s="26">
        <v>18494.3056427595</v>
      </c>
    </row>
    <row r="109" spans="1:3" x14ac:dyDescent="0.25">
      <c r="A109" s="26">
        <v>14</v>
      </c>
      <c r="B109" s="26" t="s">
        <v>177</v>
      </c>
      <c r="C109" s="26">
        <v>24509.288755416899</v>
      </c>
    </row>
    <row r="110" spans="1:3" x14ac:dyDescent="0.25">
      <c r="A110" s="26">
        <v>15</v>
      </c>
      <c r="B110" s="26" t="s">
        <v>178</v>
      </c>
      <c r="C110" s="26">
        <v>19663.5384972875</v>
      </c>
    </row>
    <row r="111" spans="1:3" x14ac:dyDescent="0.25">
      <c r="A111" s="26">
        <v>16</v>
      </c>
      <c r="B111" s="26" t="s">
        <v>179</v>
      </c>
      <c r="C111" s="26">
        <v>19686.718249587298</v>
      </c>
    </row>
    <row r="112" spans="1:3" x14ac:dyDescent="0.25">
      <c r="A112" s="26">
        <v>17</v>
      </c>
      <c r="B112" s="26" t="s">
        <v>180</v>
      </c>
      <c r="C112" s="26">
        <v>14381.608033482</v>
      </c>
    </row>
    <row r="113" spans="1:3" x14ac:dyDescent="0.25">
      <c r="A113" s="26">
        <v>18</v>
      </c>
      <c r="B113" s="26" t="s">
        <v>181</v>
      </c>
      <c r="C113" s="26">
        <v>3548.3057935833999</v>
      </c>
    </row>
    <row r="114" spans="1:3" x14ac:dyDescent="0.25">
      <c r="A114" s="26">
        <v>19</v>
      </c>
      <c r="B114" s="26" t="s">
        <v>182</v>
      </c>
      <c r="C114" s="26">
        <v>52990.718004445</v>
      </c>
    </row>
    <row r="115" spans="1:3" x14ac:dyDescent="0.25">
      <c r="A115" s="26">
        <v>20</v>
      </c>
      <c r="B115" s="26" t="s">
        <v>183</v>
      </c>
      <c r="C115" s="26">
        <v>54506.611150810502</v>
      </c>
    </row>
    <row r="116" spans="1:3" x14ac:dyDescent="0.25">
      <c r="A116" s="26">
        <v>21</v>
      </c>
      <c r="B116" s="26" t="s">
        <v>184</v>
      </c>
      <c r="C116" s="26">
        <v>26163.176196284599</v>
      </c>
    </row>
    <row r="117" spans="1:3" x14ac:dyDescent="0.25">
      <c r="A117" s="26">
        <v>22</v>
      </c>
      <c r="B117" s="26" t="s">
        <v>185</v>
      </c>
      <c r="C117" s="26">
        <v>28905.8322688341</v>
      </c>
    </row>
    <row r="118" spans="1:3" x14ac:dyDescent="0.25">
      <c r="A118" s="26">
        <v>23</v>
      </c>
      <c r="B118" s="26" t="s">
        <v>185</v>
      </c>
      <c r="C118" s="26">
        <v>44398.166532207302</v>
      </c>
    </row>
    <row r="119" spans="1:3" x14ac:dyDescent="0.25">
      <c r="A119" s="26">
        <v>24</v>
      </c>
      <c r="B119" s="26" t="s">
        <v>185</v>
      </c>
      <c r="C119" s="26">
        <v>19966.173729969501</v>
      </c>
    </row>
    <row r="120" spans="1:3" x14ac:dyDescent="0.25">
      <c r="A120" s="26">
        <v>25</v>
      </c>
      <c r="B120" s="26" t="s">
        <v>185</v>
      </c>
      <c r="C120" s="26">
        <v>21814.787880166001</v>
      </c>
    </row>
    <row r="121" spans="1:3" x14ac:dyDescent="0.25">
      <c r="A121" s="26">
        <v>25</v>
      </c>
      <c r="B121" s="26" t="s">
        <v>185</v>
      </c>
      <c r="C121" s="26">
        <v>4840.8060090616</v>
      </c>
    </row>
    <row r="122" spans="1:3" x14ac:dyDescent="0.25">
      <c r="A122" s="26">
        <v>26</v>
      </c>
      <c r="B122" s="26" t="s">
        <v>186</v>
      </c>
      <c r="C122" s="26">
        <v>42477.194368352699</v>
      </c>
    </row>
    <row r="123" spans="1:3" x14ac:dyDescent="0.25">
      <c r="A123" s="26">
        <v>27</v>
      </c>
      <c r="B123" s="26" t="s">
        <v>186</v>
      </c>
      <c r="C123" s="26">
        <v>30116.2022920698</v>
      </c>
    </row>
    <row r="124" spans="1:3" x14ac:dyDescent="0.25">
      <c r="A124" s="26">
        <v>28</v>
      </c>
      <c r="B124" s="26" t="s">
        <v>186</v>
      </c>
      <c r="C124" s="26">
        <v>19510.171881097998</v>
      </c>
    </row>
    <row r="125" spans="1:3" x14ac:dyDescent="0.25">
      <c r="A125" s="26">
        <v>29</v>
      </c>
      <c r="B125" s="26" t="s">
        <v>186</v>
      </c>
      <c r="C125" s="26">
        <v>2153.0137838083001</v>
      </c>
    </row>
    <row r="126" spans="1:3" x14ac:dyDescent="0.25">
      <c r="A126" s="26">
        <v>30</v>
      </c>
      <c r="B126" s="26" t="s">
        <v>186</v>
      </c>
      <c r="C126" s="26">
        <v>5001.8017211566003</v>
      </c>
    </row>
    <row r="127" spans="1:3" x14ac:dyDescent="0.25">
      <c r="A127" s="26">
        <v>31</v>
      </c>
      <c r="B127" s="26" t="s">
        <v>186</v>
      </c>
      <c r="C127" s="26">
        <v>3535.1965215219002</v>
      </c>
    </row>
    <row r="128" spans="1:3" x14ac:dyDescent="0.25">
      <c r="A128" s="26">
        <v>32</v>
      </c>
      <c r="B128" s="26" t="s">
        <v>187</v>
      </c>
      <c r="C128" s="26">
        <v>5770.2119850946001</v>
      </c>
    </row>
    <row r="129" spans="1:3" x14ac:dyDescent="0.25">
      <c r="A129" s="26">
        <v>33</v>
      </c>
      <c r="B129" s="26" t="s">
        <v>188</v>
      </c>
      <c r="C129" s="26">
        <v>7721.7098763734002</v>
      </c>
    </row>
    <row r="130" spans="1:3" ht="13" x14ac:dyDescent="0.25">
      <c r="A130" s="15" t="s">
        <v>189</v>
      </c>
      <c r="B130" s="15"/>
      <c r="C130" s="15">
        <f>SUM(C97:C129)</f>
        <v>984864.82623881369</v>
      </c>
    </row>
  </sheetData>
  <mergeCells count="2">
    <mergeCell ref="A1:D1"/>
    <mergeCell ref="A94:D94"/>
  </mergeCells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9CF04-8397-4B73-8A63-4B4C48FF49DE}">
  <dimension ref="A1:C15"/>
  <sheetViews>
    <sheetView workbookViewId="0">
      <selection activeCell="I6" sqref="I6"/>
    </sheetView>
  </sheetViews>
  <sheetFormatPr defaultRowHeight="12.5" x14ac:dyDescent="0.25"/>
  <cols>
    <col min="1" max="1" width="7.36328125" style="2" customWidth="1"/>
    <col min="2" max="2" width="23" style="2" customWidth="1"/>
    <col min="3" max="3" width="18.54296875" style="2" customWidth="1"/>
    <col min="4" max="16384" width="8.7265625" style="2"/>
  </cols>
  <sheetData>
    <row r="1" spans="1:3" ht="13.5" thickBot="1" x14ac:dyDescent="0.3">
      <c r="A1" s="12" t="s">
        <v>0</v>
      </c>
      <c r="B1" s="13" t="s">
        <v>1</v>
      </c>
      <c r="C1" s="13" t="s">
        <v>2</v>
      </c>
    </row>
    <row r="2" spans="1:3" x14ac:dyDescent="0.25">
      <c r="A2" s="7">
        <v>1</v>
      </c>
      <c r="B2" s="11" t="s">
        <v>3</v>
      </c>
      <c r="C2" s="3" t="s">
        <v>4</v>
      </c>
    </row>
    <row r="3" spans="1:3" ht="13" thickBot="1" x14ac:dyDescent="0.3">
      <c r="A3" s="8"/>
      <c r="B3" s="10"/>
      <c r="C3" s="4" t="s">
        <v>5</v>
      </c>
    </row>
    <row r="4" spans="1:3" x14ac:dyDescent="0.25">
      <c r="A4" s="7">
        <v>2</v>
      </c>
      <c r="B4" s="9" t="s">
        <v>6</v>
      </c>
      <c r="C4" s="3" t="s">
        <v>7</v>
      </c>
    </row>
    <row r="5" spans="1:3" ht="13" thickBot="1" x14ac:dyDescent="0.3">
      <c r="A5" s="8"/>
      <c r="B5" s="10"/>
      <c r="C5" s="4" t="s">
        <v>8</v>
      </c>
    </row>
    <row r="6" spans="1:3" x14ac:dyDescent="0.25">
      <c r="A6" s="7">
        <v>3</v>
      </c>
      <c r="B6" s="9" t="s">
        <v>9</v>
      </c>
      <c r="C6" s="3" t="s">
        <v>10</v>
      </c>
    </row>
    <row r="7" spans="1:3" ht="13" thickBot="1" x14ac:dyDescent="0.3">
      <c r="A7" s="8"/>
      <c r="B7" s="10"/>
      <c r="C7" s="4" t="s">
        <v>11</v>
      </c>
    </row>
    <row r="8" spans="1:3" x14ac:dyDescent="0.25">
      <c r="A8" s="7">
        <v>4</v>
      </c>
      <c r="B8" s="9" t="s">
        <v>12</v>
      </c>
      <c r="C8" s="3" t="s">
        <v>13</v>
      </c>
    </row>
    <row r="9" spans="1:3" ht="13" thickBot="1" x14ac:dyDescent="0.3">
      <c r="A9" s="8"/>
      <c r="B9" s="10"/>
      <c r="C9" s="4" t="s">
        <v>14</v>
      </c>
    </row>
    <row r="10" spans="1:3" x14ac:dyDescent="0.25">
      <c r="A10" s="7">
        <v>5</v>
      </c>
      <c r="B10" s="9" t="s">
        <v>15</v>
      </c>
      <c r="C10" s="3" t="s">
        <v>16</v>
      </c>
    </row>
    <row r="11" spans="1:3" ht="13" thickBot="1" x14ac:dyDescent="0.3">
      <c r="A11" s="8"/>
      <c r="B11" s="10"/>
      <c r="C11" s="4" t="s">
        <v>17</v>
      </c>
    </row>
    <row r="12" spans="1:3" ht="25" x14ac:dyDescent="0.25">
      <c r="A12" s="7">
        <v>6</v>
      </c>
      <c r="B12" s="9" t="s">
        <v>18</v>
      </c>
      <c r="C12" s="3" t="s">
        <v>19</v>
      </c>
    </row>
    <row r="13" spans="1:3" ht="13" thickBot="1" x14ac:dyDescent="0.3">
      <c r="A13" s="8"/>
      <c r="B13" s="10"/>
      <c r="C13" s="4" t="s">
        <v>20</v>
      </c>
    </row>
    <row r="14" spans="1:3" ht="25" x14ac:dyDescent="0.25">
      <c r="A14" s="7">
        <v>7</v>
      </c>
      <c r="B14" s="9" t="s">
        <v>21</v>
      </c>
      <c r="C14" s="3" t="s">
        <v>22</v>
      </c>
    </row>
    <row r="15" spans="1:3" ht="13" thickBot="1" x14ac:dyDescent="0.3">
      <c r="A15" s="8"/>
      <c r="B15" s="10"/>
      <c r="C15" s="4" t="s">
        <v>23</v>
      </c>
    </row>
  </sheetData>
  <mergeCells count="14">
    <mergeCell ref="A2:A3"/>
    <mergeCell ref="B2:B3"/>
    <mergeCell ref="A4:A5"/>
    <mergeCell ref="B4:B5"/>
    <mergeCell ref="A6:A7"/>
    <mergeCell ref="B6:B7"/>
    <mergeCell ref="A14:A15"/>
    <mergeCell ref="B14:B15"/>
    <mergeCell ref="A8:A9"/>
    <mergeCell ref="B8:B9"/>
    <mergeCell ref="A10:A11"/>
    <mergeCell ref="B10:B11"/>
    <mergeCell ref="A12:A13"/>
    <mergeCell ref="B12:B1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47AF2-2BD5-4E9F-B866-D45C4126DC97}">
  <dimension ref="A1:F23"/>
  <sheetViews>
    <sheetView workbookViewId="0">
      <selection activeCell="C8" sqref="A1:C23"/>
    </sheetView>
  </sheetViews>
  <sheetFormatPr defaultRowHeight="14.5" x14ac:dyDescent="0.35"/>
  <cols>
    <col min="1" max="1" width="8" customWidth="1"/>
    <col min="2" max="2" width="22.54296875" bestFit="1" customWidth="1"/>
    <col min="3" max="3" width="25.26953125" customWidth="1"/>
  </cols>
  <sheetData>
    <row r="1" spans="1:6" ht="19.5" customHeight="1" thickBot="1" x14ac:dyDescent="0.4">
      <c r="A1" s="12" t="s">
        <v>0</v>
      </c>
      <c r="B1" s="13" t="s">
        <v>1</v>
      </c>
      <c r="C1" s="13" t="s">
        <v>2</v>
      </c>
    </row>
    <row r="2" spans="1:6" x14ac:dyDescent="0.35">
      <c r="A2" s="7">
        <v>1</v>
      </c>
      <c r="B2" s="11" t="s">
        <v>24</v>
      </c>
      <c r="C2" s="3" t="s">
        <v>25</v>
      </c>
    </row>
    <row r="3" spans="1:6" ht="14.5" customHeight="1" thickBot="1" x14ac:dyDescent="0.4">
      <c r="A3" s="8"/>
      <c r="B3" s="10"/>
      <c r="C3" s="4" t="s">
        <v>26</v>
      </c>
      <c r="F3" s="5"/>
    </row>
    <row r="4" spans="1:6" ht="16" x14ac:dyDescent="0.35">
      <c r="A4" s="7">
        <v>2</v>
      </c>
      <c r="B4" s="9" t="s">
        <v>15</v>
      </c>
      <c r="C4" s="3" t="s">
        <v>27</v>
      </c>
      <c r="F4" s="5"/>
    </row>
    <row r="5" spans="1:6" ht="16.5" thickBot="1" x14ac:dyDescent="0.4">
      <c r="A5" s="8"/>
      <c r="B5" s="10"/>
      <c r="C5" s="4" t="s">
        <v>28</v>
      </c>
      <c r="F5" s="5"/>
    </row>
    <row r="6" spans="1:6" ht="16" x14ac:dyDescent="0.35">
      <c r="A6" s="7">
        <v>3</v>
      </c>
      <c r="B6" s="9" t="s">
        <v>29</v>
      </c>
      <c r="C6" s="3" t="s">
        <v>30</v>
      </c>
      <c r="F6" s="5"/>
    </row>
    <row r="7" spans="1:6" ht="16.5" thickBot="1" x14ac:dyDescent="0.4">
      <c r="A7" s="8"/>
      <c r="B7" s="10"/>
      <c r="C7" s="4" t="s">
        <v>31</v>
      </c>
      <c r="F7" s="5"/>
    </row>
    <row r="8" spans="1:6" ht="25" customHeight="1" x14ac:dyDescent="0.35">
      <c r="A8" s="7">
        <v>4</v>
      </c>
      <c r="B8" s="9" t="s">
        <v>12</v>
      </c>
      <c r="C8" s="3" t="s">
        <v>32</v>
      </c>
      <c r="F8" s="5"/>
    </row>
    <row r="9" spans="1:6" ht="16.5" thickBot="1" x14ac:dyDescent="0.4">
      <c r="A9" s="8"/>
      <c r="B9" s="10"/>
      <c r="C9" s="4" t="s">
        <v>33</v>
      </c>
      <c r="F9" s="5"/>
    </row>
    <row r="10" spans="1:6" ht="25" customHeight="1" x14ac:dyDescent="0.35">
      <c r="A10" s="7">
        <v>5</v>
      </c>
      <c r="B10" s="9" t="s">
        <v>34</v>
      </c>
      <c r="C10" s="3" t="s">
        <v>35</v>
      </c>
      <c r="F10" s="5"/>
    </row>
    <row r="11" spans="1:6" ht="17.5" customHeight="1" thickBot="1" x14ac:dyDescent="0.4">
      <c r="A11" s="8"/>
      <c r="B11" s="10"/>
      <c r="C11" s="4" t="s">
        <v>36</v>
      </c>
      <c r="F11" s="5"/>
    </row>
    <row r="12" spans="1:6" ht="27.5" customHeight="1" x14ac:dyDescent="0.35">
      <c r="A12" s="7">
        <v>6</v>
      </c>
      <c r="B12" s="9" t="s">
        <v>37</v>
      </c>
      <c r="C12" s="3" t="s">
        <v>38</v>
      </c>
      <c r="F12" s="5"/>
    </row>
    <row r="13" spans="1:6" ht="17" customHeight="1" thickBot="1" x14ac:dyDescent="0.4">
      <c r="A13" s="8"/>
      <c r="B13" s="10"/>
      <c r="C13" s="4" t="s">
        <v>39</v>
      </c>
      <c r="F13" s="5"/>
    </row>
    <row r="14" spans="1:6" ht="37" customHeight="1" x14ac:dyDescent="0.35">
      <c r="A14" s="7">
        <v>7</v>
      </c>
      <c r="B14" s="9" t="s">
        <v>40</v>
      </c>
      <c r="C14" s="3" t="s">
        <v>41</v>
      </c>
      <c r="F14" s="5"/>
    </row>
    <row r="15" spans="1:6" ht="30" customHeight="1" thickBot="1" x14ac:dyDescent="0.4">
      <c r="A15" s="8"/>
      <c r="B15" s="10"/>
      <c r="C15" s="4" t="s">
        <v>42</v>
      </c>
      <c r="F15" s="6"/>
    </row>
    <row r="16" spans="1:6" ht="16" x14ac:dyDescent="0.35">
      <c r="A16" s="7">
        <v>8</v>
      </c>
      <c r="B16" s="9" t="s">
        <v>43</v>
      </c>
      <c r="C16" s="3" t="s">
        <v>41</v>
      </c>
      <c r="F16" s="5"/>
    </row>
    <row r="17" spans="1:6" ht="27" customHeight="1" thickBot="1" x14ac:dyDescent="0.4">
      <c r="A17" s="8"/>
      <c r="B17" s="10"/>
      <c r="C17" s="4" t="s">
        <v>42</v>
      </c>
      <c r="F17" s="5"/>
    </row>
    <row r="18" spans="1:6" ht="16" x14ac:dyDescent="0.35">
      <c r="A18" s="7">
        <v>9</v>
      </c>
      <c r="B18" s="9" t="s">
        <v>44</v>
      </c>
      <c r="C18" s="3" t="s">
        <v>45</v>
      </c>
      <c r="F18" s="5"/>
    </row>
    <row r="19" spans="1:6" ht="23" customHeight="1" thickBot="1" x14ac:dyDescent="0.4">
      <c r="A19" s="8"/>
      <c r="B19" s="10"/>
      <c r="C19" s="4" t="s">
        <v>46</v>
      </c>
      <c r="F19" s="5"/>
    </row>
    <row r="20" spans="1:6" ht="16" x14ac:dyDescent="0.35">
      <c r="A20" s="7">
        <v>10</v>
      </c>
      <c r="B20" s="9" t="s">
        <v>47</v>
      </c>
      <c r="C20" s="3" t="s">
        <v>48</v>
      </c>
      <c r="F20" s="5"/>
    </row>
    <row r="21" spans="1:6" ht="21.5" customHeight="1" thickBot="1" x14ac:dyDescent="0.4">
      <c r="A21" s="8"/>
      <c r="B21" s="10"/>
      <c r="C21" s="4" t="s">
        <v>49</v>
      </c>
      <c r="F21" s="5"/>
    </row>
    <row r="22" spans="1:6" ht="16" x14ac:dyDescent="0.35">
      <c r="A22" s="7">
        <v>11</v>
      </c>
      <c r="B22" s="9" t="s">
        <v>50</v>
      </c>
      <c r="C22" s="3" t="s">
        <v>51</v>
      </c>
      <c r="F22" s="5"/>
    </row>
    <row r="23" spans="1:6" ht="24" customHeight="1" thickBot="1" x14ac:dyDescent="0.4">
      <c r="A23" s="8"/>
      <c r="B23" s="10"/>
      <c r="C23" s="4" t="s">
        <v>52</v>
      </c>
      <c r="F23" s="5"/>
    </row>
  </sheetData>
  <mergeCells count="22">
    <mergeCell ref="A2:A3"/>
    <mergeCell ref="B2:B3"/>
    <mergeCell ref="A4:A5"/>
    <mergeCell ref="B4:B5"/>
    <mergeCell ref="A6:A7"/>
    <mergeCell ref="B6:B7"/>
    <mergeCell ref="A8:A9"/>
    <mergeCell ref="B8:B9"/>
    <mergeCell ref="A10:A11"/>
    <mergeCell ref="B10:B11"/>
    <mergeCell ref="A12:A13"/>
    <mergeCell ref="B12:B13"/>
    <mergeCell ref="A20:A21"/>
    <mergeCell ref="B20:B21"/>
    <mergeCell ref="A22:A23"/>
    <mergeCell ref="B22:B23"/>
    <mergeCell ref="A14:A15"/>
    <mergeCell ref="B14:B15"/>
    <mergeCell ref="A16:A17"/>
    <mergeCell ref="B16:B17"/>
    <mergeCell ref="A18:A19"/>
    <mergeCell ref="B18:B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AB66B-E5D5-42CE-B2F9-B667DC57EE04}">
  <dimension ref="A1:D15"/>
  <sheetViews>
    <sheetView workbookViewId="0">
      <selection activeCell="G10" sqref="G10"/>
    </sheetView>
  </sheetViews>
  <sheetFormatPr defaultRowHeight="12.5" x14ac:dyDescent="0.25"/>
  <cols>
    <col min="1" max="1" width="13.36328125" style="2" customWidth="1"/>
    <col min="2" max="3" width="8.81640625" style="2" bestFit="1" customWidth="1"/>
    <col min="4" max="4" width="10.81640625" style="2" bestFit="1" customWidth="1"/>
    <col min="5" max="16384" width="8.7265625" style="2"/>
  </cols>
  <sheetData>
    <row r="1" spans="1:4" ht="13" x14ac:dyDescent="0.3">
      <c r="A1" s="28" t="s">
        <v>53</v>
      </c>
      <c r="B1" s="28" t="s">
        <v>54</v>
      </c>
      <c r="C1" s="28" t="s">
        <v>55</v>
      </c>
      <c r="D1" s="28" t="s">
        <v>56</v>
      </c>
    </row>
    <row r="2" spans="1:4" x14ac:dyDescent="0.25">
      <c r="A2" s="29" t="s">
        <v>198</v>
      </c>
      <c r="B2" s="29">
        <v>1939</v>
      </c>
      <c r="C2" s="29">
        <v>45</v>
      </c>
      <c r="D2" s="30">
        <f>B2*C2</f>
        <v>87255</v>
      </c>
    </row>
    <row r="3" spans="1:4" x14ac:dyDescent="0.25">
      <c r="A3" s="29" t="s">
        <v>199</v>
      </c>
      <c r="B3" s="29">
        <v>1585</v>
      </c>
      <c r="C3" s="29">
        <v>45</v>
      </c>
      <c r="D3" s="30">
        <f>B3*C3</f>
        <v>71325</v>
      </c>
    </row>
    <row r="4" spans="1:4" x14ac:dyDescent="0.25">
      <c r="A4" s="29" t="s">
        <v>57</v>
      </c>
      <c r="B4" s="29">
        <f>183+179</f>
        <v>362</v>
      </c>
      <c r="C4" s="29">
        <f>79+(79-40.7)</f>
        <v>117.3</v>
      </c>
      <c r="D4" s="30">
        <f t="shared" ref="D4:D15" si="0">B4*C4</f>
        <v>42462.6</v>
      </c>
    </row>
    <row r="5" spans="1:4" x14ac:dyDescent="0.25">
      <c r="A5" s="29" t="s">
        <v>58</v>
      </c>
      <c r="B5" s="29"/>
      <c r="C5" s="29"/>
      <c r="D5" s="30">
        <f t="shared" si="0"/>
        <v>0</v>
      </c>
    </row>
    <row r="6" spans="1:4" x14ac:dyDescent="0.25">
      <c r="A6" s="29" t="s">
        <v>59</v>
      </c>
      <c r="B6" s="29"/>
      <c r="C6" s="29"/>
      <c r="D6" s="30">
        <f t="shared" si="0"/>
        <v>0</v>
      </c>
    </row>
    <row r="7" spans="1:4" x14ac:dyDescent="0.25">
      <c r="A7" s="29" t="s">
        <v>60</v>
      </c>
      <c r="B7" s="29">
        <v>82</v>
      </c>
      <c r="C7" s="29">
        <v>45</v>
      </c>
      <c r="D7" s="30">
        <f t="shared" si="0"/>
        <v>3690</v>
      </c>
    </row>
    <row r="8" spans="1:4" x14ac:dyDescent="0.25">
      <c r="A8" s="29" t="s">
        <v>61</v>
      </c>
      <c r="B8" s="29">
        <v>104</v>
      </c>
      <c r="C8" s="29">
        <v>45</v>
      </c>
      <c r="D8" s="30">
        <f t="shared" si="0"/>
        <v>4680</v>
      </c>
    </row>
    <row r="9" spans="1:4" x14ac:dyDescent="0.25">
      <c r="A9" s="29" t="s">
        <v>62</v>
      </c>
      <c r="B9" s="29">
        <v>98</v>
      </c>
      <c r="C9" s="29">
        <v>45</v>
      </c>
      <c r="D9" s="30">
        <f t="shared" si="0"/>
        <v>4410</v>
      </c>
    </row>
    <row r="10" spans="1:4" x14ac:dyDescent="0.25">
      <c r="A10" s="29" t="s">
        <v>63</v>
      </c>
      <c r="B10" s="29">
        <v>84</v>
      </c>
      <c r="C10" s="29">
        <v>45</v>
      </c>
      <c r="D10" s="30">
        <f t="shared" si="0"/>
        <v>3780</v>
      </c>
    </row>
    <row r="11" spans="1:4" x14ac:dyDescent="0.25">
      <c r="A11" s="29" t="s">
        <v>64</v>
      </c>
      <c r="B11" s="29">
        <v>1922</v>
      </c>
      <c r="C11" s="29">
        <v>45</v>
      </c>
      <c r="D11" s="30">
        <f>B11*C11</f>
        <v>86490</v>
      </c>
    </row>
    <row r="12" spans="1:4" x14ac:dyDescent="0.25">
      <c r="A12" s="29" t="s">
        <v>65</v>
      </c>
      <c r="B12" s="29">
        <v>82</v>
      </c>
      <c r="C12" s="29">
        <v>45</v>
      </c>
      <c r="D12" s="30">
        <f t="shared" si="0"/>
        <v>3690</v>
      </c>
    </row>
    <row r="13" spans="1:4" x14ac:dyDescent="0.25">
      <c r="A13" s="29" t="s">
        <v>66</v>
      </c>
      <c r="B13" s="29">
        <v>26</v>
      </c>
      <c r="C13" s="29">
        <v>45</v>
      </c>
      <c r="D13" s="30">
        <f t="shared" si="0"/>
        <v>1170</v>
      </c>
    </row>
    <row r="14" spans="1:4" x14ac:dyDescent="0.25">
      <c r="A14" s="29" t="s">
        <v>67</v>
      </c>
      <c r="B14" s="29">
        <v>31</v>
      </c>
      <c r="C14" s="29">
        <v>45</v>
      </c>
      <c r="D14" s="30">
        <f t="shared" si="0"/>
        <v>1395</v>
      </c>
    </row>
    <row r="15" spans="1:4" x14ac:dyDescent="0.25">
      <c r="A15" s="29" t="s">
        <v>68</v>
      </c>
      <c r="B15" s="29">
        <v>711</v>
      </c>
      <c r="C15" s="29">
        <v>45</v>
      </c>
      <c r="D15" s="30">
        <f t="shared" si="0"/>
        <v>31995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BEB-E2E6-46B2-AEBA-DD34E4B145C2}">
  <dimension ref="A1:O27"/>
  <sheetViews>
    <sheetView zoomScaleNormal="100" workbookViewId="0">
      <selection activeCell="G14" sqref="G14"/>
    </sheetView>
  </sheetViews>
  <sheetFormatPr defaultRowHeight="14" x14ac:dyDescent="0.3"/>
  <cols>
    <col min="1" max="1" width="14.6328125" style="19" customWidth="1"/>
    <col min="2" max="3" width="8.81640625" style="19" bestFit="1" customWidth="1"/>
    <col min="4" max="4" width="11.90625" style="19" bestFit="1" customWidth="1"/>
    <col min="5" max="16384" width="8.7265625" style="19"/>
  </cols>
  <sheetData>
    <row r="1" spans="1:15" x14ac:dyDescent="0.3">
      <c r="A1" s="18" t="s">
        <v>53</v>
      </c>
      <c r="B1" s="18" t="s">
        <v>54</v>
      </c>
      <c r="C1" s="18" t="s">
        <v>55</v>
      </c>
      <c r="D1" s="18" t="s">
        <v>56</v>
      </c>
    </row>
    <row r="2" spans="1:15" x14ac:dyDescent="0.3">
      <c r="A2" s="1" t="s">
        <v>73</v>
      </c>
      <c r="B2" s="1">
        <v>2220</v>
      </c>
      <c r="C2" s="1">
        <v>46</v>
      </c>
      <c r="D2" s="27">
        <f>B2*C2</f>
        <v>102120</v>
      </c>
    </row>
    <row r="3" spans="1:15" x14ac:dyDescent="0.3">
      <c r="A3" s="1" t="s">
        <v>74</v>
      </c>
      <c r="B3" s="1">
        <v>1737</v>
      </c>
      <c r="C3" s="1">
        <v>45</v>
      </c>
      <c r="D3" s="27">
        <f>B3*C3</f>
        <v>78165</v>
      </c>
    </row>
    <row r="4" spans="1:15" ht="15.5" x14ac:dyDescent="0.3">
      <c r="A4" s="1" t="s">
        <v>75</v>
      </c>
      <c r="B4" s="1">
        <v>2156</v>
      </c>
      <c r="C4" s="1">
        <v>22.5</v>
      </c>
      <c r="D4" s="27">
        <f t="shared" ref="D4:D10" si="0">B4*C4</f>
        <v>48510</v>
      </c>
      <c r="O4" s="32"/>
    </row>
    <row r="5" spans="1:15" ht="15.5" x14ac:dyDescent="0.3">
      <c r="A5" s="1" t="s">
        <v>60</v>
      </c>
      <c r="B5" s="1">
        <v>190</v>
      </c>
      <c r="C5" s="1">
        <v>22.5</v>
      </c>
      <c r="D5" s="27">
        <f t="shared" si="0"/>
        <v>4275</v>
      </c>
      <c r="O5" s="32"/>
    </row>
    <row r="6" spans="1:15" ht="15.5" x14ac:dyDescent="0.3">
      <c r="A6" s="1" t="s">
        <v>61</v>
      </c>
      <c r="B6" s="1">
        <v>194</v>
      </c>
      <c r="C6" s="1">
        <v>22.5</v>
      </c>
      <c r="D6" s="27">
        <f t="shared" si="0"/>
        <v>4365</v>
      </c>
      <c r="O6" s="32"/>
    </row>
    <row r="7" spans="1:15" ht="15.5" x14ac:dyDescent="0.3">
      <c r="A7" s="1" t="s">
        <v>62</v>
      </c>
      <c r="B7" s="1">
        <v>185</v>
      </c>
      <c r="C7" s="1">
        <v>7.5</v>
      </c>
      <c r="D7" s="27">
        <f t="shared" si="0"/>
        <v>1387.5</v>
      </c>
      <c r="O7" s="32"/>
    </row>
    <row r="8" spans="1:15" ht="15.5" x14ac:dyDescent="0.3">
      <c r="A8" s="1" t="s">
        <v>63</v>
      </c>
      <c r="B8" s="1">
        <v>175</v>
      </c>
      <c r="C8" s="1">
        <v>22.5</v>
      </c>
      <c r="D8" s="27">
        <f t="shared" si="0"/>
        <v>3937.5</v>
      </c>
      <c r="O8" s="32"/>
    </row>
    <row r="9" spans="1:15" ht="15.5" x14ac:dyDescent="0.3">
      <c r="A9" s="1" t="s">
        <v>76</v>
      </c>
      <c r="B9" s="1">
        <v>120</v>
      </c>
      <c r="C9" s="1">
        <v>22.5</v>
      </c>
      <c r="D9" s="27">
        <f t="shared" si="0"/>
        <v>2700</v>
      </c>
      <c r="O9" s="32"/>
    </row>
    <row r="10" spans="1:15" ht="15.5" x14ac:dyDescent="0.3">
      <c r="A10" s="1" t="s">
        <v>77</v>
      </c>
      <c r="B10" s="1">
        <v>30</v>
      </c>
      <c r="C10" s="1">
        <v>15</v>
      </c>
      <c r="D10" s="27">
        <f t="shared" si="0"/>
        <v>450</v>
      </c>
      <c r="O10" s="32"/>
    </row>
    <row r="11" spans="1:15" ht="15.5" x14ac:dyDescent="0.3">
      <c r="A11" s="1" t="s">
        <v>65</v>
      </c>
      <c r="B11" s="1">
        <v>50</v>
      </c>
      <c r="C11" s="1">
        <v>22.5</v>
      </c>
      <c r="D11" s="27">
        <f>B11*C11</f>
        <v>1125</v>
      </c>
      <c r="O11" s="32"/>
    </row>
    <row r="12" spans="1:15" ht="15.5" x14ac:dyDescent="0.3">
      <c r="D12" s="31"/>
      <c r="O12" s="32"/>
    </row>
    <row r="13" spans="1:15" ht="15.5" x14ac:dyDescent="0.3">
      <c r="A13" s="33" t="s">
        <v>69</v>
      </c>
      <c r="B13" s="2"/>
      <c r="C13" s="2"/>
      <c r="D13" s="31"/>
      <c r="O13" s="32"/>
    </row>
    <row r="14" spans="1:15" ht="15.5" x14ac:dyDescent="0.3">
      <c r="A14" s="33" t="s">
        <v>70</v>
      </c>
      <c r="B14" s="2"/>
      <c r="C14" s="2"/>
      <c r="D14" s="31"/>
      <c r="O14" s="32"/>
    </row>
    <row r="15" spans="1:15" ht="15.5" x14ac:dyDescent="0.3">
      <c r="A15" s="33" t="s">
        <v>71</v>
      </c>
      <c r="B15" s="2"/>
      <c r="C15" s="2"/>
      <c r="D15" s="31"/>
      <c r="O15" s="32"/>
    </row>
    <row r="16" spans="1:15" ht="15.5" x14ac:dyDescent="0.3">
      <c r="A16" s="33" t="s">
        <v>72</v>
      </c>
      <c r="B16" s="2"/>
      <c r="C16" s="2"/>
      <c r="O16" s="32"/>
    </row>
    <row r="17" spans="15:15" ht="15.5" x14ac:dyDescent="0.3">
      <c r="O17" s="32"/>
    </row>
    <row r="18" spans="15:15" ht="15.5" x14ac:dyDescent="0.3">
      <c r="O18" s="32"/>
    </row>
    <row r="19" spans="15:15" ht="15.5" x14ac:dyDescent="0.3">
      <c r="O19" s="32"/>
    </row>
    <row r="20" spans="15:15" ht="15.5" x14ac:dyDescent="0.3">
      <c r="O20" s="32"/>
    </row>
    <row r="21" spans="15:15" ht="15.5" x14ac:dyDescent="0.3">
      <c r="O21" s="32"/>
    </row>
    <row r="22" spans="15:15" ht="15.5" x14ac:dyDescent="0.3">
      <c r="O22" s="32"/>
    </row>
    <row r="23" spans="15:15" ht="15.5" x14ac:dyDescent="0.3">
      <c r="O23" s="32"/>
    </row>
    <row r="24" spans="15:15" ht="15.5" x14ac:dyDescent="0.3">
      <c r="O24" s="32"/>
    </row>
    <row r="25" spans="15:15" ht="15.5" x14ac:dyDescent="0.3">
      <c r="O25" s="32"/>
    </row>
    <row r="26" spans="15:15" ht="15.5" x14ac:dyDescent="0.3">
      <c r="O26" s="32"/>
    </row>
    <row r="27" spans="15:15" ht="15.5" x14ac:dyDescent="0.3">
      <c r="O27" s="3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F7678-1BD9-45EC-95FF-518872A0D78C}">
  <dimension ref="A1:E11"/>
  <sheetViews>
    <sheetView topLeftCell="A21" workbookViewId="0">
      <selection activeCell="J36" sqref="J36"/>
    </sheetView>
  </sheetViews>
  <sheetFormatPr defaultRowHeight="14.5" x14ac:dyDescent="0.35"/>
  <cols>
    <col min="1" max="1" width="12.36328125" bestFit="1" customWidth="1"/>
    <col min="4" max="4" width="11" bestFit="1" customWidth="1"/>
  </cols>
  <sheetData>
    <row r="1" spans="1:5" x14ac:dyDescent="0.35">
      <c r="A1" s="46"/>
      <c r="B1" s="46"/>
      <c r="C1" s="46"/>
      <c r="D1" s="46"/>
      <c r="E1" s="35"/>
    </row>
    <row r="2" spans="1:5" x14ac:dyDescent="0.35">
      <c r="A2" s="35"/>
      <c r="B2" s="35"/>
      <c r="C2" s="35"/>
      <c r="D2" s="45"/>
      <c r="E2" s="35"/>
    </row>
    <row r="3" spans="1:5" ht="16.5" customHeight="1" x14ac:dyDescent="0.35">
      <c r="A3" s="35"/>
      <c r="B3" s="35"/>
      <c r="C3" s="35"/>
      <c r="D3" s="45"/>
      <c r="E3" s="35"/>
    </row>
    <row r="4" spans="1:5" s="34" customFormat="1" x14ac:dyDescent="0.35">
      <c r="A4" s="35"/>
      <c r="B4" s="44"/>
      <c r="C4" s="35"/>
      <c r="D4" s="45"/>
      <c r="E4" s="35"/>
    </row>
    <row r="5" spans="1:5" s="34" customFormat="1" x14ac:dyDescent="0.35">
      <c r="A5" s="35"/>
      <c r="B5" s="44"/>
      <c r="C5" s="35"/>
      <c r="D5" s="45"/>
      <c r="E5" s="35"/>
    </row>
    <row r="6" spans="1:5" s="34" customFormat="1" x14ac:dyDescent="0.35">
      <c r="A6" s="35"/>
      <c r="B6" s="44"/>
      <c r="C6" s="35"/>
      <c r="D6" s="45"/>
      <c r="E6" s="35"/>
    </row>
    <row r="7" spans="1:5" s="34" customFormat="1" x14ac:dyDescent="0.35">
      <c r="A7" s="35"/>
      <c r="B7" s="35"/>
      <c r="C7" s="35"/>
      <c r="D7" s="45"/>
      <c r="E7" s="35"/>
    </row>
    <row r="8" spans="1:5" x14ac:dyDescent="0.35">
      <c r="A8" s="16"/>
      <c r="B8" s="16"/>
      <c r="C8" s="16"/>
      <c r="D8" s="17"/>
    </row>
    <row r="9" spans="1:5" x14ac:dyDescent="0.35">
      <c r="A9" s="16"/>
      <c r="B9" s="16"/>
      <c r="C9" s="16"/>
      <c r="D9" s="17"/>
    </row>
    <row r="10" spans="1:5" x14ac:dyDescent="0.35">
      <c r="A10" s="16"/>
      <c r="B10" s="16"/>
      <c r="C10" s="16"/>
      <c r="D10" s="17"/>
    </row>
    <row r="11" spans="1:5" x14ac:dyDescent="0.35">
      <c r="A11" s="16"/>
      <c r="B11" s="16"/>
      <c r="C11" s="16"/>
      <c r="D11" s="17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4651F-2D20-4FFA-8AE9-D7D705A0E7BF}">
  <dimension ref="A1:D17"/>
  <sheetViews>
    <sheetView topLeftCell="A10" workbookViewId="0">
      <selection activeCell="H7" sqref="H7"/>
    </sheetView>
  </sheetViews>
  <sheetFormatPr defaultRowHeight="14.5" x14ac:dyDescent="0.35"/>
  <cols>
    <col min="1" max="1" width="17.6328125" customWidth="1"/>
    <col min="2" max="2" width="12.26953125" bestFit="1" customWidth="1"/>
    <col min="3" max="3" width="10.81640625" customWidth="1"/>
  </cols>
  <sheetData>
    <row r="1" spans="1:4" x14ac:dyDescent="0.35">
      <c r="A1" s="40"/>
      <c r="B1" s="40"/>
      <c r="C1" s="40"/>
      <c r="D1" s="40"/>
    </row>
    <row r="2" spans="1:4" x14ac:dyDescent="0.35">
      <c r="A2" s="41"/>
      <c r="B2" s="42"/>
      <c r="C2" s="41"/>
      <c r="D2" s="43"/>
    </row>
    <row r="3" spans="1:4" x14ac:dyDescent="0.35">
      <c r="A3" s="41"/>
      <c r="B3" s="42"/>
      <c r="C3" s="41"/>
      <c r="D3" s="43"/>
    </row>
    <row r="4" spans="1:4" x14ac:dyDescent="0.35">
      <c r="A4" s="41"/>
      <c r="B4" s="42"/>
      <c r="C4" s="41"/>
      <c r="D4" s="43"/>
    </row>
    <row r="5" spans="1:4" x14ac:dyDescent="0.35">
      <c r="A5" s="35"/>
      <c r="B5" s="35"/>
      <c r="C5" s="35"/>
      <c r="D5" s="35"/>
    </row>
    <row r="6" spans="1:4" x14ac:dyDescent="0.35">
      <c r="A6" s="16"/>
      <c r="B6" s="16"/>
      <c r="C6" s="16"/>
    </row>
    <row r="7" spans="1:4" x14ac:dyDescent="0.35">
      <c r="A7" s="16"/>
      <c r="B7" s="16"/>
      <c r="C7" s="16"/>
    </row>
    <row r="8" spans="1:4" x14ac:dyDescent="0.35">
      <c r="A8" s="16"/>
      <c r="B8" s="16"/>
      <c r="C8" s="16"/>
    </row>
    <row r="9" spans="1:4" x14ac:dyDescent="0.35">
      <c r="A9" s="16"/>
      <c r="B9" s="16"/>
      <c r="C9" s="16"/>
    </row>
    <row r="10" spans="1:4" x14ac:dyDescent="0.35">
      <c r="A10" s="16"/>
      <c r="B10" s="16"/>
      <c r="C10" s="16"/>
    </row>
    <row r="11" spans="1:4" x14ac:dyDescent="0.35">
      <c r="A11" s="16"/>
      <c r="B11" s="16"/>
      <c r="C11" s="16"/>
    </row>
    <row r="12" spans="1:4" x14ac:dyDescent="0.35">
      <c r="A12" s="16"/>
      <c r="B12" s="16"/>
      <c r="C12" s="16"/>
    </row>
    <row r="13" spans="1:4" x14ac:dyDescent="0.35">
      <c r="A13" s="16"/>
      <c r="B13" s="16"/>
      <c r="C13" s="16"/>
    </row>
    <row r="14" spans="1:4" x14ac:dyDescent="0.35">
      <c r="A14" s="16"/>
      <c r="B14" s="16"/>
      <c r="C14" s="16"/>
    </row>
    <row r="15" spans="1:4" x14ac:dyDescent="0.35">
      <c r="A15" s="16"/>
      <c r="B15" s="16"/>
      <c r="C15" s="16"/>
    </row>
    <row r="16" spans="1:4" x14ac:dyDescent="0.35">
      <c r="A16" s="16"/>
      <c r="B16" s="16"/>
      <c r="C16" s="16"/>
    </row>
    <row r="17" spans="1:3" x14ac:dyDescent="0.35">
      <c r="A17" s="16"/>
      <c r="B17" s="16"/>
      <c r="C17" s="16"/>
    </row>
  </sheetData>
  <pageMargins left="0.7" right="0.7" top="0.75" bottom="0.75" header="0.3" footer="0.3"/>
  <headerFooter>
    <oddHeader>&amp;C&amp;"Aptos"&amp;10&amp;K000000 Confidential&amp;1#_x000D_</oddHeader>
    <oddFooter>&amp;R_x000D_&amp;1#&amp;"Aptos"&amp;10&amp;K000000 Confidential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0ECDA-C48B-455D-82DA-4DED09D4397C}">
  <dimension ref="A1:D11"/>
  <sheetViews>
    <sheetView workbookViewId="0">
      <selection activeCell="C8" sqref="C8"/>
    </sheetView>
  </sheetViews>
  <sheetFormatPr defaultRowHeight="12.5" x14ac:dyDescent="0.25"/>
  <cols>
    <col min="1" max="1" width="12.36328125" style="2" bestFit="1" customWidth="1"/>
    <col min="2" max="3" width="8.7265625" style="2"/>
    <col min="4" max="4" width="12.7265625" style="2" customWidth="1"/>
    <col min="5" max="16384" width="8.7265625" style="2"/>
  </cols>
  <sheetData>
    <row r="1" spans="1:4" ht="13" x14ac:dyDescent="0.3">
      <c r="A1" s="28" t="s">
        <v>53</v>
      </c>
      <c r="B1" s="28" t="s">
        <v>54</v>
      </c>
      <c r="C1" s="28" t="s">
        <v>55</v>
      </c>
      <c r="D1" s="28" t="s">
        <v>56</v>
      </c>
    </row>
    <row r="2" spans="1:4" x14ac:dyDescent="0.25">
      <c r="A2" s="29" t="s">
        <v>74</v>
      </c>
      <c r="B2" s="29">
        <v>4900</v>
      </c>
      <c r="C2" s="29">
        <v>60</v>
      </c>
      <c r="D2" s="30">
        <f>B2*C2</f>
        <v>294000</v>
      </c>
    </row>
    <row r="3" spans="1:4" x14ac:dyDescent="0.25">
      <c r="A3" s="29" t="s">
        <v>195</v>
      </c>
      <c r="B3" s="29">
        <v>2438</v>
      </c>
      <c r="C3" s="29">
        <v>46</v>
      </c>
      <c r="D3" s="30">
        <f>B3*C3</f>
        <v>112148</v>
      </c>
    </row>
    <row r="4" spans="1:4" x14ac:dyDescent="0.25">
      <c r="A4" s="29" t="s">
        <v>73</v>
      </c>
      <c r="B4" s="29">
        <v>834</v>
      </c>
      <c r="C4" s="29">
        <v>30</v>
      </c>
      <c r="D4" s="30">
        <f t="shared" ref="D4:D11" si="0">B4*C4</f>
        <v>25020</v>
      </c>
    </row>
    <row r="5" spans="1:4" x14ac:dyDescent="0.25">
      <c r="A5" s="36"/>
      <c r="B5" s="36"/>
      <c r="C5" s="36"/>
      <c r="D5" s="37"/>
    </row>
    <row r="6" spans="1:4" x14ac:dyDescent="0.25">
      <c r="A6" s="36"/>
      <c r="B6" s="36"/>
      <c r="C6" s="36"/>
      <c r="D6" s="37"/>
    </row>
    <row r="7" spans="1:4" x14ac:dyDescent="0.25">
      <c r="A7" s="36"/>
      <c r="B7" s="36"/>
      <c r="C7" s="36"/>
      <c r="D7" s="37"/>
    </row>
    <row r="8" spans="1:4" x14ac:dyDescent="0.25">
      <c r="A8" s="36"/>
      <c r="B8" s="36"/>
      <c r="C8" s="36"/>
      <c r="D8" s="37"/>
    </row>
    <row r="9" spans="1:4" x14ac:dyDescent="0.25">
      <c r="A9" s="36"/>
      <c r="B9" s="36"/>
      <c r="C9" s="36"/>
      <c r="D9" s="37"/>
    </row>
    <row r="10" spans="1:4" x14ac:dyDescent="0.25">
      <c r="A10" s="36"/>
      <c r="B10" s="36"/>
      <c r="C10" s="36"/>
      <c r="D10" s="37"/>
    </row>
    <row r="11" spans="1:4" x14ac:dyDescent="0.25">
      <c r="A11" s="36"/>
      <c r="B11" s="36"/>
      <c r="C11" s="36"/>
      <c r="D11" s="37"/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E2876-BA3F-417A-A51C-1BF21659CA38}">
  <dimension ref="A1:D11"/>
  <sheetViews>
    <sheetView tabSelected="1" workbookViewId="0">
      <selection activeCell="F13" sqref="F13"/>
    </sheetView>
  </sheetViews>
  <sheetFormatPr defaultRowHeight="12.5" x14ac:dyDescent="0.25"/>
  <cols>
    <col min="1" max="1" width="12.90625" style="2" bestFit="1" customWidth="1"/>
    <col min="2" max="2" width="6.81640625" style="2" bestFit="1" customWidth="1"/>
    <col min="3" max="3" width="5.81640625" style="2" bestFit="1" customWidth="1"/>
    <col min="4" max="4" width="11.1796875" style="2" bestFit="1" customWidth="1"/>
    <col min="5" max="16384" width="8.7265625" style="2"/>
  </cols>
  <sheetData>
    <row r="1" spans="1:4" ht="13" x14ac:dyDescent="0.3">
      <c r="A1" s="38" t="s">
        <v>53</v>
      </c>
      <c r="B1" s="38" t="s">
        <v>54</v>
      </c>
      <c r="C1" s="38" t="s">
        <v>55</v>
      </c>
      <c r="D1" s="38" t="s">
        <v>56</v>
      </c>
    </row>
    <row r="2" spans="1:4" x14ac:dyDescent="0.25">
      <c r="A2" s="29" t="s">
        <v>192</v>
      </c>
      <c r="B2" s="29">
        <v>3002</v>
      </c>
      <c r="C2" s="29">
        <v>45</v>
      </c>
      <c r="D2" s="30">
        <f>B2*C2</f>
        <v>135090</v>
      </c>
    </row>
    <row r="3" spans="1:4" x14ac:dyDescent="0.25">
      <c r="A3" s="29" t="s">
        <v>74</v>
      </c>
      <c r="B3" s="29">
        <v>2437</v>
      </c>
      <c r="C3" s="29">
        <v>45</v>
      </c>
      <c r="D3" s="30">
        <f>B3*C3</f>
        <v>109665</v>
      </c>
    </row>
    <row r="4" spans="1:4" x14ac:dyDescent="0.25">
      <c r="A4" s="29" t="s">
        <v>75</v>
      </c>
      <c r="B4" s="29">
        <v>814</v>
      </c>
      <c r="C4" s="29">
        <v>22.7</v>
      </c>
      <c r="D4" s="30">
        <f t="shared" ref="D4:D10" si="0">B4*C4</f>
        <v>18477.8</v>
      </c>
    </row>
    <row r="5" spans="1:4" x14ac:dyDescent="0.25">
      <c r="A5" s="29" t="s">
        <v>194</v>
      </c>
      <c r="B5" s="29">
        <v>138</v>
      </c>
      <c r="C5" s="29">
        <v>15</v>
      </c>
      <c r="D5" s="30">
        <f t="shared" si="0"/>
        <v>2070</v>
      </c>
    </row>
    <row r="6" spans="1:4" x14ac:dyDescent="0.25">
      <c r="A6" s="29" t="s">
        <v>193</v>
      </c>
      <c r="B6" s="29">
        <v>743</v>
      </c>
      <c r="C6" s="29">
        <v>22.7</v>
      </c>
      <c r="D6" s="30">
        <f t="shared" si="0"/>
        <v>16866.099999999999</v>
      </c>
    </row>
    <row r="7" spans="1:4" x14ac:dyDescent="0.25">
      <c r="A7" s="29" t="s">
        <v>18</v>
      </c>
      <c r="B7" s="29"/>
      <c r="C7" s="29"/>
      <c r="D7" s="30"/>
    </row>
    <row r="8" spans="1:4" x14ac:dyDescent="0.25">
      <c r="D8" s="39"/>
    </row>
    <row r="9" spans="1:4" x14ac:dyDescent="0.25">
      <c r="D9" s="39"/>
    </row>
    <row r="10" spans="1:4" x14ac:dyDescent="0.25">
      <c r="D10" s="39"/>
    </row>
    <row r="11" spans="1:4" x14ac:dyDescent="0.25">
      <c r="D11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ORTIA</vt:lpstr>
      <vt:lpstr>BFIA</vt:lpstr>
      <vt:lpstr>KSIA </vt:lpstr>
      <vt:lpstr>ELS</vt:lpstr>
      <vt:lpstr>CDSIA</vt:lpstr>
      <vt:lpstr>CTIA</vt:lpstr>
      <vt:lpstr>George Airport </vt:lpstr>
      <vt:lpstr>UPN</vt:lpstr>
      <vt:lpstr>KBY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Boitumelo Nyakudanga</dc:creator>
  <cp:lastModifiedBy>Boitumelo Nyakudanga</cp:lastModifiedBy>
  <dcterms:created xsi:type="dcterms:W3CDTF">2026-02-17T13:38:56Z</dcterms:created>
  <dcterms:modified xsi:type="dcterms:W3CDTF">2026-02-20T04:52:52Z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1864d1-c16a-45ad-949f-bdea3b8c9e66_Enabled">
    <vt:lpwstr>true</vt:lpwstr>
  </property>
  <property fmtid="{D5CDD505-2E9C-101B-9397-08002B2CF9AE}" pid="3" name="MSIP_Label_a11864d1-c16a-45ad-949f-bdea3b8c9e66_SetDate">
    <vt:lpwstr>2026-02-17T13:44:29Z</vt:lpwstr>
  </property>
  <property fmtid="{D5CDD505-2E9C-101B-9397-08002B2CF9AE}" pid="4" name="MSIP_Label_a11864d1-c16a-45ad-949f-bdea3b8c9e66_Method">
    <vt:lpwstr>Standard</vt:lpwstr>
  </property>
  <property fmtid="{D5CDD505-2E9C-101B-9397-08002B2CF9AE}" pid="5" name="MSIP_Label_a11864d1-c16a-45ad-949f-bdea3b8c9e66_Name">
    <vt:lpwstr>Confidential</vt:lpwstr>
  </property>
  <property fmtid="{D5CDD505-2E9C-101B-9397-08002B2CF9AE}" pid="6" name="MSIP_Label_a11864d1-c16a-45ad-949f-bdea3b8c9e66_SiteId">
    <vt:lpwstr>fb62d46e-e86e-4673-ba82-b27b61d8202b</vt:lpwstr>
  </property>
  <property fmtid="{D5CDD505-2E9C-101B-9397-08002B2CF9AE}" pid="7" name="MSIP_Label_a11864d1-c16a-45ad-949f-bdea3b8c9e66_ActionId">
    <vt:lpwstr>e20a8570-0d8a-47a1-bb70-9256cd89f04c</vt:lpwstr>
  </property>
  <property fmtid="{D5CDD505-2E9C-101B-9397-08002B2CF9AE}" pid="8" name="MSIP_Label_a11864d1-c16a-45ad-949f-bdea3b8c9e66_ContentBits">
    <vt:lpwstr>3</vt:lpwstr>
  </property>
  <property fmtid="{D5CDD505-2E9C-101B-9397-08002B2CF9AE}" pid="9" name="MSIP_Label_a11864d1-c16a-45ad-949f-bdea3b8c9e66_Tag">
    <vt:lpwstr>10, 3, 0, 1</vt:lpwstr>
  </property>
</Properties>
</file>