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nokwandaw\Documents\RFB 3206-2025_Technology Lab at the SITA Centurion\New folder\"/>
    </mc:Choice>
  </mc:AlternateContent>
  <xr:revisionPtr revIDLastSave="0" documentId="8_{3E8E8895-2BAE-4A73-9B79-BC915B03185A}" xr6:coauthVersionLast="36" xr6:coauthVersionMax="36" xr10:uidLastSave="{00000000-0000-0000-0000-000000000000}"/>
  <bookViews>
    <workbookView xWindow="0" yWindow="0" windowWidth="23040" windowHeight="8484" xr2:uid="{9C91533B-31A5-46D1-8E3D-C514D26C03B2}"/>
  </bookViews>
  <sheets>
    <sheet name="PRICING SCHEDULE" sheetId="1" r:id="rId1"/>
  </sheets>
  <definedNames>
    <definedName name="_Hlk205468471" localSheetId="0">'PRICING SCHEDULE'!$B$4</definedName>
    <definedName name="_Hlk220528821" localSheetId="0">'PRICING SCHEDULE'!$B$3</definedName>
    <definedName name="_xlnm.Print_Area" localSheetId="0">'PRICING SCHEDULE'!$A$1:$G$110</definedName>
    <definedName name="_xlnm.Print_Titles" localSheetId="0">'PRICING SCHEDULE'!$1:$5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96" i="1" l="1"/>
  <c r="C95" i="1" s="1"/>
  <c r="F16" i="1"/>
  <c r="F17" i="1"/>
  <c r="F18" i="1"/>
  <c r="F19" i="1"/>
  <c r="F20" i="1"/>
  <c r="F21" i="1"/>
  <c r="F22" i="1"/>
  <c r="F23" i="1"/>
  <c r="F24" i="1"/>
  <c r="F25" i="1"/>
  <c r="F26" i="1"/>
  <c r="F27" i="1"/>
  <c r="F28" i="1"/>
  <c r="F29" i="1"/>
  <c r="F30" i="1"/>
  <c r="F31" i="1"/>
  <c r="F32" i="1"/>
  <c r="F15" i="1"/>
  <c r="C87" i="1"/>
  <c r="C91" i="1"/>
  <c r="F98" i="1"/>
  <c r="F99" i="1"/>
  <c r="F94" i="1"/>
  <c r="F93" i="1"/>
  <c r="F92" i="1"/>
  <c r="F90" i="1"/>
  <c r="F89" i="1"/>
  <c r="F88" i="1"/>
  <c r="F86" i="1"/>
  <c r="F85" i="1"/>
  <c r="F84" i="1"/>
  <c r="F83" i="1"/>
  <c r="C82" i="1" s="1"/>
  <c r="F81" i="1"/>
  <c r="F80" i="1"/>
  <c r="F79" i="1"/>
  <c r="F78" i="1"/>
  <c r="F77" i="1"/>
  <c r="F76" i="1"/>
  <c r="F75" i="1"/>
  <c r="F74" i="1"/>
  <c r="F73" i="1"/>
  <c r="C72" i="1" s="1"/>
  <c r="F71" i="1"/>
  <c r="F70" i="1"/>
  <c r="F69" i="1"/>
  <c r="C67" i="1" s="1"/>
  <c r="F68" i="1"/>
  <c r="F66" i="1"/>
  <c r="F65" i="1"/>
  <c r="F64" i="1"/>
  <c r="F63" i="1"/>
  <c r="F62" i="1"/>
  <c r="F61" i="1"/>
  <c r="F60" i="1"/>
  <c r="F59" i="1"/>
  <c r="C55" i="1" s="1"/>
  <c r="F58" i="1"/>
  <c r="F57" i="1"/>
  <c r="F56" i="1"/>
  <c r="F54" i="1"/>
  <c r="F53" i="1"/>
  <c r="F52" i="1"/>
  <c r="F51" i="1"/>
  <c r="F50" i="1"/>
  <c r="F49" i="1"/>
  <c r="F48" i="1"/>
  <c r="F47" i="1"/>
  <c r="F46" i="1"/>
  <c r="F45" i="1"/>
  <c r="F44" i="1"/>
  <c r="F43" i="1"/>
  <c r="F42" i="1"/>
  <c r="F41" i="1"/>
  <c r="F40" i="1"/>
  <c r="F39" i="1"/>
  <c r="F38" i="1"/>
  <c r="F36" i="1"/>
  <c r="F35" i="1"/>
  <c r="F34" i="1"/>
  <c r="C33" i="1" s="1"/>
  <c r="C97" i="1" l="1"/>
  <c r="C37" i="1"/>
  <c r="C14" i="1"/>
  <c r="F100" i="1" l="1"/>
  <c r="F101" i="1" s="1"/>
  <c r="F102" i="1" s="1"/>
</calcChain>
</file>

<file path=xl/sharedStrings.xml><?xml version="1.0" encoding="utf-8"?>
<sst xmlns="http://schemas.openxmlformats.org/spreadsheetml/2006/main" count="264" uniqueCount="193">
  <si>
    <t>SUPPLY CHAIN MANAGEMENT</t>
  </si>
  <si>
    <t>Pricing schedule</t>
  </si>
  <si>
    <t xml:space="preserve">Bidder Name </t>
  </si>
  <si>
    <t>1. INSTRUCTION FOR COMPLETING THE PRICING SCHEDULE</t>
  </si>
  <si>
    <r>
      <t xml:space="preserve">(a)  Bidder must complete/enter </t>
    </r>
    <r>
      <rPr>
        <b/>
        <sz val="12"/>
        <color theme="1"/>
        <rFont val="Aptos Narrow"/>
        <family val="2"/>
        <scheme val="minor"/>
      </rPr>
      <t xml:space="preserve">YELLOW </t>
    </r>
    <r>
      <rPr>
        <sz val="12"/>
        <color theme="1"/>
        <rFont val="Aptos Narrow"/>
        <family val="2"/>
        <scheme val="minor"/>
      </rPr>
      <t>cells only</t>
    </r>
  </si>
  <si>
    <t>(b)  Unit and Line prices must be VAT EXCLUSIVE and in South African Rand (ZAR) currency.</t>
  </si>
  <si>
    <t>(c) The price must include all cost to deliver the goods or render the service, including all applicable taxes, duty fees, logistics/delivery, storage, labour, overtime and subsistance and travel</t>
  </si>
  <si>
    <t>Item No</t>
  </si>
  <si>
    <t>Goods/Service description</t>
  </si>
  <si>
    <t>Unit of measure</t>
  </si>
  <si>
    <t xml:space="preserve">Qty </t>
  </si>
  <si>
    <t>Unit Price 
(Excl VAT)</t>
  </si>
  <si>
    <t>Price clarification comment</t>
  </si>
  <si>
    <t>Demolishing Works</t>
  </si>
  <si>
    <t>1.1</t>
  </si>
  <si>
    <t>Remove Existing Birck Walls of Existing Offices</t>
  </si>
  <si>
    <t>m²</t>
  </si>
  <si>
    <t>1.2</t>
  </si>
  <si>
    <t>Remove Existing Brick Walls of Toilet 1</t>
  </si>
  <si>
    <t>1.3</t>
  </si>
  <si>
    <t>Remove Existing Brick Walls of Toilet 2</t>
  </si>
  <si>
    <t>1.4</t>
  </si>
  <si>
    <t>Remove Existing Brick Walls of Toilet 3</t>
  </si>
  <si>
    <t>1.5</t>
  </si>
  <si>
    <t>1.6</t>
  </si>
  <si>
    <t>Remove Existing Brick Walls of Office</t>
  </si>
  <si>
    <t>1.7</t>
  </si>
  <si>
    <t>Remove Existing Brick Walls of Kitchen</t>
  </si>
  <si>
    <t>1.8</t>
  </si>
  <si>
    <t>Remove Existing Floor Tiles in the Kitchen</t>
  </si>
  <si>
    <t>1.9</t>
  </si>
  <si>
    <t>Remove Existing Brick Walls of Sandpit</t>
  </si>
  <si>
    <t>1.10</t>
  </si>
  <si>
    <t>Remove Existing Brick Walls of Flowerbed</t>
  </si>
  <si>
    <t>Each</t>
  </si>
  <si>
    <t>1.11</t>
  </si>
  <si>
    <t>Remove Existing Entrance – aluminium framing</t>
  </si>
  <si>
    <t>1.12</t>
  </si>
  <si>
    <t>Remove Existing door &amp; frame</t>
  </si>
  <si>
    <t>1.13</t>
  </si>
  <si>
    <t>Remove Existing Pavement on Driveway</t>
  </si>
  <si>
    <t>1.14</t>
  </si>
  <si>
    <t>Taking out and removing old dilapidated suspended ceilings, including grids and prepare to receive new installations</t>
  </si>
  <si>
    <t>Sum</t>
  </si>
  <si>
    <t>1.15</t>
  </si>
  <si>
    <t>Removal of old tiles, disconnect and remove old pans, wall cisterns and toilet seats including urinals, flush masters, washbasins, counter tops and mirrors</t>
  </si>
  <si>
    <t>1.16</t>
  </si>
  <si>
    <t>Existing Main Entrance – Aluminium Door &amp; Frame</t>
  </si>
  <si>
    <t>1.17</t>
  </si>
  <si>
    <t>Existing plants opposite the main Facilities Entrance</t>
  </si>
  <si>
    <t>1.18</t>
  </si>
  <si>
    <t>Decomission old Distribution Board</t>
  </si>
  <si>
    <t>New Brick &amp; Partition Works</t>
  </si>
  <si>
    <t>2.1</t>
  </si>
  <si>
    <t>Ablution Facilities (Male &amp; Female tiolets)</t>
  </si>
  <si>
    <t>2.2</t>
  </si>
  <si>
    <t>2.3</t>
  </si>
  <si>
    <t>Supply &amp; Install New Dry Wall Partitions - 90mm thick</t>
  </si>
  <si>
    <t>Ablution Facilities</t>
  </si>
  <si>
    <t>3,1</t>
  </si>
  <si>
    <t>Patching and preparing the area to receive new installations</t>
  </si>
  <si>
    <t>3,2</t>
  </si>
  <si>
    <t>Supply and install new white ceiling tiles (600x600mm) and grids drop of 600mm from the roof</t>
  </si>
  <si>
    <t>3,3</t>
  </si>
  <si>
    <r>
      <t xml:space="preserve">Supply and install white wall mounted </t>
    </r>
    <r>
      <rPr>
        <b/>
        <sz val="12"/>
        <color theme="1"/>
        <rFont val="Aptos Narrow"/>
        <family val="2"/>
        <scheme val="minor"/>
      </rPr>
      <t>toilet pans</t>
    </r>
    <r>
      <rPr>
        <sz val="12"/>
        <color theme="1"/>
        <rFont val="Aptos Narrow"/>
        <family val="2"/>
        <scheme val="minor"/>
      </rPr>
      <t xml:space="preserve"> for wall cistern with its proper toilet seat covers, replace wall plumping pipes up to the connection joints at the back-service entrance (provision of up to 1m piping). </t>
    </r>
  </si>
  <si>
    <t>specify brand of floating toilet pans</t>
  </si>
  <si>
    <t>3,4</t>
  </si>
  <si>
    <r>
      <t xml:space="preserve">Supply and install  </t>
    </r>
    <r>
      <rPr>
        <b/>
        <sz val="12"/>
        <color theme="1"/>
        <rFont val="Aptos Narrow"/>
        <family val="2"/>
        <scheme val="minor"/>
      </rPr>
      <t>urinal</t>
    </r>
    <r>
      <rPr>
        <sz val="12"/>
        <color theme="1"/>
        <rFont val="Aptos Narrow"/>
        <family val="2"/>
        <scheme val="minor"/>
      </rPr>
      <t xml:space="preserve"> with its proper wall cistern and automatic flushing system automatically after usage.  </t>
    </r>
  </si>
  <si>
    <t>specify brand of urinal</t>
  </si>
  <si>
    <t>3,5</t>
  </si>
  <si>
    <r>
      <t xml:space="preserve">Supplying and installing urinal </t>
    </r>
    <r>
      <rPr>
        <b/>
        <sz val="12"/>
        <color theme="1"/>
        <rFont val="Aptos Narrow"/>
        <family val="2"/>
        <scheme val="minor"/>
      </rPr>
      <t>automatic sanitizer dispenser</t>
    </r>
  </si>
  <si>
    <t>3,6</t>
  </si>
  <si>
    <r>
      <t>Supply and install wall mounted</t>
    </r>
    <r>
      <rPr>
        <b/>
        <sz val="12"/>
        <color theme="1"/>
        <rFont val="Aptos Narrow"/>
        <family val="2"/>
        <scheme val="minor"/>
      </rPr>
      <t xml:space="preserve"> Rolled White Hand Towel Dispenser</t>
    </r>
  </si>
  <si>
    <t>3,7</t>
  </si>
  <si>
    <r>
      <t xml:space="preserve">Supply and install  </t>
    </r>
    <r>
      <rPr>
        <b/>
        <sz val="12"/>
        <color theme="1"/>
        <rFont val="Aptos Narrow"/>
        <family val="2"/>
        <scheme val="minor"/>
      </rPr>
      <t xml:space="preserve">soap dispenser </t>
    </r>
    <r>
      <rPr>
        <sz val="12"/>
        <color theme="1"/>
        <rFont val="Aptos Narrow"/>
        <family val="2"/>
        <scheme val="minor"/>
      </rPr>
      <t>with automatic sensor</t>
    </r>
  </si>
  <si>
    <t>3,8</t>
  </si>
  <si>
    <r>
      <t xml:space="preserve">Supply and install satin wall </t>
    </r>
    <r>
      <rPr>
        <b/>
        <sz val="12"/>
        <color theme="1"/>
        <rFont val="Aptos Narrow"/>
        <family val="2"/>
        <scheme val="minor"/>
      </rPr>
      <t>seat sanitizer</t>
    </r>
    <r>
      <rPr>
        <sz val="12"/>
        <color theme="1"/>
        <rFont val="Aptos Narrow"/>
        <family val="2"/>
        <scheme val="minor"/>
      </rPr>
      <t xml:space="preserve"> </t>
    </r>
    <r>
      <rPr>
        <b/>
        <sz val="12"/>
        <color theme="1"/>
        <rFont val="Aptos Narrow"/>
        <family val="2"/>
        <scheme val="minor"/>
      </rPr>
      <t>dispenser</t>
    </r>
  </si>
  <si>
    <t>3,9</t>
  </si>
  <si>
    <r>
      <t>Supply and install stainless steel</t>
    </r>
    <r>
      <rPr>
        <b/>
        <sz val="12"/>
        <color theme="1"/>
        <rFont val="Aptos Narrow"/>
        <family val="2"/>
        <scheme val="minor"/>
      </rPr>
      <t xml:space="preserve"> jumbo roll</t>
    </r>
    <r>
      <rPr>
        <sz val="12"/>
        <color theme="1"/>
        <rFont val="Aptos Narrow"/>
        <family val="2"/>
        <scheme val="minor"/>
      </rPr>
      <t xml:space="preserve"> round toilet paper dispenser</t>
    </r>
  </si>
  <si>
    <t>3,10</t>
  </si>
  <si>
    <r>
      <t xml:space="preserve">Supply and install new (600mmx600mmx10mm) thick polished grey porcelain </t>
    </r>
    <r>
      <rPr>
        <b/>
        <sz val="12"/>
        <color theme="1"/>
        <rFont val="Aptos Narrow"/>
        <family val="2"/>
        <scheme val="minor"/>
      </rPr>
      <t>wall tile</t>
    </r>
    <r>
      <rPr>
        <sz val="12"/>
        <color theme="1"/>
        <rFont val="Aptos Narrow"/>
        <family val="2"/>
        <scheme val="minor"/>
      </rPr>
      <t>, laid with a 2mm wide grout joint and inside toilet cubicle walls</t>
    </r>
  </si>
  <si>
    <t>3,11</t>
  </si>
  <si>
    <r>
      <t xml:space="preserve">Supply and lay new charcoal (600mmx600mmx10mm) thick porcelain </t>
    </r>
    <r>
      <rPr>
        <b/>
        <sz val="12"/>
        <color theme="1"/>
        <rFont val="Aptos Narrow"/>
        <family val="2"/>
        <scheme val="minor"/>
      </rPr>
      <t>floor matt tile</t>
    </r>
    <r>
      <rPr>
        <sz val="12"/>
        <color theme="1"/>
        <rFont val="Aptos Narrow"/>
        <family val="2"/>
        <scheme val="minor"/>
      </rPr>
      <t>, laid with a 2mm wide grout joint</t>
    </r>
  </si>
  <si>
    <t>3,12</t>
  </si>
  <si>
    <r>
      <t xml:space="preserve">Supply and install new </t>
    </r>
    <r>
      <rPr>
        <b/>
        <sz val="12"/>
        <color theme="1"/>
        <rFont val="Aptos Narrow"/>
        <family val="2"/>
        <scheme val="minor"/>
      </rPr>
      <t>vanity slab</t>
    </r>
    <r>
      <rPr>
        <sz val="12"/>
        <color theme="1"/>
        <rFont val="Aptos Narrow"/>
        <family val="2"/>
        <scheme val="minor"/>
      </rPr>
      <t xml:space="preserve"> made of Caesarstone countertop, also boxing the vanity to cover waste pipes– white shimmer and a mirror measurement must be verified on site</t>
    </r>
  </si>
  <si>
    <t>3,13</t>
  </si>
  <si>
    <r>
      <t xml:space="preserve">Supply and install new duravit dura-square </t>
    </r>
    <r>
      <rPr>
        <b/>
        <sz val="12"/>
        <color theme="1"/>
        <rFont val="Aptos Narrow"/>
        <family val="2"/>
        <scheme val="minor"/>
      </rPr>
      <t>washbasins</t>
    </r>
    <r>
      <rPr>
        <sz val="12"/>
        <color theme="1"/>
        <rFont val="Aptos Narrow"/>
        <family val="2"/>
        <scheme val="minor"/>
      </rPr>
      <t xml:space="preserve"> with waste outlets and water taps (cobra tap mixers). </t>
    </r>
  </si>
  <si>
    <t>specify brand of washbasin</t>
  </si>
  <si>
    <t>3,14</t>
  </si>
  <si>
    <t xml:space="preserve">Provide and applying chalk brush enamel paint to toilet cubicle doors (standard door size) </t>
  </si>
  <si>
    <t>3,15</t>
  </si>
  <si>
    <t>Supply and install bathroom stall doors for Male and Female</t>
  </si>
  <si>
    <t>3,16</t>
  </si>
  <si>
    <r>
      <t xml:space="preserve">Supply and install </t>
    </r>
    <r>
      <rPr>
        <b/>
        <sz val="12"/>
        <color theme="1"/>
        <rFont val="Aptos Narrow"/>
        <family val="2"/>
        <scheme val="minor"/>
      </rPr>
      <t>main bathroom entrance doors</t>
    </r>
    <r>
      <rPr>
        <sz val="12"/>
        <color theme="1"/>
        <rFont val="Aptos Narrow"/>
        <family val="2"/>
        <scheme val="minor"/>
      </rPr>
      <t xml:space="preserve">  for Male and Female ablution facilities</t>
    </r>
  </si>
  <si>
    <t>3,17</t>
  </si>
  <si>
    <r>
      <t xml:space="preserve">Supply and install bathroom </t>
    </r>
    <r>
      <rPr>
        <b/>
        <sz val="12"/>
        <color theme="1"/>
        <rFont val="Aptos Narrow"/>
        <family val="2"/>
        <scheme val="minor"/>
      </rPr>
      <t>explanatory/safety signage</t>
    </r>
    <r>
      <rPr>
        <sz val="12"/>
        <color theme="1"/>
        <rFont val="Aptos Narrow"/>
        <family val="2"/>
        <scheme val="minor"/>
      </rPr>
      <t xml:space="preserve"> - Male and Female</t>
    </r>
  </si>
  <si>
    <t>Doors to be Supplied &amp; Installed with Frames</t>
  </si>
  <si>
    <t>4.1</t>
  </si>
  <si>
    <r>
      <t xml:space="preserve">Supply and install </t>
    </r>
    <r>
      <rPr>
        <b/>
        <sz val="12"/>
        <color theme="1"/>
        <rFont val="Aptos Narrow"/>
        <family val="2"/>
        <scheme val="minor"/>
      </rPr>
      <t>ablution entrance doors</t>
    </r>
    <r>
      <rPr>
        <sz val="12"/>
        <color theme="1"/>
        <rFont val="Aptos Narrow"/>
        <family val="2"/>
        <scheme val="minor"/>
      </rPr>
      <t xml:space="preserve"> for Male and Female  (813x2032mm)</t>
    </r>
  </si>
  <si>
    <t>4.2</t>
  </si>
  <si>
    <r>
      <t>Supply and install ablution timber solid</t>
    </r>
    <r>
      <rPr>
        <b/>
        <sz val="12"/>
        <color theme="1"/>
        <rFont val="Aptos Narrow"/>
        <family val="2"/>
        <scheme val="minor"/>
      </rPr>
      <t xml:space="preserve"> cubicle doors</t>
    </r>
    <r>
      <rPr>
        <sz val="12"/>
        <color theme="1"/>
        <rFont val="Aptos Narrow"/>
        <family val="2"/>
        <scheme val="minor"/>
      </rPr>
      <t xml:space="preserve"> for Male and Female  (762x1880mm)</t>
    </r>
  </si>
  <si>
    <t>4.3</t>
  </si>
  <si>
    <r>
      <t xml:space="preserve">Supply and Install Single Timber Solid </t>
    </r>
    <r>
      <rPr>
        <b/>
        <sz val="12"/>
        <color theme="1"/>
        <rFont val="Aptos Narrow"/>
        <family val="2"/>
        <scheme val="minor"/>
      </rPr>
      <t>Kitchen</t>
    </r>
    <r>
      <rPr>
        <sz val="12"/>
        <color theme="1"/>
        <rFont val="Aptos Narrow"/>
        <family val="2"/>
        <scheme val="minor"/>
      </rPr>
      <t xml:space="preserve"> Door (915x2032 mm)</t>
    </r>
  </si>
  <si>
    <t>4.4</t>
  </si>
  <si>
    <r>
      <t xml:space="preserve">Supply and Install Custom-made natural anodised single aluminium door frame (900x2100mm) with Aluminium framed clear glazIing to AAAMSA approved specifications - </t>
    </r>
    <r>
      <rPr>
        <b/>
        <sz val="12"/>
        <color theme="1"/>
        <rFont val="Aptos Narrow"/>
        <family val="2"/>
        <scheme val="minor"/>
      </rPr>
      <t>Open Office Area</t>
    </r>
  </si>
  <si>
    <t>4.5</t>
  </si>
  <si>
    <r>
      <t xml:space="preserve">Supply and Install Custom-made natural anodised double aluminium door frame (1600x2100mm) with Aluminium framed clear glazIing to AAAMSA approved specifications - </t>
    </r>
    <r>
      <rPr>
        <b/>
        <sz val="12"/>
        <color theme="1"/>
        <rFont val="Aptos Narrow"/>
        <family val="2"/>
        <scheme val="minor"/>
      </rPr>
      <t>Main Entrance</t>
    </r>
  </si>
  <si>
    <t>4.6</t>
  </si>
  <si>
    <r>
      <t xml:space="preserve">Supply and Install 230mm Heavy-duty pressed metal double door frame with single rebate for 230mm wall plastered both sides, complete with three (3) pair of 102mm length steel hinges per door, adjustable c.p. striking plate &amp; rubber buffers painted with high gloss enamel paint. 
the doors must be a Pair of 762 x 2032mm Class A rated Fire Double Doors - </t>
    </r>
    <r>
      <rPr>
        <b/>
        <sz val="12"/>
        <color theme="1"/>
        <rFont val="Aptos Narrow"/>
        <family val="2"/>
        <scheme val="minor"/>
      </rPr>
      <t>Tech</t>
    </r>
    <r>
      <rPr>
        <sz val="12"/>
        <color theme="1"/>
        <rFont val="Aptos Narrow"/>
        <family val="2"/>
        <scheme val="minor"/>
      </rPr>
      <t xml:space="preserve"> </t>
    </r>
    <r>
      <rPr>
        <b/>
        <sz val="12"/>
        <color theme="1"/>
        <rFont val="Aptos Narrow"/>
        <family val="2"/>
        <scheme val="minor"/>
      </rPr>
      <t>Lab Exit</t>
    </r>
    <r>
      <rPr>
        <sz val="12"/>
        <color theme="1"/>
        <rFont val="Aptos Narrow"/>
        <family val="2"/>
        <scheme val="minor"/>
      </rPr>
      <t>.</t>
    </r>
  </si>
  <si>
    <t>4.7</t>
  </si>
  <si>
    <t>4.8</t>
  </si>
  <si>
    <r>
      <t xml:space="preserve">Supply and Install 230mm Heavy-duty pressed metal single door frame with single rebate for 230mm wall plastered both sides, complete with three (3) pair of 102mm length steel hinges per door, adjustable c.p. striking plate &amp; rubber buffers painted with high gloss enamel paint. (813x2032mm) Class A rated Fire Door - </t>
    </r>
    <r>
      <rPr>
        <b/>
        <sz val="12"/>
        <color theme="1"/>
        <rFont val="Aptos Narrow"/>
        <family val="2"/>
        <scheme val="minor"/>
      </rPr>
      <t>Corridor</t>
    </r>
  </si>
  <si>
    <t>4.9</t>
  </si>
  <si>
    <r>
      <t xml:space="preserve">Supply and Install 230mm Heavy-duty pressed metal single door frame with single rebate for 230mm wall plastered both sides, complete with three (3) pair of 102mm length steel hinges per door, adjustable c.p. striking plate &amp; rubber buffers painted with high gloss enamel paint. (813x2032mm) Class A rated Fire Door - </t>
    </r>
    <r>
      <rPr>
        <b/>
        <sz val="12"/>
        <color theme="1"/>
        <rFont val="Aptos Narrow"/>
        <family val="2"/>
        <scheme val="minor"/>
      </rPr>
      <t>Server Room</t>
    </r>
  </si>
  <si>
    <t>4.10</t>
  </si>
  <si>
    <r>
      <t xml:space="preserve">Supply and Install Multi-fold &amp; Stack-Away (5700x2025mm) Custom-made natural anodised aluminium folding doors frame to suite drywall partition. The Multi Fold &amp; Stack-away aluminium framed clear safety glazing to AAAMSA approved specifications. - </t>
    </r>
    <r>
      <rPr>
        <b/>
        <sz val="12"/>
        <color theme="1"/>
        <rFont val="Aptos Narrow"/>
        <family val="2"/>
        <scheme val="minor"/>
      </rPr>
      <t>Boardroom 1&amp;2</t>
    </r>
  </si>
  <si>
    <t>4.11</t>
  </si>
  <si>
    <r>
      <t xml:space="preserve">Supply and Install steel gate - </t>
    </r>
    <r>
      <rPr>
        <b/>
        <sz val="12"/>
        <color theme="1"/>
        <rFont val="Aptos Narrow"/>
        <family val="2"/>
        <scheme val="minor"/>
      </rPr>
      <t>Walkway Gate</t>
    </r>
  </si>
  <si>
    <t>Windows to be Supplied &amp; Installed</t>
  </si>
  <si>
    <t>5.1</t>
  </si>
  <si>
    <t>5.2</t>
  </si>
  <si>
    <t>5.3</t>
  </si>
  <si>
    <t>5.4</t>
  </si>
  <si>
    <t>Kitchen Units</t>
  </si>
  <si>
    <t>6.1</t>
  </si>
  <si>
    <t>Supply &amp; Install new water supply pipes</t>
  </si>
  <si>
    <t>6.2</t>
  </si>
  <si>
    <t>Supply &amp; Install Double Stainless Steel Sink</t>
  </si>
  <si>
    <t>6.3</t>
  </si>
  <si>
    <r>
      <rPr>
        <b/>
        <sz val="12"/>
        <color theme="1"/>
        <rFont val="Aptos Narrow"/>
        <family val="2"/>
        <scheme val="minor"/>
      </rPr>
      <t>Supply &amp; Install Round Prep Sink</t>
    </r>
    <r>
      <rPr>
        <sz val="12"/>
        <color theme="1"/>
        <rFont val="Aptos Narrow"/>
        <family val="2"/>
        <scheme val="minor"/>
      </rPr>
      <t xml:space="preserve">
Ø 450 mm single bowl SS sink, no tap, c/w 38 mm waste &amp; basket strainer.</t>
    </r>
  </si>
  <si>
    <t>6.4</t>
  </si>
  <si>
    <r>
      <rPr>
        <b/>
        <sz val="12"/>
        <color theme="1"/>
        <rFont val="Aptos Narrow"/>
        <family val="2"/>
        <scheme val="minor"/>
      </rPr>
      <t>Supply &amp; Install Kitchen Wall Units</t>
    </r>
    <r>
      <rPr>
        <sz val="12"/>
        <color theme="1"/>
        <rFont val="Aptos Narrow"/>
        <family val="2"/>
        <scheme val="minor"/>
      </rPr>
      <t xml:space="preserve">
Factory built melamine faced chipboard carcasses (white, 16 mm) with 2 mm PVC edge band; adjustable feet; back panels 3 mm white MDF. Provide per floor: 3 m run base units, 3 m run wall units (600 mm high).</t>
    </r>
  </si>
  <si>
    <t>6.5</t>
  </si>
  <si>
    <r>
      <rPr>
        <b/>
        <sz val="12"/>
        <color theme="1"/>
        <rFont val="Aptos Narrow"/>
        <family val="2"/>
        <scheme val="minor"/>
      </rPr>
      <t>Supply &amp; Install Cabinet Hardware</t>
    </r>
    <r>
      <rPr>
        <sz val="12"/>
        <color theme="1"/>
        <rFont val="Aptos Narrow"/>
        <family val="2"/>
        <scheme val="minor"/>
      </rPr>
      <t xml:space="preserve">
Hydraulic soft close hinges: Blum Clip top 110° or equal (&gt;50 000 cycles).</t>
    </r>
  </si>
  <si>
    <t>6.6</t>
  </si>
  <si>
    <r>
      <rPr>
        <b/>
        <sz val="12"/>
        <color theme="1"/>
        <rFont val="Aptos Narrow"/>
        <family val="2"/>
        <scheme val="minor"/>
      </rPr>
      <t>Supply &amp; Install Handles</t>
    </r>
    <r>
      <rPr>
        <sz val="12"/>
        <color theme="1"/>
        <rFont val="Aptos Narrow"/>
        <family val="2"/>
        <scheme val="minor"/>
      </rPr>
      <t xml:space="preserve">
160 mm c c brushed SS bar pulls, 128 mm on drawer fronts per hinge / handle</t>
    </r>
  </si>
  <si>
    <t>6.7</t>
  </si>
  <si>
    <r>
      <rPr>
        <b/>
        <sz val="12"/>
        <color theme="1"/>
        <rFont val="Aptos Narrow"/>
        <family val="2"/>
        <scheme val="minor"/>
      </rPr>
      <t>Supply &amp; Install Worktops</t>
    </r>
    <r>
      <rPr>
        <sz val="12"/>
        <color theme="1"/>
        <rFont val="Aptos Narrow"/>
        <family val="2"/>
        <scheme val="minor"/>
      </rPr>
      <t xml:space="preserve">
20 mm Caesarstone quartz (colour: Pure White), epoxy bonded joints, underside moisture seal; overhang 20 mm; polished edge. Support span ≤ 600 mm</t>
    </r>
  </si>
  <si>
    <t>6.8</t>
  </si>
  <si>
    <r>
      <rPr>
        <b/>
        <sz val="12"/>
        <color theme="1"/>
        <rFont val="Aptos Narrow"/>
        <family val="2"/>
        <scheme val="minor"/>
      </rPr>
      <t>Supply &amp; Install Tile Splashback</t>
    </r>
    <r>
      <rPr>
        <sz val="12"/>
        <color theme="1"/>
        <rFont val="Aptos Narrow"/>
        <family val="2"/>
        <scheme val="minor"/>
      </rPr>
      <t xml:space="preserve">
Ceramic Tile sheets 300 × 300 mm, fixed with C2S1 adhesive &amp; epoxy grout. Height 600 mm above worktop along all wet walls</t>
    </r>
  </si>
  <si>
    <t>6.9</t>
  </si>
  <si>
    <r>
      <rPr>
        <b/>
        <sz val="12"/>
        <color theme="1"/>
        <rFont val="Aptos Narrow"/>
        <family val="2"/>
        <scheme val="minor"/>
      </rPr>
      <t>Supply &amp; Install Waste &amp; Traps</t>
    </r>
    <r>
      <rPr>
        <sz val="12"/>
        <color theme="1"/>
        <rFont val="Aptos Narrow"/>
        <family val="2"/>
        <scheme val="minor"/>
      </rPr>
      <t xml:space="preserve">
Stainless steel strainer stopper waste, 90 mm, pop up plug; PP bottle trap, 40 mm PVC waste line with cleaning eye to stack.</t>
    </r>
  </si>
  <si>
    <t>HVAC Equipment</t>
  </si>
  <si>
    <t>7.1</t>
  </si>
  <si>
    <t>Supply &amp; Install 18 000 BTU Cassette Unit</t>
  </si>
  <si>
    <t>7.2</t>
  </si>
  <si>
    <t>Supply &amp; Install 24 000 BTU Cassette Unit</t>
  </si>
  <si>
    <t>7.3</t>
  </si>
  <si>
    <t>Supply &amp; Install 18 000 BTU Under-Ceiling Unit</t>
  </si>
  <si>
    <t>7.4</t>
  </si>
  <si>
    <t>Supply &amp; Install Extraction Fans for Ablution Facilities</t>
  </si>
  <si>
    <t>Firefighting Equipment</t>
  </si>
  <si>
    <t>8.1</t>
  </si>
  <si>
    <r>
      <rPr>
        <b/>
        <sz val="12"/>
        <color theme="1"/>
        <rFont val="Aptos Narrow"/>
        <family val="2"/>
        <scheme val="minor"/>
      </rPr>
      <t>Fire Hose Reel</t>
    </r>
    <r>
      <rPr>
        <sz val="12"/>
        <color theme="1"/>
        <rFont val="Aptos Narrow"/>
        <family val="2"/>
        <scheme val="minor"/>
      </rPr>
      <t xml:space="preserve">
Supply &amp; Install aluminium nozel fixed firehose reel as per SANS 10400</t>
    </r>
  </si>
  <si>
    <t>8.2</t>
  </si>
  <si>
    <r>
      <rPr>
        <b/>
        <sz val="12"/>
        <color theme="1"/>
        <rFont val="Aptos Narrow"/>
        <family val="2"/>
        <scheme val="minor"/>
      </rPr>
      <t>Fire Extinguishers</t>
    </r>
    <r>
      <rPr>
        <sz val="12"/>
        <color theme="1"/>
        <rFont val="Aptos Narrow"/>
        <family val="2"/>
        <scheme val="minor"/>
      </rPr>
      <t xml:space="preserve">
Supply &amp; Install 9 kg DCP Fire Extinguishers</t>
    </r>
  </si>
  <si>
    <t>8.3</t>
  </si>
  <si>
    <r>
      <rPr>
        <b/>
        <sz val="12"/>
        <color theme="1"/>
        <rFont val="Aptos Narrow"/>
        <family val="2"/>
        <scheme val="minor"/>
      </rPr>
      <t>Fire Fighting Brooms</t>
    </r>
    <r>
      <rPr>
        <sz val="12"/>
        <color theme="1"/>
        <rFont val="Aptos Narrow"/>
        <family val="2"/>
        <scheme val="minor"/>
      </rPr>
      <t xml:space="preserve">
Supply &amp; Install Fire Fighting Brooms</t>
    </r>
  </si>
  <si>
    <t>Flooring and Roofing</t>
  </si>
  <si>
    <t>9.1</t>
  </si>
  <si>
    <r>
      <rPr>
        <b/>
        <sz val="12"/>
        <color theme="1"/>
        <rFont val="Aptos Narrow"/>
        <family val="2"/>
        <scheme val="minor"/>
      </rPr>
      <t>Flooring in the Kitchen &amp; Ablutions Areas</t>
    </r>
    <r>
      <rPr>
        <sz val="12"/>
        <color theme="1"/>
        <rFont val="Aptos Narrow"/>
        <family val="2"/>
        <scheme val="minor"/>
      </rPr>
      <t xml:space="preserve">
Supply and install new charcoal (600mmx600mmx10mm) thick porcelain floor matt tile, laid with a 2mm wide grout joint</t>
    </r>
  </si>
  <si>
    <t>9.2</t>
  </si>
  <si>
    <r>
      <rPr>
        <b/>
        <sz val="12"/>
        <color theme="1"/>
        <rFont val="Aptos Narrow"/>
        <family val="2"/>
        <scheme val="minor"/>
      </rPr>
      <t>Flooring in all other areas</t>
    </r>
    <r>
      <rPr>
        <sz val="12"/>
        <color theme="1"/>
        <rFont val="Aptos Narrow"/>
        <family val="2"/>
        <scheme val="minor"/>
      </rPr>
      <t xml:space="preserve">
Construct new Smooth Polished Concrete flooring </t>
    </r>
  </si>
  <si>
    <t>9.3</t>
  </si>
  <si>
    <r>
      <rPr>
        <b/>
        <sz val="12"/>
        <color theme="1"/>
        <rFont val="Aptos Narrow"/>
        <family val="2"/>
        <scheme val="minor"/>
      </rPr>
      <t>Ceiling Tiles in all other areas</t>
    </r>
    <r>
      <rPr>
        <sz val="12"/>
        <color theme="1"/>
        <rFont val="Aptos Narrow"/>
        <family val="2"/>
        <scheme val="minor"/>
      </rPr>
      <t xml:space="preserve">
Supply and install new white ceiling tiles (600x600mm) and grids drop of 600mm from the roof</t>
    </r>
  </si>
  <si>
    <t>Tared Driveway Construction</t>
  </si>
  <si>
    <t>10.1</t>
  </si>
  <si>
    <r>
      <rPr>
        <b/>
        <sz val="12"/>
        <color theme="1"/>
        <rFont val="Aptos Narrow"/>
        <family val="2"/>
        <scheme val="minor"/>
      </rPr>
      <t>Driveway</t>
    </r>
    <r>
      <rPr>
        <sz val="12"/>
        <color theme="1"/>
        <rFont val="Aptos Narrow"/>
        <family val="2"/>
        <scheme val="minor"/>
      </rPr>
      <t xml:space="preserve">
Provide, test and commission a flexible (asphalt) pavement suitable for occasional traffic by rigid-axle trucks up to 4t gross vehicle mass (GVM)</t>
    </r>
  </si>
  <si>
    <t>Clean Up</t>
  </si>
  <si>
    <t>11.1</t>
  </si>
  <si>
    <r>
      <rPr>
        <b/>
        <sz val="12"/>
        <color theme="1"/>
        <rFont val="Aptos Narrow"/>
        <family val="2"/>
        <scheme val="minor"/>
      </rPr>
      <t>Housekeeping</t>
    </r>
    <r>
      <rPr>
        <sz val="12"/>
        <color theme="1"/>
        <rFont val="Aptos Narrow"/>
        <family val="2"/>
        <scheme val="minor"/>
      </rPr>
      <t xml:space="preserve">
Remove all debris and surplus materials from the installation site.</t>
    </r>
  </si>
  <si>
    <t>Contingency Allowance</t>
  </si>
  <si>
    <t>instance</t>
  </si>
  <si>
    <t>TOTAL BID PRICE  (EXCL VAT)</t>
  </si>
  <si>
    <t>VAT (@15%)</t>
  </si>
  <si>
    <t>TOTAL  BID PRICE (INCL VAT)</t>
  </si>
  <si>
    <t>I, the bidder, confirm that the price(s) and rate(s) quoted cover all the goods and/or works specified in the bidding documents; that the price(s) or rate(s) cover all my obligations and I accept that any mistakes regarding price(s), rate(s) or calculations will be at my own risk.
[Note: First convert to PDF, then add signature]</t>
  </si>
  <si>
    <t>Name</t>
  </si>
  <si>
    <t>Capacity</t>
  </si>
  <si>
    <t>Signature (above)</t>
  </si>
  <si>
    <t>Date</t>
  </si>
  <si>
    <t xml:space="preserve">Line Price </t>
  </si>
  <si>
    <t>Tech Lab and Corridor</t>
  </si>
  <si>
    <r>
      <t xml:space="preserve">Supply and Install Standard aluminium double door frame door for </t>
    </r>
    <r>
      <rPr>
        <b/>
        <sz val="12"/>
        <color theme="1"/>
        <rFont val="Aptos Narrow"/>
        <family val="2"/>
        <scheme val="minor"/>
      </rPr>
      <t>Tech Lab Entrance</t>
    </r>
    <r>
      <rPr>
        <sz val="12"/>
        <color theme="1"/>
        <rFont val="Aptos Narrow"/>
        <family val="2"/>
        <scheme val="minor"/>
      </rPr>
      <t>, complete with grey rubber doorstop gasket for 90mm drywall partitions complete with 1,5 pairs of 100mm long aluminium hinges &amp; adjustable c.p. striking plate. 
Single door frame to suite (813x2032mm)  Colour: Grey</t>
    </r>
  </si>
  <si>
    <r>
      <rPr>
        <b/>
        <sz val="12"/>
        <color theme="1"/>
        <rFont val="Aptos Narrow"/>
        <family val="2"/>
        <scheme val="minor"/>
      </rPr>
      <t>Male &amp; Female Toilets</t>
    </r>
    <r>
      <rPr>
        <sz val="12"/>
        <color theme="1"/>
        <rFont val="Aptos Narrow"/>
        <family val="2"/>
        <scheme val="minor"/>
      </rPr>
      <t xml:space="preserve">
Custom-made natural anodised aluminium window frame to suite brick wall. Clear safety glazing to AAAMSA approved specifications to suit aluminium door</t>
    </r>
  </si>
  <si>
    <r>
      <rPr>
        <b/>
        <sz val="12"/>
        <color theme="1"/>
        <rFont val="Aptos Narrow"/>
        <family val="2"/>
        <scheme val="minor"/>
      </rPr>
      <t>Passage-Way 2 (Corridoor 2)</t>
    </r>
    <r>
      <rPr>
        <sz val="12"/>
        <color theme="1"/>
        <rFont val="Aptos Narrow"/>
        <family val="2"/>
        <scheme val="minor"/>
      </rPr>
      <t xml:space="preserve">
Custom-made natural anodised aluminium window frame to suite brick wall. Clear safety glazing to AAAMSA approved specifications to suit aluminium door</t>
    </r>
  </si>
  <si>
    <r>
      <rPr>
        <b/>
        <sz val="12"/>
        <color theme="1"/>
        <rFont val="Aptos Narrow"/>
        <family val="2"/>
        <scheme val="minor"/>
      </rPr>
      <t>Tech Lab</t>
    </r>
    <r>
      <rPr>
        <sz val="12"/>
        <color theme="1"/>
        <rFont val="Aptos Narrow"/>
        <family val="2"/>
        <scheme val="minor"/>
      </rPr>
      <t xml:space="preserve">
Custom-made natural anodised aluminium window frame to suite brick wall. Clear safety glazing to AAAMSA approved specifications to suit aluminium door</t>
    </r>
  </si>
  <si>
    <r>
      <rPr>
        <b/>
        <sz val="12"/>
        <color theme="1"/>
        <rFont val="Aptos Narrow"/>
        <family val="2"/>
        <scheme val="minor"/>
      </rPr>
      <t>Entrance/Reception</t>
    </r>
    <r>
      <rPr>
        <sz val="12"/>
        <color theme="1"/>
        <rFont val="Aptos Narrow"/>
        <family val="2"/>
        <scheme val="minor"/>
      </rPr>
      <t xml:space="preserve">
Custom-made natural anodised aluminium window frame to suite brick wall. Clear safety glazing to AAAMSA approved specifications to suit aluminium door</t>
    </r>
  </si>
  <si>
    <t>RFB No</t>
  </si>
  <si>
    <t>RFB Title</t>
  </si>
  <si>
    <t xml:space="preserve">Request for Bid to appoint a service providet to execute the civil &amp; architectural works at SITA Centurion building Technology Laboratory.  </t>
  </si>
  <si>
    <t>Remove Existing Folding doors &amp; drywall between existing classrooms</t>
  </si>
  <si>
    <t>RFB 3206-2025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</si>
</sst>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R&quot;* #,##0.00_-;\-&quot;R&quot;* #,##0.00_-;_-&quot;R&quot;* &quot;-&quot;??_-;_-@_-"/>
    <numFmt numFmtId="43" formatCode="_-* #,##0.00_-;\-* #,##0.00_-;_-* &quot;-&quot;??_-;_-@_-"/>
    <numFmt numFmtId="164" formatCode="_-[$R-1C09]* #,##0.00_-;\-[$R-1C09]* #,##0.00_-;_-[$R-1C09]* &quot;-&quot;??_-;_-@_-"/>
  </numFmts>
  <fonts count="16">
    <font>
      <sz val="11"/>
      <color theme="1"/>
      <name val="Aptos Narrow"/>
      <family val="2"/>
      <scheme val="minor"/>
    </font>
    <font>
      <sz val="11"/>
      <color theme="1"/>
      <name val="Aptos Narrow"/>
      <family val="2"/>
      <scheme val="minor"/>
    </font>
    <font>
      <b/>
      <sz val="11"/>
      <color theme="1"/>
      <name val="Aptos Narrow"/>
      <family val="2"/>
      <scheme val="minor"/>
    </font>
    <font>
      <sz val="24"/>
      <color theme="1"/>
      <name val="Aptos Narrow"/>
      <family val="2"/>
      <scheme val="minor"/>
    </font>
    <font>
      <sz val="24"/>
      <color rgb="FF002060"/>
      <name val="Aptos Narrow"/>
      <family val="2"/>
      <scheme val="minor"/>
    </font>
    <font>
      <sz val="18"/>
      <color rgb="FF002060"/>
      <name val="Aptos Narrow"/>
      <family val="2"/>
      <scheme val="minor"/>
    </font>
    <font>
      <sz val="12"/>
      <name val="Aptos Narrow"/>
      <family val="2"/>
      <scheme val="minor"/>
    </font>
    <font>
      <b/>
      <sz val="12"/>
      <name val="Aptos Narrow"/>
      <family val="2"/>
      <scheme val="minor"/>
    </font>
    <font>
      <b/>
      <sz val="12"/>
      <color rgb="FF000066"/>
      <name val="Aptos Narrow"/>
      <family val="2"/>
      <scheme val="minor"/>
    </font>
    <font>
      <sz val="12"/>
      <color theme="1"/>
      <name val="Aptos Narrow"/>
      <family val="2"/>
      <scheme val="minor"/>
    </font>
    <font>
      <b/>
      <sz val="12"/>
      <color theme="1"/>
      <name val="Aptos Narrow"/>
      <family val="2"/>
      <scheme val="minor"/>
    </font>
    <font>
      <b/>
      <sz val="14"/>
      <color theme="1"/>
      <name val="Aptos Narrow"/>
      <family val="2"/>
      <scheme val="minor"/>
    </font>
    <font>
      <sz val="11"/>
      <name val="Aptos Narrow"/>
      <family val="2"/>
      <scheme val="minor"/>
    </font>
    <font>
      <b/>
      <sz val="11"/>
      <name val="Aptos Narrow"/>
      <family val="2"/>
      <scheme val="minor"/>
    </font>
    <font>
      <b/>
      <sz val="12"/>
      <color rgb="FF002060"/>
      <name val="Aptos Narrow"/>
      <family val="2"/>
      <scheme val="minor"/>
    </font>
    <font>
      <b/>
      <sz val="12"/>
      <color rgb="FF002060"/>
      <name val="Aptos Narrow"/>
      <scheme val="minor"/>
    </font>
  </fonts>
  <fills count="7">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FFFF99"/>
        <bgColor indexed="64"/>
      </patternFill>
    </fill>
    <fill>
      <patternFill patternType="solid">
        <fgColor theme="6" tint="0.59999389629810485"/>
        <bgColor indexed="64"/>
      </patternFill>
    </fill>
  </fills>
  <borders count="26">
    <border>
      <left/>
      <right/>
      <top/>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8"/>
      </left>
      <right style="thin">
        <color theme="8"/>
      </right>
      <top style="thin">
        <color theme="8"/>
      </top>
      <bottom style="thin">
        <color theme="8"/>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bottom style="thin">
        <color theme="4"/>
      </bottom>
      <diagonal/>
    </border>
    <border>
      <left/>
      <right style="thin">
        <color theme="4"/>
      </right>
      <top/>
      <bottom style="thin">
        <color theme="4"/>
      </bottom>
      <diagonal/>
    </border>
    <border>
      <left style="thin">
        <color theme="4"/>
      </left>
      <right/>
      <top style="thin">
        <color theme="4"/>
      </top>
      <bottom/>
      <diagonal/>
    </border>
    <border>
      <left style="medium">
        <color theme="4"/>
      </left>
      <right style="medium">
        <color theme="4"/>
      </right>
      <top style="medium">
        <color theme="4"/>
      </top>
      <bottom style="thin">
        <color theme="4"/>
      </bottom>
      <diagonal/>
    </border>
    <border>
      <left style="medium">
        <color theme="4"/>
      </left>
      <right style="medium">
        <color theme="4"/>
      </right>
      <top style="thin">
        <color theme="4"/>
      </top>
      <bottom style="thin">
        <color theme="4"/>
      </bottom>
      <diagonal/>
    </border>
    <border>
      <left style="medium">
        <color theme="4"/>
      </left>
      <right style="medium">
        <color theme="4"/>
      </right>
      <top style="thin">
        <color theme="4"/>
      </top>
      <bottom style="medium">
        <color theme="4"/>
      </bottom>
      <diagonal/>
    </border>
    <border>
      <left style="medium">
        <color theme="8"/>
      </left>
      <right style="thin">
        <color theme="8"/>
      </right>
      <top style="medium">
        <color theme="8"/>
      </top>
      <bottom/>
      <diagonal/>
    </border>
    <border>
      <left/>
      <right/>
      <top style="medium">
        <color theme="8"/>
      </top>
      <bottom style="thin">
        <color theme="8"/>
      </bottom>
      <diagonal/>
    </border>
    <border>
      <left style="thin">
        <color theme="8"/>
      </left>
      <right/>
      <top style="medium">
        <color theme="8"/>
      </top>
      <bottom style="thin">
        <color theme="8"/>
      </bottom>
      <diagonal/>
    </border>
    <border>
      <left/>
      <right style="medium">
        <color theme="8"/>
      </right>
      <top style="medium">
        <color theme="8"/>
      </top>
      <bottom style="thin">
        <color theme="8"/>
      </bottom>
      <diagonal/>
    </border>
    <border>
      <left style="medium">
        <color theme="8"/>
      </left>
      <right style="thin">
        <color theme="8"/>
      </right>
      <top/>
      <bottom/>
      <diagonal/>
    </border>
    <border>
      <left style="thin">
        <color theme="8"/>
      </left>
      <right/>
      <top style="thin">
        <color theme="8"/>
      </top>
      <bottom style="thin">
        <color theme="8"/>
      </bottom>
      <diagonal/>
    </border>
    <border>
      <left style="medium">
        <color theme="8"/>
      </left>
      <right/>
      <top style="thin">
        <color theme="8"/>
      </top>
      <bottom style="medium">
        <color theme="8"/>
      </bottom>
      <diagonal/>
    </border>
    <border>
      <left/>
      <right style="medium">
        <color theme="8"/>
      </right>
      <top style="thin">
        <color theme="8"/>
      </top>
      <bottom style="medium">
        <color theme="8"/>
      </bottom>
      <diagonal/>
    </border>
    <border>
      <left/>
      <right style="medium">
        <color theme="8"/>
      </right>
      <top style="thin">
        <color theme="8"/>
      </top>
      <bottom style="thin">
        <color theme="8"/>
      </bottom>
      <diagonal/>
    </border>
    <border>
      <left style="medium">
        <color theme="8"/>
      </left>
      <right style="thin">
        <color theme="8"/>
      </right>
      <top/>
      <bottom style="medium">
        <color theme="8"/>
      </bottom>
      <diagonal/>
    </border>
    <border>
      <left style="thin">
        <color theme="8"/>
      </left>
      <right/>
      <top style="thin">
        <color theme="8"/>
      </top>
      <bottom style="medium">
        <color theme="8"/>
      </bottom>
      <diagonal/>
    </border>
    <border>
      <left style="thin">
        <color indexed="64"/>
      </left>
      <right style="thin">
        <color indexed="64"/>
      </right>
      <top style="thin">
        <color indexed="64"/>
      </top>
      <bottom style="thin">
        <color indexed="64"/>
      </bottom>
      <diagonal/>
    </border>
    <border>
      <left style="thin">
        <color theme="8"/>
      </left>
      <right style="thin">
        <color theme="8"/>
      </right>
      <top/>
      <bottom style="thin">
        <color theme="8"/>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89">
    <xf numFmtId="0" fontId="0" fillId="0" borderId="0" xfId="0"/>
    <xf numFmtId="0" fontId="3" fillId="2" borderId="0" xfId="0" applyFont="1" applyFill="1" applyAlignment="1">
      <alignment horizontal="left" vertical="center"/>
    </xf>
    <xf numFmtId="0" fontId="4" fillId="2" borderId="0" xfId="0" applyFont="1" applyFill="1" applyAlignment="1">
      <alignment horizontal="left" vertical="center"/>
    </xf>
    <xf numFmtId="0" fontId="4" fillId="2" borderId="0" xfId="0" applyFont="1" applyFill="1" applyAlignment="1">
      <alignment horizontal="center" vertical="center"/>
    </xf>
    <xf numFmtId="0" fontId="3" fillId="2" borderId="0" xfId="0" applyFont="1" applyFill="1" applyAlignment="1">
      <alignment horizontal="center" vertical="center"/>
    </xf>
    <xf numFmtId="0" fontId="3" fillId="2" borderId="0" xfId="0" applyFont="1" applyFill="1" applyAlignment="1">
      <alignment vertical="center"/>
    </xf>
    <xf numFmtId="0" fontId="3" fillId="0" borderId="0" xfId="0" applyFont="1" applyAlignment="1">
      <alignment vertical="center"/>
    </xf>
    <xf numFmtId="0" fontId="0" fillId="2" borderId="0" xfId="0" applyFill="1" applyAlignment="1">
      <alignment horizontal="left" vertical="center"/>
    </xf>
    <xf numFmtId="0" fontId="5" fillId="2" borderId="0" xfId="0" applyFont="1" applyFill="1" applyAlignment="1">
      <alignment horizontal="left" vertical="center" wrapText="1"/>
    </xf>
    <xf numFmtId="0" fontId="5" fillId="2" borderId="0" xfId="0" applyFont="1" applyFill="1" applyAlignment="1">
      <alignment horizontal="center" vertical="center"/>
    </xf>
    <xf numFmtId="0" fontId="0" fillId="2" borderId="0" xfId="0" applyFill="1" applyAlignment="1">
      <alignment horizontal="center" vertical="center"/>
    </xf>
    <xf numFmtId="0" fontId="0" fillId="2" borderId="0" xfId="0" applyFill="1" applyAlignment="1">
      <alignment vertical="center"/>
    </xf>
    <xf numFmtId="0" fontId="0" fillId="0" borderId="0" xfId="0" applyAlignment="1">
      <alignment vertical="center"/>
    </xf>
    <xf numFmtId="0" fontId="6" fillId="3" borderId="1" xfId="0" applyFont="1" applyFill="1" applyBorder="1" applyAlignment="1">
      <alignment horizontal="right" vertical="center"/>
    </xf>
    <xf numFmtId="0" fontId="7" fillId="4" borderId="0" xfId="0" applyFont="1" applyFill="1" applyAlignment="1">
      <alignment horizontal="center" vertical="center" wrapText="1"/>
    </xf>
    <xf numFmtId="0" fontId="7" fillId="4" borderId="0" xfId="0" applyFont="1" applyFill="1" applyAlignment="1">
      <alignment horizontal="center" vertical="center"/>
    </xf>
    <xf numFmtId="0" fontId="7" fillId="4" borderId="0" xfId="0" applyFont="1" applyFill="1" applyAlignment="1">
      <alignment vertical="center"/>
    </xf>
    <xf numFmtId="0" fontId="0" fillId="4" borderId="0" xfId="0" applyFill="1" applyAlignment="1">
      <alignment vertical="center"/>
    </xf>
    <xf numFmtId="0" fontId="7" fillId="4" borderId="0" xfId="0" applyFont="1" applyFill="1" applyAlignment="1">
      <alignment vertical="center" wrapText="1"/>
    </xf>
    <xf numFmtId="0" fontId="6" fillId="3" borderId="3" xfId="0" applyFont="1" applyFill="1" applyBorder="1" applyAlignment="1">
      <alignment horizontal="right" vertical="center" wrapText="1"/>
    </xf>
    <xf numFmtId="0" fontId="6" fillId="0" borderId="0" xfId="0" applyFont="1" applyAlignment="1">
      <alignment horizontal="right" vertical="center"/>
    </xf>
    <xf numFmtId="0" fontId="7" fillId="0" borderId="0" xfId="0" applyFont="1" applyAlignment="1">
      <alignment vertical="center" wrapText="1"/>
    </xf>
    <xf numFmtId="0" fontId="8" fillId="4" borderId="0" xfId="0" applyFont="1" applyFill="1" applyAlignment="1">
      <alignment horizontal="left" vertical="center"/>
    </xf>
    <xf numFmtId="0" fontId="9" fillId="4" borderId="0" xfId="0" applyFont="1" applyFill="1" applyAlignment="1">
      <alignment horizontal="left" vertical="center" wrapText="1"/>
    </xf>
    <xf numFmtId="0" fontId="9" fillId="4" borderId="0" xfId="0" applyFont="1" applyFill="1" applyAlignment="1">
      <alignment horizontal="left" vertical="center"/>
    </xf>
    <xf numFmtId="0" fontId="6" fillId="4" borderId="0" xfId="0" applyFont="1" applyFill="1" applyAlignment="1">
      <alignment vertical="center"/>
    </xf>
    <xf numFmtId="0" fontId="9" fillId="4" borderId="0" xfId="0" applyFont="1" applyFill="1" applyAlignment="1">
      <alignment vertical="center"/>
    </xf>
    <xf numFmtId="0" fontId="6" fillId="4" borderId="0" xfId="0" applyFont="1" applyFill="1" applyAlignment="1">
      <alignment horizontal="left" vertical="center"/>
    </xf>
    <xf numFmtId="0" fontId="7" fillId="2" borderId="1" xfId="0" applyFont="1" applyFill="1" applyBorder="1" applyAlignment="1">
      <alignment horizontal="left" vertical="center" wrapText="1"/>
    </xf>
    <xf numFmtId="0" fontId="7" fillId="2" borderId="1" xfId="0" applyFont="1" applyFill="1" applyBorder="1" applyAlignment="1">
      <alignment vertical="center" wrapText="1"/>
    </xf>
    <xf numFmtId="0" fontId="7" fillId="2" borderId="1" xfId="0" applyFont="1" applyFill="1" applyBorder="1" applyAlignment="1">
      <alignment horizontal="center" vertical="center" wrapText="1"/>
    </xf>
    <xf numFmtId="164" fontId="7" fillId="2" borderId="1" xfId="0" applyNumberFormat="1" applyFont="1" applyFill="1" applyBorder="1" applyAlignment="1">
      <alignment horizontal="center" vertical="center" wrapText="1"/>
    </xf>
    <xf numFmtId="164" fontId="7" fillId="2" borderId="3" xfId="0" applyNumberFormat="1" applyFont="1" applyFill="1" applyBorder="1" applyAlignment="1">
      <alignment horizontal="left" vertical="center" wrapText="1"/>
    </xf>
    <xf numFmtId="0" fontId="11" fillId="6" borderId="1" xfId="0" quotePrefix="1" applyFont="1" applyFill="1" applyBorder="1" applyAlignment="1">
      <alignment horizontal="left" vertical="center" wrapText="1"/>
    </xf>
    <xf numFmtId="0" fontId="11" fillId="6" borderId="1" xfId="0" applyFont="1" applyFill="1" applyBorder="1" applyAlignment="1">
      <alignment vertical="center" wrapText="1"/>
    </xf>
    <xf numFmtId="0" fontId="9" fillId="0" borderId="1" xfId="0" quotePrefix="1" applyFont="1" applyBorder="1" applyAlignment="1">
      <alignment horizontal="left" vertical="center"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1" xfId="1" applyNumberFormat="1" applyFont="1" applyFill="1" applyBorder="1" applyAlignment="1">
      <alignment horizontal="center" vertical="center" wrapText="1"/>
    </xf>
    <xf numFmtId="164" fontId="9" fillId="5" borderId="1" xfId="0" applyNumberFormat="1" applyFont="1" applyFill="1" applyBorder="1" applyAlignment="1">
      <alignment vertical="center" wrapText="1"/>
    </xf>
    <xf numFmtId="164" fontId="6" fillId="3" borderId="1" xfId="0" applyNumberFormat="1" applyFont="1" applyFill="1" applyBorder="1" applyAlignment="1">
      <alignment horizontal="left" vertical="center" wrapText="1"/>
    </xf>
    <xf numFmtId="0" fontId="12" fillId="5" borderId="7" xfId="0" applyFont="1" applyFill="1" applyBorder="1" applyAlignment="1">
      <alignment horizontal="left" vertical="center" wrapText="1"/>
    </xf>
    <xf numFmtId="0" fontId="9" fillId="0" borderId="2" xfId="0" applyFont="1" applyBorder="1" applyAlignment="1">
      <alignment horizontal="center" vertical="center" wrapText="1"/>
    </xf>
    <xf numFmtId="0" fontId="6" fillId="0" borderId="2" xfId="1" applyNumberFormat="1" applyFont="1" applyFill="1" applyBorder="1" applyAlignment="1">
      <alignment horizontal="center" vertical="center" wrapText="1"/>
    </xf>
    <xf numFmtId="0" fontId="2" fillId="0" borderId="0" xfId="0" applyFont="1" applyAlignment="1">
      <alignment vertical="center"/>
    </xf>
    <xf numFmtId="0" fontId="9" fillId="0" borderId="2" xfId="1" applyNumberFormat="1" applyFont="1" applyFill="1" applyBorder="1" applyAlignment="1">
      <alignment horizontal="center" vertical="center" wrapText="1"/>
    </xf>
    <xf numFmtId="0" fontId="13" fillId="5" borderId="7" xfId="0" applyFont="1" applyFill="1" applyBorder="1" applyAlignment="1">
      <alignment horizontal="left" vertical="center" wrapText="1"/>
    </xf>
    <xf numFmtId="0" fontId="12" fillId="5" borderId="8" xfId="0" applyFont="1" applyFill="1" applyBorder="1" applyAlignment="1">
      <alignment horizontal="left" vertical="center" wrapText="1"/>
    </xf>
    <xf numFmtId="0" fontId="10" fillId="6" borderId="1" xfId="0" applyFont="1" applyFill="1" applyBorder="1" applyAlignment="1">
      <alignment horizontal="left" vertical="center"/>
    </xf>
    <xf numFmtId="0" fontId="9" fillId="0" borderId="1" xfId="0" quotePrefix="1" applyFont="1" applyBorder="1" applyAlignment="1">
      <alignment horizontal="left" vertical="center"/>
    </xf>
    <xf numFmtId="0" fontId="10" fillId="0" borderId="1" xfId="0" applyFont="1" applyBorder="1" applyAlignment="1">
      <alignment horizontal="left" vertical="center"/>
    </xf>
    <xf numFmtId="0" fontId="10" fillId="3" borderId="1" xfId="0" applyFont="1" applyFill="1" applyBorder="1" applyAlignment="1">
      <alignment horizontal="left" vertical="center" wrapText="1"/>
    </xf>
    <xf numFmtId="0" fontId="10" fillId="3" borderId="1" xfId="0" applyFont="1" applyFill="1" applyBorder="1" applyAlignment="1">
      <alignment horizontal="right" vertical="center" wrapText="1"/>
    </xf>
    <xf numFmtId="0" fontId="10"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4" xfId="0" applyFont="1" applyFill="1" applyBorder="1" applyAlignment="1">
      <alignment horizontal="center" vertical="center" wrapText="1"/>
    </xf>
    <xf numFmtId="44" fontId="10" fillId="3" borderId="10" xfId="0" applyNumberFormat="1" applyFont="1" applyFill="1" applyBorder="1" applyAlignment="1">
      <alignment vertical="center" wrapText="1"/>
    </xf>
    <xf numFmtId="164" fontId="7" fillId="3" borderId="11" xfId="0" applyNumberFormat="1" applyFont="1" applyFill="1" applyBorder="1" applyAlignment="1">
      <alignment horizontal="left" vertical="center" wrapText="1"/>
    </xf>
    <xf numFmtId="164" fontId="7" fillId="3" borderId="12" xfId="0" applyNumberFormat="1" applyFont="1" applyFill="1" applyBorder="1" applyAlignment="1">
      <alignment horizontal="left" vertical="center" wrapText="1"/>
    </xf>
    <xf numFmtId="0" fontId="0" fillId="4" borderId="0" xfId="0" applyFill="1" applyAlignment="1">
      <alignment horizontal="left" vertical="center"/>
    </xf>
    <xf numFmtId="0" fontId="0" fillId="4" borderId="0" xfId="0" applyFill="1" applyAlignment="1">
      <alignment horizontal="right" vertical="center"/>
    </xf>
    <xf numFmtId="0" fontId="0" fillId="4" borderId="0" xfId="0" applyFill="1" applyAlignment="1">
      <alignment horizontal="center" vertical="center"/>
    </xf>
    <xf numFmtId="0" fontId="2" fillId="5" borderId="14" xfId="0" applyFont="1" applyFill="1" applyBorder="1" applyAlignment="1">
      <alignment horizontal="left" vertical="center" wrapText="1"/>
    </xf>
    <xf numFmtId="0" fontId="2" fillId="4" borderId="18" xfId="0" applyFont="1" applyFill="1" applyBorder="1" applyAlignment="1">
      <alignment horizontal="left" vertical="center"/>
    </xf>
    <xf numFmtId="0" fontId="2" fillId="4" borderId="18" xfId="0" applyFont="1" applyFill="1" applyBorder="1" applyAlignment="1">
      <alignment horizontal="center" vertical="center"/>
    </xf>
    <xf numFmtId="0" fontId="2" fillId="5" borderId="23" xfId="0" applyFont="1" applyFill="1" applyBorder="1" applyAlignment="1">
      <alignment horizontal="left" vertical="center" wrapText="1"/>
    </xf>
    <xf numFmtId="0" fontId="0" fillId="0" borderId="0" xfId="0" applyAlignment="1">
      <alignment horizontal="left" vertical="center"/>
    </xf>
    <xf numFmtId="0" fontId="0" fillId="0" borderId="0" xfId="0" applyAlignment="1">
      <alignment horizontal="center" vertical="center"/>
    </xf>
    <xf numFmtId="0" fontId="6" fillId="3" borderId="9" xfId="0" applyFont="1" applyFill="1" applyBorder="1" applyAlignment="1">
      <alignment horizontal="right" vertical="center"/>
    </xf>
    <xf numFmtId="0" fontId="7" fillId="5" borderId="25" xfId="0" applyFont="1" applyFill="1" applyBorder="1" applyAlignment="1">
      <alignment horizontal="left" vertical="center" wrapText="1"/>
    </xf>
    <xf numFmtId="0" fontId="14" fillId="0" borderId="24" xfId="0" applyFont="1" applyBorder="1" applyAlignment="1">
      <alignment horizontal="left" vertical="center" wrapText="1"/>
    </xf>
    <xf numFmtId="9" fontId="6" fillId="4" borderId="1" xfId="2" applyFont="1" applyFill="1" applyBorder="1" applyAlignment="1">
      <alignment horizontal="center" vertical="center"/>
    </xf>
    <xf numFmtId="0" fontId="9" fillId="4" borderId="1" xfId="1" applyNumberFormat="1" applyFont="1" applyFill="1" applyBorder="1" applyAlignment="1">
      <alignment horizontal="center" vertical="center" wrapText="1"/>
    </xf>
    <xf numFmtId="0" fontId="9" fillId="4" borderId="1" xfId="0" applyFont="1" applyFill="1" applyBorder="1" applyAlignment="1">
      <alignment vertical="center" wrapText="1"/>
    </xf>
    <xf numFmtId="0" fontId="9" fillId="4" borderId="2" xfId="0" applyFont="1" applyFill="1" applyBorder="1" applyAlignment="1">
      <alignment horizontal="left" vertical="center" wrapText="1"/>
    </xf>
    <xf numFmtId="164" fontId="11" fillId="6" borderId="4" xfId="0" applyNumberFormat="1" applyFont="1" applyFill="1" applyBorder="1" applyAlignment="1">
      <alignment horizontal="right" vertical="top" wrapText="1" indent="42"/>
    </xf>
    <xf numFmtId="0" fontId="11" fillId="6" borderId="5" xfId="0" applyFont="1" applyFill="1" applyBorder="1" applyAlignment="1">
      <alignment horizontal="right" vertical="top" wrapText="1" indent="42"/>
    </xf>
    <xf numFmtId="0" fontId="11" fillId="6" borderId="6" xfId="0" applyFont="1" applyFill="1" applyBorder="1" applyAlignment="1">
      <alignment horizontal="right" vertical="top" wrapText="1" indent="42"/>
    </xf>
    <xf numFmtId="0" fontId="9" fillId="4" borderId="13" xfId="0" applyFont="1" applyFill="1" applyBorder="1" applyAlignment="1">
      <alignment horizontal="left" vertical="center" wrapText="1"/>
    </xf>
    <xf numFmtId="0" fontId="9" fillId="4" borderId="17" xfId="0" applyFont="1" applyFill="1" applyBorder="1" applyAlignment="1">
      <alignment horizontal="left" vertical="center" wrapText="1"/>
    </xf>
    <xf numFmtId="0" fontId="9" fillId="4" borderId="22" xfId="0" applyFont="1" applyFill="1" applyBorder="1" applyAlignment="1">
      <alignment horizontal="left" vertical="center" wrapText="1"/>
    </xf>
    <xf numFmtId="0" fontId="2" fillId="5" borderId="15" xfId="0" applyFont="1" applyFill="1" applyBorder="1" applyAlignment="1">
      <alignment horizontal="left" vertical="center" wrapText="1"/>
    </xf>
    <xf numFmtId="0" fontId="2" fillId="5" borderId="16" xfId="0" applyFont="1" applyFill="1" applyBorder="1" applyAlignment="1">
      <alignment horizontal="left" vertical="center" wrapText="1"/>
    </xf>
    <xf numFmtId="0" fontId="2" fillId="4" borderId="19" xfId="0" applyFont="1" applyFill="1" applyBorder="1" applyAlignment="1">
      <alignment horizontal="left" vertical="center"/>
    </xf>
    <xf numFmtId="0" fontId="2" fillId="4" borderId="20" xfId="0" applyFont="1" applyFill="1" applyBorder="1" applyAlignment="1">
      <alignment horizontal="left" vertical="center"/>
    </xf>
    <xf numFmtId="14" fontId="2" fillId="5" borderId="18" xfId="0" applyNumberFormat="1" applyFont="1" applyFill="1" applyBorder="1" applyAlignment="1">
      <alignment horizontal="left" vertical="center"/>
    </xf>
    <xf numFmtId="14" fontId="2" fillId="5" borderId="21" xfId="0" applyNumberFormat="1" applyFont="1" applyFill="1" applyBorder="1" applyAlignment="1">
      <alignment horizontal="left" vertical="center"/>
    </xf>
    <xf numFmtId="0" fontId="7" fillId="2" borderId="1" xfId="0" applyFont="1" applyFill="1" applyBorder="1" applyAlignment="1">
      <alignment horizontal="center" vertical="center" wrapText="1"/>
    </xf>
    <xf numFmtId="0" fontId="15" fillId="0" borderId="0" xfId="0" applyFont="1" applyAlignment="1">
      <alignment vertical="center"/>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222573</xdr:colOff>
      <xdr:row>0</xdr:row>
      <xdr:rowOff>71016</xdr:rowOff>
    </xdr:from>
    <xdr:to>
      <xdr:col>0</xdr:col>
      <xdr:colOff>693040</xdr:colOff>
      <xdr:row>2</xdr:row>
      <xdr:rowOff>2618</xdr:rowOff>
    </xdr:to>
    <xdr:pic>
      <xdr:nvPicPr>
        <xdr:cNvPr id="2" name="Picture 1" descr="SITA Logo">
          <a:extLst>
            <a:ext uri="{FF2B5EF4-FFF2-40B4-BE49-F238E27FC236}">
              <a16:creationId xmlns:a16="http://schemas.microsoft.com/office/drawing/2014/main" id="{6BEF4980-BDB2-4630-B90A-1F9BFF4CE5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2573" y="0"/>
          <a:ext cx="467201" cy="62175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EA7E3-FC58-410C-85C3-0D703F6699C0}">
  <sheetPr>
    <pageSetUpPr fitToPage="1"/>
  </sheetPr>
  <dimension ref="A1:L110"/>
  <sheetViews>
    <sheetView tabSelected="1" zoomScale="70" zoomScaleNormal="70" zoomScaleSheetLayoutView="50" workbookViewId="0">
      <pane ySplit="13" topLeftCell="A14" activePane="bottomLeft" state="frozen"/>
      <selection pane="bottomLeft" activeCell="B3" sqref="B3"/>
    </sheetView>
  </sheetViews>
  <sheetFormatPr defaultColWidth="9.09765625" defaultRowHeight="13.8"/>
  <cols>
    <col min="1" max="1" width="14.69921875" style="66" customWidth="1"/>
    <col min="2" max="2" width="95.19921875" style="12" customWidth="1"/>
    <col min="3" max="3" width="16.69921875" style="67" bestFit="1" customWidth="1"/>
    <col min="4" max="4" width="10.59765625" style="67" customWidth="1"/>
    <col min="5" max="6" width="19.59765625" style="12" customWidth="1"/>
    <col min="7" max="7" width="36.796875" style="12" customWidth="1"/>
    <col min="8" max="16384" width="9.09765625" style="12"/>
  </cols>
  <sheetData>
    <row r="1" spans="1:12" s="6" customFormat="1" ht="30">
      <c r="A1" s="1"/>
      <c r="B1" s="2" t="s">
        <v>0</v>
      </c>
      <c r="C1" s="3"/>
      <c r="D1" s="4"/>
      <c r="E1" s="5"/>
      <c r="F1" s="5"/>
      <c r="G1" s="5"/>
    </row>
    <row r="2" spans="1:12" ht="22.8">
      <c r="A2" s="7"/>
      <c r="B2" s="8" t="s">
        <v>1</v>
      </c>
      <c r="C2" s="9"/>
      <c r="D2" s="10"/>
      <c r="E2" s="11"/>
      <c r="F2" s="11"/>
      <c r="G2" s="11"/>
    </row>
    <row r="3" spans="1:12" ht="39" customHeight="1">
      <c r="A3" s="13" t="s">
        <v>188</v>
      </c>
      <c r="B3" s="88" t="s">
        <v>192</v>
      </c>
      <c r="C3" s="14"/>
      <c r="D3" s="15"/>
      <c r="E3" s="16"/>
      <c r="F3" s="16"/>
      <c r="G3" s="17"/>
      <c r="H3" s="17"/>
      <c r="I3" s="17"/>
      <c r="J3" s="17"/>
      <c r="K3" s="17"/>
      <c r="L3" s="17"/>
    </row>
    <row r="4" spans="1:12" ht="39.6" customHeight="1">
      <c r="A4" s="68" t="s">
        <v>189</v>
      </c>
      <c r="B4" s="70" t="s">
        <v>190</v>
      </c>
      <c r="C4" s="14"/>
      <c r="D4" s="14"/>
      <c r="E4" s="18"/>
      <c r="F4" s="18"/>
      <c r="G4" s="17"/>
      <c r="H4" s="17"/>
      <c r="I4" s="17"/>
      <c r="J4" s="17"/>
      <c r="K4" s="17"/>
      <c r="L4" s="17"/>
    </row>
    <row r="5" spans="1:12" ht="15.6">
      <c r="A5" s="19" t="s">
        <v>2</v>
      </c>
      <c r="B5" s="69"/>
      <c r="C5" s="14"/>
      <c r="D5" s="15"/>
      <c r="E5" s="16"/>
      <c r="F5" s="16"/>
      <c r="G5" s="17"/>
      <c r="H5" s="17"/>
      <c r="I5" s="17"/>
      <c r="J5" s="17"/>
      <c r="K5" s="17"/>
      <c r="L5" s="17"/>
    </row>
    <row r="6" spans="1:12" ht="15.6">
      <c r="A6" s="20"/>
      <c r="B6" s="21"/>
      <c r="C6" s="14"/>
      <c r="D6" s="15"/>
      <c r="E6" s="16"/>
      <c r="F6" s="16"/>
      <c r="G6" s="17"/>
      <c r="H6" s="17"/>
      <c r="I6" s="17"/>
      <c r="J6" s="17"/>
      <c r="K6" s="17"/>
      <c r="L6" s="17"/>
    </row>
    <row r="7" spans="1:12" s="17" customFormat="1" ht="15.6">
      <c r="A7" s="22" t="s">
        <v>3</v>
      </c>
      <c r="B7" s="23"/>
      <c r="C7" s="23"/>
      <c r="D7" s="15"/>
      <c r="E7" s="16"/>
      <c r="F7" s="16"/>
    </row>
    <row r="8" spans="1:12" s="17" customFormat="1" ht="15.6">
      <c r="A8" s="24" t="s">
        <v>4</v>
      </c>
      <c r="B8" s="25"/>
      <c r="C8" s="25"/>
      <c r="D8" s="15"/>
      <c r="E8" s="16"/>
      <c r="F8" s="16"/>
    </row>
    <row r="9" spans="1:12" s="17" customFormat="1" ht="15.6">
      <c r="A9" s="24" t="s">
        <v>5</v>
      </c>
      <c r="B9" s="26"/>
      <c r="C9" s="26"/>
      <c r="D9" s="15"/>
      <c r="E9" s="16"/>
      <c r="F9" s="16"/>
    </row>
    <row r="10" spans="1:12" s="17" customFormat="1" ht="15.6">
      <c r="A10" s="24" t="s">
        <v>6</v>
      </c>
      <c r="B10" s="26"/>
      <c r="C10" s="26"/>
      <c r="D10" s="15"/>
      <c r="E10" s="16"/>
      <c r="F10" s="16"/>
    </row>
    <row r="11" spans="1:12" s="17" customFormat="1" ht="15.6">
      <c r="A11" s="27"/>
      <c r="B11" s="18"/>
      <c r="C11" s="14"/>
      <c r="D11" s="15"/>
      <c r="E11" s="16"/>
      <c r="F11" s="16"/>
    </row>
    <row r="12" spans="1:12" ht="15.6">
      <c r="A12" s="28" t="s">
        <v>7</v>
      </c>
      <c r="B12" s="29" t="s">
        <v>8</v>
      </c>
      <c r="C12" s="30"/>
      <c r="D12" s="87"/>
      <c r="E12" s="87"/>
      <c r="F12" s="87"/>
    </row>
    <row r="13" spans="1:12" ht="31.2">
      <c r="A13" s="28"/>
      <c r="B13" s="29"/>
      <c r="C13" s="30" t="s">
        <v>9</v>
      </c>
      <c r="D13" s="30" t="s">
        <v>10</v>
      </c>
      <c r="E13" s="31" t="s">
        <v>11</v>
      </c>
      <c r="F13" s="31" t="s">
        <v>181</v>
      </c>
      <c r="G13" s="32" t="s">
        <v>12</v>
      </c>
    </row>
    <row r="14" spans="1:12" ht="17.399999999999999">
      <c r="A14" s="33">
        <v>1</v>
      </c>
      <c r="B14" s="34" t="s">
        <v>13</v>
      </c>
      <c r="C14" s="75">
        <f>SUM(F15:F32)</f>
        <v>0</v>
      </c>
      <c r="D14" s="76"/>
      <c r="E14" s="76"/>
      <c r="F14" s="76"/>
      <c r="G14" s="77"/>
    </row>
    <row r="15" spans="1:12" ht="15">
      <c r="A15" s="35" t="s">
        <v>14</v>
      </c>
      <c r="B15" s="73" t="s">
        <v>15</v>
      </c>
      <c r="C15" s="37" t="s">
        <v>16</v>
      </c>
      <c r="D15" s="38">
        <v>50</v>
      </c>
      <c r="E15" s="39">
        <v>0</v>
      </c>
      <c r="F15" s="40">
        <f>D15*E15</f>
        <v>0</v>
      </c>
      <c r="G15" s="41"/>
    </row>
    <row r="16" spans="1:12" ht="15">
      <c r="A16" s="35" t="s">
        <v>17</v>
      </c>
      <c r="B16" s="73" t="s">
        <v>18</v>
      </c>
      <c r="C16" s="37" t="s">
        <v>16</v>
      </c>
      <c r="D16" s="38">
        <v>40</v>
      </c>
      <c r="E16" s="39">
        <v>0</v>
      </c>
      <c r="F16" s="40">
        <f>D16*E16</f>
        <v>0</v>
      </c>
      <c r="G16" s="41"/>
    </row>
    <row r="17" spans="1:7" ht="15">
      <c r="A17" s="35" t="s">
        <v>19</v>
      </c>
      <c r="B17" s="73" t="s">
        <v>20</v>
      </c>
      <c r="C17" s="37" t="s">
        <v>16</v>
      </c>
      <c r="D17" s="38">
        <v>40</v>
      </c>
      <c r="E17" s="39">
        <v>0</v>
      </c>
      <c r="F17" s="40">
        <f t="shared" ref="F17:F30" si="0">D17*E17</f>
        <v>0</v>
      </c>
      <c r="G17" s="41"/>
    </row>
    <row r="18" spans="1:7" ht="15">
      <c r="A18" s="35" t="s">
        <v>21</v>
      </c>
      <c r="B18" s="73" t="s">
        <v>22</v>
      </c>
      <c r="C18" s="37" t="s">
        <v>16</v>
      </c>
      <c r="D18" s="38">
        <v>40</v>
      </c>
      <c r="E18" s="39">
        <v>0</v>
      </c>
      <c r="F18" s="40">
        <f>D18*E18</f>
        <v>0</v>
      </c>
      <c r="G18" s="41"/>
    </row>
    <row r="19" spans="1:7" ht="15">
      <c r="A19" s="35" t="s">
        <v>23</v>
      </c>
      <c r="B19" s="73" t="s">
        <v>191</v>
      </c>
      <c r="C19" s="37" t="s">
        <v>16</v>
      </c>
      <c r="D19" s="38">
        <v>15</v>
      </c>
      <c r="E19" s="39">
        <v>0</v>
      </c>
      <c r="F19" s="40">
        <f t="shared" si="0"/>
        <v>0</v>
      </c>
      <c r="G19" s="41"/>
    </row>
    <row r="20" spans="1:7" ht="15">
      <c r="A20" s="35" t="s">
        <v>24</v>
      </c>
      <c r="B20" s="73" t="s">
        <v>25</v>
      </c>
      <c r="C20" s="37" t="s">
        <v>16</v>
      </c>
      <c r="D20" s="38">
        <v>40</v>
      </c>
      <c r="E20" s="39">
        <v>0</v>
      </c>
      <c r="F20" s="40">
        <f t="shared" si="0"/>
        <v>0</v>
      </c>
      <c r="G20" s="41"/>
    </row>
    <row r="21" spans="1:7" ht="15">
      <c r="A21" s="35" t="s">
        <v>26</v>
      </c>
      <c r="B21" s="73" t="s">
        <v>27</v>
      </c>
      <c r="C21" s="37" t="s">
        <v>16</v>
      </c>
      <c r="D21" s="38">
        <v>40</v>
      </c>
      <c r="E21" s="39">
        <v>0</v>
      </c>
      <c r="F21" s="40">
        <f t="shared" si="0"/>
        <v>0</v>
      </c>
      <c r="G21" s="41"/>
    </row>
    <row r="22" spans="1:7" ht="15">
      <c r="A22" s="35" t="s">
        <v>28</v>
      </c>
      <c r="B22" s="73" t="s">
        <v>29</v>
      </c>
      <c r="C22" s="37" t="s">
        <v>16</v>
      </c>
      <c r="D22" s="38">
        <v>40</v>
      </c>
      <c r="E22" s="39">
        <v>0</v>
      </c>
      <c r="F22" s="40">
        <f t="shared" si="0"/>
        <v>0</v>
      </c>
      <c r="G22" s="41"/>
    </row>
    <row r="23" spans="1:7" ht="15">
      <c r="A23" s="35" t="s">
        <v>30</v>
      </c>
      <c r="B23" s="73" t="s">
        <v>31</v>
      </c>
      <c r="C23" s="37" t="s">
        <v>16</v>
      </c>
      <c r="D23" s="38">
        <v>40</v>
      </c>
      <c r="E23" s="39">
        <v>0</v>
      </c>
      <c r="F23" s="40">
        <f t="shared" si="0"/>
        <v>0</v>
      </c>
      <c r="G23" s="41"/>
    </row>
    <row r="24" spans="1:7" ht="15">
      <c r="A24" s="35" t="s">
        <v>32</v>
      </c>
      <c r="B24" s="73" t="s">
        <v>33</v>
      </c>
      <c r="C24" s="37" t="s">
        <v>34</v>
      </c>
      <c r="D24" s="38">
        <v>1</v>
      </c>
      <c r="E24" s="39">
        <v>0</v>
      </c>
      <c r="F24" s="40">
        <f t="shared" si="0"/>
        <v>0</v>
      </c>
      <c r="G24" s="41"/>
    </row>
    <row r="25" spans="1:7" ht="15">
      <c r="A25" s="35" t="s">
        <v>35</v>
      </c>
      <c r="B25" s="73" t="s">
        <v>36</v>
      </c>
      <c r="C25" s="37" t="s">
        <v>34</v>
      </c>
      <c r="D25" s="38">
        <v>1</v>
      </c>
      <c r="E25" s="39">
        <v>0</v>
      </c>
      <c r="F25" s="40">
        <f t="shared" si="0"/>
        <v>0</v>
      </c>
      <c r="G25" s="41"/>
    </row>
    <row r="26" spans="1:7" ht="15">
      <c r="A26" s="35" t="s">
        <v>37</v>
      </c>
      <c r="B26" s="73" t="s">
        <v>38</v>
      </c>
      <c r="C26" s="37" t="s">
        <v>34</v>
      </c>
      <c r="D26" s="38">
        <v>6</v>
      </c>
      <c r="E26" s="39">
        <v>0</v>
      </c>
      <c r="F26" s="40">
        <f t="shared" si="0"/>
        <v>0</v>
      </c>
      <c r="G26" s="41"/>
    </row>
    <row r="27" spans="1:7" ht="15">
      <c r="A27" s="35" t="s">
        <v>39</v>
      </c>
      <c r="B27" s="73" t="s">
        <v>40</v>
      </c>
      <c r="C27" s="37" t="s">
        <v>16</v>
      </c>
      <c r="D27" s="38">
        <v>700</v>
      </c>
      <c r="E27" s="39">
        <v>0</v>
      </c>
      <c r="F27" s="40">
        <f t="shared" si="0"/>
        <v>0</v>
      </c>
      <c r="G27" s="41"/>
    </row>
    <row r="28" spans="1:7" ht="30">
      <c r="A28" s="35" t="s">
        <v>41</v>
      </c>
      <c r="B28" s="73" t="s">
        <v>42</v>
      </c>
      <c r="C28" s="37" t="s">
        <v>43</v>
      </c>
      <c r="D28" s="38">
        <v>300</v>
      </c>
      <c r="E28" s="39">
        <v>0</v>
      </c>
      <c r="F28" s="40">
        <f t="shared" si="0"/>
        <v>0</v>
      </c>
      <c r="G28" s="41"/>
    </row>
    <row r="29" spans="1:7" s="44" customFormat="1" ht="30">
      <c r="A29" s="35" t="s">
        <v>44</v>
      </c>
      <c r="B29" s="74" t="s">
        <v>45</v>
      </c>
      <c r="C29" s="42" t="s">
        <v>16</v>
      </c>
      <c r="D29" s="43">
        <v>40</v>
      </c>
      <c r="E29" s="39">
        <v>0</v>
      </c>
      <c r="F29" s="40">
        <f t="shared" si="0"/>
        <v>0</v>
      </c>
      <c r="G29" s="41"/>
    </row>
    <row r="30" spans="1:7" ht="15">
      <c r="A30" s="35" t="s">
        <v>46</v>
      </c>
      <c r="B30" s="73" t="s">
        <v>47</v>
      </c>
      <c r="C30" s="37" t="s">
        <v>16</v>
      </c>
      <c r="D30" s="45">
        <v>10</v>
      </c>
      <c r="E30" s="39">
        <v>0</v>
      </c>
      <c r="F30" s="40">
        <f t="shared" si="0"/>
        <v>0</v>
      </c>
      <c r="G30" s="41"/>
    </row>
    <row r="31" spans="1:7" ht="15">
      <c r="A31" s="35" t="s">
        <v>48</v>
      </c>
      <c r="B31" s="74" t="s">
        <v>49</v>
      </c>
      <c r="C31" s="37" t="s">
        <v>16</v>
      </c>
      <c r="D31" s="45">
        <v>160</v>
      </c>
      <c r="E31" s="39">
        <v>0</v>
      </c>
      <c r="F31" s="40">
        <f>D31*E31</f>
        <v>0</v>
      </c>
      <c r="G31" s="41"/>
    </row>
    <row r="32" spans="1:7" ht="15">
      <c r="A32" s="35" t="s">
        <v>50</v>
      </c>
      <c r="B32" s="74" t="s">
        <v>51</v>
      </c>
      <c r="C32" s="37" t="s">
        <v>34</v>
      </c>
      <c r="D32" s="45">
        <v>1</v>
      </c>
      <c r="E32" s="39">
        <v>0</v>
      </c>
      <c r="F32" s="40">
        <f>D32*E32</f>
        <v>0</v>
      </c>
      <c r="G32" s="41"/>
    </row>
    <row r="33" spans="1:7" ht="17.399999999999999">
      <c r="A33" s="33">
        <v>2</v>
      </c>
      <c r="B33" s="34" t="s">
        <v>52</v>
      </c>
      <c r="C33" s="75">
        <f>SUM(F34:F36)</f>
        <v>0</v>
      </c>
      <c r="D33" s="76"/>
      <c r="E33" s="76"/>
      <c r="F33" s="76"/>
      <c r="G33" s="77"/>
    </row>
    <row r="34" spans="1:7" ht="15">
      <c r="A34" s="35" t="s">
        <v>53</v>
      </c>
      <c r="B34" s="73" t="s">
        <v>54</v>
      </c>
      <c r="C34" s="37" t="s">
        <v>16</v>
      </c>
      <c r="D34" s="38">
        <v>40</v>
      </c>
      <c r="E34" s="39">
        <v>0</v>
      </c>
      <c r="F34" s="40">
        <f>D34*E34</f>
        <v>0</v>
      </c>
      <c r="G34" s="41"/>
    </row>
    <row r="35" spans="1:7" ht="15">
      <c r="A35" s="35" t="s">
        <v>55</v>
      </c>
      <c r="B35" s="73" t="s">
        <v>182</v>
      </c>
      <c r="C35" s="37" t="s">
        <v>16</v>
      </c>
      <c r="D35" s="38">
        <v>300</v>
      </c>
      <c r="E35" s="39">
        <v>0</v>
      </c>
      <c r="F35" s="40">
        <f t="shared" ref="F35:F36" si="1">D35*E35</f>
        <v>0</v>
      </c>
      <c r="G35" s="41"/>
    </row>
    <row r="36" spans="1:7" ht="15">
      <c r="A36" s="35" t="s">
        <v>56</v>
      </c>
      <c r="B36" s="73" t="s">
        <v>57</v>
      </c>
      <c r="C36" s="37" t="s">
        <v>16</v>
      </c>
      <c r="D36" s="38">
        <v>80</v>
      </c>
      <c r="E36" s="39">
        <v>0</v>
      </c>
      <c r="F36" s="40">
        <f t="shared" si="1"/>
        <v>0</v>
      </c>
      <c r="G36" s="41"/>
    </row>
    <row r="37" spans="1:7" s="44" customFormat="1" ht="17.399999999999999">
      <c r="A37" s="33">
        <v>3</v>
      </c>
      <c r="B37" s="34" t="s">
        <v>58</v>
      </c>
      <c r="C37" s="75">
        <f>SUM(F38:F54)</f>
        <v>0</v>
      </c>
      <c r="D37" s="76"/>
      <c r="E37" s="76"/>
      <c r="F37" s="76"/>
      <c r="G37" s="77"/>
    </row>
    <row r="38" spans="1:7" ht="15">
      <c r="A38" s="35" t="s">
        <v>59</v>
      </c>
      <c r="B38" s="74" t="s">
        <v>60</v>
      </c>
      <c r="C38" s="42" t="s">
        <v>16</v>
      </c>
      <c r="D38" s="43">
        <v>50</v>
      </c>
      <c r="E38" s="39">
        <v>0</v>
      </c>
      <c r="F38" s="40">
        <f t="shared" ref="F38:F54" si="2">D38*E38</f>
        <v>0</v>
      </c>
      <c r="G38" s="41"/>
    </row>
    <row r="39" spans="1:7" s="44" customFormat="1" ht="15">
      <c r="A39" s="35" t="s">
        <v>61</v>
      </c>
      <c r="B39" s="74" t="s">
        <v>62</v>
      </c>
      <c r="C39" s="37" t="s">
        <v>16</v>
      </c>
      <c r="D39" s="43">
        <v>20</v>
      </c>
      <c r="E39" s="39">
        <v>0</v>
      </c>
      <c r="F39" s="40">
        <f t="shared" si="2"/>
        <v>0</v>
      </c>
      <c r="G39" s="41"/>
    </row>
    <row r="40" spans="1:7" s="44" customFormat="1" ht="45.6">
      <c r="A40" s="35" t="s">
        <v>63</v>
      </c>
      <c r="B40" s="74" t="s">
        <v>64</v>
      </c>
      <c r="C40" s="37" t="s">
        <v>34</v>
      </c>
      <c r="D40" s="45">
        <v>3</v>
      </c>
      <c r="E40" s="39">
        <v>0</v>
      </c>
      <c r="F40" s="40">
        <f t="shared" si="2"/>
        <v>0</v>
      </c>
      <c r="G40" s="46" t="s">
        <v>65</v>
      </c>
    </row>
    <row r="41" spans="1:7" s="44" customFormat="1" ht="30.6">
      <c r="A41" s="35" t="s">
        <v>66</v>
      </c>
      <c r="B41" s="74" t="s">
        <v>67</v>
      </c>
      <c r="C41" s="37" t="s">
        <v>34</v>
      </c>
      <c r="D41" s="45">
        <v>1</v>
      </c>
      <c r="E41" s="39">
        <v>0</v>
      </c>
      <c r="F41" s="40">
        <f t="shared" si="2"/>
        <v>0</v>
      </c>
      <c r="G41" s="46" t="s">
        <v>68</v>
      </c>
    </row>
    <row r="42" spans="1:7" s="44" customFormat="1" ht="15.6">
      <c r="A42" s="35" t="s">
        <v>69</v>
      </c>
      <c r="B42" s="74" t="s">
        <v>70</v>
      </c>
      <c r="C42" s="37" t="s">
        <v>34</v>
      </c>
      <c r="D42" s="45">
        <v>1</v>
      </c>
      <c r="E42" s="39">
        <v>0</v>
      </c>
      <c r="F42" s="40">
        <f t="shared" si="2"/>
        <v>0</v>
      </c>
      <c r="G42" s="41"/>
    </row>
    <row r="43" spans="1:7" s="44" customFormat="1" ht="15.6">
      <c r="A43" s="35" t="s">
        <v>71</v>
      </c>
      <c r="B43" s="74" t="s">
        <v>72</v>
      </c>
      <c r="C43" s="42" t="s">
        <v>34</v>
      </c>
      <c r="D43" s="45">
        <v>3</v>
      </c>
      <c r="E43" s="39">
        <v>0</v>
      </c>
      <c r="F43" s="40">
        <f>D43*E43</f>
        <v>0</v>
      </c>
      <c r="G43" s="41"/>
    </row>
    <row r="44" spans="1:7" s="44" customFormat="1" ht="15.6">
      <c r="A44" s="35" t="s">
        <v>73</v>
      </c>
      <c r="B44" s="74" t="s">
        <v>74</v>
      </c>
      <c r="C44" s="42" t="s">
        <v>34</v>
      </c>
      <c r="D44" s="45">
        <v>3</v>
      </c>
      <c r="E44" s="39">
        <v>0</v>
      </c>
      <c r="F44" s="40">
        <f>D44*E44</f>
        <v>0</v>
      </c>
      <c r="G44" s="41"/>
    </row>
    <row r="45" spans="1:7" ht="15.6">
      <c r="A45" s="35" t="s">
        <v>75</v>
      </c>
      <c r="B45" s="74" t="s">
        <v>76</v>
      </c>
      <c r="C45" s="42" t="s">
        <v>34</v>
      </c>
      <c r="D45" s="45">
        <v>3</v>
      </c>
      <c r="E45" s="39">
        <v>0</v>
      </c>
      <c r="F45" s="40">
        <f t="shared" si="2"/>
        <v>0</v>
      </c>
      <c r="G45" s="41"/>
    </row>
    <row r="46" spans="1:7" ht="15.6">
      <c r="A46" s="35" t="s">
        <v>77</v>
      </c>
      <c r="B46" s="74" t="s">
        <v>78</v>
      </c>
      <c r="C46" s="42" t="s">
        <v>34</v>
      </c>
      <c r="D46" s="45">
        <v>3</v>
      </c>
      <c r="E46" s="39">
        <v>0</v>
      </c>
      <c r="F46" s="40">
        <f t="shared" si="2"/>
        <v>0</v>
      </c>
      <c r="G46" s="41"/>
    </row>
    <row r="47" spans="1:7" ht="30.6">
      <c r="A47" s="35" t="s">
        <v>79</v>
      </c>
      <c r="B47" s="74" t="s">
        <v>80</v>
      </c>
      <c r="C47" s="42" t="s">
        <v>16</v>
      </c>
      <c r="D47" s="43">
        <v>40</v>
      </c>
      <c r="E47" s="39">
        <v>0</v>
      </c>
      <c r="F47" s="40">
        <f t="shared" si="2"/>
        <v>0</v>
      </c>
      <c r="G47" s="41"/>
    </row>
    <row r="48" spans="1:7" ht="30.6">
      <c r="A48" s="35" t="s">
        <v>81</v>
      </c>
      <c r="B48" s="74" t="s">
        <v>82</v>
      </c>
      <c r="C48" s="42" t="s">
        <v>16</v>
      </c>
      <c r="D48" s="43">
        <v>40</v>
      </c>
      <c r="E48" s="39">
        <v>0</v>
      </c>
      <c r="F48" s="40">
        <f t="shared" si="2"/>
        <v>0</v>
      </c>
      <c r="G48" s="41"/>
    </row>
    <row r="49" spans="1:7" ht="30.6">
      <c r="A49" s="35" t="s">
        <v>83</v>
      </c>
      <c r="B49" s="74" t="s">
        <v>84</v>
      </c>
      <c r="C49" s="42" t="s">
        <v>34</v>
      </c>
      <c r="D49" s="45">
        <v>3</v>
      </c>
      <c r="E49" s="39">
        <v>0</v>
      </c>
      <c r="F49" s="40">
        <f t="shared" si="2"/>
        <v>0</v>
      </c>
      <c r="G49" s="41"/>
    </row>
    <row r="50" spans="1:7" ht="30.6">
      <c r="A50" s="35" t="s">
        <v>85</v>
      </c>
      <c r="B50" s="74" t="s">
        <v>86</v>
      </c>
      <c r="C50" s="42" t="s">
        <v>34</v>
      </c>
      <c r="D50" s="45">
        <v>3</v>
      </c>
      <c r="E50" s="39">
        <v>0</v>
      </c>
      <c r="F50" s="40">
        <f t="shared" si="2"/>
        <v>0</v>
      </c>
      <c r="G50" s="46" t="s">
        <v>87</v>
      </c>
    </row>
    <row r="51" spans="1:7" ht="15">
      <c r="A51" s="35" t="s">
        <v>88</v>
      </c>
      <c r="B51" s="74" t="s">
        <v>89</v>
      </c>
      <c r="C51" s="42" t="s">
        <v>34</v>
      </c>
      <c r="D51" s="45">
        <v>3</v>
      </c>
      <c r="E51" s="39">
        <v>0</v>
      </c>
      <c r="F51" s="40">
        <f t="shared" si="2"/>
        <v>0</v>
      </c>
      <c r="G51" s="41"/>
    </row>
    <row r="52" spans="1:7" ht="15">
      <c r="A52" s="35" t="s">
        <v>90</v>
      </c>
      <c r="B52" s="74" t="s">
        <v>91</v>
      </c>
      <c r="C52" s="42" t="s">
        <v>34</v>
      </c>
      <c r="D52" s="45">
        <v>3</v>
      </c>
      <c r="E52" s="39">
        <v>0</v>
      </c>
      <c r="F52" s="40">
        <f t="shared" si="2"/>
        <v>0</v>
      </c>
      <c r="G52" s="41"/>
    </row>
    <row r="53" spans="1:7" ht="15.6">
      <c r="A53" s="35" t="s">
        <v>92</v>
      </c>
      <c r="B53" s="74" t="s">
        <v>93</v>
      </c>
      <c r="C53" s="42" t="s">
        <v>34</v>
      </c>
      <c r="D53" s="45">
        <v>2</v>
      </c>
      <c r="E53" s="39">
        <v>0</v>
      </c>
      <c r="F53" s="40">
        <f t="shared" si="2"/>
        <v>0</v>
      </c>
      <c r="G53" s="47"/>
    </row>
    <row r="54" spans="1:7" ht="15.6">
      <c r="A54" s="35" t="s">
        <v>94</v>
      </c>
      <c r="B54" s="74" t="s">
        <v>95</v>
      </c>
      <c r="C54" s="42" t="s">
        <v>34</v>
      </c>
      <c r="D54" s="45">
        <v>2</v>
      </c>
      <c r="E54" s="39">
        <v>0</v>
      </c>
      <c r="F54" s="40">
        <f t="shared" si="2"/>
        <v>0</v>
      </c>
      <c r="G54" s="41"/>
    </row>
    <row r="55" spans="1:7" ht="17.399999999999999">
      <c r="A55" s="48">
        <v>4</v>
      </c>
      <c r="B55" s="34" t="s">
        <v>96</v>
      </c>
      <c r="C55" s="75">
        <f>SUM(F56:F66)</f>
        <v>0</v>
      </c>
      <c r="D55" s="76"/>
      <c r="E55" s="76"/>
      <c r="F55" s="76"/>
      <c r="G55" s="77"/>
    </row>
    <row r="56" spans="1:7" ht="15.6">
      <c r="A56" s="49" t="s">
        <v>97</v>
      </c>
      <c r="B56" s="73" t="s">
        <v>98</v>
      </c>
      <c r="C56" s="37" t="s">
        <v>34</v>
      </c>
      <c r="D56" s="38">
        <v>2</v>
      </c>
      <c r="E56" s="39">
        <v>0</v>
      </c>
      <c r="F56" s="40">
        <f t="shared" ref="F56:F66" si="3">D56*E56</f>
        <v>0</v>
      </c>
      <c r="G56" s="41"/>
    </row>
    <row r="57" spans="1:7" ht="15.6">
      <c r="A57" s="49" t="s">
        <v>99</v>
      </c>
      <c r="B57" s="73" t="s">
        <v>100</v>
      </c>
      <c r="C57" s="37" t="s">
        <v>34</v>
      </c>
      <c r="D57" s="38">
        <v>3</v>
      </c>
      <c r="E57" s="39">
        <v>0</v>
      </c>
      <c r="F57" s="40">
        <f t="shared" si="3"/>
        <v>0</v>
      </c>
      <c r="G57" s="41"/>
    </row>
    <row r="58" spans="1:7" ht="15.6">
      <c r="A58" s="49" t="s">
        <v>101</v>
      </c>
      <c r="B58" s="73" t="s">
        <v>102</v>
      </c>
      <c r="C58" s="37" t="s">
        <v>34</v>
      </c>
      <c r="D58" s="38">
        <v>1</v>
      </c>
      <c r="E58" s="39">
        <v>0</v>
      </c>
      <c r="F58" s="40">
        <f t="shared" si="3"/>
        <v>0</v>
      </c>
      <c r="G58" s="41"/>
    </row>
    <row r="59" spans="1:7" ht="30.6">
      <c r="A59" s="49" t="s">
        <v>103</v>
      </c>
      <c r="B59" s="73" t="s">
        <v>104</v>
      </c>
      <c r="C59" s="37" t="s">
        <v>34</v>
      </c>
      <c r="D59" s="38">
        <v>1</v>
      </c>
      <c r="E59" s="39">
        <v>0</v>
      </c>
      <c r="F59" s="40">
        <f t="shared" si="3"/>
        <v>0</v>
      </c>
      <c r="G59" s="41"/>
    </row>
    <row r="60" spans="1:7" ht="30.6">
      <c r="A60" s="49" t="s">
        <v>105</v>
      </c>
      <c r="B60" s="73" t="s">
        <v>106</v>
      </c>
      <c r="C60" s="37" t="s">
        <v>34</v>
      </c>
      <c r="D60" s="38">
        <v>1</v>
      </c>
      <c r="E60" s="39">
        <v>0</v>
      </c>
      <c r="F60" s="40">
        <f t="shared" si="3"/>
        <v>0</v>
      </c>
      <c r="G60" s="41"/>
    </row>
    <row r="61" spans="1:7" ht="60.6">
      <c r="A61" s="49" t="s">
        <v>107</v>
      </c>
      <c r="B61" s="73" t="s">
        <v>108</v>
      </c>
      <c r="C61" s="37" t="s">
        <v>34</v>
      </c>
      <c r="D61" s="38">
        <v>1</v>
      </c>
      <c r="E61" s="39">
        <v>0</v>
      </c>
      <c r="F61" s="40">
        <f t="shared" si="3"/>
        <v>0</v>
      </c>
      <c r="G61" s="41"/>
    </row>
    <row r="62" spans="1:7" ht="60.6">
      <c r="A62" s="49" t="s">
        <v>109</v>
      </c>
      <c r="B62" s="73" t="s">
        <v>183</v>
      </c>
      <c r="C62" s="37" t="s">
        <v>34</v>
      </c>
      <c r="D62" s="38">
        <v>1</v>
      </c>
      <c r="E62" s="39">
        <v>0</v>
      </c>
      <c r="F62" s="40">
        <f t="shared" si="3"/>
        <v>0</v>
      </c>
      <c r="G62" s="41"/>
    </row>
    <row r="63" spans="1:7" ht="60.6">
      <c r="A63" s="49" t="s">
        <v>110</v>
      </c>
      <c r="B63" s="73" t="s">
        <v>111</v>
      </c>
      <c r="C63" s="37" t="s">
        <v>34</v>
      </c>
      <c r="D63" s="38">
        <v>1</v>
      </c>
      <c r="E63" s="39">
        <v>0</v>
      </c>
      <c r="F63" s="40">
        <f t="shared" si="3"/>
        <v>0</v>
      </c>
      <c r="G63" s="41"/>
    </row>
    <row r="64" spans="1:7" ht="60.6">
      <c r="A64" s="49" t="s">
        <v>112</v>
      </c>
      <c r="B64" s="73" t="s">
        <v>113</v>
      </c>
      <c r="C64" s="37" t="s">
        <v>34</v>
      </c>
      <c r="D64" s="38">
        <v>1</v>
      </c>
      <c r="E64" s="39">
        <v>0</v>
      </c>
      <c r="F64" s="40">
        <f t="shared" si="3"/>
        <v>0</v>
      </c>
      <c r="G64" s="41"/>
    </row>
    <row r="65" spans="1:7" ht="45.6">
      <c r="A65" s="49" t="s">
        <v>114</v>
      </c>
      <c r="B65" s="73" t="s">
        <v>115</v>
      </c>
      <c r="C65" s="37" t="s">
        <v>34</v>
      </c>
      <c r="D65" s="38">
        <v>1</v>
      </c>
      <c r="E65" s="39">
        <v>0</v>
      </c>
      <c r="F65" s="40">
        <f t="shared" si="3"/>
        <v>0</v>
      </c>
      <c r="G65" s="41"/>
    </row>
    <row r="66" spans="1:7" ht="15.6">
      <c r="A66" s="49" t="s">
        <v>116</v>
      </c>
      <c r="B66" s="73" t="s">
        <v>117</v>
      </c>
      <c r="C66" s="37" t="s">
        <v>43</v>
      </c>
      <c r="D66" s="38">
        <v>1</v>
      </c>
      <c r="E66" s="39">
        <v>0</v>
      </c>
      <c r="F66" s="40">
        <f t="shared" si="3"/>
        <v>0</v>
      </c>
      <c r="G66" s="41"/>
    </row>
    <row r="67" spans="1:7" ht="17.399999999999999">
      <c r="A67" s="48">
        <v>5</v>
      </c>
      <c r="B67" s="34" t="s">
        <v>118</v>
      </c>
      <c r="C67" s="75">
        <f>SUM(F68:F71)</f>
        <v>0</v>
      </c>
      <c r="D67" s="76"/>
      <c r="E67" s="76"/>
      <c r="F67" s="76"/>
      <c r="G67" s="77"/>
    </row>
    <row r="68" spans="1:7" ht="45.6">
      <c r="A68" s="49" t="s">
        <v>119</v>
      </c>
      <c r="B68" s="73" t="s">
        <v>184</v>
      </c>
      <c r="C68" s="37" t="s">
        <v>34</v>
      </c>
      <c r="D68" s="38">
        <v>5</v>
      </c>
      <c r="E68" s="39">
        <v>0</v>
      </c>
      <c r="F68" s="40">
        <f t="shared" ref="F68:F71" si="4">D68*E68</f>
        <v>0</v>
      </c>
      <c r="G68" s="41"/>
    </row>
    <row r="69" spans="1:7" ht="45.6">
      <c r="A69" s="49" t="s">
        <v>120</v>
      </c>
      <c r="B69" s="73" t="s">
        <v>185</v>
      </c>
      <c r="C69" s="37" t="s">
        <v>34</v>
      </c>
      <c r="D69" s="38">
        <v>2</v>
      </c>
      <c r="E69" s="39">
        <v>0</v>
      </c>
      <c r="F69" s="40">
        <f t="shared" si="4"/>
        <v>0</v>
      </c>
      <c r="G69" s="41"/>
    </row>
    <row r="70" spans="1:7" ht="45.6">
      <c r="A70" s="49" t="s">
        <v>121</v>
      </c>
      <c r="B70" s="73" t="s">
        <v>186</v>
      </c>
      <c r="C70" s="37" t="s">
        <v>34</v>
      </c>
      <c r="D70" s="38">
        <v>4</v>
      </c>
      <c r="E70" s="39">
        <v>0</v>
      </c>
      <c r="F70" s="40">
        <f t="shared" si="4"/>
        <v>0</v>
      </c>
      <c r="G70" s="41"/>
    </row>
    <row r="71" spans="1:7" ht="45.6">
      <c r="A71" s="49" t="s">
        <v>122</v>
      </c>
      <c r="B71" s="73" t="s">
        <v>187</v>
      </c>
      <c r="C71" s="37" t="s">
        <v>34</v>
      </c>
      <c r="D71" s="38">
        <v>1</v>
      </c>
      <c r="E71" s="39">
        <v>0</v>
      </c>
      <c r="F71" s="40">
        <f t="shared" si="4"/>
        <v>0</v>
      </c>
      <c r="G71" s="41"/>
    </row>
    <row r="72" spans="1:7" ht="17.399999999999999">
      <c r="A72" s="48">
        <v>6</v>
      </c>
      <c r="B72" s="34" t="s">
        <v>123</v>
      </c>
      <c r="C72" s="75">
        <f>SUM(F73:F81)</f>
        <v>0</v>
      </c>
      <c r="D72" s="76"/>
      <c r="E72" s="76"/>
      <c r="F72" s="76"/>
      <c r="G72" s="77"/>
    </row>
    <row r="73" spans="1:7" ht="15">
      <c r="A73" s="49" t="s">
        <v>124</v>
      </c>
      <c r="B73" s="73" t="s">
        <v>125</v>
      </c>
      <c r="C73" s="37" t="s">
        <v>34</v>
      </c>
      <c r="D73" s="38">
        <v>1</v>
      </c>
      <c r="E73" s="39">
        <v>0</v>
      </c>
      <c r="F73" s="40">
        <f t="shared" ref="F73:F81" si="5">D73*E73</f>
        <v>0</v>
      </c>
      <c r="G73" s="41"/>
    </row>
    <row r="74" spans="1:7" ht="15">
      <c r="A74" s="49" t="s">
        <v>126</v>
      </c>
      <c r="B74" s="73" t="s">
        <v>127</v>
      </c>
      <c r="C74" s="37" t="s">
        <v>34</v>
      </c>
      <c r="D74" s="38">
        <v>1</v>
      </c>
      <c r="E74" s="39">
        <v>0</v>
      </c>
      <c r="F74" s="40">
        <f t="shared" si="5"/>
        <v>0</v>
      </c>
      <c r="G74" s="41"/>
    </row>
    <row r="75" spans="1:7" ht="30.6">
      <c r="A75" s="49" t="s">
        <v>128</v>
      </c>
      <c r="B75" s="73" t="s">
        <v>129</v>
      </c>
      <c r="C75" s="37" t="s">
        <v>34</v>
      </c>
      <c r="D75" s="38">
        <v>1</v>
      </c>
      <c r="E75" s="39">
        <v>0</v>
      </c>
      <c r="F75" s="40">
        <f t="shared" si="5"/>
        <v>0</v>
      </c>
      <c r="G75" s="41"/>
    </row>
    <row r="76" spans="1:7" ht="60.6">
      <c r="A76" s="49" t="s">
        <v>130</v>
      </c>
      <c r="B76" s="73" t="s">
        <v>131</v>
      </c>
      <c r="C76" s="37" t="s">
        <v>34</v>
      </c>
      <c r="D76" s="38">
        <v>1</v>
      </c>
      <c r="E76" s="39">
        <v>0</v>
      </c>
      <c r="F76" s="40">
        <f t="shared" si="5"/>
        <v>0</v>
      </c>
      <c r="G76" s="41"/>
    </row>
    <row r="77" spans="1:7" ht="30.6">
      <c r="A77" s="49" t="s">
        <v>132</v>
      </c>
      <c r="B77" s="73" t="s">
        <v>133</v>
      </c>
      <c r="C77" s="37" t="s">
        <v>34</v>
      </c>
      <c r="D77" s="38">
        <v>1</v>
      </c>
      <c r="E77" s="39">
        <v>0</v>
      </c>
      <c r="F77" s="40">
        <f t="shared" si="5"/>
        <v>0</v>
      </c>
      <c r="G77" s="41"/>
    </row>
    <row r="78" spans="1:7" ht="30.6">
      <c r="A78" s="49" t="s">
        <v>134</v>
      </c>
      <c r="B78" s="73" t="s">
        <v>135</v>
      </c>
      <c r="C78" s="37" t="s">
        <v>34</v>
      </c>
      <c r="D78" s="38">
        <v>1</v>
      </c>
      <c r="E78" s="39">
        <v>0</v>
      </c>
      <c r="F78" s="40">
        <f t="shared" si="5"/>
        <v>0</v>
      </c>
      <c r="G78" s="41"/>
    </row>
    <row r="79" spans="1:7" ht="45.6">
      <c r="A79" s="49" t="s">
        <v>136</v>
      </c>
      <c r="B79" s="73" t="s">
        <v>137</v>
      </c>
      <c r="C79" s="37" t="s">
        <v>34</v>
      </c>
      <c r="D79" s="38">
        <v>1</v>
      </c>
      <c r="E79" s="39">
        <v>0</v>
      </c>
      <c r="F79" s="40">
        <f t="shared" si="5"/>
        <v>0</v>
      </c>
      <c r="G79" s="41"/>
    </row>
    <row r="80" spans="1:7" ht="45.6">
      <c r="A80" s="49" t="s">
        <v>138</v>
      </c>
      <c r="B80" s="73" t="s">
        <v>139</v>
      </c>
      <c r="C80" s="37" t="s">
        <v>34</v>
      </c>
      <c r="D80" s="38">
        <v>1</v>
      </c>
      <c r="E80" s="39">
        <v>0</v>
      </c>
      <c r="F80" s="40">
        <f t="shared" si="5"/>
        <v>0</v>
      </c>
      <c r="G80" s="41"/>
    </row>
    <row r="81" spans="1:7" ht="45.6">
      <c r="A81" s="49" t="s">
        <v>140</v>
      </c>
      <c r="B81" s="73" t="s">
        <v>141</v>
      </c>
      <c r="C81" s="37" t="s">
        <v>34</v>
      </c>
      <c r="D81" s="38">
        <v>1</v>
      </c>
      <c r="E81" s="39">
        <v>0</v>
      </c>
      <c r="F81" s="40">
        <f t="shared" si="5"/>
        <v>0</v>
      </c>
      <c r="G81" s="41"/>
    </row>
    <row r="82" spans="1:7" ht="17.399999999999999">
      <c r="A82" s="48">
        <v>7</v>
      </c>
      <c r="B82" s="34" t="s">
        <v>142</v>
      </c>
      <c r="C82" s="75">
        <f>SUM(F83:F86)</f>
        <v>0</v>
      </c>
      <c r="D82" s="76"/>
      <c r="E82" s="76"/>
      <c r="F82" s="76"/>
      <c r="G82" s="77"/>
    </row>
    <row r="83" spans="1:7" ht="15">
      <c r="A83" s="49" t="s">
        <v>143</v>
      </c>
      <c r="B83" s="73" t="s">
        <v>144</v>
      </c>
      <c r="C83" s="37" t="s">
        <v>34</v>
      </c>
      <c r="D83" s="38">
        <v>3</v>
      </c>
      <c r="E83" s="39">
        <v>0</v>
      </c>
      <c r="F83" s="40">
        <f t="shared" ref="F83:F86" si="6">D83*E83</f>
        <v>0</v>
      </c>
      <c r="G83" s="41"/>
    </row>
    <row r="84" spans="1:7" ht="15">
      <c r="A84" s="49" t="s">
        <v>145</v>
      </c>
      <c r="B84" s="73" t="s">
        <v>146</v>
      </c>
      <c r="C84" s="37" t="s">
        <v>34</v>
      </c>
      <c r="D84" s="38">
        <v>1</v>
      </c>
      <c r="E84" s="39">
        <v>0</v>
      </c>
      <c r="F84" s="40">
        <f t="shared" si="6"/>
        <v>0</v>
      </c>
      <c r="G84" s="41"/>
    </row>
    <row r="85" spans="1:7" ht="15">
      <c r="A85" s="49" t="s">
        <v>147</v>
      </c>
      <c r="B85" s="73" t="s">
        <v>148</v>
      </c>
      <c r="C85" s="37" t="s">
        <v>34</v>
      </c>
      <c r="D85" s="38">
        <v>4</v>
      </c>
      <c r="E85" s="39">
        <v>0</v>
      </c>
      <c r="F85" s="40">
        <f t="shared" si="6"/>
        <v>0</v>
      </c>
      <c r="G85" s="41"/>
    </row>
    <row r="86" spans="1:7" ht="15">
      <c r="A86" s="49" t="s">
        <v>149</v>
      </c>
      <c r="B86" s="73" t="s">
        <v>150</v>
      </c>
      <c r="C86" s="37" t="s">
        <v>43</v>
      </c>
      <c r="D86" s="38">
        <v>6</v>
      </c>
      <c r="E86" s="39">
        <v>0</v>
      </c>
      <c r="F86" s="40">
        <f t="shared" si="6"/>
        <v>0</v>
      </c>
      <c r="G86" s="41"/>
    </row>
    <row r="87" spans="1:7" ht="17.399999999999999">
      <c r="A87" s="48">
        <v>8</v>
      </c>
      <c r="B87" s="34" t="s">
        <v>151</v>
      </c>
      <c r="C87" s="75">
        <f>SUM(F88:F90)</f>
        <v>0</v>
      </c>
      <c r="D87" s="76"/>
      <c r="E87" s="76"/>
      <c r="F87" s="76"/>
      <c r="G87" s="77"/>
    </row>
    <row r="88" spans="1:7" ht="30.6">
      <c r="A88" s="49" t="s">
        <v>152</v>
      </c>
      <c r="B88" s="73" t="s">
        <v>153</v>
      </c>
      <c r="C88" s="37" t="s">
        <v>43</v>
      </c>
      <c r="D88" s="38">
        <v>1</v>
      </c>
      <c r="E88" s="39">
        <v>0</v>
      </c>
      <c r="F88" s="40">
        <f t="shared" ref="F88:F90" si="7">D88*E88</f>
        <v>0</v>
      </c>
      <c r="G88" s="41"/>
    </row>
    <row r="89" spans="1:7" ht="30.6">
      <c r="A89" s="49" t="s">
        <v>154</v>
      </c>
      <c r="B89" s="73" t="s">
        <v>155</v>
      </c>
      <c r="C89" s="37" t="s">
        <v>34</v>
      </c>
      <c r="D89" s="38">
        <v>10</v>
      </c>
      <c r="E89" s="39">
        <v>0</v>
      </c>
      <c r="F89" s="40">
        <f t="shared" si="7"/>
        <v>0</v>
      </c>
      <c r="G89" s="41"/>
    </row>
    <row r="90" spans="1:7" ht="30.6">
      <c r="A90" s="49" t="s">
        <v>156</v>
      </c>
      <c r="B90" s="73" t="s">
        <v>157</v>
      </c>
      <c r="C90" s="37" t="s">
        <v>34</v>
      </c>
      <c r="D90" s="38">
        <v>10</v>
      </c>
      <c r="E90" s="39">
        <v>0</v>
      </c>
      <c r="F90" s="40">
        <f t="shared" si="7"/>
        <v>0</v>
      </c>
      <c r="G90" s="41"/>
    </row>
    <row r="91" spans="1:7" ht="17.399999999999999">
      <c r="A91" s="48">
        <v>9</v>
      </c>
      <c r="B91" s="34" t="s">
        <v>158</v>
      </c>
      <c r="C91" s="75">
        <f>SUM(F92:F94)</f>
        <v>0</v>
      </c>
      <c r="D91" s="76"/>
      <c r="E91" s="76"/>
      <c r="F91" s="76"/>
      <c r="G91" s="77"/>
    </row>
    <row r="92" spans="1:7" ht="45.6">
      <c r="A92" s="49" t="s">
        <v>159</v>
      </c>
      <c r="B92" s="73" t="s">
        <v>160</v>
      </c>
      <c r="C92" s="37" t="s">
        <v>43</v>
      </c>
      <c r="D92" s="38">
        <v>50</v>
      </c>
      <c r="E92" s="39">
        <v>0</v>
      </c>
      <c r="F92" s="40">
        <f t="shared" ref="F92:F94" si="8">D92*E92</f>
        <v>0</v>
      </c>
      <c r="G92" s="41"/>
    </row>
    <row r="93" spans="1:7" ht="30.6">
      <c r="A93" s="49" t="s">
        <v>161</v>
      </c>
      <c r="B93" s="73" t="s">
        <v>162</v>
      </c>
      <c r="C93" s="37" t="s">
        <v>43</v>
      </c>
      <c r="D93" s="38">
        <v>250</v>
      </c>
      <c r="E93" s="39">
        <v>0</v>
      </c>
      <c r="F93" s="40">
        <f t="shared" si="8"/>
        <v>0</v>
      </c>
      <c r="G93" s="41"/>
    </row>
    <row r="94" spans="1:7" ht="30.6">
      <c r="A94" s="49" t="s">
        <v>163</v>
      </c>
      <c r="B94" s="73" t="s">
        <v>164</v>
      </c>
      <c r="C94" s="37" t="s">
        <v>43</v>
      </c>
      <c r="D94" s="38">
        <v>300</v>
      </c>
      <c r="E94" s="39">
        <v>0</v>
      </c>
      <c r="F94" s="40">
        <f t="shared" si="8"/>
        <v>0</v>
      </c>
      <c r="G94" s="41"/>
    </row>
    <row r="95" spans="1:7" ht="17.399999999999999">
      <c r="A95" s="48">
        <v>10</v>
      </c>
      <c r="B95" s="34" t="s">
        <v>165</v>
      </c>
      <c r="C95" s="75">
        <f>SUM(F96)</f>
        <v>0</v>
      </c>
      <c r="D95" s="76"/>
      <c r="E95" s="76"/>
      <c r="F95" s="76"/>
      <c r="G95" s="77"/>
    </row>
    <row r="96" spans="1:7" ht="45.6">
      <c r="A96" s="49" t="s">
        <v>166</v>
      </c>
      <c r="B96" s="36" t="s">
        <v>167</v>
      </c>
      <c r="C96" s="37" t="s">
        <v>43</v>
      </c>
      <c r="D96" s="38">
        <v>700</v>
      </c>
      <c r="E96" s="39">
        <v>0</v>
      </c>
      <c r="F96" s="40">
        <f>D96*E96</f>
        <v>0</v>
      </c>
      <c r="G96" s="41"/>
    </row>
    <row r="97" spans="1:7" ht="17.399999999999999">
      <c r="A97" s="48">
        <v>11</v>
      </c>
      <c r="B97" s="34" t="s">
        <v>168</v>
      </c>
      <c r="C97" s="75">
        <f>SUM(F98:F99)</f>
        <v>0</v>
      </c>
      <c r="D97" s="76"/>
      <c r="E97" s="76"/>
      <c r="F97" s="76"/>
      <c r="G97" s="77"/>
    </row>
    <row r="98" spans="1:7" ht="30.6">
      <c r="A98" s="49" t="s">
        <v>169</v>
      </c>
      <c r="B98" s="36" t="s">
        <v>170</v>
      </c>
      <c r="C98" s="37" t="s">
        <v>34</v>
      </c>
      <c r="D98" s="38">
        <v>1</v>
      </c>
      <c r="E98" s="39">
        <v>0</v>
      </c>
      <c r="F98" s="40">
        <f t="shared" ref="F98" si="9">D98*E98</f>
        <v>0</v>
      </c>
      <c r="G98" s="41"/>
    </row>
    <row r="99" spans="1:7" ht="18" thickBot="1">
      <c r="A99" s="50">
        <v>12</v>
      </c>
      <c r="B99" s="34" t="s">
        <v>171</v>
      </c>
      <c r="C99" s="71" t="s">
        <v>172</v>
      </c>
      <c r="D99" s="72">
        <v>1</v>
      </c>
      <c r="E99" s="39">
        <v>0</v>
      </c>
      <c r="F99" s="40">
        <f>D99*E99</f>
        <v>0</v>
      </c>
      <c r="G99" s="41"/>
    </row>
    <row r="100" spans="1:7" ht="15.6">
      <c r="A100" s="51"/>
      <c r="B100" s="52" t="s">
        <v>173</v>
      </c>
      <c r="C100" s="53"/>
      <c r="D100" s="54"/>
      <c r="E100" s="55"/>
      <c r="F100" s="56">
        <f>C14+C33+C37+C55+C67+C72+C82+C87+C91+C95+C97</f>
        <v>0</v>
      </c>
      <c r="G100" s="41"/>
    </row>
    <row r="101" spans="1:7" ht="15.6">
      <c r="A101" s="51"/>
      <c r="B101" s="52" t="s">
        <v>174</v>
      </c>
      <c r="C101" s="53"/>
      <c r="D101" s="54"/>
      <c r="E101" s="55"/>
      <c r="F101" s="57">
        <f>F100*0.15</f>
        <v>0</v>
      </c>
      <c r="G101" s="41"/>
    </row>
    <row r="102" spans="1:7" ht="16.2" thickBot="1">
      <c r="A102" s="51"/>
      <c r="B102" s="52" t="s">
        <v>175</v>
      </c>
      <c r="C102" s="53"/>
      <c r="D102" s="54"/>
      <c r="E102" s="55"/>
      <c r="F102" s="58">
        <f>F100+F101</f>
        <v>0</v>
      </c>
      <c r="G102" s="41"/>
    </row>
    <row r="103" spans="1:7">
      <c r="A103" s="59"/>
      <c r="B103" s="60"/>
      <c r="C103" s="61"/>
      <c r="D103" s="61"/>
      <c r="E103" s="17"/>
      <c r="F103" s="17"/>
      <c r="G103" s="17"/>
    </row>
    <row r="104" spans="1:7" ht="14.4" thickBot="1">
      <c r="A104" s="59"/>
      <c r="B104" s="17"/>
      <c r="C104" s="61"/>
      <c r="D104" s="61"/>
      <c r="E104" s="17"/>
      <c r="F104" s="17"/>
      <c r="G104" s="17"/>
    </row>
    <row r="105" spans="1:7">
      <c r="A105" s="59"/>
      <c r="B105" s="78" t="s">
        <v>176</v>
      </c>
      <c r="C105" s="62"/>
      <c r="D105" s="81"/>
      <c r="E105" s="82"/>
      <c r="F105" s="17"/>
      <c r="G105" s="17"/>
    </row>
    <row r="106" spans="1:7" ht="14.4" thickBot="1">
      <c r="A106" s="59"/>
      <c r="B106" s="79"/>
      <c r="C106" s="63" t="s">
        <v>177</v>
      </c>
      <c r="D106" s="83" t="s">
        <v>178</v>
      </c>
      <c r="E106" s="84"/>
      <c r="F106" s="17"/>
      <c r="G106" s="17"/>
    </row>
    <row r="107" spans="1:7" ht="28.8" customHeight="1">
      <c r="A107" s="59"/>
      <c r="B107" s="79"/>
      <c r="C107" s="64"/>
      <c r="D107" s="85"/>
      <c r="E107" s="86"/>
      <c r="F107" s="17"/>
      <c r="G107" s="17"/>
    </row>
    <row r="108" spans="1:7" ht="25.8" customHeight="1" thickBot="1">
      <c r="A108" s="59"/>
      <c r="B108" s="80"/>
      <c r="C108" s="65" t="s">
        <v>179</v>
      </c>
      <c r="D108" s="83" t="s">
        <v>180</v>
      </c>
      <c r="E108" s="84"/>
      <c r="F108" s="17"/>
      <c r="G108" s="17"/>
    </row>
    <row r="109" spans="1:7">
      <c r="A109" s="59"/>
      <c r="B109" s="17"/>
      <c r="C109" s="61"/>
      <c r="D109" s="61"/>
      <c r="E109" s="17"/>
      <c r="F109" s="17"/>
      <c r="G109" s="17"/>
    </row>
    <row r="110" spans="1:7">
      <c r="A110" s="59"/>
      <c r="B110" s="17"/>
      <c r="C110" s="61"/>
      <c r="D110" s="61"/>
      <c r="E110" s="17"/>
      <c r="F110" s="17"/>
      <c r="G110" s="17"/>
    </row>
  </sheetData>
  <sheetProtection formatCells="0" formatColumns="0" formatRows="0" insertRows="0" deleteRows="0"/>
  <protectedRanges>
    <protectedRange sqref="C105:E107" name="Range7"/>
    <protectedRange sqref="G14:G102" name="Range6"/>
    <protectedRange sqref="A99 E14:E99" name="Range3"/>
    <protectedRange sqref="A37:B37" name="Range3_1_3"/>
    <protectedRange sqref="B38:B54 B29" name="Range3_3_3"/>
    <protectedRange sqref="B99" name="Range3_15_1"/>
    <protectedRange sqref="D14 D33 D37 D55 D67 D72 D82 D87 D91 D95 D97" name="Range3_1_7"/>
    <protectedRange sqref="D38:D54 D98 D88:D90 D96 D34:D36 D73:D81 D92:D94 D15:D32 D83:D86" name="Range3_3_9"/>
    <protectedRange sqref="D99" name="Range3_17_1"/>
    <protectedRange sqref="C14 C33 C37 C55 C67 C72 C82 C87 C91 C95 C97" name="Range3_1_8"/>
    <protectedRange sqref="C38:C54 C68:C71 C98 C96 C34:C36 C56:C66 C73:C81 C88:C90 C92:C94 C15:C32 C83:C86" name="Range3_3_10"/>
    <protectedRange sqref="C99" name="Range3_15_2"/>
    <protectedRange sqref="B4" name="Range1_1"/>
  </protectedRanges>
  <mergeCells count="17">
    <mergeCell ref="C91:G91"/>
    <mergeCell ref="D12:F12"/>
    <mergeCell ref="C14:G14"/>
    <mergeCell ref="C33:G33"/>
    <mergeCell ref="C37:G37"/>
    <mergeCell ref="C55:G55"/>
    <mergeCell ref="C67:G67"/>
    <mergeCell ref="C72:G72"/>
    <mergeCell ref="C82:G82"/>
    <mergeCell ref="C87:G87"/>
    <mergeCell ref="C95:G95"/>
    <mergeCell ref="C97:G97"/>
    <mergeCell ref="B105:B108"/>
    <mergeCell ref="D105:E105"/>
    <mergeCell ref="D106:E106"/>
    <mergeCell ref="D107:E107"/>
    <mergeCell ref="D108:E108"/>
  </mergeCells>
  <dataValidations count="1">
    <dataValidation type="decimal" operator="greaterThanOrEqual" allowBlank="1" showInputMessage="1" showErrorMessage="1" sqref="D92:E94 D98:E99 D83:E86 D15:E32 D96:E96 D88:E90 D34:E36 D56:E66 D68:E71 D38:E54 D73:E81" xr:uid="{59E4C0BD-D9A2-44DC-8CB1-4202D673D7E5}">
      <formula1>0</formula1>
    </dataValidation>
  </dataValidations>
  <pageMargins left="0.70866141732283472" right="0.70866141732283472" top="0.74803149606299213" bottom="0.74803149606299213" header="0.31496062992125984" footer="0.31496062992125984"/>
  <pageSetup paperSize="8" scale="90" fitToHeight="0" orientation="landscape" r:id="rId1"/>
  <rowBreaks count="1" manualBreakCount="1">
    <brk id="54" max="1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PRICING SCHEDULE</vt:lpstr>
      <vt:lpstr>'PRICING SCHEDULE'!_Hlk205468471</vt:lpstr>
      <vt:lpstr>'PRICING SCHEDULE'!_Hlk220528821</vt:lpstr>
      <vt:lpstr>'PRICING SCHEDULE'!Print_Area</vt:lpstr>
      <vt:lpstr>'PRICING SCHEDULE'!Print_Titles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Ogorogile Komane</dc:creator>
  <cp:lastModifiedBy>Nokwanda Wasa</cp:lastModifiedBy>
  <cp:lastPrinted>2025-10-22T07:57:42Z</cp:lastPrinted>
  <dcterms:created xsi:type="dcterms:W3CDTF">2025-07-11T11:24:10Z</dcterms:created>
  <dcterms:modified xsi:type="dcterms:W3CDTF">2026-01-28T21:10:19Z</dcterms:modified>
</cp:coreProperties>
</file>