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codeName="ThisWorkbook" defaultThemeVersion="124226"/>
  <mc:AlternateContent xmlns:mc="http://schemas.openxmlformats.org/markup-compatibility/2006">
    <mc:Choice Requires="x15">
      <x15ac:absPath xmlns:x15ac="http://schemas.microsoft.com/office/spreadsheetml/2010/11/ac" url="C:\Users\ursulaMO\Desktop\Master File APPROVALS AND ALL APPOINTMENT LETTERS\TENDER RECORD\TRAVEL MANAGEMENT SERVICES\19 JULY 2026\"/>
    </mc:Choice>
  </mc:AlternateContent>
  <xr:revisionPtr revIDLastSave="0" documentId="8_{0CDB08BB-DE70-4203-83CB-8AD30D27E40A}" xr6:coauthVersionLast="47" xr6:coauthVersionMax="47" xr10:uidLastSave="{00000000-0000-0000-0000-000000000000}"/>
  <bookViews>
    <workbookView xWindow="-108" yWindow="-108" windowWidth="23256" windowHeight="13896" tabRatio="653" xr2:uid="{00000000-000D-0000-FFFF-FFFF00000000}"/>
  </bookViews>
  <sheets>
    <sheet name="Cover Sheet" sheetId="33" r:id="rId1"/>
    <sheet name="Annexure A - Transactional Pric" sheetId="35" r:id="rId2"/>
    <sheet name="Annexure B - OBT Pricing " sheetId="36" r:id="rId3"/>
    <sheet name="Price Declaration " sheetId="26" r:id="rId4"/>
  </sheets>
  <definedNames>
    <definedName name="AA">#REF!</definedName>
    <definedName name="Answers_to_Template4_Q" localSheetId="1">#REF!</definedName>
    <definedName name="Answers_to_Template4_Q">#REF!</definedName>
    <definedName name="Cost_Changes" localSheetId="1">#REF!</definedName>
    <definedName name="Cost_Changes">#REF!</definedName>
    <definedName name="EE">#REF!</definedName>
    <definedName name="Names_cells" localSheetId="1">#REF!</definedName>
    <definedName name="Names_cells">#REF!</definedName>
    <definedName name="_xlnm.Print_Area" localSheetId="1">'Annexure A - Transactional Pric'!$A$1:$I$56</definedName>
    <definedName name="_xlnm.Print_Area" localSheetId="0">'Cover Sheet'!$A$1:$M$46</definedName>
    <definedName name="_xlnm.Print_Area" localSheetId="3">'Price Declaration '!$A$1:$I$59</definedName>
    <definedName name="QQ">#REF!</definedName>
    <definedName name="RR">#REF!</definedName>
    <definedName name="SS">#REF!</definedName>
    <definedName name="TOTAL_E" localSheetId="1">#REF!</definedName>
    <definedName name="TOTAL_E">#REF!</definedName>
    <definedName name="TOTAL_I" localSheetId="1">#REF!</definedName>
    <definedName name="TOTAL_I">#REF!</definedName>
    <definedName name="TOTAL_M" localSheetId="1">#REF!</definedName>
    <definedName name="TOTAL_M">#REF!</definedName>
    <definedName name="TT">#REF!</definedName>
    <definedName name="WW">#REF!</definedName>
    <definedName name="XX">#REF!</definedName>
    <definedName name="Years" localSheetId="1">#REF!</definedName>
    <definedName name="Years">#REF!</definedName>
    <definedName name="YY">#REF!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24" i="26" l="1"/>
  <c r="A27" i="26" s="1"/>
  <c r="A18" i="26"/>
  <c r="I7" i="36"/>
  <c r="I8" i="36"/>
  <c r="I9" i="36"/>
  <c r="I10" i="36"/>
  <c r="I11" i="36" s="1"/>
  <c r="A21" i="26" s="1"/>
  <c r="I6" i="36"/>
  <c r="H11" i="36"/>
  <c r="G11" i="36"/>
  <c r="F11" i="36"/>
  <c r="E11" i="36"/>
  <c r="D11" i="36"/>
  <c r="E14" i="35" l="1"/>
  <c r="C9" i="26"/>
  <c r="H15" i="35"/>
  <c r="H16" i="35"/>
  <c r="H17" i="35"/>
  <c r="H18" i="35"/>
  <c r="H19" i="35"/>
  <c r="H20" i="35"/>
  <c r="H21" i="35"/>
  <c r="H22" i="35"/>
  <c r="H23" i="35"/>
  <c r="H24" i="35"/>
  <c r="H25" i="35"/>
  <c r="H26" i="35"/>
  <c r="H27" i="35"/>
  <c r="H28" i="35"/>
  <c r="H29" i="35"/>
  <c r="H30" i="35"/>
  <c r="H31" i="35"/>
  <c r="H32" i="35"/>
  <c r="H33" i="35"/>
  <c r="H34" i="35"/>
  <c r="H35" i="35"/>
  <c r="H36" i="35"/>
  <c r="H37" i="35"/>
  <c r="H38" i="35"/>
  <c r="H39" i="35"/>
  <c r="H40" i="35"/>
  <c r="H41" i="35"/>
  <c r="H42" i="35"/>
  <c r="H43" i="35"/>
  <c r="H14" i="35"/>
  <c r="E15" i="35"/>
  <c r="E16" i="35"/>
  <c r="E17" i="35"/>
  <c r="E18" i="35"/>
  <c r="E19" i="35"/>
  <c r="E20" i="35"/>
  <c r="E21" i="35"/>
  <c r="E22" i="35"/>
  <c r="E23" i="35"/>
  <c r="E24" i="35"/>
  <c r="E25" i="35"/>
  <c r="E26" i="35"/>
  <c r="E27" i="35"/>
  <c r="E28" i="35"/>
  <c r="E29" i="35"/>
  <c r="E30" i="35"/>
  <c r="E31" i="35"/>
  <c r="E32" i="35"/>
  <c r="E33" i="35"/>
  <c r="E34" i="35"/>
  <c r="E35" i="35"/>
  <c r="E36" i="35"/>
  <c r="E37" i="35"/>
  <c r="E38" i="35"/>
  <c r="E39" i="35"/>
  <c r="E40" i="35"/>
  <c r="E41" i="35"/>
  <c r="E42" i="35"/>
  <c r="E43" i="35"/>
  <c r="C44" i="35" l="1"/>
  <c r="I15" i="35"/>
  <c r="I16" i="35"/>
  <c r="I17" i="35"/>
  <c r="I18" i="35"/>
  <c r="I19" i="35"/>
  <c r="I20" i="35"/>
  <c r="I21" i="35"/>
  <c r="I22" i="35"/>
  <c r="I23" i="35"/>
  <c r="I24" i="35"/>
  <c r="I25" i="35"/>
  <c r="I26" i="35"/>
  <c r="I27" i="35"/>
  <c r="I28" i="35"/>
  <c r="I29" i="35"/>
  <c r="I30" i="35"/>
  <c r="I31" i="35"/>
  <c r="I32" i="35"/>
  <c r="I33" i="35"/>
  <c r="I34" i="35"/>
  <c r="I35" i="35"/>
  <c r="I36" i="35"/>
  <c r="I37" i="35"/>
  <c r="I38" i="35"/>
  <c r="I39" i="35"/>
  <c r="I40" i="35"/>
  <c r="I41" i="35"/>
  <c r="I42" i="35"/>
  <c r="I43" i="35"/>
  <c r="I14" i="35"/>
  <c r="F15" i="35"/>
  <c r="F16" i="35"/>
  <c r="F17" i="35"/>
  <c r="F18" i="35"/>
  <c r="F19" i="35"/>
  <c r="F20" i="35"/>
  <c r="F21" i="35"/>
  <c r="F22" i="35"/>
  <c r="F23" i="35"/>
  <c r="F24" i="35"/>
  <c r="F25" i="35"/>
  <c r="F26" i="35"/>
  <c r="F27" i="35"/>
  <c r="F28" i="35"/>
  <c r="F29" i="35"/>
  <c r="F30" i="35"/>
  <c r="F31" i="35"/>
  <c r="F32" i="35"/>
  <c r="F33" i="35"/>
  <c r="F34" i="35"/>
  <c r="F35" i="35"/>
  <c r="F36" i="35"/>
  <c r="F37" i="35"/>
  <c r="F38" i="35"/>
  <c r="F39" i="35"/>
  <c r="F40" i="35"/>
  <c r="F41" i="35"/>
  <c r="F42" i="35"/>
  <c r="F43" i="35"/>
  <c r="F14" i="35"/>
  <c r="F44" i="35" l="1"/>
  <c r="I44" i="35"/>
  <c r="A39" i="26" l="1"/>
  <c r="A33" i="26"/>
  <c r="I45" i="35"/>
  <c r="F45" i="35"/>
  <c r="E46" i="35" l="1"/>
</calcChain>
</file>

<file path=xl/sharedStrings.xml><?xml version="1.0" encoding="utf-8"?>
<sst xmlns="http://schemas.openxmlformats.org/spreadsheetml/2006/main" count="152" uniqueCount="129">
  <si>
    <t>Description</t>
  </si>
  <si>
    <t>PRICING SUBMISSION</t>
  </si>
  <si>
    <t>BIDDER NAME</t>
  </si>
  <si>
    <t>Cancellations</t>
  </si>
  <si>
    <t>Bus/Coach Bookings</t>
  </si>
  <si>
    <t>Tel No: ……………………………………….</t>
  </si>
  <si>
    <t>Fax No: ……………………………………….</t>
  </si>
  <si>
    <t>Cell No: ……………………………………….</t>
  </si>
  <si>
    <t>Dear Sir/Madam,</t>
  </si>
  <si>
    <t>Price Declaration</t>
  </si>
  <si>
    <t>Total</t>
  </si>
  <si>
    <t>Percentage Fee</t>
  </si>
  <si>
    <t>Item</t>
  </si>
  <si>
    <t>RFP NO:</t>
  </si>
  <si>
    <t>RFP NAME:</t>
  </si>
  <si>
    <t>PRICE INSTRUCTIONS</t>
  </si>
  <si>
    <t>2.1.2 Bidders must sign all paper copies of their Pricing Schedule.</t>
  </si>
  <si>
    <t>ITEM</t>
  </si>
  <si>
    <t>Air Travel – International</t>
  </si>
  <si>
    <t>Air Travel – Regional</t>
  </si>
  <si>
    <t xml:space="preserve">Air Travel – Domestic </t>
  </si>
  <si>
    <t>Air Travel – International (Re-issue)</t>
  </si>
  <si>
    <t>Air Travel – Regional (Re-issue)</t>
  </si>
  <si>
    <t>Air Travel – Domestic (Re-issue)</t>
  </si>
  <si>
    <t>Car Rental – Domestic</t>
  </si>
  <si>
    <t xml:space="preserve">Car Rental – Regional </t>
  </si>
  <si>
    <t>Car Rental – International</t>
  </si>
  <si>
    <t>Accommodation – Domestic</t>
  </si>
  <si>
    <t>Accommodation – Regional</t>
  </si>
  <si>
    <t>Accommodation – International</t>
  </si>
  <si>
    <t>Transfers/Shuttle – Domestic</t>
  </si>
  <si>
    <t>Transfers/Shuttle – Regional</t>
  </si>
  <si>
    <t>Transfers/Shuttle – International</t>
  </si>
  <si>
    <t>Refunds – Air Domestic</t>
  </si>
  <si>
    <t>Refunds – Air Regional</t>
  </si>
  <si>
    <t>Refunds – Air International</t>
  </si>
  <si>
    <t>Parking bookings</t>
  </si>
  <si>
    <t>Changes to bookings</t>
  </si>
  <si>
    <t>Train bookings – International</t>
  </si>
  <si>
    <t>Courier services for travel documentation (visa &amp; passports)</t>
  </si>
  <si>
    <t>After Hours Services</t>
  </si>
  <si>
    <t>Visa Assistance 
(Provision of documents and advice)</t>
  </si>
  <si>
    <t>Additional Ad-hoc Reports (per report)</t>
  </si>
  <si>
    <t>Customised Reports (per report)</t>
  </si>
  <si>
    <t>Estimated Volume</t>
  </si>
  <si>
    <t>Unit Price
(excl VAT)</t>
  </si>
  <si>
    <t>Transaction Type</t>
  </si>
  <si>
    <t>Unit Price
(incl VAT)</t>
  </si>
  <si>
    <t>TOTAL Price
(incl VAT)</t>
  </si>
  <si>
    <t>1.1  TRANSACTION FEES</t>
  </si>
  <si>
    <t>1.2  CONFERENCE TRANSACTION FEE</t>
  </si>
  <si>
    <t>Comment</t>
  </si>
  <si>
    <t>TEMPLATE 2: TRANSACTION FEE MODEL</t>
  </si>
  <si>
    <t>OFF-SITE SERVICES</t>
  </si>
  <si>
    <t>1.  STRUCTURE OF THE TENDER</t>
  </si>
  <si>
    <t>2.  GENERAL INSTRUCTIONS FOR COMPLETING THE PRICING SCHEDULE TEMPLATES</t>
  </si>
  <si>
    <t>2.1  Tender submission format</t>
  </si>
  <si>
    <t>2.2  Input spreadsheets</t>
  </si>
  <si>
    <t>2.3  Currency and VAT</t>
  </si>
  <si>
    <t>In words:</t>
  </si>
  <si>
    <t>(incl. VAT)</t>
  </si>
  <si>
    <t>Template 3: Management Fee (On-Site)</t>
  </si>
  <si>
    <t>Template 4: Management Fee (Off-Site)</t>
  </si>
  <si>
    <r>
      <t xml:space="preserve">We undertake to hold this offer open for acceptance for a period of </t>
    </r>
    <r>
      <rPr>
        <b/>
        <sz val="10"/>
        <color rgb="FF00B0F0"/>
        <rFont val="Arial"/>
        <family val="2"/>
      </rPr>
      <t>180 days</t>
    </r>
    <r>
      <rPr>
        <sz val="10"/>
        <rFont val="Arial"/>
        <family val="2"/>
      </rPr>
      <t xml:space="preserve"> from the date of submission of offers. We further undertake that upon final acceptance of our offer, we will commence with the provision of service when required to do so by the </t>
    </r>
    <r>
      <rPr>
        <b/>
        <sz val="10"/>
        <color rgb="FF00B0F0"/>
        <rFont val="Arial"/>
        <family val="2"/>
      </rPr>
      <t>[Institution Name]</t>
    </r>
  </si>
  <si>
    <r>
      <t xml:space="preserve">We understand that </t>
    </r>
    <r>
      <rPr>
        <b/>
        <sz val="10"/>
        <color rgb="FF00B0F0"/>
        <rFont val="Arial"/>
        <family val="2"/>
      </rPr>
      <t>[Institution Name]</t>
    </r>
    <r>
      <rPr>
        <sz val="10"/>
        <rFont val="Arial"/>
        <family val="2"/>
      </rPr>
      <t xml:space="preserve"> are not bound to accept the lowest or any offer and that we must bear all costs which we have incurred in connection with preparing and submitting this bid.</t>
    </r>
  </si>
  <si>
    <t>We hereby undertake for the period during which this bid remains open for acceptance not to divulge to any persons, other than the persons to which the bid is submitted, any information relating to the submission of this bid or the details therein except where such is necessary for the submission of this bid.</t>
  </si>
  <si>
    <t>Signature</t>
  </si>
  <si>
    <t>Date</t>
  </si>
  <si>
    <t xml:space="preserve">Print name of signatory: ……………………………………………………………………………. </t>
  </si>
  <si>
    <t xml:space="preserve">Designation: ………………………………………………………………………………………….  </t>
  </si>
  <si>
    <r>
      <t xml:space="preserve">FOR AND ON BEHALF OF: </t>
    </r>
    <r>
      <rPr>
        <b/>
        <sz val="10"/>
        <color rgb="FF00B0F0"/>
        <rFont val="Arial"/>
        <family val="2"/>
      </rPr>
      <t>COMPANY NAME</t>
    </r>
  </si>
  <si>
    <t>Email:………………………………………….</t>
  </si>
  <si>
    <t>Percentage Split between Online Booking  and Traditional Booking</t>
  </si>
  <si>
    <t>Percentage Traditional</t>
  </si>
  <si>
    <t>Percentage Online</t>
  </si>
  <si>
    <t>ANNEXURE A3</t>
  </si>
  <si>
    <r>
      <t xml:space="preserve">2.1.1 Bidders must submit  a paper copy </t>
    </r>
    <r>
      <rPr>
        <sz val="11"/>
        <color rgb="FF00B0F0"/>
        <rFont val="Arial"/>
        <family val="2"/>
      </rPr>
      <t>and an electronic copy</t>
    </r>
    <r>
      <rPr>
        <sz val="11"/>
        <rFont val="Arial"/>
        <family val="2"/>
      </rPr>
      <t xml:space="preserve"> of the Pricing Schedule. In the event of a discrepancy, the
         paper copy will prevail.</t>
    </r>
  </si>
  <si>
    <t>2.2.1 The Pricing Schedule templates are contained within the one (1) Excel Workbook</t>
  </si>
  <si>
    <t>2.2.2 Bidders must not  make any changes to the spreadsheets or change the formatting of the Pricing Schedule.</t>
  </si>
  <si>
    <t>2.2.3 Cells are formatted to automatically indicate South African Rands, ordinary text fields and percentages (%) where 
         applicable.</t>
  </si>
  <si>
    <r>
      <t xml:space="preserve">2.2.4 Input cells FOR THE TENDERING INSTITUTION are highlighted in  </t>
    </r>
    <r>
      <rPr>
        <b/>
        <sz val="11"/>
        <color theme="9" tint="-0.249977111117893"/>
        <rFont val="Arial"/>
        <family val="2"/>
      </rPr>
      <t>ORANGE.</t>
    </r>
    <r>
      <rPr>
        <sz val="11"/>
        <rFont val="Arial"/>
        <family val="2"/>
      </rPr>
      <t xml:space="preserve"> The Tendering Institution must complete all  
        the relevant input cells for the bid. No other cells must be changed in any way whatsoever.</t>
    </r>
  </si>
  <si>
    <r>
      <t xml:space="preserve">2.2.4 Input cells FOR BIDDERS are highlighted in  </t>
    </r>
    <r>
      <rPr>
        <b/>
        <sz val="11"/>
        <color rgb="FF00B050"/>
        <rFont val="Arial"/>
        <family val="2"/>
      </rPr>
      <t>GREEN.</t>
    </r>
    <r>
      <rPr>
        <sz val="11"/>
        <rFont val="Arial"/>
        <family val="2"/>
      </rPr>
      <t xml:space="preserve"> The Bidder must complete all the relevant input cells for the bid. 
        No other cells must be changed in any way whatsoever.</t>
    </r>
  </si>
  <si>
    <t>2.3.1 All Bidders’ pricing must be quoted in South African Rands (ZAR).</t>
  </si>
  <si>
    <t>PRICE THAT WILL BE USED FOR EVALUATION PURPOSES</t>
  </si>
  <si>
    <r>
      <t xml:space="preserve">2.3.3 The Pricing Schedule template is designed such that VAT (15% VAT) will be calculated on Bidders’ input pricing; therefore
         Bidders </t>
    </r>
    <r>
      <rPr>
        <b/>
        <sz val="11"/>
        <rFont val="Arial"/>
        <family val="2"/>
      </rPr>
      <t>must</t>
    </r>
    <r>
      <rPr>
        <sz val="11"/>
        <rFont val="Arial"/>
        <family val="2"/>
      </rPr>
      <t xml:space="preserve"> complete the templates with </t>
    </r>
    <r>
      <rPr>
        <b/>
        <sz val="11"/>
        <rFont val="Arial"/>
        <family val="2"/>
      </rPr>
      <t>unit prices excluding VAT</t>
    </r>
    <r>
      <rPr>
        <sz val="11"/>
        <rFont val="Arial"/>
        <family val="2"/>
      </rPr>
      <t>.</t>
    </r>
  </si>
  <si>
    <r>
      <t xml:space="preserve">This spreadsheet for </t>
    </r>
    <r>
      <rPr>
        <b/>
        <sz val="11"/>
        <color rgb="FF00B0F0"/>
        <rFont val="Arial"/>
        <family val="2"/>
      </rPr>
      <t xml:space="preserve">RFP </t>
    </r>
    <r>
      <rPr>
        <sz val="11"/>
        <rFont val="Arial"/>
        <family val="2"/>
      </rPr>
      <t>contains the financial response templates for the bid. The bid pricing submission instructions in this document must be read in conjunction with instructions or notes embedded in the various tabs of spreadsheet (Pricing Schedule).</t>
    </r>
  </si>
  <si>
    <t>2.1.4 Bidders must reference RFP.</t>
  </si>
  <si>
    <r>
      <t xml:space="preserve">Conference Transaction Fee </t>
    </r>
    <r>
      <rPr>
        <b/>
        <sz val="11"/>
        <rFont val="Arial"/>
        <family val="2"/>
      </rPr>
      <t>(as a % )</t>
    </r>
  </si>
  <si>
    <r>
      <t xml:space="preserve">2.1.3 Bidders must complete and submit the templates attached ,which is </t>
    </r>
    <r>
      <rPr>
        <b/>
        <sz val="11"/>
        <color rgb="FFFF0000"/>
        <rFont val="Arial"/>
        <family val="2"/>
      </rPr>
      <t>transactional fee model offsite</t>
    </r>
    <r>
      <rPr>
        <sz val="11"/>
        <rFont val="Arial"/>
        <family val="2"/>
      </rPr>
      <t xml:space="preserve"> only</t>
    </r>
  </si>
  <si>
    <r>
      <t>Having read through and examined the Request For Proposal (RFP) Document, the General Conditions, The Requirement and all other Annexures to the RFP Document, we offer to provide</t>
    </r>
    <r>
      <rPr>
        <sz val="10"/>
        <color rgb="FF00B0F0"/>
        <rFont val="Arial"/>
        <family val="2"/>
      </rPr>
      <t xml:space="preserve"> </t>
    </r>
    <r>
      <rPr>
        <b/>
        <sz val="10"/>
        <color rgb="FF00B0F0"/>
        <rFont val="Arial"/>
        <family val="2"/>
      </rPr>
      <t xml:space="preserve"> OFF-SITE</t>
    </r>
    <r>
      <rPr>
        <b/>
        <sz val="10"/>
        <rFont val="Arial"/>
        <family val="2"/>
      </rPr>
      <t xml:space="preserve"> </t>
    </r>
    <r>
      <rPr>
        <sz val="10"/>
        <rFont val="Arial"/>
        <family val="2"/>
      </rPr>
      <t>travel management service to the _________ at the following total amounts (including VAT)</t>
    </r>
  </si>
  <si>
    <t>Aviation Training Academy long-term stay</t>
  </si>
  <si>
    <t>ATNS/RFP08/06/2026/27/BS_TRAVEL MANAGEMENT</t>
  </si>
  <si>
    <t>Appointment of a Travel Management Company to provide Travel Management Services to Air Traffic Management Services (ATNS) for a period of five (5) years</t>
  </si>
  <si>
    <t xml:space="preserve">Management Fee </t>
  </si>
  <si>
    <t>Forex</t>
  </si>
  <si>
    <t xml:space="preserve">TRADITIONAL BOOKINGS - COMPULSORY </t>
  </si>
  <si>
    <t xml:space="preserve">ONLINE BOOKINGS - COMPULSORY </t>
  </si>
  <si>
    <t xml:space="preserve">Monthly Fee </t>
  </si>
  <si>
    <t xml:space="preserve">ANNEXURE A </t>
  </si>
  <si>
    <r>
      <rPr>
        <b/>
        <sz val="14"/>
        <color theme="1"/>
        <rFont val="Arial"/>
        <family val="2"/>
      </rPr>
      <t>Pricing Schedule - OBT fees (Appointment of a Travel Management Company to provide Travel Management Services to Air Traffic Management Services (ATNS) for a period of five (5) years</t>
    </r>
    <r>
      <rPr>
        <b/>
        <sz val="16"/>
        <color theme="1"/>
        <rFont val="Arial"/>
        <family val="2"/>
      </rPr>
      <t xml:space="preserve"> </t>
    </r>
  </si>
  <si>
    <t>#</t>
  </si>
  <si>
    <t>Pricing Categories</t>
  </si>
  <si>
    <t>Year 1 
(INCLUDING VAT)</t>
  </si>
  <si>
    <t>Year 2 
(INCLUDING VAT)</t>
  </si>
  <si>
    <t>Year 3 
(INCLUDING VAT)</t>
  </si>
  <si>
    <t>Year 4 
(INCLUDING VAT)</t>
  </si>
  <si>
    <t>Year 5 
(INCLUDING VAT)</t>
  </si>
  <si>
    <t>Total for the five  (5) years 
(INCLUDING VAT)</t>
  </si>
  <si>
    <t>Managed Integrated Travel Solution Fixed Management Fee, which must include the full scope of services in Annexure A, to cover at a minimum:
     - a current integrated travel management system (for ATNS travel bookers to access and do online bookings)
     - a 24/7 call centre
     - a dedicated VIP help desk/ Help desk (with the required dedicated resources resources in Annexure B) to support ATNS to compliment and support the current integrated travel management system</t>
  </si>
  <si>
    <r>
      <t xml:space="preserve">Any system set up/ additional enhancements/Development Fees for </t>
    </r>
    <r>
      <rPr>
        <b/>
        <sz val="12"/>
        <color theme="1"/>
        <rFont val="Arial"/>
        <family val="2"/>
      </rPr>
      <t xml:space="preserve">(Phase 2) </t>
    </r>
    <r>
      <rPr>
        <sz val="12"/>
        <color theme="1"/>
        <rFont val="Arial"/>
        <family val="2"/>
      </rPr>
      <t>ATNS integration of the current integrated travel management system into ATNS ERP system(payment and finance)  ( Profiles and Delegated authority approval flows)</t>
    </r>
  </si>
  <si>
    <t>Annual Maintenance (if any)</t>
  </si>
  <si>
    <t>Annual License fees (if applicable)</t>
  </si>
  <si>
    <t>*Other costs</t>
  </si>
  <si>
    <t>Total Costs</t>
  </si>
  <si>
    <t>NOT FOR EVALUATION</t>
  </si>
  <si>
    <t>Percentage (%)</t>
  </si>
  <si>
    <t>Bank Merchant fee Percentage</t>
  </si>
  <si>
    <t>Notes to pricing:</t>
  </si>
  <si>
    <r>
      <t>The bidders are required to complete all the "green"</t>
    </r>
    <r>
      <rPr>
        <b/>
        <sz val="12"/>
        <color theme="1"/>
        <rFont val="Arial"/>
        <family val="2"/>
      </rPr>
      <t xml:space="preserve"> blocks in Comlumn D, E and F, with numeric South African Rand values (inclusive of VAT). No other wording, or blank spaces will be accepted</t>
    </r>
    <r>
      <rPr>
        <sz val="12"/>
        <color theme="1"/>
        <rFont val="Arial"/>
        <family val="2"/>
      </rPr>
      <t xml:space="preserve"> in the pricing workbook. Put zero (R0.00) if there is no applicable pricing in any of these blocks. </t>
    </r>
  </si>
  <si>
    <t>Even if there is a zero cost then this must reflects as R0.00.</t>
  </si>
  <si>
    <t>Deviation from this pricing schedule will results in a bid being declared non responsive.</t>
  </si>
  <si>
    <t>* Please provide detailed breakdown off "Other costs" on an appendix to this Annexure B, to explain what these other costs are</t>
  </si>
  <si>
    <t>Only Fixed pricing to be provided for the five  (5) years</t>
  </si>
  <si>
    <t xml:space="preserve"> ANNEXURE B - PRICING SCHEDULE</t>
  </si>
  <si>
    <t>Annexure B:  OBT Pricing</t>
  </si>
  <si>
    <t>Annexure A: Transaction Fees (Off-Site)</t>
  </si>
  <si>
    <t>GRAND TOTAL</t>
  </si>
  <si>
    <t>1.3 MANAGEMENT FEE</t>
  </si>
  <si>
    <t>Management Fee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</si>
</sst>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quot;R&quot;\ * #,##0.00_ ;_ &quot;R&quot;\ * \-#,##0.00_ ;_ &quot;R&quot;\ * &quot;-&quot;??_ ;_ @_ "/>
    <numFmt numFmtId="165" formatCode="&quot;R&quot;\ #,##0.00"/>
  </numFmts>
  <fonts count="29" x14ac:knownFonts="1">
    <font>
      <sz val="10"/>
      <name val="Arial"/>
    </font>
    <font>
      <sz val="11"/>
      <color theme="1"/>
      <name val="Calibri"/>
      <family val="2"/>
      <scheme val="minor"/>
    </font>
    <font>
      <sz val="10"/>
      <name val="Arial"/>
      <family val="2"/>
    </font>
    <font>
      <b/>
      <sz val="10"/>
      <name val="Arial"/>
      <family val="2"/>
    </font>
    <font>
      <b/>
      <sz val="12"/>
      <name val="Arial"/>
      <family val="2"/>
    </font>
    <font>
      <sz val="12"/>
      <name val="Arial"/>
      <family val="2"/>
    </font>
    <font>
      <b/>
      <sz val="11"/>
      <color theme="0"/>
      <name val="Arial"/>
      <family val="2"/>
    </font>
    <font>
      <b/>
      <sz val="11"/>
      <name val="Arial"/>
      <family val="2"/>
    </font>
    <font>
      <b/>
      <sz val="16"/>
      <name val="Arial"/>
      <family val="2"/>
    </font>
    <font>
      <sz val="11"/>
      <name val="Arial"/>
      <family val="2"/>
    </font>
    <font>
      <b/>
      <sz val="11"/>
      <color rgb="FF00B0F0"/>
      <name val="Arial"/>
      <family val="2"/>
    </font>
    <font>
      <b/>
      <i/>
      <sz val="11"/>
      <name val="Arial"/>
      <family val="2"/>
    </font>
    <font>
      <b/>
      <sz val="16"/>
      <color rgb="FFFF0000"/>
      <name val="Arial"/>
      <family val="2"/>
    </font>
    <font>
      <sz val="11"/>
      <color rgb="FF00B0F0"/>
      <name val="Arial"/>
      <family val="2"/>
    </font>
    <font>
      <b/>
      <sz val="10"/>
      <color rgb="FF00B0F0"/>
      <name val="Arial"/>
      <family val="2"/>
    </font>
    <font>
      <b/>
      <sz val="10"/>
      <color theme="0" tint="-0.249977111117893"/>
      <name val="Arial"/>
      <family val="2"/>
    </font>
    <font>
      <b/>
      <sz val="11"/>
      <color rgb="FF00B050"/>
      <name val="Arial"/>
      <family val="2"/>
    </font>
    <font>
      <b/>
      <sz val="11"/>
      <color theme="9" tint="-0.249977111117893"/>
      <name val="Arial"/>
      <family val="2"/>
    </font>
    <font>
      <b/>
      <sz val="14"/>
      <name val="Arial"/>
      <family val="2"/>
    </font>
    <font>
      <b/>
      <sz val="14"/>
      <color rgb="FFFF0000"/>
      <name val="Arial"/>
      <family val="2"/>
    </font>
    <font>
      <b/>
      <sz val="18"/>
      <color rgb="FFFF0000"/>
      <name val="Arial"/>
      <family val="2"/>
    </font>
    <font>
      <sz val="10"/>
      <color rgb="FF00B0F0"/>
      <name val="Arial"/>
      <family val="2"/>
    </font>
    <font>
      <b/>
      <sz val="11"/>
      <color rgb="FFFF0000"/>
      <name val="Arial"/>
      <family val="2"/>
    </font>
    <font>
      <b/>
      <sz val="16"/>
      <color theme="1"/>
      <name val="Arial"/>
      <family val="2"/>
    </font>
    <font>
      <sz val="11"/>
      <color theme="1"/>
      <name val="Arial"/>
      <family val="2"/>
    </font>
    <font>
      <b/>
      <sz val="14"/>
      <color theme="1"/>
      <name val="Arial"/>
      <family val="2"/>
    </font>
    <font>
      <b/>
      <sz val="12"/>
      <color theme="1"/>
      <name val="Arial"/>
      <family val="2"/>
    </font>
    <font>
      <sz val="12"/>
      <color theme="1"/>
      <name val="Arial"/>
      <family val="2"/>
    </font>
    <font>
      <b/>
      <sz val="12"/>
      <color theme="0"/>
      <name val="Arial"/>
      <family val="2"/>
    </font>
  </fonts>
  <fills count="12">
    <fill>
      <patternFill patternType="none"/>
    </fill>
    <fill>
      <patternFill patternType="gray125"/>
    </fill>
    <fill>
      <patternFill patternType="solid">
        <fgColor theme="3"/>
        <bgColor indexed="64"/>
      </patternFill>
    </fill>
    <fill>
      <patternFill patternType="solid">
        <fgColor theme="0"/>
        <bgColor indexed="64"/>
      </patternFill>
    </fill>
    <fill>
      <patternFill patternType="solid">
        <fgColor theme="2"/>
        <bgColor indexed="64"/>
      </patternFill>
    </fill>
    <fill>
      <patternFill patternType="solid">
        <fgColor theme="1"/>
        <bgColor indexed="64"/>
      </patternFill>
    </fill>
    <fill>
      <patternFill patternType="solid">
        <fgColor rgb="FF92D050"/>
        <bgColor indexed="64"/>
      </patternFill>
    </fill>
    <fill>
      <patternFill patternType="solid">
        <fgColor theme="9" tint="-0.249977111117893"/>
        <bgColor indexed="64"/>
      </patternFill>
    </fill>
    <fill>
      <patternFill patternType="solid">
        <fgColor theme="0" tint="-4.9989318521683403E-2"/>
        <bgColor indexed="64"/>
      </patternFill>
    </fill>
    <fill>
      <patternFill patternType="solid">
        <fgColor theme="6" tint="0.59999389629810485"/>
        <bgColor indexed="64"/>
      </patternFill>
    </fill>
    <fill>
      <patternFill patternType="solid">
        <fgColor theme="3" tint="0.39997558519241921"/>
        <bgColor indexed="64"/>
      </patternFill>
    </fill>
    <fill>
      <patternFill patternType="solid">
        <fgColor rgb="FFFF0000"/>
        <bgColor indexed="64"/>
      </patternFill>
    </fill>
  </fills>
  <borders count="48">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auto="1"/>
      </top>
      <bottom/>
      <diagonal/>
    </border>
    <border>
      <left style="thin">
        <color indexed="64"/>
      </left>
      <right style="medium">
        <color auto="1"/>
      </right>
      <top style="thin">
        <color indexed="64"/>
      </top>
      <bottom style="thin">
        <color indexed="64"/>
      </bottom>
      <diagonal/>
    </border>
    <border>
      <left style="medium">
        <color auto="1"/>
      </left>
      <right style="thin">
        <color indexed="64"/>
      </right>
      <top style="thin">
        <color indexed="64"/>
      </top>
      <bottom style="thin">
        <color indexed="64"/>
      </bottom>
      <diagonal/>
    </border>
    <border>
      <left/>
      <right/>
      <top/>
      <bottom style="medium">
        <color auto="1"/>
      </bottom>
      <diagonal/>
    </border>
    <border>
      <left/>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style="medium">
        <color indexed="64"/>
      </top>
      <bottom style="medium">
        <color indexed="64"/>
      </bottom>
      <diagonal/>
    </border>
    <border>
      <left/>
      <right style="thick">
        <color auto="1"/>
      </right>
      <top style="medium">
        <color indexed="64"/>
      </top>
      <bottom/>
      <diagonal/>
    </border>
    <border>
      <left style="thick">
        <color auto="1"/>
      </left>
      <right style="medium">
        <color indexed="64"/>
      </right>
      <top style="medium">
        <color indexed="64"/>
      </top>
      <bottom style="medium">
        <color indexed="64"/>
      </bottom>
      <diagonal/>
    </border>
    <border>
      <left style="medium">
        <color indexed="64"/>
      </left>
      <right style="thick">
        <color auto="1"/>
      </right>
      <top style="medium">
        <color indexed="64"/>
      </top>
      <bottom style="medium">
        <color indexed="64"/>
      </bottom>
      <diagonal/>
    </border>
    <border>
      <left style="medium">
        <color indexed="64"/>
      </left>
      <right style="thick">
        <color auto="1"/>
      </right>
      <top/>
      <bottom/>
      <diagonal/>
    </border>
    <border>
      <left style="thick">
        <color auto="1"/>
      </left>
      <right/>
      <top/>
      <bottom style="medium">
        <color indexed="64"/>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auto="1"/>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ck">
        <color auto="1"/>
      </left>
      <right style="medium">
        <color indexed="64"/>
      </right>
      <top style="medium">
        <color indexed="64"/>
      </top>
      <bottom/>
      <diagonal/>
    </border>
    <border>
      <left style="medium">
        <color indexed="64"/>
      </left>
      <right style="thick">
        <color auto="1"/>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bottom style="double">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auto="1"/>
      </left>
      <right/>
      <top style="thin">
        <color indexed="64"/>
      </top>
      <bottom style="thin">
        <color indexed="64"/>
      </bottom>
      <diagonal/>
    </border>
    <border>
      <left/>
      <right/>
      <top style="thin">
        <color indexed="64"/>
      </top>
      <bottom style="thin">
        <color indexed="64"/>
      </bottom>
      <diagonal/>
    </border>
    <border>
      <left/>
      <right style="medium">
        <color auto="1"/>
      </right>
      <top style="thin">
        <color indexed="64"/>
      </top>
      <bottom style="thin">
        <color indexed="64"/>
      </bottom>
      <diagonal/>
    </border>
  </borders>
  <cellStyleXfs count="5">
    <xf numFmtId="0" fontId="0" fillId="0" borderId="0"/>
    <xf numFmtId="164" fontId="2" fillId="0" borderId="0" applyFont="0" applyFill="0" applyBorder="0" applyAlignment="0" applyProtection="0"/>
    <xf numFmtId="9" fontId="2" fillId="0" borderId="0" applyFont="0" applyFill="0" applyBorder="0" applyAlignment="0" applyProtection="0"/>
    <xf numFmtId="0" fontId="1" fillId="0" borderId="0"/>
    <xf numFmtId="9" fontId="1" fillId="0" borderId="0" applyFont="0" applyFill="0" applyBorder="0" applyAlignment="0" applyProtection="0"/>
  </cellStyleXfs>
  <cellXfs count="205">
    <xf numFmtId="0" fontId="0" fillId="0" borderId="0" xfId="0"/>
    <xf numFmtId="0" fontId="7" fillId="0" borderId="0" xfId="0" applyFont="1"/>
    <xf numFmtId="0" fontId="9" fillId="0" borderId="0" xfId="0" applyFont="1"/>
    <xf numFmtId="0" fontId="9" fillId="0" borderId="0" xfId="0" applyFont="1" applyAlignment="1">
      <alignment wrapText="1"/>
    </xf>
    <xf numFmtId="0" fontId="0" fillId="3" borderId="4" xfId="0" applyFill="1" applyBorder="1"/>
    <xf numFmtId="0" fontId="0" fillId="3" borderId="11" xfId="0" applyFill="1" applyBorder="1"/>
    <xf numFmtId="0" fontId="0" fillId="3" borderId="5" xfId="0" applyFill="1" applyBorder="1"/>
    <xf numFmtId="0" fontId="0" fillId="3" borderId="3" xfId="0" applyFill="1" applyBorder="1"/>
    <xf numFmtId="0" fontId="0" fillId="3" borderId="0" xfId="0" applyFill="1"/>
    <xf numFmtId="0" fontId="0" fillId="3" borderId="8" xfId="0" applyFill="1" applyBorder="1"/>
    <xf numFmtId="0" fontId="8" fillId="3" borderId="3" xfId="0" applyFont="1" applyFill="1" applyBorder="1"/>
    <xf numFmtId="0" fontId="9" fillId="3" borderId="0" xfId="0" applyFont="1" applyFill="1" applyAlignment="1">
      <alignment wrapText="1"/>
    </xf>
    <xf numFmtId="0" fontId="9" fillId="3" borderId="0" xfId="0" applyFont="1" applyFill="1"/>
    <xf numFmtId="0" fontId="5" fillId="3" borderId="0" xfId="0" applyFont="1" applyFill="1"/>
    <xf numFmtId="0" fontId="9" fillId="0" borderId="0" xfId="0" applyFont="1" applyAlignment="1">
      <alignment horizontal="justify" vertical="center" wrapText="1"/>
    </xf>
    <xf numFmtId="0" fontId="9" fillId="0" borderId="0" xfId="0" applyFont="1" applyAlignment="1">
      <alignment horizontal="left" vertical="center" wrapText="1"/>
    </xf>
    <xf numFmtId="0" fontId="2" fillId="3" borderId="3" xfId="0" applyFont="1" applyFill="1" applyBorder="1"/>
    <xf numFmtId="0" fontId="7" fillId="3" borderId="0" xfId="0" applyFont="1" applyFill="1"/>
    <xf numFmtId="0" fontId="9" fillId="3" borderId="0" xfId="0" applyFont="1" applyFill="1" applyAlignment="1">
      <alignment horizontal="center"/>
    </xf>
    <xf numFmtId="0" fontId="7" fillId="0" borderId="15" xfId="0" applyFont="1" applyBorder="1" applyAlignment="1">
      <alignment horizontal="justify" vertical="center" wrapText="1"/>
    </xf>
    <xf numFmtId="164" fontId="7" fillId="0" borderId="15" xfId="1" applyFont="1" applyBorder="1"/>
    <xf numFmtId="164" fontId="7" fillId="0" borderId="2" xfId="1" applyFont="1" applyBorder="1"/>
    <xf numFmtId="164" fontId="9" fillId="0" borderId="0" xfId="1" applyFont="1" applyBorder="1"/>
    <xf numFmtId="0" fontId="7" fillId="0" borderId="2" xfId="0" applyFont="1" applyBorder="1"/>
    <xf numFmtId="164" fontId="9" fillId="0" borderId="16" xfId="1" applyFont="1" applyBorder="1"/>
    <xf numFmtId="0" fontId="7" fillId="4" borderId="2" xfId="0" applyFont="1" applyFill="1" applyBorder="1" applyAlignment="1">
      <alignment wrapText="1"/>
    </xf>
    <xf numFmtId="0" fontId="7" fillId="4" borderId="2" xfId="0" applyFont="1" applyFill="1" applyBorder="1" applyAlignment="1">
      <alignment horizontal="center" wrapText="1"/>
    </xf>
    <xf numFmtId="0" fontId="7" fillId="4" borderId="9" xfId="0" applyFont="1" applyFill="1" applyBorder="1" applyAlignment="1">
      <alignment horizontal="center" wrapText="1"/>
    </xf>
    <xf numFmtId="0" fontId="7" fillId="3" borderId="0" xfId="0" applyFont="1" applyFill="1" applyAlignment="1">
      <alignment horizontal="center"/>
    </xf>
    <xf numFmtId="0" fontId="9" fillId="3" borderId="20" xfId="0" applyFont="1" applyFill="1" applyBorder="1"/>
    <xf numFmtId="0" fontId="9" fillId="3" borderId="21" xfId="0" applyFont="1" applyFill="1" applyBorder="1"/>
    <xf numFmtId="0" fontId="9" fillId="3" borderId="22" xfId="0" applyFont="1" applyFill="1" applyBorder="1"/>
    <xf numFmtId="0" fontId="7" fillId="4" borderId="25" xfId="0" applyFont="1" applyFill="1" applyBorder="1" applyAlignment="1">
      <alignment wrapText="1"/>
    </xf>
    <xf numFmtId="0" fontId="7" fillId="4" borderId="26" xfId="0" applyFont="1" applyFill="1" applyBorder="1" applyAlignment="1">
      <alignment horizontal="center" wrapText="1"/>
    </xf>
    <xf numFmtId="0" fontId="9" fillId="0" borderId="21" xfId="0" applyFont="1" applyBorder="1" applyAlignment="1">
      <alignment horizontal="center"/>
    </xf>
    <xf numFmtId="164" fontId="9" fillId="0" borderId="27" xfId="1" applyFont="1" applyBorder="1"/>
    <xf numFmtId="0" fontId="7" fillId="0" borderId="23" xfId="0" applyFont="1" applyBorder="1"/>
    <xf numFmtId="164" fontId="7" fillId="0" borderId="26" xfId="1" applyFont="1" applyBorder="1"/>
    <xf numFmtId="0" fontId="9" fillId="3" borderId="29" xfId="0" applyFont="1" applyFill="1" applyBorder="1"/>
    <xf numFmtId="0" fontId="9" fillId="3" borderId="30" xfId="0" applyFont="1" applyFill="1" applyBorder="1"/>
    <xf numFmtId="0" fontId="9" fillId="3" borderId="31" xfId="0" applyFont="1" applyFill="1" applyBorder="1"/>
    <xf numFmtId="0" fontId="3" fillId="3" borderId="3" xfId="0" applyFont="1" applyFill="1" applyBorder="1"/>
    <xf numFmtId="0" fontId="3" fillId="3" borderId="0" xfId="0" applyFont="1" applyFill="1"/>
    <xf numFmtId="0" fontId="3" fillId="3" borderId="8" xfId="0" applyFont="1" applyFill="1" applyBorder="1"/>
    <xf numFmtId="0" fontId="2" fillId="3" borderId="0" xfId="0" applyFont="1" applyFill="1"/>
    <xf numFmtId="0" fontId="2" fillId="3" borderId="8" xfId="0" applyFont="1" applyFill="1" applyBorder="1"/>
    <xf numFmtId="164" fontId="9" fillId="6" borderId="0" xfId="1" applyFont="1" applyFill="1" applyBorder="1"/>
    <xf numFmtId="0" fontId="9" fillId="3" borderId="0" xfId="0" applyFont="1" applyFill="1" applyAlignment="1">
      <alignment horizontal="left"/>
    </xf>
    <xf numFmtId="0" fontId="7" fillId="3" borderId="21" xfId="0" applyFont="1" applyFill="1" applyBorder="1" applyAlignment="1">
      <alignment horizontal="left"/>
    </xf>
    <xf numFmtId="0" fontId="7" fillId="7" borderId="16" xfId="0" applyFont="1" applyFill="1" applyBorder="1" applyAlignment="1">
      <alignment horizontal="center"/>
    </xf>
    <xf numFmtId="0" fontId="7" fillId="3" borderId="21" xfId="0" applyFont="1" applyFill="1" applyBorder="1" applyAlignment="1">
      <alignment horizontal="left" wrapText="1"/>
    </xf>
    <xf numFmtId="0" fontId="7" fillId="3" borderId="0" xfId="0" applyFont="1" applyFill="1" applyAlignment="1">
      <alignment horizontal="left" wrapText="1"/>
    </xf>
    <xf numFmtId="10" fontId="7" fillId="3" borderId="0" xfId="2" applyNumberFormat="1" applyFont="1" applyFill="1" applyBorder="1" applyAlignment="1">
      <alignment horizontal="center" vertical="center"/>
    </xf>
    <xf numFmtId="10" fontId="7" fillId="3" borderId="0" xfId="0" applyNumberFormat="1" applyFont="1" applyFill="1" applyAlignment="1">
      <alignment horizontal="center" vertical="center"/>
    </xf>
    <xf numFmtId="10" fontId="7" fillId="7" borderId="17" xfId="2" applyNumberFormat="1" applyFont="1" applyFill="1" applyBorder="1" applyAlignment="1">
      <alignment horizontal="center" vertical="center"/>
    </xf>
    <xf numFmtId="10" fontId="7" fillId="7" borderId="17" xfId="0" applyNumberFormat="1" applyFont="1" applyFill="1" applyBorder="1" applyAlignment="1">
      <alignment horizontal="center" vertical="center"/>
    </xf>
    <xf numFmtId="0" fontId="7" fillId="3" borderId="17" xfId="0" applyFont="1" applyFill="1" applyBorder="1" applyAlignment="1">
      <alignment horizontal="center" vertical="center"/>
    </xf>
    <xf numFmtId="0" fontId="7" fillId="3" borderId="15" xfId="0" applyFont="1" applyFill="1" applyBorder="1" applyAlignment="1">
      <alignment horizontal="left" wrapText="1"/>
    </xf>
    <xf numFmtId="0" fontId="9" fillId="3" borderId="2" xfId="0" applyFont="1" applyFill="1" applyBorder="1" applyAlignment="1">
      <alignment wrapText="1"/>
    </xf>
    <xf numFmtId="0" fontId="7" fillId="4" borderId="38" xfId="0" applyFont="1" applyFill="1" applyBorder="1" applyAlignment="1">
      <alignment horizontal="center"/>
    </xf>
    <xf numFmtId="0" fontId="7" fillId="4" borderId="17" xfId="0" applyFont="1" applyFill="1" applyBorder="1" applyAlignment="1">
      <alignment horizontal="center"/>
    </xf>
    <xf numFmtId="0" fontId="7" fillId="4" borderId="17" xfId="0" applyFont="1" applyFill="1" applyBorder="1" applyAlignment="1">
      <alignment horizontal="center" wrapText="1"/>
    </xf>
    <xf numFmtId="0" fontId="9" fillId="0" borderId="32" xfId="0" applyFont="1" applyBorder="1" applyAlignment="1">
      <alignment horizontal="center"/>
    </xf>
    <xf numFmtId="0" fontId="9" fillId="0" borderId="33" xfId="0" applyFont="1" applyBorder="1" applyAlignment="1">
      <alignment wrapText="1"/>
    </xf>
    <xf numFmtId="0" fontId="9" fillId="6" borderId="33" xfId="0" applyFont="1" applyFill="1" applyBorder="1"/>
    <xf numFmtId="0" fontId="9" fillId="3" borderId="40" xfId="0" applyFont="1" applyFill="1" applyBorder="1" applyAlignment="1">
      <alignment horizontal="center"/>
    </xf>
    <xf numFmtId="0" fontId="9" fillId="3" borderId="41" xfId="0" applyFont="1" applyFill="1" applyBorder="1"/>
    <xf numFmtId="0" fontId="9" fillId="0" borderId="0" xfId="0" applyFont="1" applyAlignment="1">
      <alignment horizontal="center"/>
    </xf>
    <xf numFmtId="0" fontId="7" fillId="0" borderId="0" xfId="0" applyFont="1" applyAlignment="1">
      <alignment wrapText="1"/>
    </xf>
    <xf numFmtId="0" fontId="23" fillId="0" borderId="0" xfId="3" applyFont="1" applyAlignment="1">
      <alignment vertical="center"/>
    </xf>
    <xf numFmtId="0" fontId="24" fillId="0" borderId="0" xfId="3" applyFont="1" applyAlignment="1">
      <alignment vertical="center"/>
    </xf>
    <xf numFmtId="0" fontId="23" fillId="0" borderId="0" xfId="3" applyFont="1" applyAlignment="1">
      <alignment wrapText="1"/>
    </xf>
    <xf numFmtId="0" fontId="24" fillId="0" borderId="0" xfId="3" applyFont="1"/>
    <xf numFmtId="0" fontId="26" fillId="8" borderId="1" xfId="3" applyFont="1" applyFill="1" applyBorder="1" applyAlignment="1">
      <alignment horizontal="center" vertical="center"/>
    </xf>
    <xf numFmtId="0" fontId="26" fillId="8" borderId="1" xfId="3" applyFont="1" applyFill="1" applyBorder="1" applyAlignment="1">
      <alignment vertical="center"/>
    </xf>
    <xf numFmtId="0" fontId="26" fillId="8" borderId="1" xfId="3" applyFont="1" applyFill="1" applyBorder="1" applyAlignment="1">
      <alignment horizontal="center" vertical="center" wrapText="1"/>
    </xf>
    <xf numFmtId="0" fontId="27" fillId="0" borderId="1" xfId="3" applyFont="1" applyBorder="1" applyAlignment="1">
      <alignment horizontal="center" vertical="center"/>
    </xf>
    <xf numFmtId="0" fontId="27" fillId="0" borderId="1" xfId="3" applyFont="1" applyBorder="1" applyAlignment="1">
      <alignment vertical="center" wrapText="1"/>
    </xf>
    <xf numFmtId="165" fontId="27" fillId="9" borderId="1" xfId="3" applyNumberFormat="1" applyFont="1" applyFill="1" applyBorder="1" applyAlignment="1">
      <alignment horizontal="center" vertical="center"/>
    </xf>
    <xf numFmtId="165" fontId="26" fillId="0" borderId="1" xfId="3" applyNumberFormat="1" applyFont="1" applyBorder="1" applyAlignment="1">
      <alignment horizontal="center" vertical="center"/>
    </xf>
    <xf numFmtId="0" fontId="26" fillId="0" borderId="0" xfId="3" applyFont="1" applyAlignment="1">
      <alignment vertical="center"/>
    </xf>
    <xf numFmtId="165" fontId="26" fillId="0" borderId="42" xfId="3" applyNumberFormat="1" applyFont="1" applyBorder="1" applyAlignment="1">
      <alignment horizontal="center" vertical="center"/>
    </xf>
    <xf numFmtId="165" fontId="26" fillId="0" borderId="0" xfId="3" applyNumberFormat="1" applyFont="1" applyAlignment="1">
      <alignment horizontal="center" vertical="center"/>
    </xf>
    <xf numFmtId="0" fontId="28" fillId="10" borderId="43" xfId="3" applyFont="1" applyFill="1" applyBorder="1" applyAlignment="1">
      <alignment vertical="center"/>
    </xf>
    <xf numFmtId="0" fontId="24" fillId="10" borderId="44" xfId="3" applyFont="1" applyFill="1" applyBorder="1" applyAlignment="1">
      <alignment vertical="center"/>
    </xf>
    <xf numFmtId="0" fontId="28" fillId="10" borderId="1" xfId="3" applyFont="1" applyFill="1" applyBorder="1" applyAlignment="1">
      <alignment horizontal="center" vertical="center"/>
    </xf>
    <xf numFmtId="0" fontId="27" fillId="0" borderId="1" xfId="3" applyFont="1" applyBorder="1" applyAlignment="1">
      <alignment vertical="center"/>
    </xf>
    <xf numFmtId="10" fontId="27" fillId="0" borderId="1" xfId="4" applyNumberFormat="1" applyFont="1" applyFill="1" applyBorder="1" applyAlignment="1">
      <alignment horizontal="center" vertical="center"/>
    </xf>
    <xf numFmtId="0" fontId="28" fillId="11" borderId="0" xfId="3" applyFont="1" applyFill="1" applyAlignment="1">
      <alignment vertical="center"/>
    </xf>
    <xf numFmtId="0" fontId="24" fillId="11" borderId="0" xfId="3" applyFont="1" applyFill="1" applyAlignment="1">
      <alignment vertical="center"/>
    </xf>
    <xf numFmtId="165" fontId="26" fillId="11" borderId="0" xfId="3" applyNumberFormat="1" applyFont="1" applyFill="1" applyAlignment="1">
      <alignment horizontal="center" vertical="center"/>
    </xf>
    <xf numFmtId="0" fontId="27" fillId="0" borderId="0" xfId="3" applyFont="1" applyAlignment="1">
      <alignment vertical="center"/>
    </xf>
    <xf numFmtId="0" fontId="7" fillId="0" borderId="0" xfId="0" applyFont="1" applyAlignment="1">
      <alignment horizontal="left"/>
    </xf>
    <xf numFmtId="0" fontId="9" fillId="0" borderId="0" xfId="0" applyFont="1" applyAlignment="1">
      <alignment horizontal="left" wrapText="1"/>
    </xf>
    <xf numFmtId="0" fontId="18" fillId="3" borderId="18" xfId="0" applyFont="1" applyFill="1" applyBorder="1"/>
    <xf numFmtId="0" fontId="18" fillId="0" borderId="19" xfId="0" applyFont="1" applyBorder="1"/>
    <xf numFmtId="0" fontId="18" fillId="0" borderId="21" xfId="0" applyFont="1" applyBorder="1"/>
    <xf numFmtId="0" fontId="18" fillId="0" borderId="0" xfId="0" applyFont="1"/>
    <xf numFmtId="0" fontId="8" fillId="3" borderId="19" xfId="0" applyFont="1" applyFill="1" applyBorder="1" applyAlignment="1">
      <alignment horizontal="center"/>
    </xf>
    <xf numFmtId="0" fontId="8" fillId="3" borderId="0" xfId="0" applyFont="1" applyFill="1" applyAlignment="1">
      <alignment horizontal="center"/>
    </xf>
    <xf numFmtId="0" fontId="12" fillId="3" borderId="0" xfId="0" applyFont="1" applyFill="1" applyAlignment="1">
      <alignment horizontal="center"/>
    </xf>
    <xf numFmtId="0" fontId="7" fillId="4" borderId="17" xfId="0" applyFont="1" applyFill="1" applyBorder="1" applyAlignment="1">
      <alignment horizontal="center"/>
    </xf>
    <xf numFmtId="0" fontId="7" fillId="4" borderId="39" xfId="0" applyFont="1" applyFill="1" applyBorder="1" applyAlignment="1">
      <alignment horizontal="center"/>
    </xf>
    <xf numFmtId="0" fontId="7" fillId="4" borderId="9" xfId="0" applyFont="1" applyFill="1" applyBorder="1" applyAlignment="1">
      <alignment horizontal="left"/>
    </xf>
    <xf numFmtId="0" fontId="7" fillId="4" borderId="15" xfId="0" applyFont="1" applyFill="1" applyBorder="1" applyAlignment="1">
      <alignment horizontal="left"/>
    </xf>
    <xf numFmtId="0" fontId="7" fillId="4" borderId="10" xfId="0" applyFont="1" applyFill="1" applyBorder="1" applyAlignment="1">
      <alignment horizontal="left"/>
    </xf>
    <xf numFmtId="0" fontId="7" fillId="4" borderId="11" xfId="0" applyFont="1" applyFill="1" applyBorder="1" applyAlignment="1">
      <alignment horizontal="left"/>
    </xf>
    <xf numFmtId="0" fontId="7" fillId="4" borderId="24" xfId="0" applyFont="1" applyFill="1" applyBorder="1" applyAlignment="1">
      <alignment horizontal="left"/>
    </xf>
    <xf numFmtId="0" fontId="7" fillId="3" borderId="1" xfId="0" applyFont="1" applyFill="1" applyBorder="1" applyAlignment="1">
      <alignment horizontal="left"/>
    </xf>
    <xf numFmtId="0" fontId="7" fillId="3" borderId="1" xfId="0" applyFont="1" applyFill="1" applyBorder="1" applyAlignment="1">
      <alignment horizontal="left" wrapText="1"/>
    </xf>
    <xf numFmtId="0" fontId="9" fillId="6" borderId="1" xfId="0" applyFont="1" applyFill="1" applyBorder="1" applyAlignment="1">
      <alignment horizontal="center"/>
    </xf>
    <xf numFmtId="0" fontId="9" fillId="4" borderId="23" xfId="0" applyFont="1" applyFill="1" applyBorder="1" applyAlignment="1">
      <alignment horizontal="center"/>
    </xf>
    <xf numFmtId="0" fontId="9" fillId="4" borderId="15" xfId="0" applyFont="1" applyFill="1" applyBorder="1" applyAlignment="1">
      <alignment horizontal="center"/>
    </xf>
    <xf numFmtId="0" fontId="9" fillId="4" borderId="10" xfId="0" applyFont="1" applyFill="1" applyBorder="1" applyAlignment="1">
      <alignment horizontal="center"/>
    </xf>
    <xf numFmtId="0" fontId="7" fillId="3" borderId="28" xfId="0" applyFont="1" applyFill="1" applyBorder="1" applyAlignment="1">
      <alignment horizontal="left"/>
    </xf>
    <xf numFmtId="0" fontId="7" fillId="3" borderId="14" xfId="0" applyFont="1" applyFill="1" applyBorder="1" applyAlignment="1">
      <alignment horizontal="left"/>
    </xf>
    <xf numFmtId="164" fontId="20" fillId="3" borderId="9" xfId="1" applyFont="1" applyFill="1" applyBorder="1" applyAlignment="1">
      <alignment vertical="center"/>
    </xf>
    <xf numFmtId="164" fontId="20" fillId="3" borderId="15" xfId="1" applyFont="1" applyFill="1" applyBorder="1" applyAlignment="1">
      <alignment vertical="center"/>
    </xf>
    <xf numFmtId="164" fontId="20" fillId="3" borderId="10" xfId="1" applyFont="1" applyFill="1" applyBorder="1" applyAlignment="1">
      <alignment vertical="center"/>
    </xf>
    <xf numFmtId="0" fontId="19" fillId="3" borderId="9" xfId="0" applyFont="1" applyFill="1" applyBorder="1" applyAlignment="1">
      <alignment horizontal="left" vertical="center" wrapText="1"/>
    </xf>
    <xf numFmtId="0" fontId="19" fillId="3" borderId="15" xfId="0" applyFont="1" applyFill="1" applyBorder="1" applyAlignment="1">
      <alignment horizontal="left" vertical="center" wrapText="1"/>
    </xf>
    <xf numFmtId="0" fontId="19" fillId="3" borderId="10" xfId="0" applyFont="1" applyFill="1" applyBorder="1" applyAlignment="1">
      <alignment horizontal="left" vertical="center" wrapText="1"/>
    </xf>
    <xf numFmtId="0" fontId="7" fillId="3" borderId="9" xfId="0" applyFont="1" applyFill="1" applyBorder="1" applyAlignment="1">
      <alignment horizontal="left" wrapText="1"/>
    </xf>
    <xf numFmtId="0" fontId="7" fillId="3" borderId="15" xfId="0" applyFont="1" applyFill="1" applyBorder="1" applyAlignment="1">
      <alignment horizontal="left" wrapText="1"/>
    </xf>
    <xf numFmtId="0" fontId="9" fillId="6" borderId="33" xfId="0" applyFont="1" applyFill="1" applyBorder="1" applyAlignment="1">
      <alignment horizontal="left" wrapText="1"/>
    </xf>
    <xf numFmtId="0" fontId="9" fillId="6" borderId="34" xfId="0" applyFont="1" applyFill="1" applyBorder="1" applyAlignment="1">
      <alignment horizontal="left" wrapText="1"/>
    </xf>
    <xf numFmtId="0" fontId="18" fillId="3" borderId="0" xfId="0" applyFont="1" applyFill="1" applyAlignment="1">
      <alignment horizontal="center"/>
    </xf>
    <xf numFmtId="0" fontId="9" fillId="3" borderId="3" xfId="0" applyFont="1" applyFill="1" applyBorder="1" applyAlignment="1">
      <alignment wrapText="1"/>
    </xf>
    <xf numFmtId="0" fontId="9" fillId="3" borderId="0" xfId="0" applyFont="1" applyFill="1" applyAlignment="1">
      <alignment wrapText="1"/>
    </xf>
    <xf numFmtId="0" fontId="9" fillId="3" borderId="8" xfId="0" applyFont="1" applyFill="1" applyBorder="1" applyAlignment="1">
      <alignment wrapText="1"/>
    </xf>
    <xf numFmtId="0" fontId="8" fillId="4" borderId="9" xfId="0" applyFont="1" applyFill="1" applyBorder="1" applyAlignment="1">
      <alignment horizontal="center"/>
    </xf>
    <xf numFmtId="0" fontId="8" fillId="4" borderId="15" xfId="0" applyFont="1" applyFill="1" applyBorder="1" applyAlignment="1">
      <alignment horizontal="center"/>
    </xf>
    <xf numFmtId="0" fontId="8" fillId="4" borderId="10" xfId="0" applyFont="1" applyFill="1" applyBorder="1" applyAlignment="1">
      <alignment horizontal="center"/>
    </xf>
    <xf numFmtId="0" fontId="5" fillId="7" borderId="9" xfId="0" applyFont="1" applyFill="1" applyBorder="1" applyAlignment="1">
      <alignment horizontal="left"/>
    </xf>
    <xf numFmtId="0" fontId="5" fillId="7" borderId="15" xfId="0" applyFont="1" applyFill="1" applyBorder="1" applyAlignment="1">
      <alignment horizontal="left"/>
    </xf>
    <xf numFmtId="0" fontId="5" fillId="7" borderId="10" xfId="0" applyFont="1" applyFill="1" applyBorder="1" applyAlignment="1">
      <alignment horizontal="left"/>
    </xf>
    <xf numFmtId="0" fontId="5" fillId="7" borderId="9" xfId="0" applyFont="1" applyFill="1" applyBorder="1" applyAlignment="1">
      <alignment horizontal="left" vertical="top" wrapText="1"/>
    </xf>
    <xf numFmtId="0" fontId="5" fillId="7" borderId="15" xfId="0" applyFont="1" applyFill="1" applyBorder="1" applyAlignment="1">
      <alignment horizontal="left" vertical="top" wrapText="1"/>
    </xf>
    <xf numFmtId="0" fontId="5" fillId="7" borderId="10" xfId="0" applyFont="1" applyFill="1" applyBorder="1" applyAlignment="1">
      <alignment horizontal="left" vertical="top" wrapText="1"/>
    </xf>
    <xf numFmtId="0" fontId="5" fillId="6" borderId="9" xfId="0" applyFont="1" applyFill="1" applyBorder="1" applyAlignment="1">
      <alignment horizontal="left" wrapText="1"/>
    </xf>
    <xf numFmtId="0" fontId="5" fillId="6" borderId="15" xfId="0" applyFont="1" applyFill="1" applyBorder="1" applyAlignment="1">
      <alignment horizontal="left" wrapText="1"/>
    </xf>
    <xf numFmtId="0" fontId="5" fillId="6" borderId="10" xfId="0" applyFont="1" applyFill="1" applyBorder="1" applyAlignment="1">
      <alignment horizontal="left" wrapText="1"/>
    </xf>
    <xf numFmtId="0" fontId="7" fillId="3" borderId="3" xfId="0" applyFont="1" applyFill="1" applyBorder="1" applyAlignment="1">
      <alignment wrapText="1"/>
    </xf>
    <xf numFmtId="0" fontId="7" fillId="3" borderId="0" xfId="0" applyFont="1" applyFill="1" applyAlignment="1">
      <alignment wrapText="1"/>
    </xf>
    <xf numFmtId="0" fontId="7" fillId="3" borderId="8" xfId="0" applyFont="1" applyFill="1" applyBorder="1" applyAlignment="1">
      <alignment wrapText="1"/>
    </xf>
    <xf numFmtId="0" fontId="11" fillId="3" borderId="3" xfId="0" applyFont="1" applyFill="1" applyBorder="1" applyAlignment="1">
      <alignment wrapText="1"/>
    </xf>
    <xf numFmtId="0" fontId="11" fillId="3" borderId="0" xfId="0" applyFont="1" applyFill="1" applyAlignment="1">
      <alignment wrapText="1"/>
    </xf>
    <xf numFmtId="0" fontId="11" fillId="3" borderId="8" xfId="0" applyFont="1" applyFill="1" applyBorder="1" applyAlignment="1">
      <alignment wrapText="1"/>
    </xf>
    <xf numFmtId="0" fontId="7" fillId="3" borderId="6" xfId="0" applyFont="1" applyFill="1" applyBorder="1" applyAlignment="1">
      <alignment horizontal="center"/>
    </xf>
    <xf numFmtId="0" fontId="7" fillId="3" borderId="14" xfId="0" applyFont="1" applyFill="1" applyBorder="1" applyAlignment="1">
      <alignment horizontal="center"/>
    </xf>
    <xf numFmtId="0" fontId="7" fillId="3" borderId="7" xfId="0" applyFont="1" applyFill="1" applyBorder="1" applyAlignment="1">
      <alignment horizontal="center"/>
    </xf>
    <xf numFmtId="0" fontId="9" fillId="0" borderId="0" xfId="0" applyFont="1"/>
    <xf numFmtId="0" fontId="11" fillId="3" borderId="3" xfId="0" applyFont="1" applyFill="1" applyBorder="1"/>
    <xf numFmtId="0" fontId="11" fillId="3" borderId="0" xfId="0" applyFont="1" applyFill="1"/>
    <xf numFmtId="0" fontId="11" fillId="3" borderId="8" xfId="0" applyFont="1" applyFill="1" applyBorder="1"/>
    <xf numFmtId="0" fontId="9" fillId="3" borderId="3" xfId="0" applyFont="1" applyFill="1" applyBorder="1"/>
    <xf numFmtId="0" fontId="9" fillId="3" borderId="0" xfId="0" applyFont="1" applyFill="1"/>
    <xf numFmtId="0" fontId="9" fillId="3" borderId="8" xfId="0" applyFont="1" applyFill="1" applyBorder="1"/>
    <xf numFmtId="0" fontId="23" fillId="0" borderId="0" xfId="3" applyFont="1" applyAlignment="1">
      <alignment horizontal="center" vertical="center" wrapText="1"/>
    </xf>
    <xf numFmtId="0" fontId="27" fillId="0" borderId="0" xfId="3" applyFont="1" applyAlignment="1">
      <alignment vertical="center" wrapText="1"/>
    </xf>
    <xf numFmtId="0" fontId="3" fillId="4" borderId="32" xfId="0" applyFont="1" applyFill="1" applyBorder="1" applyAlignment="1">
      <alignment horizontal="center"/>
    </xf>
    <xf numFmtId="0" fontId="3" fillId="4" borderId="33" xfId="0" applyFont="1" applyFill="1" applyBorder="1" applyAlignment="1">
      <alignment horizontal="center"/>
    </xf>
    <xf numFmtId="0" fontId="3" fillId="4" borderId="34" xfId="0" applyFont="1" applyFill="1" applyBorder="1" applyAlignment="1">
      <alignment horizontal="center"/>
    </xf>
    <xf numFmtId="0" fontId="7" fillId="3" borderId="2" xfId="0" applyFont="1" applyFill="1" applyBorder="1"/>
    <xf numFmtId="0" fontId="6" fillId="2" borderId="3" xfId="0" applyFont="1" applyFill="1" applyBorder="1" applyAlignment="1">
      <alignment horizontal="center"/>
    </xf>
    <xf numFmtId="0" fontId="6" fillId="2" borderId="0" xfId="0" applyFont="1" applyFill="1" applyAlignment="1">
      <alignment horizontal="center"/>
    </xf>
    <xf numFmtId="0" fontId="6" fillId="2" borderId="8" xfId="0" applyFont="1" applyFill="1" applyBorder="1" applyAlignment="1">
      <alignment horizontal="center"/>
    </xf>
    <xf numFmtId="0" fontId="2" fillId="3" borderId="3" xfId="0" applyFont="1" applyFill="1" applyBorder="1" applyAlignment="1">
      <alignment vertical="top" wrapText="1"/>
    </xf>
    <xf numFmtId="0" fontId="2" fillId="3" borderId="0" xfId="0" applyFont="1" applyFill="1" applyAlignment="1">
      <alignment vertical="top" wrapText="1"/>
    </xf>
    <xf numFmtId="0" fontId="2" fillId="3" borderId="8" xfId="0" applyFont="1" applyFill="1" applyBorder="1" applyAlignment="1">
      <alignment vertical="top" wrapText="1"/>
    </xf>
    <xf numFmtId="0" fontId="9" fillId="3" borderId="2" xfId="0" applyFont="1" applyFill="1" applyBorder="1" applyAlignment="1">
      <alignment horizontal="left" wrapText="1"/>
    </xf>
    <xf numFmtId="164" fontId="4" fillId="0" borderId="13" xfId="0" applyNumberFormat="1" applyFont="1" applyBorder="1" applyAlignment="1">
      <alignment horizontal="left"/>
    </xf>
    <xf numFmtId="164" fontId="4" fillId="0" borderId="1" xfId="0" applyNumberFormat="1" applyFont="1" applyBorder="1" applyAlignment="1">
      <alignment horizontal="left"/>
    </xf>
    <xf numFmtId="0" fontId="3" fillId="0" borderId="1" xfId="0" applyFont="1" applyBorder="1" applyAlignment="1">
      <alignment horizontal="center"/>
    </xf>
    <xf numFmtId="164" fontId="4" fillId="0" borderId="43" xfId="0" applyNumberFormat="1" applyFont="1" applyBorder="1" applyAlignment="1">
      <alignment horizontal="center"/>
    </xf>
    <xf numFmtId="164" fontId="4" fillId="0" borderId="46" xfId="0" applyNumberFormat="1" applyFont="1" applyBorder="1" applyAlignment="1">
      <alignment horizontal="center"/>
    </xf>
    <xf numFmtId="164" fontId="4" fillId="0" borderId="47" xfId="0" applyNumberFormat="1" applyFont="1" applyBorder="1" applyAlignment="1">
      <alignment horizontal="center"/>
    </xf>
    <xf numFmtId="0" fontId="0" fillId="3" borderId="3" xfId="0" applyFill="1" applyBorder="1"/>
    <xf numFmtId="0" fontId="0" fillId="3" borderId="0" xfId="0" applyFill="1"/>
    <xf numFmtId="0" fontId="0" fillId="3" borderId="8" xfId="0" applyFill="1" applyBorder="1"/>
    <xf numFmtId="0" fontId="0" fillId="3" borderId="0" xfId="0" applyFill="1" applyAlignment="1">
      <alignment vertical="top" wrapText="1"/>
    </xf>
    <xf numFmtId="0" fontId="0" fillId="3" borderId="8" xfId="0" applyFill="1" applyBorder="1" applyAlignment="1">
      <alignment vertical="top" wrapText="1"/>
    </xf>
    <xf numFmtId="0" fontId="2" fillId="0" borderId="13" xfId="0" applyFont="1" applyBorder="1" applyAlignment="1">
      <alignment vertical="top"/>
    </xf>
    <xf numFmtId="0" fontId="2" fillId="0" borderId="1" xfId="0" applyFont="1" applyBorder="1" applyAlignment="1">
      <alignment vertical="top"/>
    </xf>
    <xf numFmtId="0" fontId="2" fillId="0" borderId="12" xfId="0" applyFont="1" applyBorder="1" applyAlignment="1">
      <alignment vertical="top"/>
    </xf>
    <xf numFmtId="164" fontId="4" fillId="5" borderId="1" xfId="0" applyNumberFormat="1" applyFont="1" applyFill="1" applyBorder="1" applyAlignment="1">
      <alignment horizontal="center"/>
    </xf>
    <xf numFmtId="0" fontId="3" fillId="5" borderId="1" xfId="0" applyFont="1" applyFill="1" applyBorder="1" applyAlignment="1">
      <alignment horizontal="center"/>
    </xf>
    <xf numFmtId="0" fontId="3" fillId="5" borderId="12" xfId="0" applyFont="1" applyFill="1" applyBorder="1" applyAlignment="1">
      <alignment horizontal="center"/>
    </xf>
    <xf numFmtId="0" fontId="2" fillId="0" borderId="35" xfId="0" applyFont="1" applyBorder="1" applyAlignment="1">
      <alignment horizontal="left" vertical="top" wrapText="1"/>
    </xf>
    <xf numFmtId="0" fontId="2" fillId="0" borderId="36" xfId="0" applyFont="1" applyBorder="1" applyAlignment="1">
      <alignment horizontal="left" vertical="top" wrapText="1"/>
    </xf>
    <xf numFmtId="0" fontId="2" fillId="0" borderId="37" xfId="0" applyFont="1" applyBorder="1" applyAlignment="1">
      <alignment horizontal="left" vertical="top" wrapText="1"/>
    </xf>
    <xf numFmtId="0" fontId="0" fillId="3" borderId="6" xfId="0" applyFill="1" applyBorder="1"/>
    <xf numFmtId="0" fontId="0" fillId="3" borderId="14" xfId="0" applyFill="1" applyBorder="1"/>
    <xf numFmtId="0" fontId="0" fillId="3" borderId="7" xfId="0" applyFill="1" applyBorder="1"/>
    <xf numFmtId="0" fontId="2" fillId="3" borderId="3" xfId="0" applyFont="1" applyFill="1" applyBorder="1"/>
    <xf numFmtId="0" fontId="3" fillId="3" borderId="3" xfId="0" applyFont="1" applyFill="1" applyBorder="1"/>
    <xf numFmtId="0" fontId="3" fillId="3" borderId="0" xfId="0" applyFont="1" applyFill="1"/>
    <xf numFmtId="0" fontId="3" fillId="3" borderId="8" xfId="0" applyFont="1" applyFill="1" applyBorder="1"/>
    <xf numFmtId="0" fontId="2" fillId="3" borderId="0" xfId="0" applyFont="1" applyFill="1"/>
    <xf numFmtId="0" fontId="2" fillId="3" borderId="8" xfId="0" applyFont="1" applyFill="1" applyBorder="1"/>
    <xf numFmtId="0" fontId="15" fillId="3" borderId="9" xfId="0" applyFont="1" applyFill="1" applyBorder="1" applyAlignment="1">
      <alignment horizontal="left"/>
    </xf>
    <xf numFmtId="0" fontId="15" fillId="3" borderId="15" xfId="0" applyFont="1" applyFill="1" applyBorder="1" applyAlignment="1">
      <alignment horizontal="left"/>
    </xf>
    <xf numFmtId="0" fontId="15" fillId="3" borderId="10" xfId="0" applyFont="1" applyFill="1" applyBorder="1" applyAlignment="1">
      <alignment horizontal="left"/>
    </xf>
    <xf numFmtId="164" fontId="4" fillId="0" borderId="45" xfId="0" applyNumberFormat="1" applyFont="1" applyBorder="1" applyAlignment="1">
      <alignment horizontal="center"/>
    </xf>
    <xf numFmtId="164" fontId="4" fillId="0" borderId="44" xfId="0" applyNumberFormat="1" applyFont="1" applyBorder="1" applyAlignment="1">
      <alignment horizontal="center"/>
    </xf>
  </cellXfs>
  <cellStyles count="5">
    <cellStyle name="Currency" xfId="1" builtinId="4"/>
    <cellStyle name="Normal" xfId="0" builtinId="0"/>
    <cellStyle name="Normal 2" xfId="3" xr:uid="{FF97326A-FEDB-4E5E-96C3-71B142273031}"/>
    <cellStyle name="Per cent" xfId="2" builtinId="5"/>
    <cellStyle name="Percent 2" xfId="4" xr:uid="{B17DFAA3-8D1B-4587-AF31-4C546BFBAA8B}"/>
  </cellStyles>
  <dxfs count="0"/>
  <tableStyles count="0" defaultTableStyle="TableStyleMedium9"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47"/>
  <sheetViews>
    <sheetView tabSelected="1" view="pageBreakPreview" topLeftCell="A24" zoomScale="90" zoomScaleNormal="90" zoomScaleSheetLayoutView="90" workbookViewId="0">
      <selection activeCell="N33" sqref="N33"/>
    </sheetView>
  </sheetViews>
  <sheetFormatPr defaultRowHeight="13.2" x14ac:dyDescent="0.25"/>
  <cols>
    <col min="14" max="14" width="55.44140625" customWidth="1"/>
  </cols>
  <sheetData>
    <row r="1" spans="1:13" x14ac:dyDescent="0.25">
      <c r="A1" s="4"/>
      <c r="B1" s="5"/>
      <c r="C1" s="5"/>
      <c r="D1" s="5"/>
      <c r="E1" s="5"/>
      <c r="F1" s="5"/>
      <c r="G1" s="5"/>
      <c r="H1" s="5"/>
      <c r="I1" s="5"/>
      <c r="J1" s="5"/>
      <c r="K1" s="5"/>
      <c r="L1" s="5"/>
      <c r="M1" s="6"/>
    </row>
    <row r="2" spans="1:13" ht="17.399999999999999" x14ac:dyDescent="0.3">
      <c r="A2" s="7"/>
      <c r="B2" s="8"/>
      <c r="C2" s="8"/>
      <c r="D2" s="8"/>
      <c r="E2" s="8"/>
      <c r="F2" s="8"/>
      <c r="G2" s="8"/>
      <c r="H2" s="8"/>
      <c r="I2" s="8"/>
      <c r="J2" s="126" t="s">
        <v>75</v>
      </c>
      <c r="K2" s="126"/>
      <c r="L2" s="126"/>
      <c r="M2" s="9"/>
    </row>
    <row r="3" spans="1:13" x14ac:dyDescent="0.25">
      <c r="A3" s="7"/>
      <c r="B3" s="8"/>
      <c r="C3" s="8"/>
      <c r="D3" s="8"/>
      <c r="E3" s="8"/>
      <c r="F3" s="8"/>
      <c r="G3" s="8"/>
      <c r="H3" s="8"/>
      <c r="I3" s="8"/>
      <c r="J3" s="8"/>
      <c r="K3" s="8"/>
      <c r="L3" s="8"/>
      <c r="M3" s="9"/>
    </row>
    <row r="4" spans="1:13" x14ac:dyDescent="0.25">
      <c r="A4" s="7"/>
      <c r="B4" s="8"/>
      <c r="C4" s="8"/>
      <c r="D4" s="8"/>
      <c r="E4" s="8"/>
      <c r="F4" s="8"/>
      <c r="G4" s="8"/>
      <c r="H4" s="8"/>
      <c r="I4" s="8"/>
      <c r="J4" s="8"/>
      <c r="K4" s="8"/>
      <c r="L4" s="8"/>
      <c r="M4" s="9"/>
    </row>
    <row r="5" spans="1:13" x14ac:dyDescent="0.25">
      <c r="A5" s="7"/>
      <c r="B5" s="8"/>
      <c r="C5" s="8"/>
      <c r="D5" s="8"/>
      <c r="E5" s="8"/>
      <c r="F5" s="8"/>
      <c r="G5" s="8"/>
      <c r="H5" s="8"/>
      <c r="I5" s="8"/>
      <c r="J5" s="8"/>
      <c r="K5" s="8"/>
      <c r="L5" s="8"/>
      <c r="M5" s="9"/>
    </row>
    <row r="6" spans="1:13" x14ac:dyDescent="0.25">
      <c r="A6" s="7"/>
      <c r="B6" s="8"/>
      <c r="C6" s="8"/>
      <c r="D6" s="8"/>
      <c r="E6" s="8"/>
      <c r="F6" s="8"/>
      <c r="G6" s="8"/>
      <c r="H6" s="8"/>
      <c r="I6" s="8"/>
      <c r="J6" s="8"/>
      <c r="K6" s="8"/>
      <c r="L6" s="8"/>
      <c r="M6" s="9"/>
    </row>
    <row r="7" spans="1:13" x14ac:dyDescent="0.25">
      <c r="A7" s="7"/>
      <c r="B7" s="8"/>
      <c r="C7" s="8"/>
      <c r="D7" s="8"/>
      <c r="E7" s="8"/>
      <c r="F7" s="8"/>
      <c r="G7" s="8"/>
      <c r="H7" s="8"/>
      <c r="I7" s="8"/>
      <c r="J7" s="8"/>
      <c r="K7" s="8"/>
      <c r="L7" s="8"/>
      <c r="M7" s="9"/>
    </row>
    <row r="8" spans="1:13" x14ac:dyDescent="0.25">
      <c r="A8" s="7"/>
      <c r="B8" s="8"/>
      <c r="C8" s="8"/>
      <c r="D8" s="8"/>
      <c r="E8" s="8"/>
      <c r="F8" s="8"/>
      <c r="G8" s="8"/>
      <c r="H8" s="8"/>
      <c r="I8" s="8"/>
      <c r="J8" s="8"/>
      <c r="K8" s="8"/>
      <c r="L8" s="8"/>
      <c r="M8" s="9"/>
    </row>
    <row r="9" spans="1:13" x14ac:dyDescent="0.25">
      <c r="A9" s="7"/>
      <c r="B9" s="8"/>
      <c r="C9" s="8"/>
      <c r="D9" s="8"/>
      <c r="E9" s="8"/>
      <c r="F9" s="8"/>
      <c r="G9" s="8"/>
      <c r="H9" s="8"/>
      <c r="I9" s="8"/>
      <c r="J9" s="8"/>
      <c r="K9" s="8"/>
      <c r="L9" s="8"/>
      <c r="M9" s="9"/>
    </row>
    <row r="10" spans="1:13" x14ac:dyDescent="0.25">
      <c r="A10" s="7"/>
      <c r="B10" s="8"/>
      <c r="C10" s="8"/>
      <c r="D10" s="8"/>
      <c r="E10" s="8"/>
      <c r="F10" s="8"/>
      <c r="G10" s="8"/>
      <c r="H10" s="8"/>
      <c r="I10" s="8"/>
      <c r="J10" s="8"/>
      <c r="K10" s="8"/>
      <c r="L10" s="8"/>
      <c r="M10" s="9"/>
    </row>
    <row r="11" spans="1:13" x14ac:dyDescent="0.25">
      <c r="A11" s="7"/>
      <c r="B11" s="8"/>
      <c r="C11" s="8"/>
      <c r="D11" s="8"/>
      <c r="E11" s="8"/>
      <c r="F11" s="8"/>
      <c r="G11" s="8"/>
      <c r="H11" s="8"/>
      <c r="I11" s="8"/>
      <c r="J11" s="8"/>
      <c r="K11" s="8"/>
      <c r="L11" s="8"/>
      <c r="M11" s="9"/>
    </row>
    <row r="12" spans="1:13" x14ac:dyDescent="0.25">
      <c r="A12" s="7"/>
      <c r="B12" s="8"/>
      <c r="C12" s="8"/>
      <c r="D12" s="8"/>
      <c r="E12" s="8"/>
      <c r="F12" s="8"/>
      <c r="G12" s="8"/>
      <c r="H12" s="8"/>
      <c r="I12" s="8"/>
      <c r="J12" s="8"/>
      <c r="K12" s="8"/>
      <c r="L12" s="8"/>
      <c r="M12" s="9"/>
    </row>
    <row r="13" spans="1:13" ht="13.8" thickBot="1" x14ac:dyDescent="0.3">
      <c r="A13" s="7"/>
      <c r="B13" s="8"/>
      <c r="C13" s="8"/>
      <c r="D13" s="8"/>
      <c r="E13" s="8"/>
      <c r="F13" s="8"/>
      <c r="G13" s="8"/>
      <c r="H13" s="8"/>
      <c r="I13" s="8"/>
      <c r="J13" s="8"/>
      <c r="K13" s="8"/>
      <c r="L13" s="8"/>
      <c r="M13" s="9"/>
    </row>
    <row r="14" spans="1:13" ht="21.6" thickBot="1" x14ac:dyDescent="0.45">
      <c r="A14" s="130" t="s">
        <v>1</v>
      </c>
      <c r="B14" s="131"/>
      <c r="C14" s="131"/>
      <c r="D14" s="131"/>
      <c r="E14" s="131"/>
      <c r="F14" s="131"/>
      <c r="G14" s="131"/>
      <c r="H14" s="131"/>
      <c r="I14" s="131"/>
      <c r="J14" s="131"/>
      <c r="K14" s="131"/>
      <c r="L14" s="131"/>
      <c r="M14" s="132"/>
    </row>
    <row r="15" spans="1:13" x14ac:dyDescent="0.25">
      <c r="A15" s="7"/>
      <c r="B15" s="8"/>
      <c r="C15" s="8"/>
      <c r="D15" s="8"/>
      <c r="E15" s="8"/>
      <c r="F15" s="8"/>
      <c r="G15" s="8"/>
      <c r="H15" s="8"/>
      <c r="I15" s="8"/>
      <c r="J15" s="8"/>
      <c r="K15" s="8"/>
      <c r="L15" s="8"/>
      <c r="M15" s="9"/>
    </row>
    <row r="16" spans="1:13" ht="13.8" thickBot="1" x14ac:dyDescent="0.3">
      <c r="A16" s="7"/>
      <c r="B16" s="8"/>
      <c r="C16" s="8"/>
      <c r="D16" s="8"/>
      <c r="E16" s="8"/>
      <c r="F16" s="8"/>
      <c r="G16" s="8"/>
      <c r="H16" s="8"/>
      <c r="I16" s="8"/>
      <c r="J16" s="8"/>
      <c r="K16" s="8"/>
      <c r="L16" s="8"/>
      <c r="M16" s="9"/>
    </row>
    <row r="17" spans="1:13" ht="21.6" thickBot="1" x14ac:dyDescent="0.45">
      <c r="A17" s="10" t="s">
        <v>13</v>
      </c>
      <c r="B17" s="8"/>
      <c r="C17" s="8"/>
      <c r="D17" s="8"/>
      <c r="E17" s="133" t="s">
        <v>91</v>
      </c>
      <c r="F17" s="134"/>
      <c r="G17" s="134"/>
      <c r="H17" s="134"/>
      <c r="I17" s="134"/>
      <c r="J17" s="134"/>
      <c r="K17" s="134"/>
      <c r="L17" s="135"/>
      <c r="M17" s="9"/>
    </row>
    <row r="18" spans="1:13" ht="15.6" thickBot="1" x14ac:dyDescent="0.3">
      <c r="A18" s="7"/>
      <c r="B18" s="8"/>
      <c r="C18" s="8"/>
      <c r="D18" s="8"/>
      <c r="E18" s="13"/>
      <c r="F18" s="13"/>
      <c r="G18" s="13"/>
      <c r="H18" s="13"/>
      <c r="I18" s="13"/>
      <c r="J18" s="13"/>
      <c r="K18" s="13"/>
      <c r="L18" s="13"/>
      <c r="M18" s="9"/>
    </row>
    <row r="19" spans="1:13" ht="46.5" customHeight="1" thickBot="1" x14ac:dyDescent="0.45">
      <c r="A19" s="10" t="s">
        <v>14</v>
      </c>
      <c r="B19" s="8"/>
      <c r="C19" s="8"/>
      <c r="D19" s="8"/>
      <c r="E19" s="136" t="s">
        <v>92</v>
      </c>
      <c r="F19" s="137"/>
      <c r="G19" s="137"/>
      <c r="H19" s="137"/>
      <c r="I19" s="137"/>
      <c r="J19" s="137"/>
      <c r="K19" s="137"/>
      <c r="L19" s="138"/>
      <c r="M19" s="9"/>
    </row>
    <row r="20" spans="1:13" ht="15.6" thickBot="1" x14ac:dyDescent="0.3">
      <c r="A20" s="7"/>
      <c r="B20" s="8"/>
      <c r="C20" s="8"/>
      <c r="D20" s="8"/>
      <c r="E20" s="13"/>
      <c r="F20" s="13"/>
      <c r="G20" s="13"/>
      <c r="H20" s="13"/>
      <c r="I20" s="13"/>
      <c r="J20" s="13"/>
      <c r="K20" s="13"/>
      <c r="L20" s="13"/>
      <c r="M20" s="9"/>
    </row>
    <row r="21" spans="1:13" ht="45.75" customHeight="1" thickBot="1" x14ac:dyDescent="0.45">
      <c r="A21" s="10" t="s">
        <v>2</v>
      </c>
      <c r="B21" s="8"/>
      <c r="C21" s="8"/>
      <c r="D21" s="8"/>
      <c r="E21" s="139"/>
      <c r="F21" s="140"/>
      <c r="G21" s="140"/>
      <c r="H21" s="140"/>
      <c r="I21" s="140"/>
      <c r="J21" s="140"/>
      <c r="K21" s="140"/>
      <c r="L21" s="141"/>
      <c r="M21" s="9"/>
    </row>
    <row r="22" spans="1:13" x14ac:dyDescent="0.25">
      <c r="A22" s="7"/>
      <c r="B22" s="8"/>
      <c r="C22" s="8"/>
      <c r="D22" s="8"/>
      <c r="E22" s="8"/>
      <c r="F22" s="8"/>
      <c r="G22" s="8"/>
      <c r="H22" s="8"/>
      <c r="I22" s="8"/>
      <c r="J22" s="8"/>
      <c r="K22" s="8"/>
      <c r="L22" s="8"/>
      <c r="M22" s="9"/>
    </row>
    <row r="23" spans="1:13" ht="13.8" thickBot="1" x14ac:dyDescent="0.3">
      <c r="A23" s="7"/>
      <c r="B23" s="8"/>
      <c r="C23" s="8"/>
      <c r="D23" s="8"/>
      <c r="E23" s="8"/>
      <c r="F23" s="8"/>
      <c r="G23" s="8"/>
      <c r="H23" s="8"/>
      <c r="I23" s="8"/>
      <c r="J23" s="8"/>
      <c r="K23" s="8"/>
      <c r="L23" s="8"/>
      <c r="M23" s="9"/>
    </row>
    <row r="24" spans="1:13" ht="21.6" thickBot="1" x14ac:dyDescent="0.45">
      <c r="A24" s="130" t="s">
        <v>15</v>
      </c>
      <c r="B24" s="131"/>
      <c r="C24" s="131"/>
      <c r="D24" s="131"/>
      <c r="E24" s="131"/>
      <c r="F24" s="131"/>
      <c r="G24" s="131"/>
      <c r="H24" s="131"/>
      <c r="I24" s="131"/>
      <c r="J24" s="131"/>
      <c r="K24" s="131"/>
      <c r="L24" s="131"/>
      <c r="M24" s="132"/>
    </row>
    <row r="25" spans="1:13" x14ac:dyDescent="0.25">
      <c r="A25" s="7"/>
      <c r="B25" s="8"/>
      <c r="C25" s="8"/>
      <c r="D25" s="8"/>
      <c r="E25" s="8"/>
      <c r="F25" s="8"/>
      <c r="G25" s="8"/>
      <c r="H25" s="8"/>
      <c r="I25" s="8"/>
      <c r="J25" s="8"/>
      <c r="K25" s="8"/>
      <c r="L25" s="8"/>
      <c r="M25" s="9"/>
    </row>
    <row r="26" spans="1:13" s="2" customFormat="1" ht="13.8" x14ac:dyDescent="0.25">
      <c r="A26" s="142" t="s">
        <v>54</v>
      </c>
      <c r="B26" s="143"/>
      <c r="C26" s="143"/>
      <c r="D26" s="143"/>
      <c r="E26" s="143"/>
      <c r="F26" s="143"/>
      <c r="G26" s="143"/>
      <c r="H26" s="143"/>
      <c r="I26" s="143"/>
      <c r="J26" s="143"/>
      <c r="K26" s="143"/>
      <c r="L26" s="143"/>
      <c r="M26" s="144"/>
    </row>
    <row r="27" spans="1:13" s="2" customFormat="1" ht="45" customHeight="1" x14ac:dyDescent="0.25">
      <c r="A27" s="127" t="s">
        <v>85</v>
      </c>
      <c r="B27" s="128"/>
      <c r="C27" s="128"/>
      <c r="D27" s="128"/>
      <c r="E27" s="128"/>
      <c r="F27" s="128"/>
      <c r="G27" s="128"/>
      <c r="H27" s="128"/>
      <c r="I27" s="128"/>
      <c r="J27" s="128"/>
      <c r="K27" s="128"/>
      <c r="L27" s="128"/>
      <c r="M27" s="129"/>
    </row>
    <row r="28" spans="1:13" s="2" customFormat="1" ht="13.8" x14ac:dyDescent="0.25">
      <c r="A28" s="127"/>
      <c r="B28" s="128"/>
      <c r="C28" s="128"/>
      <c r="D28" s="128"/>
      <c r="E28" s="128"/>
      <c r="F28" s="128"/>
      <c r="G28" s="128"/>
      <c r="H28" s="128"/>
      <c r="I28" s="128"/>
      <c r="J28" s="128"/>
      <c r="K28" s="128"/>
      <c r="L28" s="128"/>
      <c r="M28" s="129"/>
    </row>
    <row r="29" spans="1:13" s="2" customFormat="1" ht="13.8" x14ac:dyDescent="0.25">
      <c r="A29" s="142" t="s">
        <v>55</v>
      </c>
      <c r="B29" s="143"/>
      <c r="C29" s="143"/>
      <c r="D29" s="143"/>
      <c r="E29" s="143"/>
      <c r="F29" s="143"/>
      <c r="G29" s="143"/>
      <c r="H29" s="143"/>
      <c r="I29" s="143"/>
      <c r="J29" s="143"/>
      <c r="K29" s="143"/>
      <c r="L29" s="143"/>
      <c r="M29" s="144"/>
    </row>
    <row r="30" spans="1:13" s="2" customFormat="1" ht="13.8" x14ac:dyDescent="0.25">
      <c r="A30" s="145" t="s">
        <v>56</v>
      </c>
      <c r="B30" s="146"/>
      <c r="C30" s="146"/>
      <c r="D30" s="146"/>
      <c r="E30" s="146"/>
      <c r="F30" s="146"/>
      <c r="G30" s="146"/>
      <c r="H30" s="146"/>
      <c r="I30" s="146"/>
      <c r="J30" s="146"/>
      <c r="K30" s="146"/>
      <c r="L30" s="146"/>
      <c r="M30" s="147"/>
    </row>
    <row r="31" spans="1:13" s="2" customFormat="1" ht="38.25" customHeight="1" x14ac:dyDescent="0.25">
      <c r="A31" s="127" t="s">
        <v>76</v>
      </c>
      <c r="B31" s="128"/>
      <c r="C31" s="128"/>
      <c r="D31" s="128"/>
      <c r="E31" s="128"/>
      <c r="F31" s="128"/>
      <c r="G31" s="128"/>
      <c r="H31" s="128"/>
      <c r="I31" s="128"/>
      <c r="J31" s="128"/>
      <c r="K31" s="128"/>
      <c r="L31" s="128"/>
      <c r="M31" s="129"/>
    </row>
    <row r="32" spans="1:13" s="2" customFormat="1" ht="19.5" customHeight="1" x14ac:dyDescent="0.25">
      <c r="A32" s="127" t="s">
        <v>16</v>
      </c>
      <c r="B32" s="128"/>
      <c r="C32" s="128"/>
      <c r="D32" s="128"/>
      <c r="E32" s="128"/>
      <c r="F32" s="128"/>
      <c r="G32" s="128"/>
      <c r="H32" s="128"/>
      <c r="I32" s="128"/>
      <c r="J32" s="128"/>
      <c r="K32" s="128"/>
      <c r="L32" s="128"/>
      <c r="M32" s="129"/>
    </row>
    <row r="33" spans="1:13" s="2" customFormat="1" ht="35.25" customHeight="1" x14ac:dyDescent="0.25">
      <c r="A33" s="127" t="s">
        <v>88</v>
      </c>
      <c r="B33" s="128"/>
      <c r="C33" s="128"/>
      <c r="D33" s="128"/>
      <c r="E33" s="128"/>
      <c r="F33" s="128"/>
      <c r="G33" s="128"/>
      <c r="H33" s="128"/>
      <c r="I33" s="128"/>
      <c r="J33" s="128"/>
      <c r="K33" s="128"/>
      <c r="L33" s="128"/>
      <c r="M33" s="129"/>
    </row>
    <row r="34" spans="1:13" s="2" customFormat="1" ht="21" customHeight="1" x14ac:dyDescent="0.25">
      <c r="A34" s="127" t="s">
        <v>86</v>
      </c>
      <c r="B34" s="128"/>
      <c r="C34" s="128"/>
      <c r="D34" s="128"/>
      <c r="E34" s="128"/>
      <c r="F34" s="128"/>
      <c r="G34" s="128"/>
      <c r="H34" s="128"/>
      <c r="I34" s="128"/>
      <c r="J34" s="128"/>
      <c r="K34" s="128"/>
      <c r="L34" s="128"/>
      <c r="M34" s="129"/>
    </row>
    <row r="35" spans="1:13" s="2" customFormat="1" ht="30.75" customHeight="1" x14ac:dyDescent="0.25">
      <c r="A35" s="145" t="s">
        <v>57</v>
      </c>
      <c r="B35" s="146"/>
      <c r="C35" s="146"/>
      <c r="D35" s="146"/>
      <c r="E35" s="146"/>
      <c r="F35" s="146"/>
      <c r="G35" s="146"/>
      <c r="H35" s="146"/>
      <c r="I35" s="146"/>
      <c r="J35" s="146"/>
      <c r="K35" s="146"/>
      <c r="L35" s="146"/>
      <c r="M35" s="147"/>
    </row>
    <row r="36" spans="1:13" s="2" customFormat="1" ht="21.75" customHeight="1" x14ac:dyDescent="0.25">
      <c r="A36" s="127" t="s">
        <v>77</v>
      </c>
      <c r="B36" s="128"/>
      <c r="C36" s="128"/>
      <c r="D36" s="128"/>
      <c r="E36" s="128"/>
      <c r="F36" s="128"/>
      <c r="G36" s="128"/>
      <c r="H36" s="128"/>
      <c r="I36" s="128"/>
      <c r="J36" s="128"/>
      <c r="K36" s="128"/>
      <c r="L36" s="128"/>
      <c r="M36" s="129"/>
    </row>
    <row r="37" spans="1:13" s="2" customFormat="1" ht="24" customHeight="1" x14ac:dyDescent="0.25">
      <c r="A37" s="127" t="s">
        <v>78</v>
      </c>
      <c r="B37" s="128"/>
      <c r="C37" s="128"/>
      <c r="D37" s="128"/>
      <c r="E37" s="128"/>
      <c r="F37" s="128"/>
      <c r="G37" s="128"/>
      <c r="H37" s="128"/>
      <c r="I37" s="128"/>
      <c r="J37" s="128"/>
      <c r="K37" s="128"/>
      <c r="L37" s="128"/>
      <c r="M37" s="129"/>
    </row>
    <row r="38" spans="1:13" s="2" customFormat="1" ht="36" customHeight="1" x14ac:dyDescent="0.25">
      <c r="A38" s="127" t="s">
        <v>79</v>
      </c>
      <c r="B38" s="128"/>
      <c r="C38" s="128"/>
      <c r="D38" s="128"/>
      <c r="E38" s="128"/>
      <c r="F38" s="128"/>
      <c r="G38" s="128"/>
      <c r="H38" s="128"/>
      <c r="I38" s="128"/>
      <c r="J38" s="128"/>
      <c r="K38" s="128"/>
      <c r="L38" s="128"/>
      <c r="M38" s="129"/>
    </row>
    <row r="39" spans="1:13" s="2" customFormat="1" ht="36" customHeight="1" x14ac:dyDescent="0.25">
      <c r="A39" s="127" t="s">
        <v>81</v>
      </c>
      <c r="B39" s="128"/>
      <c r="C39" s="128"/>
      <c r="D39" s="128"/>
      <c r="E39" s="128"/>
      <c r="F39" s="128"/>
      <c r="G39" s="128"/>
      <c r="H39" s="128"/>
      <c r="I39" s="128"/>
      <c r="J39" s="128"/>
      <c r="K39" s="128"/>
      <c r="L39" s="128"/>
      <c r="M39" s="129"/>
    </row>
    <row r="40" spans="1:13" s="2" customFormat="1" ht="59.55" customHeight="1" x14ac:dyDescent="0.25">
      <c r="A40" s="127" t="s">
        <v>80</v>
      </c>
      <c r="B40" s="128"/>
      <c r="C40" s="128"/>
      <c r="D40" s="128"/>
      <c r="E40" s="128"/>
      <c r="F40" s="128"/>
      <c r="G40" s="128"/>
      <c r="H40" s="128"/>
      <c r="I40" s="128"/>
      <c r="J40" s="128"/>
      <c r="K40" s="128"/>
      <c r="L40" s="128"/>
      <c r="M40" s="129"/>
    </row>
    <row r="41" spans="1:13" s="2" customFormat="1" ht="13.8" x14ac:dyDescent="0.25">
      <c r="A41" s="127"/>
      <c r="B41" s="128"/>
      <c r="C41" s="128"/>
      <c r="D41" s="128"/>
      <c r="E41" s="128"/>
      <c r="F41" s="128"/>
      <c r="G41" s="128"/>
      <c r="H41" s="128"/>
      <c r="I41" s="128"/>
      <c r="J41" s="128"/>
      <c r="K41" s="128"/>
      <c r="L41" s="128"/>
      <c r="M41" s="129"/>
    </row>
    <row r="42" spans="1:13" s="2" customFormat="1" ht="13.8" x14ac:dyDescent="0.25">
      <c r="A42" s="127"/>
      <c r="B42" s="128"/>
      <c r="C42" s="128"/>
      <c r="D42" s="128"/>
      <c r="E42" s="128"/>
      <c r="F42" s="128"/>
      <c r="G42" s="128"/>
      <c r="H42" s="128"/>
      <c r="I42" s="128"/>
      <c r="J42" s="128"/>
      <c r="K42" s="128"/>
      <c r="L42" s="128"/>
      <c r="M42" s="129"/>
    </row>
    <row r="43" spans="1:13" s="2" customFormat="1" ht="13.8" x14ac:dyDescent="0.25">
      <c r="A43" s="152" t="s">
        <v>58</v>
      </c>
      <c r="B43" s="153"/>
      <c r="C43" s="153"/>
      <c r="D43" s="153"/>
      <c r="E43" s="153"/>
      <c r="F43" s="153"/>
      <c r="G43" s="153"/>
      <c r="H43" s="153"/>
      <c r="I43" s="153"/>
      <c r="J43" s="153"/>
      <c r="K43" s="153"/>
      <c r="L43" s="153"/>
      <c r="M43" s="154"/>
    </row>
    <row r="44" spans="1:13" s="2" customFormat="1" ht="20.25" customHeight="1" x14ac:dyDescent="0.25">
      <c r="A44" s="155" t="s">
        <v>82</v>
      </c>
      <c r="B44" s="156"/>
      <c r="C44" s="156"/>
      <c r="D44" s="156"/>
      <c r="E44" s="156"/>
      <c r="F44" s="156"/>
      <c r="G44" s="156"/>
      <c r="H44" s="156"/>
      <c r="I44" s="156"/>
      <c r="J44" s="156"/>
      <c r="K44" s="156"/>
      <c r="L44" s="156"/>
      <c r="M44" s="157"/>
    </row>
    <row r="45" spans="1:13" s="2" customFormat="1" ht="48.75" customHeight="1" x14ac:dyDescent="0.25">
      <c r="A45" s="127" t="s">
        <v>84</v>
      </c>
      <c r="B45" s="128"/>
      <c r="C45" s="128"/>
      <c r="D45" s="128"/>
      <c r="E45" s="128"/>
      <c r="F45" s="128"/>
      <c r="G45" s="128"/>
      <c r="H45" s="128"/>
      <c r="I45" s="128"/>
      <c r="J45" s="128"/>
      <c r="K45" s="128"/>
      <c r="L45" s="128"/>
      <c r="M45" s="129"/>
    </row>
    <row r="46" spans="1:13" s="2" customFormat="1" ht="14.4" thickBot="1" x14ac:dyDescent="0.3">
      <c r="A46" s="148"/>
      <c r="B46" s="149"/>
      <c r="C46" s="149"/>
      <c r="D46" s="149"/>
      <c r="E46" s="149"/>
      <c r="F46" s="149"/>
      <c r="G46" s="149"/>
      <c r="H46" s="149"/>
      <c r="I46" s="149"/>
      <c r="J46" s="149"/>
      <c r="K46" s="149"/>
      <c r="L46" s="149"/>
      <c r="M46" s="150"/>
    </row>
    <row r="47" spans="1:13" s="2" customFormat="1" ht="13.8" x14ac:dyDescent="0.25">
      <c r="A47" s="151"/>
      <c r="B47" s="151"/>
      <c r="C47" s="151"/>
      <c r="D47" s="151"/>
      <c r="E47" s="151"/>
      <c r="F47" s="151"/>
      <c r="G47" s="151"/>
      <c r="H47" s="151"/>
      <c r="I47" s="151"/>
      <c r="J47" s="151"/>
      <c r="K47" s="151"/>
      <c r="L47" s="151"/>
      <c r="M47" s="151"/>
    </row>
  </sheetData>
  <mergeCells count="28">
    <mergeCell ref="A46:M46"/>
    <mergeCell ref="A47:M47"/>
    <mergeCell ref="A40:M40"/>
    <mergeCell ref="A41:M41"/>
    <mergeCell ref="A42:M42"/>
    <mergeCell ref="A43:M43"/>
    <mergeCell ref="A44:M44"/>
    <mergeCell ref="A45:M45"/>
    <mergeCell ref="A38:M38"/>
    <mergeCell ref="A39:M39"/>
    <mergeCell ref="A33:M33"/>
    <mergeCell ref="A34:M34"/>
    <mergeCell ref="A35:M35"/>
    <mergeCell ref="J2:L2"/>
    <mergeCell ref="A36:M36"/>
    <mergeCell ref="A37:M37"/>
    <mergeCell ref="A32:M32"/>
    <mergeCell ref="A14:M14"/>
    <mergeCell ref="E17:L17"/>
    <mergeCell ref="E19:L19"/>
    <mergeCell ref="E21:L21"/>
    <mergeCell ref="A24:M24"/>
    <mergeCell ref="A26:M26"/>
    <mergeCell ref="A27:M27"/>
    <mergeCell ref="A28:M28"/>
    <mergeCell ref="A29:M29"/>
    <mergeCell ref="A30:M30"/>
    <mergeCell ref="A31:M31"/>
  </mergeCells>
  <printOptions horizontalCentered="1"/>
  <pageMargins left="0.51181102362204722" right="0.11811023622047245" top="0.74803149606299213" bottom="0.74803149606299213" header="0.31496062992125984" footer="0.31496062992125984"/>
  <pageSetup paperSize="9" scale="78" fitToHeight="18" orientation="portrait" horizontalDpi="4294967295" verticalDpi="4294967295" r:id="rId1"/>
  <headerFooter>
    <oddFooter>&amp;L&amp;D&amp;C&amp;P of &amp;N&amp;R&amp;A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57"/>
  <sheetViews>
    <sheetView view="pageBreakPreview" zoomScale="75" zoomScaleNormal="75" zoomScaleSheetLayoutView="75" workbookViewId="0">
      <selection activeCell="C54" sqref="C54"/>
    </sheetView>
  </sheetViews>
  <sheetFormatPr defaultColWidth="9.109375" defaultRowHeight="13.8" x14ac:dyDescent="0.25"/>
  <cols>
    <col min="1" max="1" width="7" style="2" customWidth="1"/>
    <col min="2" max="2" width="41.33203125" style="2" customWidth="1"/>
    <col min="3" max="3" width="14.6640625" style="2" customWidth="1"/>
    <col min="4" max="5" width="13.6640625" style="2" customWidth="1"/>
    <col min="6" max="6" width="18.5546875" style="2" customWidth="1"/>
    <col min="7" max="7" width="15.88671875" style="2" customWidth="1"/>
    <col min="8" max="8" width="12.5546875" style="2" customWidth="1"/>
    <col min="9" max="9" width="19" style="2" customWidth="1"/>
    <col min="10" max="16384" width="9.109375" style="2"/>
  </cols>
  <sheetData>
    <row r="1" spans="1:9" ht="14.4" thickTop="1" x14ac:dyDescent="0.25">
      <c r="A1" s="94" t="s">
        <v>98</v>
      </c>
      <c r="B1" s="95"/>
      <c r="C1" s="98" t="s">
        <v>52</v>
      </c>
      <c r="D1" s="98"/>
      <c r="E1" s="98"/>
      <c r="F1" s="98"/>
      <c r="G1" s="98"/>
      <c r="H1" s="98"/>
      <c r="I1" s="29"/>
    </row>
    <row r="2" spans="1:9" x14ac:dyDescent="0.25">
      <c r="A2" s="96"/>
      <c r="B2" s="97"/>
      <c r="C2" s="99"/>
      <c r="D2" s="99"/>
      <c r="E2" s="99"/>
      <c r="F2" s="99"/>
      <c r="G2" s="99"/>
      <c r="H2" s="99"/>
      <c r="I2" s="31"/>
    </row>
    <row r="3" spans="1:9" x14ac:dyDescent="0.25">
      <c r="A3" s="96"/>
      <c r="B3" s="97"/>
      <c r="C3" s="99"/>
      <c r="D3" s="99"/>
      <c r="E3" s="99"/>
      <c r="F3" s="99"/>
      <c r="G3" s="99"/>
      <c r="H3" s="99"/>
      <c r="I3" s="31"/>
    </row>
    <row r="4" spans="1:9" ht="21.75" customHeight="1" x14ac:dyDescent="0.4">
      <c r="A4" s="30"/>
      <c r="B4" s="12"/>
      <c r="C4" s="100" t="s">
        <v>53</v>
      </c>
      <c r="D4" s="100"/>
      <c r="E4" s="100"/>
      <c r="F4" s="100"/>
      <c r="G4" s="100"/>
      <c r="H4" s="100"/>
      <c r="I4" s="31"/>
    </row>
    <row r="5" spans="1:9" ht="14.25" customHeight="1" x14ac:dyDescent="0.25">
      <c r="A5" s="30"/>
      <c r="B5" s="12"/>
      <c r="C5" s="28"/>
      <c r="D5" s="28"/>
      <c r="E5" s="28"/>
      <c r="F5" s="28"/>
      <c r="G5" s="28"/>
      <c r="H5" s="28"/>
      <c r="I5" s="31"/>
    </row>
    <row r="6" spans="1:9" ht="14.25" customHeight="1" x14ac:dyDescent="0.25">
      <c r="A6" s="30"/>
      <c r="B6" s="12"/>
      <c r="C6" s="28"/>
      <c r="D6" s="28"/>
      <c r="E6" s="28"/>
      <c r="F6" s="28"/>
      <c r="G6" s="28"/>
      <c r="H6" s="28"/>
      <c r="I6" s="31"/>
    </row>
    <row r="7" spans="1:9" ht="22.5" customHeight="1" x14ac:dyDescent="0.25">
      <c r="A7" s="48" t="s">
        <v>13</v>
      </c>
      <c r="B7" s="17"/>
      <c r="C7" s="108" t="s">
        <v>91</v>
      </c>
      <c r="D7" s="108"/>
      <c r="E7" s="108"/>
      <c r="F7" s="108"/>
      <c r="G7" s="108"/>
      <c r="H7" s="108"/>
      <c r="I7" s="31"/>
    </row>
    <row r="8" spans="1:9" ht="36.75" customHeight="1" x14ac:dyDescent="0.25">
      <c r="A8" s="48" t="s">
        <v>14</v>
      </c>
      <c r="B8" s="17"/>
      <c r="C8" s="109" t="s">
        <v>92</v>
      </c>
      <c r="D8" s="109"/>
      <c r="E8" s="109"/>
      <c r="F8" s="109"/>
      <c r="G8" s="109"/>
      <c r="H8" s="109"/>
      <c r="I8" s="31"/>
    </row>
    <row r="9" spans="1:9" ht="29.25" customHeight="1" x14ac:dyDescent="0.25">
      <c r="A9" s="48" t="s">
        <v>2</v>
      </c>
      <c r="B9" s="17"/>
      <c r="C9" s="110"/>
      <c r="D9" s="110"/>
      <c r="E9" s="110"/>
      <c r="F9" s="110"/>
      <c r="G9" s="110"/>
      <c r="H9" s="110"/>
      <c r="I9" s="31"/>
    </row>
    <row r="10" spans="1:9" ht="29.25" customHeight="1" x14ac:dyDescent="0.25">
      <c r="A10" s="48"/>
      <c r="B10" s="17"/>
      <c r="C10" s="18"/>
      <c r="D10" s="18"/>
      <c r="E10" s="18"/>
      <c r="F10" s="18"/>
      <c r="G10" s="18"/>
      <c r="H10" s="18"/>
      <c r="I10" s="31"/>
    </row>
    <row r="11" spans="1:9" ht="29.25" customHeight="1" thickBot="1" x14ac:dyDescent="0.45">
      <c r="A11" s="48" t="s">
        <v>49</v>
      </c>
      <c r="B11" s="17"/>
      <c r="C11" s="18"/>
      <c r="D11" s="100"/>
      <c r="E11" s="100"/>
      <c r="F11" s="18"/>
      <c r="G11" s="18"/>
      <c r="H11" s="18"/>
      <c r="I11" s="31"/>
    </row>
    <row r="12" spans="1:9" ht="27.6" customHeight="1" thickBot="1" x14ac:dyDescent="0.3">
      <c r="A12" s="111"/>
      <c r="B12" s="112"/>
      <c r="C12" s="113"/>
      <c r="D12" s="103" t="s">
        <v>95</v>
      </c>
      <c r="E12" s="104"/>
      <c r="F12" s="105"/>
      <c r="G12" s="106" t="s">
        <v>96</v>
      </c>
      <c r="H12" s="106"/>
      <c r="I12" s="107"/>
    </row>
    <row r="13" spans="1:9" s="3" customFormat="1" ht="28.2" thickBot="1" x14ac:dyDescent="0.3">
      <c r="A13" s="32" t="s">
        <v>17</v>
      </c>
      <c r="B13" s="25" t="s">
        <v>46</v>
      </c>
      <c r="C13" s="26" t="s">
        <v>44</v>
      </c>
      <c r="D13" s="26" t="s">
        <v>45</v>
      </c>
      <c r="E13" s="26" t="s">
        <v>47</v>
      </c>
      <c r="F13" s="26" t="s">
        <v>48</v>
      </c>
      <c r="G13" s="26" t="s">
        <v>45</v>
      </c>
      <c r="H13" s="27" t="s">
        <v>47</v>
      </c>
      <c r="I13" s="33" t="s">
        <v>48</v>
      </c>
    </row>
    <row r="14" spans="1:9" x14ac:dyDescent="0.25">
      <c r="A14" s="34">
        <v>1</v>
      </c>
      <c r="B14" s="14" t="s">
        <v>18</v>
      </c>
      <c r="C14" s="49">
        <v>287</v>
      </c>
      <c r="D14" s="46"/>
      <c r="E14" s="22">
        <f>D14*1.15</f>
        <v>0</v>
      </c>
      <c r="F14" s="24">
        <f>E14*C14</f>
        <v>0</v>
      </c>
      <c r="G14" s="46"/>
      <c r="H14" s="22">
        <f>G14*1.15</f>
        <v>0</v>
      </c>
      <c r="I14" s="35">
        <f>H14*C14</f>
        <v>0</v>
      </c>
    </row>
    <row r="15" spans="1:9" x14ac:dyDescent="0.25">
      <c r="A15" s="34">
        <v>2</v>
      </c>
      <c r="B15" s="14" t="s">
        <v>19</v>
      </c>
      <c r="C15" s="49">
        <v>287</v>
      </c>
      <c r="D15" s="46"/>
      <c r="E15" s="22">
        <f t="shared" ref="E15:E43" si="0">D15*1.15</f>
        <v>0</v>
      </c>
      <c r="F15" s="24">
        <f t="shared" ref="F15:F43" si="1">E15*C15</f>
        <v>0</v>
      </c>
      <c r="G15" s="46"/>
      <c r="H15" s="22">
        <f t="shared" ref="H15:H43" si="2">G15*1.15</f>
        <v>0</v>
      </c>
      <c r="I15" s="35">
        <f t="shared" ref="I15:I43" si="3">H15*C15</f>
        <v>0</v>
      </c>
    </row>
    <row r="16" spans="1:9" x14ac:dyDescent="0.25">
      <c r="A16" s="34">
        <v>3</v>
      </c>
      <c r="B16" s="14" t="s">
        <v>20</v>
      </c>
      <c r="C16" s="49">
        <v>4403</v>
      </c>
      <c r="D16" s="46"/>
      <c r="E16" s="22">
        <f t="shared" si="0"/>
        <v>0</v>
      </c>
      <c r="F16" s="24">
        <f t="shared" si="1"/>
        <v>0</v>
      </c>
      <c r="G16" s="46"/>
      <c r="H16" s="22">
        <f t="shared" si="2"/>
        <v>0</v>
      </c>
      <c r="I16" s="35">
        <f t="shared" si="3"/>
        <v>0</v>
      </c>
    </row>
    <row r="17" spans="1:9" x14ac:dyDescent="0.25">
      <c r="A17" s="34">
        <v>4</v>
      </c>
      <c r="B17" s="14" t="s">
        <v>21</v>
      </c>
      <c r="C17" s="49">
        <v>25</v>
      </c>
      <c r="D17" s="46"/>
      <c r="E17" s="22">
        <f t="shared" si="0"/>
        <v>0</v>
      </c>
      <c r="F17" s="24">
        <f t="shared" si="1"/>
        <v>0</v>
      </c>
      <c r="G17" s="46"/>
      <c r="H17" s="22">
        <f t="shared" si="2"/>
        <v>0</v>
      </c>
      <c r="I17" s="35">
        <f t="shared" si="3"/>
        <v>0</v>
      </c>
    </row>
    <row r="18" spans="1:9" x14ac:dyDescent="0.25">
      <c r="A18" s="34">
        <v>5</v>
      </c>
      <c r="B18" s="14" t="s">
        <v>22</v>
      </c>
      <c r="C18" s="49">
        <v>25</v>
      </c>
      <c r="D18" s="46"/>
      <c r="E18" s="22">
        <f t="shared" si="0"/>
        <v>0</v>
      </c>
      <c r="F18" s="24">
        <f t="shared" si="1"/>
        <v>0</v>
      </c>
      <c r="G18" s="46"/>
      <c r="H18" s="22">
        <f t="shared" si="2"/>
        <v>0</v>
      </c>
      <c r="I18" s="35">
        <f t="shared" si="3"/>
        <v>0</v>
      </c>
    </row>
    <row r="19" spans="1:9" x14ac:dyDescent="0.25">
      <c r="A19" s="34">
        <v>6</v>
      </c>
      <c r="B19" s="14" t="s">
        <v>23</v>
      </c>
      <c r="C19" s="49">
        <v>60</v>
      </c>
      <c r="D19" s="46"/>
      <c r="E19" s="22">
        <f t="shared" si="0"/>
        <v>0</v>
      </c>
      <c r="F19" s="24">
        <f t="shared" si="1"/>
        <v>0</v>
      </c>
      <c r="G19" s="46"/>
      <c r="H19" s="22">
        <f t="shared" si="2"/>
        <v>0</v>
      </c>
      <c r="I19" s="35">
        <f t="shared" si="3"/>
        <v>0</v>
      </c>
    </row>
    <row r="20" spans="1:9" x14ac:dyDescent="0.25">
      <c r="A20" s="34">
        <v>7</v>
      </c>
      <c r="B20" s="14" t="s">
        <v>33</v>
      </c>
      <c r="C20" s="49">
        <v>45</v>
      </c>
      <c r="D20" s="46"/>
      <c r="E20" s="22">
        <f t="shared" si="0"/>
        <v>0</v>
      </c>
      <c r="F20" s="24">
        <f t="shared" si="1"/>
        <v>0</v>
      </c>
      <c r="G20" s="46"/>
      <c r="H20" s="22">
        <f t="shared" si="2"/>
        <v>0</v>
      </c>
      <c r="I20" s="35">
        <f t="shared" si="3"/>
        <v>0</v>
      </c>
    </row>
    <row r="21" spans="1:9" x14ac:dyDescent="0.25">
      <c r="A21" s="34">
        <v>8</v>
      </c>
      <c r="B21" s="14" t="s">
        <v>34</v>
      </c>
      <c r="C21" s="49">
        <v>35</v>
      </c>
      <c r="D21" s="46"/>
      <c r="E21" s="22">
        <f t="shared" si="0"/>
        <v>0</v>
      </c>
      <c r="F21" s="24">
        <f t="shared" si="1"/>
        <v>0</v>
      </c>
      <c r="G21" s="46"/>
      <c r="H21" s="22">
        <f t="shared" si="2"/>
        <v>0</v>
      </c>
      <c r="I21" s="35">
        <f t="shared" si="3"/>
        <v>0</v>
      </c>
    </row>
    <row r="22" spans="1:9" x14ac:dyDescent="0.25">
      <c r="A22" s="34">
        <v>9</v>
      </c>
      <c r="B22" s="14" t="s">
        <v>35</v>
      </c>
      <c r="C22" s="49">
        <v>25</v>
      </c>
      <c r="D22" s="46"/>
      <c r="E22" s="22">
        <f t="shared" si="0"/>
        <v>0</v>
      </c>
      <c r="F22" s="24">
        <f t="shared" si="1"/>
        <v>0</v>
      </c>
      <c r="G22" s="46"/>
      <c r="H22" s="22">
        <f t="shared" si="2"/>
        <v>0</v>
      </c>
      <c r="I22" s="35">
        <f t="shared" si="3"/>
        <v>0</v>
      </c>
    </row>
    <row r="23" spans="1:9" x14ac:dyDescent="0.25">
      <c r="A23" s="34">
        <v>10</v>
      </c>
      <c r="B23" s="14" t="s">
        <v>24</v>
      </c>
      <c r="C23" s="49">
        <v>1067</v>
      </c>
      <c r="D23" s="46"/>
      <c r="E23" s="22">
        <f t="shared" si="0"/>
        <v>0</v>
      </c>
      <c r="F23" s="24">
        <f t="shared" si="1"/>
        <v>0</v>
      </c>
      <c r="G23" s="46"/>
      <c r="H23" s="22">
        <f t="shared" si="2"/>
        <v>0</v>
      </c>
      <c r="I23" s="35">
        <f t="shared" si="3"/>
        <v>0</v>
      </c>
    </row>
    <row r="24" spans="1:9" x14ac:dyDescent="0.25">
      <c r="A24" s="34">
        <v>11</v>
      </c>
      <c r="B24" s="14" t="s">
        <v>25</v>
      </c>
      <c r="C24" s="49">
        <v>15</v>
      </c>
      <c r="D24" s="46"/>
      <c r="E24" s="22">
        <f t="shared" si="0"/>
        <v>0</v>
      </c>
      <c r="F24" s="24">
        <f t="shared" si="1"/>
        <v>0</v>
      </c>
      <c r="G24" s="46"/>
      <c r="H24" s="22">
        <f t="shared" si="2"/>
        <v>0</v>
      </c>
      <c r="I24" s="35">
        <f t="shared" si="3"/>
        <v>0</v>
      </c>
    </row>
    <row r="25" spans="1:9" x14ac:dyDescent="0.25">
      <c r="A25" s="34">
        <v>12</v>
      </c>
      <c r="B25" s="14" t="s">
        <v>26</v>
      </c>
      <c r="C25" s="49">
        <v>15</v>
      </c>
      <c r="D25" s="46"/>
      <c r="E25" s="22">
        <f t="shared" si="0"/>
        <v>0</v>
      </c>
      <c r="F25" s="24">
        <f t="shared" si="1"/>
        <v>0</v>
      </c>
      <c r="G25" s="46"/>
      <c r="H25" s="22">
        <f t="shared" si="2"/>
        <v>0</v>
      </c>
      <c r="I25" s="35">
        <f t="shared" si="3"/>
        <v>0</v>
      </c>
    </row>
    <row r="26" spans="1:9" x14ac:dyDescent="0.25">
      <c r="A26" s="34">
        <v>13</v>
      </c>
      <c r="B26" s="14" t="s">
        <v>30</v>
      </c>
      <c r="C26" s="49">
        <v>1246</v>
      </c>
      <c r="D26" s="46"/>
      <c r="E26" s="22">
        <f t="shared" si="0"/>
        <v>0</v>
      </c>
      <c r="F26" s="24">
        <f t="shared" si="1"/>
        <v>0</v>
      </c>
      <c r="G26" s="46"/>
      <c r="H26" s="22">
        <f t="shared" si="2"/>
        <v>0</v>
      </c>
      <c r="I26" s="35">
        <f t="shared" si="3"/>
        <v>0</v>
      </c>
    </row>
    <row r="27" spans="1:9" x14ac:dyDescent="0.25">
      <c r="A27" s="34">
        <v>14</v>
      </c>
      <c r="B27" s="14" t="s">
        <v>31</v>
      </c>
      <c r="C27" s="49">
        <v>5</v>
      </c>
      <c r="D27" s="46"/>
      <c r="E27" s="22">
        <f t="shared" si="0"/>
        <v>0</v>
      </c>
      <c r="F27" s="24">
        <f t="shared" si="1"/>
        <v>0</v>
      </c>
      <c r="G27" s="46"/>
      <c r="H27" s="22">
        <f t="shared" si="2"/>
        <v>0</v>
      </c>
      <c r="I27" s="35">
        <f t="shared" si="3"/>
        <v>0</v>
      </c>
    </row>
    <row r="28" spans="1:9" x14ac:dyDescent="0.25">
      <c r="A28" s="34">
        <v>15</v>
      </c>
      <c r="B28" s="14" t="s">
        <v>32</v>
      </c>
      <c r="C28" s="49">
        <v>5</v>
      </c>
      <c r="D28" s="46"/>
      <c r="E28" s="22">
        <f t="shared" si="0"/>
        <v>0</v>
      </c>
      <c r="F28" s="24">
        <f t="shared" si="1"/>
        <v>0</v>
      </c>
      <c r="G28" s="46"/>
      <c r="H28" s="22">
        <f t="shared" si="2"/>
        <v>0</v>
      </c>
      <c r="I28" s="35">
        <f t="shared" si="3"/>
        <v>0</v>
      </c>
    </row>
    <row r="29" spans="1:9" x14ac:dyDescent="0.25">
      <c r="A29" s="34">
        <v>16</v>
      </c>
      <c r="B29" s="14" t="s">
        <v>27</v>
      </c>
      <c r="C29" s="49">
        <v>3586</v>
      </c>
      <c r="D29" s="46"/>
      <c r="E29" s="22">
        <f t="shared" si="0"/>
        <v>0</v>
      </c>
      <c r="F29" s="24">
        <f t="shared" si="1"/>
        <v>0</v>
      </c>
      <c r="G29" s="46"/>
      <c r="H29" s="22">
        <f t="shared" si="2"/>
        <v>0</v>
      </c>
      <c r="I29" s="35">
        <f t="shared" si="3"/>
        <v>0</v>
      </c>
    </row>
    <row r="30" spans="1:9" x14ac:dyDescent="0.25">
      <c r="A30" s="34">
        <v>17</v>
      </c>
      <c r="B30" s="14" t="s">
        <v>28</v>
      </c>
      <c r="C30" s="49">
        <v>287</v>
      </c>
      <c r="D30" s="46"/>
      <c r="E30" s="22">
        <f t="shared" si="0"/>
        <v>0</v>
      </c>
      <c r="F30" s="24">
        <f t="shared" si="1"/>
        <v>0</v>
      </c>
      <c r="G30" s="46"/>
      <c r="H30" s="22">
        <f t="shared" si="2"/>
        <v>0</v>
      </c>
      <c r="I30" s="35">
        <f t="shared" si="3"/>
        <v>0</v>
      </c>
    </row>
    <row r="31" spans="1:9" x14ac:dyDescent="0.25">
      <c r="A31" s="34">
        <v>18</v>
      </c>
      <c r="B31" s="14" t="s">
        <v>29</v>
      </c>
      <c r="C31" s="49">
        <v>287</v>
      </c>
      <c r="D31" s="46"/>
      <c r="E31" s="22">
        <f t="shared" si="0"/>
        <v>0</v>
      </c>
      <c r="F31" s="24">
        <f t="shared" si="1"/>
        <v>0</v>
      </c>
      <c r="G31" s="46"/>
      <c r="H31" s="22">
        <f t="shared" si="2"/>
        <v>0</v>
      </c>
      <c r="I31" s="35">
        <f t="shared" si="3"/>
        <v>0</v>
      </c>
    </row>
    <row r="32" spans="1:9" x14ac:dyDescent="0.25">
      <c r="A32" s="34">
        <v>19</v>
      </c>
      <c r="B32" s="14" t="s">
        <v>4</v>
      </c>
      <c r="C32" s="49">
        <v>5</v>
      </c>
      <c r="D32" s="46"/>
      <c r="E32" s="22">
        <f t="shared" si="0"/>
        <v>0</v>
      </c>
      <c r="F32" s="24">
        <f t="shared" si="1"/>
        <v>0</v>
      </c>
      <c r="G32" s="46"/>
      <c r="H32" s="22">
        <f t="shared" si="2"/>
        <v>0</v>
      </c>
      <c r="I32" s="35">
        <f t="shared" si="3"/>
        <v>0</v>
      </c>
    </row>
    <row r="33" spans="1:9" x14ac:dyDescent="0.25">
      <c r="A33" s="34">
        <v>20</v>
      </c>
      <c r="B33" s="14" t="s">
        <v>38</v>
      </c>
      <c r="C33" s="49">
        <v>5</v>
      </c>
      <c r="D33" s="46"/>
      <c r="E33" s="22">
        <f t="shared" si="0"/>
        <v>0</v>
      </c>
      <c r="F33" s="24">
        <f t="shared" si="1"/>
        <v>0</v>
      </c>
      <c r="G33" s="46"/>
      <c r="H33" s="22">
        <f t="shared" si="2"/>
        <v>0</v>
      </c>
      <c r="I33" s="35">
        <f t="shared" si="3"/>
        <v>0</v>
      </c>
    </row>
    <row r="34" spans="1:9" ht="27.6" x14ac:dyDescent="0.25">
      <c r="A34" s="34">
        <v>21</v>
      </c>
      <c r="B34" s="14" t="s">
        <v>41</v>
      </c>
      <c r="C34" s="49">
        <v>21</v>
      </c>
      <c r="D34" s="46"/>
      <c r="E34" s="22">
        <f t="shared" si="0"/>
        <v>0</v>
      </c>
      <c r="F34" s="24">
        <f t="shared" si="1"/>
        <v>0</v>
      </c>
      <c r="G34" s="46"/>
      <c r="H34" s="22">
        <f t="shared" si="2"/>
        <v>0</v>
      </c>
      <c r="I34" s="35">
        <f t="shared" si="3"/>
        <v>0</v>
      </c>
    </row>
    <row r="35" spans="1:9" ht="13.5" customHeight="1" x14ac:dyDescent="0.25">
      <c r="A35" s="34">
        <v>22</v>
      </c>
      <c r="B35" s="15" t="s">
        <v>39</v>
      </c>
      <c r="C35" s="49">
        <v>5</v>
      </c>
      <c r="D35" s="46"/>
      <c r="E35" s="22">
        <f t="shared" si="0"/>
        <v>0</v>
      </c>
      <c r="F35" s="24">
        <f t="shared" si="1"/>
        <v>0</v>
      </c>
      <c r="G35" s="46"/>
      <c r="H35" s="22">
        <f t="shared" si="2"/>
        <v>0</v>
      </c>
      <c r="I35" s="35">
        <f t="shared" si="3"/>
        <v>0</v>
      </c>
    </row>
    <row r="36" spans="1:9" x14ac:dyDescent="0.25">
      <c r="A36" s="34">
        <v>23</v>
      </c>
      <c r="B36" s="14" t="s">
        <v>36</v>
      </c>
      <c r="C36" s="49">
        <v>5</v>
      </c>
      <c r="D36" s="46"/>
      <c r="E36" s="22">
        <f t="shared" si="0"/>
        <v>0</v>
      </c>
      <c r="F36" s="24">
        <f t="shared" si="1"/>
        <v>0</v>
      </c>
      <c r="G36" s="46"/>
      <c r="H36" s="22">
        <f t="shared" si="2"/>
        <v>0</v>
      </c>
      <c r="I36" s="35">
        <f t="shared" si="3"/>
        <v>0</v>
      </c>
    </row>
    <row r="37" spans="1:9" x14ac:dyDescent="0.25">
      <c r="A37" s="34">
        <v>24</v>
      </c>
      <c r="B37" s="14" t="s">
        <v>3</v>
      </c>
      <c r="C37" s="49">
        <v>30</v>
      </c>
      <c r="D37" s="46"/>
      <c r="E37" s="22">
        <f t="shared" si="0"/>
        <v>0</v>
      </c>
      <c r="F37" s="24">
        <f t="shared" si="1"/>
        <v>0</v>
      </c>
      <c r="G37" s="46"/>
      <c r="H37" s="22">
        <f t="shared" si="2"/>
        <v>0</v>
      </c>
      <c r="I37" s="35">
        <f t="shared" si="3"/>
        <v>0</v>
      </c>
    </row>
    <row r="38" spans="1:9" x14ac:dyDescent="0.25">
      <c r="A38" s="34">
        <v>25</v>
      </c>
      <c r="B38" s="14" t="s">
        <v>37</v>
      </c>
      <c r="C38" s="49">
        <v>30</v>
      </c>
      <c r="D38" s="46"/>
      <c r="E38" s="22">
        <f t="shared" si="0"/>
        <v>0</v>
      </c>
      <c r="F38" s="24">
        <f t="shared" si="1"/>
        <v>0</v>
      </c>
      <c r="G38" s="46"/>
      <c r="H38" s="22">
        <f t="shared" si="2"/>
        <v>0</v>
      </c>
      <c r="I38" s="35">
        <f t="shared" si="3"/>
        <v>0</v>
      </c>
    </row>
    <row r="39" spans="1:9" x14ac:dyDescent="0.25">
      <c r="A39" s="34">
        <v>26</v>
      </c>
      <c r="B39" s="14" t="s">
        <v>40</v>
      </c>
      <c r="C39" s="49">
        <v>162</v>
      </c>
      <c r="D39" s="46"/>
      <c r="E39" s="22">
        <f t="shared" si="0"/>
        <v>0</v>
      </c>
      <c r="F39" s="24">
        <f t="shared" si="1"/>
        <v>0</v>
      </c>
      <c r="G39" s="46"/>
      <c r="H39" s="22">
        <f t="shared" si="2"/>
        <v>0</v>
      </c>
      <c r="I39" s="35">
        <f t="shared" si="3"/>
        <v>0</v>
      </c>
    </row>
    <row r="40" spans="1:9" x14ac:dyDescent="0.25">
      <c r="A40" s="34">
        <v>27</v>
      </c>
      <c r="B40" s="14" t="s">
        <v>42</v>
      </c>
      <c r="C40" s="49">
        <v>4</v>
      </c>
      <c r="D40" s="46"/>
      <c r="E40" s="22">
        <f t="shared" si="0"/>
        <v>0</v>
      </c>
      <c r="F40" s="24">
        <f t="shared" si="1"/>
        <v>0</v>
      </c>
      <c r="G40" s="46"/>
      <c r="H40" s="22">
        <f t="shared" si="2"/>
        <v>0</v>
      </c>
      <c r="I40" s="35">
        <f t="shared" si="3"/>
        <v>0</v>
      </c>
    </row>
    <row r="41" spans="1:9" x14ac:dyDescent="0.25">
      <c r="A41" s="34">
        <v>28</v>
      </c>
      <c r="B41" s="14" t="s">
        <v>43</v>
      </c>
      <c r="C41" s="49">
        <v>4</v>
      </c>
      <c r="D41" s="46"/>
      <c r="E41" s="22">
        <f t="shared" si="0"/>
        <v>0</v>
      </c>
      <c r="F41" s="24">
        <f t="shared" si="1"/>
        <v>0</v>
      </c>
      <c r="G41" s="46"/>
      <c r="H41" s="22">
        <f t="shared" si="2"/>
        <v>0</v>
      </c>
      <c r="I41" s="35">
        <f t="shared" si="3"/>
        <v>0</v>
      </c>
    </row>
    <row r="42" spans="1:9" x14ac:dyDescent="0.25">
      <c r="A42" s="34">
        <v>29</v>
      </c>
      <c r="B42" s="2" t="s">
        <v>90</v>
      </c>
      <c r="C42" s="49">
        <v>377</v>
      </c>
      <c r="D42" s="46"/>
      <c r="E42" s="22">
        <f t="shared" si="0"/>
        <v>0</v>
      </c>
      <c r="F42" s="24">
        <f t="shared" si="1"/>
        <v>0</v>
      </c>
      <c r="G42" s="46"/>
      <c r="H42" s="22">
        <f t="shared" si="2"/>
        <v>0</v>
      </c>
      <c r="I42" s="35">
        <f t="shared" si="3"/>
        <v>0</v>
      </c>
    </row>
    <row r="43" spans="1:9" ht="14.4" thickBot="1" x14ac:dyDescent="0.3">
      <c r="A43" s="34">
        <v>30</v>
      </c>
      <c r="B43" s="2" t="s">
        <v>94</v>
      </c>
      <c r="C43" s="49">
        <v>6</v>
      </c>
      <c r="D43" s="46"/>
      <c r="E43" s="22">
        <f t="shared" si="0"/>
        <v>0</v>
      </c>
      <c r="F43" s="24">
        <f t="shared" si="1"/>
        <v>0</v>
      </c>
      <c r="G43" s="46"/>
      <c r="H43" s="22">
        <f t="shared" si="2"/>
        <v>0</v>
      </c>
      <c r="I43" s="35">
        <f t="shared" si="3"/>
        <v>0</v>
      </c>
    </row>
    <row r="44" spans="1:9" s="1" customFormat="1" ht="14.4" thickBot="1" x14ac:dyDescent="0.3">
      <c r="A44" s="36"/>
      <c r="B44" s="19" t="s">
        <v>10</v>
      </c>
      <c r="C44" s="23">
        <f>SUM(C14:C43)</f>
        <v>12359</v>
      </c>
      <c r="D44" s="20"/>
      <c r="E44" s="20"/>
      <c r="F44" s="21">
        <f>SUM(F14:F43)</f>
        <v>0</v>
      </c>
      <c r="G44" s="20"/>
      <c r="H44" s="20"/>
      <c r="I44" s="37">
        <f>SUM(I14:I43)</f>
        <v>0</v>
      </c>
    </row>
    <row r="45" spans="1:9" ht="36" customHeight="1" thickBot="1" x14ac:dyDescent="0.3">
      <c r="A45" s="122" t="s">
        <v>72</v>
      </c>
      <c r="B45" s="123"/>
      <c r="C45" s="57"/>
      <c r="D45" s="58" t="s">
        <v>73</v>
      </c>
      <c r="E45" s="54">
        <v>0</v>
      </c>
      <c r="F45" s="56">
        <f>F44*E45</f>
        <v>0</v>
      </c>
      <c r="G45" s="11" t="s">
        <v>74</v>
      </c>
      <c r="H45" s="55">
        <v>1</v>
      </c>
      <c r="I45" s="56">
        <f>I44*H45</f>
        <v>0</v>
      </c>
    </row>
    <row r="46" spans="1:9" ht="36" customHeight="1" thickBot="1" x14ac:dyDescent="0.3">
      <c r="A46" s="119" t="s">
        <v>83</v>
      </c>
      <c r="B46" s="120"/>
      <c r="C46" s="120"/>
      <c r="D46" s="121"/>
      <c r="E46" s="116">
        <f>F45+I45</f>
        <v>0</v>
      </c>
      <c r="F46" s="117"/>
      <c r="G46" s="117"/>
      <c r="H46" s="117"/>
      <c r="I46" s="118"/>
    </row>
    <row r="47" spans="1:9" ht="18.600000000000001" customHeight="1" x14ac:dyDescent="0.25">
      <c r="A47" s="50"/>
      <c r="B47" s="51"/>
      <c r="C47" s="51"/>
      <c r="D47" s="11"/>
      <c r="E47" s="52"/>
      <c r="F47" s="12"/>
      <c r="G47" s="11"/>
      <c r="H47" s="53"/>
      <c r="I47" s="31"/>
    </row>
    <row r="48" spans="1:9" ht="29.25" customHeight="1" thickBot="1" x14ac:dyDescent="0.45">
      <c r="A48" s="114" t="s">
        <v>50</v>
      </c>
      <c r="B48" s="115"/>
      <c r="C48" s="47"/>
      <c r="D48" s="100"/>
      <c r="E48" s="100"/>
      <c r="F48" s="18"/>
      <c r="G48" s="18"/>
      <c r="H48" s="18"/>
      <c r="I48" s="31"/>
    </row>
    <row r="49" spans="1:9" ht="28.2" thickBot="1" x14ac:dyDescent="0.3">
      <c r="A49" s="59" t="s">
        <v>12</v>
      </c>
      <c r="B49" s="60" t="s">
        <v>0</v>
      </c>
      <c r="C49" s="61" t="s">
        <v>11</v>
      </c>
      <c r="D49" s="101" t="s">
        <v>51</v>
      </c>
      <c r="E49" s="101"/>
      <c r="F49" s="101"/>
      <c r="G49" s="101"/>
      <c r="H49" s="101"/>
      <c r="I49" s="102"/>
    </row>
    <row r="50" spans="1:9" ht="21" customHeight="1" x14ac:dyDescent="0.25">
      <c r="A50" s="62">
        <v>1</v>
      </c>
      <c r="B50" s="63" t="s">
        <v>87</v>
      </c>
      <c r="C50" s="64"/>
      <c r="D50" s="124"/>
      <c r="E50" s="124"/>
      <c r="F50" s="124"/>
      <c r="G50" s="124"/>
      <c r="H50" s="124"/>
      <c r="I50" s="125"/>
    </row>
    <row r="51" spans="1:9" ht="21" customHeight="1" x14ac:dyDescent="0.25">
      <c r="A51" s="67"/>
      <c r="B51" s="3"/>
      <c r="D51" s="93"/>
      <c r="E51" s="93"/>
      <c r="F51" s="93"/>
      <c r="G51" s="93"/>
      <c r="H51" s="93"/>
      <c r="I51" s="93"/>
    </row>
    <row r="52" spans="1:9" ht="21" customHeight="1" thickBot="1" x14ac:dyDescent="0.3">
      <c r="A52" s="92" t="s">
        <v>127</v>
      </c>
      <c r="B52" s="68"/>
      <c r="D52" s="93"/>
      <c r="E52" s="93"/>
      <c r="F52" s="93"/>
      <c r="G52" s="93"/>
      <c r="H52" s="93"/>
      <c r="I52" s="93"/>
    </row>
    <row r="53" spans="1:9" ht="24" customHeight="1" thickBot="1" x14ac:dyDescent="0.3">
      <c r="A53" s="59" t="s">
        <v>12</v>
      </c>
      <c r="B53" s="60" t="s">
        <v>0</v>
      </c>
      <c r="C53" s="61" t="s">
        <v>97</v>
      </c>
      <c r="D53" s="101" t="s">
        <v>51</v>
      </c>
      <c r="E53" s="101"/>
      <c r="F53" s="101"/>
      <c r="G53" s="101"/>
      <c r="H53" s="101"/>
      <c r="I53" s="102"/>
    </row>
    <row r="54" spans="1:9" ht="24.6" customHeight="1" thickBot="1" x14ac:dyDescent="0.3">
      <c r="A54" s="65">
        <v>1</v>
      </c>
      <c r="B54" s="66" t="s">
        <v>93</v>
      </c>
      <c r="C54" s="64"/>
      <c r="D54" s="124"/>
      <c r="E54" s="124"/>
      <c r="F54" s="124"/>
      <c r="G54" s="124"/>
      <c r="H54" s="124"/>
      <c r="I54" s="125"/>
    </row>
    <row r="55" spans="1:9" x14ac:dyDescent="0.25">
      <c r="A55" s="18"/>
      <c r="B55" s="12"/>
      <c r="C55" s="12"/>
      <c r="D55" s="12"/>
      <c r="E55" s="12"/>
      <c r="F55" s="12"/>
      <c r="G55" s="12"/>
      <c r="H55" s="12"/>
      <c r="I55" s="12"/>
    </row>
    <row r="56" spans="1:9" ht="14.4" thickBot="1" x14ac:dyDescent="0.3">
      <c r="A56" s="38"/>
      <c r="B56" s="39"/>
      <c r="C56" s="39"/>
      <c r="D56" s="39"/>
      <c r="E56" s="39"/>
      <c r="F56" s="39"/>
      <c r="G56" s="39"/>
      <c r="H56" s="39"/>
      <c r="I56" s="40"/>
    </row>
    <row r="57" spans="1:9" ht="14.4" thickTop="1" x14ac:dyDescent="0.25"/>
  </sheetData>
  <mergeCells count="19">
    <mergeCell ref="D54:I54"/>
    <mergeCell ref="D53:I53"/>
    <mergeCell ref="D50:I50"/>
    <mergeCell ref="A1:B3"/>
    <mergeCell ref="C1:H3"/>
    <mergeCell ref="C4:H4"/>
    <mergeCell ref="D48:E48"/>
    <mergeCell ref="D49:I49"/>
    <mergeCell ref="D12:F12"/>
    <mergeCell ref="G12:I12"/>
    <mergeCell ref="C7:H7"/>
    <mergeCell ref="C8:H8"/>
    <mergeCell ref="C9:H9"/>
    <mergeCell ref="D11:E11"/>
    <mergeCell ref="A12:C12"/>
    <mergeCell ref="A48:B48"/>
    <mergeCell ref="E46:I46"/>
    <mergeCell ref="A46:D46"/>
    <mergeCell ref="A45:B45"/>
  </mergeCells>
  <printOptions horizontalCentered="1"/>
  <pageMargins left="0.51181102362204722" right="0.11811023622047245" top="0.74803149606299213" bottom="0.74803149606299213" header="0.31496062992125984" footer="0.31496062992125984"/>
  <pageSetup paperSize="9" scale="63" fitToHeight="18" orientation="portrait" horizontalDpi="4294967295" verticalDpi="4294967295" r:id="rId1"/>
  <headerFooter>
    <oddFooter>&amp;L&amp;D&amp;C&amp;P of &amp;N&amp;R&amp;A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3F6798-6474-429C-82FB-EA361334E657}">
  <sheetPr>
    <pageSetUpPr fitToPage="1"/>
  </sheetPr>
  <dimension ref="B2:Q21"/>
  <sheetViews>
    <sheetView showGridLines="0" topLeftCell="A4" zoomScale="60" zoomScaleNormal="60" workbookViewId="0">
      <selection activeCell="I12" sqref="I12"/>
    </sheetView>
  </sheetViews>
  <sheetFormatPr defaultColWidth="9.21875" defaultRowHeight="13.8" x14ac:dyDescent="0.25"/>
  <cols>
    <col min="1" max="1" width="9.21875" style="72"/>
    <col min="2" max="2" width="7.21875" style="72" customWidth="1"/>
    <col min="3" max="3" width="88.77734375" style="72" customWidth="1"/>
    <col min="4" max="8" width="27" style="72" customWidth="1"/>
    <col min="9" max="9" width="31.21875" style="72" customWidth="1"/>
    <col min="10" max="16384" width="9.21875" style="72"/>
  </cols>
  <sheetData>
    <row r="2" spans="2:9" ht="21" x14ac:dyDescent="0.4">
      <c r="B2" s="69" t="s">
        <v>123</v>
      </c>
      <c r="D2" s="71"/>
      <c r="E2" s="71"/>
      <c r="F2" s="71"/>
      <c r="G2" s="71"/>
      <c r="H2" s="71"/>
      <c r="I2" s="71"/>
    </row>
    <row r="3" spans="2:9" ht="28.5" customHeight="1" x14ac:dyDescent="0.25">
      <c r="C3" s="158"/>
      <c r="D3" s="158"/>
      <c r="E3" s="158"/>
      <c r="F3" s="158"/>
      <c r="G3" s="158"/>
      <c r="H3" s="158"/>
      <c r="I3" s="158"/>
    </row>
    <row r="4" spans="2:9" s="70" customFormat="1" ht="30" customHeight="1" x14ac:dyDescent="0.25">
      <c r="C4" s="158" t="s">
        <v>99</v>
      </c>
      <c r="D4" s="158"/>
      <c r="E4" s="158"/>
      <c r="F4" s="158"/>
      <c r="G4" s="158"/>
      <c r="H4" s="158"/>
      <c r="I4" s="158"/>
    </row>
    <row r="5" spans="2:9" s="70" customFormat="1" ht="42" customHeight="1" x14ac:dyDescent="0.25">
      <c r="B5" s="73" t="s">
        <v>100</v>
      </c>
      <c r="C5" s="74" t="s">
        <v>101</v>
      </c>
      <c r="D5" s="75" t="s">
        <v>102</v>
      </c>
      <c r="E5" s="75" t="s">
        <v>103</v>
      </c>
      <c r="F5" s="75" t="s">
        <v>104</v>
      </c>
      <c r="G5" s="75" t="s">
        <v>105</v>
      </c>
      <c r="H5" s="75" t="s">
        <v>106</v>
      </c>
      <c r="I5" s="75" t="s">
        <v>107</v>
      </c>
    </row>
    <row r="6" spans="2:9" ht="135" customHeight="1" x14ac:dyDescent="0.25">
      <c r="B6" s="76">
        <v>1</v>
      </c>
      <c r="C6" s="77" t="s">
        <v>108</v>
      </c>
      <c r="D6" s="78"/>
      <c r="E6" s="78"/>
      <c r="F6" s="78"/>
      <c r="G6" s="78"/>
      <c r="H6" s="78"/>
      <c r="I6" s="79">
        <f>SUM(D6:H6)</f>
        <v>0</v>
      </c>
    </row>
    <row r="7" spans="2:9" s="70" customFormat="1" ht="61.5" customHeight="1" x14ac:dyDescent="0.25">
      <c r="B7" s="76">
        <v>2</v>
      </c>
      <c r="C7" s="77" t="s">
        <v>109</v>
      </c>
      <c r="D7" s="78"/>
      <c r="E7" s="78"/>
      <c r="F7" s="78"/>
      <c r="G7" s="78"/>
      <c r="H7" s="78"/>
      <c r="I7" s="79">
        <f t="shared" ref="I7:I10" si="0">SUM(D7:H7)</f>
        <v>0</v>
      </c>
    </row>
    <row r="8" spans="2:9" s="70" customFormat="1" ht="35.25" customHeight="1" x14ac:dyDescent="0.25">
      <c r="B8" s="76">
        <v>3</v>
      </c>
      <c r="C8" s="77" t="s">
        <v>110</v>
      </c>
      <c r="D8" s="78"/>
      <c r="E8" s="78"/>
      <c r="F8" s="78"/>
      <c r="G8" s="78"/>
      <c r="H8" s="78"/>
      <c r="I8" s="79">
        <f t="shared" si="0"/>
        <v>0</v>
      </c>
    </row>
    <row r="9" spans="2:9" s="70" customFormat="1" ht="35.25" customHeight="1" x14ac:dyDescent="0.25">
      <c r="B9" s="76">
        <v>4</v>
      </c>
      <c r="C9" s="77" t="s">
        <v>111</v>
      </c>
      <c r="D9" s="78"/>
      <c r="E9" s="78"/>
      <c r="F9" s="78"/>
      <c r="G9" s="78"/>
      <c r="H9" s="78"/>
      <c r="I9" s="79">
        <f t="shared" si="0"/>
        <v>0</v>
      </c>
    </row>
    <row r="10" spans="2:9" s="70" customFormat="1" ht="35.25" customHeight="1" x14ac:dyDescent="0.25">
      <c r="B10" s="76">
        <v>5</v>
      </c>
      <c r="C10" s="77" t="s">
        <v>112</v>
      </c>
      <c r="D10" s="78"/>
      <c r="E10" s="78"/>
      <c r="F10" s="78"/>
      <c r="G10" s="78"/>
      <c r="H10" s="78"/>
      <c r="I10" s="79">
        <f t="shared" si="0"/>
        <v>0</v>
      </c>
    </row>
    <row r="11" spans="2:9" s="70" customFormat="1" ht="30" customHeight="1" thickBot="1" x14ac:dyDescent="0.3">
      <c r="B11" s="80" t="s">
        <v>113</v>
      </c>
      <c r="D11" s="81">
        <f>SUM(D6:D10)</f>
        <v>0</v>
      </c>
      <c r="E11" s="81">
        <f t="shared" ref="E11:I11" si="1">SUM(E6:E10)</f>
        <v>0</v>
      </c>
      <c r="F11" s="81">
        <f t="shared" si="1"/>
        <v>0</v>
      </c>
      <c r="G11" s="81">
        <f t="shared" si="1"/>
        <v>0</v>
      </c>
      <c r="H11" s="81">
        <f t="shared" si="1"/>
        <v>0</v>
      </c>
      <c r="I11" s="81">
        <f t="shared" si="1"/>
        <v>0</v>
      </c>
    </row>
    <row r="12" spans="2:9" s="70" customFormat="1" ht="13.5" customHeight="1" thickTop="1" x14ac:dyDescent="0.25">
      <c r="B12" s="80"/>
      <c r="D12" s="82"/>
      <c r="E12" s="82"/>
      <c r="F12" s="82"/>
      <c r="G12" s="82"/>
      <c r="H12" s="82"/>
      <c r="I12" s="82"/>
    </row>
    <row r="13" spans="2:9" s="70" customFormat="1" ht="26.25" customHeight="1" x14ac:dyDescent="0.25">
      <c r="B13" s="83" t="s">
        <v>114</v>
      </c>
      <c r="C13" s="84"/>
      <c r="D13" s="85" t="s">
        <v>115</v>
      </c>
      <c r="E13" s="82"/>
      <c r="F13" s="82"/>
      <c r="G13" s="82"/>
      <c r="H13" s="82"/>
      <c r="I13" s="82"/>
    </row>
    <row r="14" spans="2:9" s="70" customFormat="1" ht="27" customHeight="1" x14ac:dyDescent="0.25">
      <c r="B14" s="76" t="s">
        <v>100</v>
      </c>
      <c r="C14" s="86" t="s">
        <v>116</v>
      </c>
      <c r="D14" s="87"/>
      <c r="E14" s="82"/>
      <c r="F14" s="82"/>
      <c r="G14" s="82"/>
      <c r="H14" s="82"/>
      <c r="I14" s="82"/>
    </row>
    <row r="15" spans="2:9" s="70" customFormat="1" ht="13.5" customHeight="1" x14ac:dyDescent="0.25">
      <c r="B15" s="80"/>
      <c r="D15" s="82"/>
      <c r="E15" s="82"/>
      <c r="F15" s="82"/>
      <c r="G15" s="82"/>
      <c r="H15" s="82"/>
      <c r="I15" s="82"/>
    </row>
    <row r="16" spans="2:9" s="70" customFormat="1" ht="15.6" x14ac:dyDescent="0.25">
      <c r="B16" s="88" t="s">
        <v>117</v>
      </c>
      <c r="C16" s="89"/>
      <c r="D16" s="90"/>
      <c r="E16" s="90"/>
      <c r="F16" s="90"/>
      <c r="G16" s="90"/>
      <c r="H16" s="90"/>
      <c r="I16" s="90"/>
    </row>
    <row r="17" spans="2:17" s="70" customFormat="1" ht="30" customHeight="1" x14ac:dyDescent="0.25">
      <c r="B17" s="159" t="s">
        <v>118</v>
      </c>
      <c r="C17" s="159"/>
      <c r="D17" s="159"/>
      <c r="E17" s="159"/>
      <c r="F17" s="159"/>
      <c r="G17" s="159"/>
      <c r="H17" s="159"/>
      <c r="I17" s="159"/>
      <c r="J17" s="159"/>
      <c r="K17" s="159"/>
      <c r="L17" s="159"/>
      <c r="M17" s="159"/>
      <c r="N17" s="159"/>
      <c r="O17" s="159"/>
      <c r="P17" s="159"/>
      <c r="Q17" s="159"/>
    </row>
    <row r="18" spans="2:17" s="70" customFormat="1" ht="24" customHeight="1" x14ac:dyDescent="0.25">
      <c r="B18" s="91" t="s">
        <v>119</v>
      </c>
    </row>
    <row r="19" spans="2:17" s="70" customFormat="1" ht="24" customHeight="1" x14ac:dyDescent="0.25">
      <c r="B19" s="91" t="s">
        <v>120</v>
      </c>
    </row>
    <row r="20" spans="2:17" s="70" customFormat="1" ht="30" customHeight="1" x14ac:dyDescent="0.25">
      <c r="B20" s="91" t="s">
        <v>121</v>
      </c>
    </row>
    <row r="21" spans="2:17" x14ac:dyDescent="0.25">
      <c r="B21" s="72" t="s">
        <v>122</v>
      </c>
    </row>
  </sheetData>
  <mergeCells count="3">
    <mergeCell ref="C3:I3"/>
    <mergeCell ref="C4:I4"/>
    <mergeCell ref="B17:Q17"/>
  </mergeCells>
  <pageMargins left="0.7" right="0.7" top="0.75" bottom="0.75" header="0.3" footer="0.3"/>
  <pageSetup paperSize="8" scale="87"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00B050"/>
  </sheetPr>
  <dimension ref="A1:I59"/>
  <sheetViews>
    <sheetView topLeftCell="A15" zoomScaleNormal="100" zoomScaleSheetLayoutView="100" workbookViewId="0">
      <selection activeCell="E24" sqref="E24:I24"/>
    </sheetView>
  </sheetViews>
  <sheetFormatPr defaultRowHeight="13.2" x14ac:dyDescent="0.25"/>
  <cols>
    <col min="1" max="1" width="25" customWidth="1"/>
    <col min="2" max="2" width="13.5546875" customWidth="1"/>
    <col min="5" max="5" width="13.88671875" customWidth="1"/>
    <col min="7" max="7" width="11.109375" customWidth="1"/>
    <col min="10" max="10" width="39.33203125" customWidth="1"/>
  </cols>
  <sheetData>
    <row r="1" spans="1:9" x14ac:dyDescent="0.25">
      <c r="A1" s="4"/>
      <c r="B1" s="5"/>
      <c r="C1" s="5"/>
      <c r="D1" s="5"/>
      <c r="E1" s="5"/>
      <c r="F1" s="5"/>
      <c r="G1" s="5"/>
      <c r="H1" s="5"/>
      <c r="I1" s="6"/>
    </row>
    <row r="2" spans="1:9" x14ac:dyDescent="0.25">
      <c r="A2" s="7"/>
      <c r="B2" s="8"/>
      <c r="C2" s="8"/>
      <c r="D2" s="8"/>
      <c r="E2" s="8"/>
      <c r="F2" s="8"/>
      <c r="G2" s="8"/>
      <c r="H2" s="8"/>
      <c r="I2" s="9"/>
    </row>
    <row r="3" spans="1:9" x14ac:dyDescent="0.25">
      <c r="A3" s="7"/>
      <c r="B3" s="8"/>
      <c r="C3" s="8"/>
      <c r="D3" s="8"/>
      <c r="E3" s="8"/>
      <c r="F3" s="8"/>
      <c r="G3" s="8"/>
      <c r="H3" s="8"/>
      <c r="I3" s="9"/>
    </row>
    <row r="4" spans="1:9" x14ac:dyDescent="0.25">
      <c r="A4" s="7"/>
      <c r="B4" s="8"/>
      <c r="C4" s="8"/>
      <c r="D4" s="8"/>
      <c r="E4" s="8"/>
      <c r="F4" s="8"/>
      <c r="G4" s="8"/>
      <c r="H4" s="8"/>
      <c r="I4" s="9"/>
    </row>
    <row r="5" spans="1:9" x14ac:dyDescent="0.25">
      <c r="A5" s="7"/>
      <c r="B5" s="8"/>
      <c r="C5" s="8"/>
      <c r="D5" s="8"/>
      <c r="E5" s="8"/>
      <c r="F5" s="8"/>
      <c r="G5" s="8"/>
      <c r="H5" s="8"/>
      <c r="I5" s="9"/>
    </row>
    <row r="6" spans="1:9" x14ac:dyDescent="0.25">
      <c r="A6" s="7"/>
      <c r="B6" s="8"/>
      <c r="C6" s="8"/>
      <c r="D6" s="8"/>
      <c r="E6" s="8"/>
      <c r="F6" s="8"/>
      <c r="G6" s="8"/>
      <c r="H6" s="8"/>
      <c r="I6" s="9"/>
    </row>
    <row r="7" spans="1:9" ht="13.8" thickBot="1" x14ac:dyDescent="0.3">
      <c r="A7" s="7"/>
      <c r="B7" s="8"/>
      <c r="C7" s="8"/>
      <c r="D7" s="8"/>
      <c r="E7" s="8"/>
      <c r="F7" s="8"/>
      <c r="G7" s="8"/>
      <c r="H7" s="8"/>
      <c r="I7" s="9"/>
    </row>
    <row r="8" spans="1:9" ht="14.4" thickBot="1" x14ac:dyDescent="0.3">
      <c r="A8" s="163" t="s">
        <v>13</v>
      </c>
      <c r="B8" s="163"/>
      <c r="C8" s="170" t="s">
        <v>91</v>
      </c>
      <c r="D8" s="170"/>
      <c r="E8" s="170"/>
      <c r="F8" s="170"/>
      <c r="G8" s="170"/>
      <c r="H8" s="170"/>
      <c r="I8" s="170"/>
    </row>
    <row r="9" spans="1:9" ht="42" customHeight="1" thickBot="1" x14ac:dyDescent="0.3">
      <c r="A9" s="163" t="s">
        <v>14</v>
      </c>
      <c r="B9" s="163"/>
      <c r="C9" s="170" t="str">
        <f>'Cover Sheet'!$E$19</f>
        <v>Appointment of a Travel Management Company to provide Travel Management Services to Air Traffic Management Services (ATNS) for a period of five (5) years</v>
      </c>
      <c r="D9" s="170"/>
      <c r="E9" s="170"/>
      <c r="F9" s="170"/>
      <c r="G9" s="170"/>
      <c r="H9" s="170"/>
      <c r="I9" s="170"/>
    </row>
    <row r="10" spans="1:9" ht="22.5" customHeight="1" thickBot="1" x14ac:dyDescent="0.3">
      <c r="A10" s="163" t="s">
        <v>2</v>
      </c>
      <c r="B10" s="163"/>
      <c r="C10" s="170"/>
      <c r="D10" s="170"/>
      <c r="E10" s="170"/>
      <c r="F10" s="170"/>
      <c r="G10" s="170"/>
      <c r="H10" s="170"/>
      <c r="I10" s="170"/>
    </row>
    <row r="11" spans="1:9" x14ac:dyDescent="0.25">
      <c r="A11" s="7"/>
      <c r="B11" s="8"/>
      <c r="C11" s="8"/>
      <c r="D11" s="8"/>
      <c r="E11" s="8"/>
      <c r="F11" s="8"/>
      <c r="G11" s="8"/>
      <c r="H11" s="8"/>
      <c r="I11" s="9"/>
    </row>
    <row r="12" spans="1:9" x14ac:dyDescent="0.25">
      <c r="A12" s="7"/>
      <c r="B12" s="8"/>
      <c r="C12" s="8"/>
      <c r="D12" s="8"/>
      <c r="E12" s="8"/>
      <c r="F12" s="8"/>
      <c r="G12" s="8"/>
      <c r="H12" s="8"/>
      <c r="I12" s="9"/>
    </row>
    <row r="13" spans="1:9" ht="13.8" x14ac:dyDescent="0.25">
      <c r="A13" s="164" t="s">
        <v>9</v>
      </c>
      <c r="B13" s="165"/>
      <c r="C13" s="165"/>
      <c r="D13" s="165"/>
      <c r="E13" s="165"/>
      <c r="F13" s="165"/>
      <c r="G13" s="165"/>
      <c r="H13" s="165"/>
      <c r="I13" s="166"/>
    </row>
    <row r="14" spans="1:9" x14ac:dyDescent="0.25">
      <c r="A14" s="16" t="s">
        <v>8</v>
      </c>
      <c r="B14" s="8"/>
      <c r="C14" s="8"/>
      <c r="D14" s="8"/>
      <c r="E14" s="8"/>
      <c r="F14" s="8"/>
      <c r="G14" s="8"/>
      <c r="H14" s="8"/>
      <c r="I14" s="9"/>
    </row>
    <row r="15" spans="1:9" x14ac:dyDescent="0.25">
      <c r="A15" s="16"/>
      <c r="B15" s="8"/>
      <c r="C15" s="8"/>
      <c r="D15" s="8"/>
      <c r="E15" s="8"/>
      <c r="F15" s="8"/>
      <c r="G15" s="8"/>
      <c r="H15" s="8"/>
      <c r="I15" s="9"/>
    </row>
    <row r="16" spans="1:9" ht="54.75" customHeight="1" thickBot="1" x14ac:dyDescent="0.3">
      <c r="A16" s="167" t="s">
        <v>89</v>
      </c>
      <c r="B16" s="168"/>
      <c r="C16" s="168"/>
      <c r="D16" s="168"/>
      <c r="E16" s="168"/>
      <c r="F16" s="168"/>
      <c r="G16" s="168"/>
      <c r="H16" s="168"/>
      <c r="I16" s="169"/>
    </row>
    <row r="17" spans="1:9" x14ac:dyDescent="0.25">
      <c r="A17" s="160" t="s">
        <v>125</v>
      </c>
      <c r="B17" s="161"/>
      <c r="C17" s="161"/>
      <c r="D17" s="161"/>
      <c r="E17" s="161"/>
      <c r="F17" s="161"/>
      <c r="G17" s="161"/>
      <c r="H17" s="161"/>
      <c r="I17" s="162"/>
    </row>
    <row r="18" spans="1:9" ht="28.5" customHeight="1" x14ac:dyDescent="0.3">
      <c r="A18" s="171">
        <f>+'Annexure A - Transactional Pric'!E46*5</f>
        <v>0</v>
      </c>
      <c r="B18" s="172"/>
      <c r="C18" s="173" t="s">
        <v>60</v>
      </c>
      <c r="D18" s="173"/>
      <c r="E18" s="174"/>
      <c r="F18" s="175"/>
      <c r="G18" s="175"/>
      <c r="H18" s="175"/>
      <c r="I18" s="176"/>
    </row>
    <row r="19" spans="1:9" ht="13.8" thickBot="1" x14ac:dyDescent="0.3">
      <c r="A19" s="7"/>
      <c r="B19" s="8"/>
      <c r="C19" s="8"/>
      <c r="D19" s="8"/>
      <c r="E19" s="8"/>
      <c r="F19" s="8"/>
      <c r="G19" s="8"/>
      <c r="H19" s="8"/>
      <c r="I19" s="9"/>
    </row>
    <row r="20" spans="1:9" x14ac:dyDescent="0.25">
      <c r="A20" s="160" t="s">
        <v>124</v>
      </c>
      <c r="B20" s="161"/>
      <c r="C20" s="161"/>
      <c r="D20" s="161"/>
      <c r="E20" s="161"/>
      <c r="F20" s="161"/>
      <c r="G20" s="161"/>
      <c r="H20" s="161"/>
      <c r="I20" s="162"/>
    </row>
    <row r="21" spans="1:9" ht="28.5" customHeight="1" x14ac:dyDescent="0.3">
      <c r="A21" s="171">
        <f>+'Annexure B - OBT Pricing '!I11</f>
        <v>0</v>
      </c>
      <c r="B21" s="172"/>
      <c r="C21" s="173" t="s">
        <v>60</v>
      </c>
      <c r="D21" s="173"/>
      <c r="E21" s="174"/>
      <c r="F21" s="175"/>
      <c r="G21" s="175"/>
      <c r="H21" s="175"/>
      <c r="I21" s="176"/>
    </row>
    <row r="22" spans="1:9" ht="13.8" thickBot="1" x14ac:dyDescent="0.3">
      <c r="A22" s="7"/>
      <c r="B22" s="8"/>
      <c r="C22" s="8"/>
      <c r="D22" s="8"/>
      <c r="E22" s="8"/>
      <c r="F22" s="8"/>
      <c r="G22" s="8"/>
      <c r="H22" s="8"/>
      <c r="I22" s="9"/>
    </row>
    <row r="23" spans="1:9" x14ac:dyDescent="0.25">
      <c r="A23" s="160" t="s">
        <v>128</v>
      </c>
      <c r="B23" s="161"/>
      <c r="C23" s="161"/>
      <c r="D23" s="161"/>
      <c r="E23" s="161"/>
      <c r="F23" s="161"/>
      <c r="G23" s="161"/>
      <c r="H23" s="161"/>
      <c r="I23" s="162"/>
    </row>
    <row r="24" spans="1:9" ht="28.5" customHeight="1" x14ac:dyDescent="0.3">
      <c r="A24" s="171">
        <f>+'Annexure A - Transactional Pric'!C54*12*5</f>
        <v>0</v>
      </c>
      <c r="B24" s="172"/>
      <c r="C24" s="173" t="s">
        <v>60</v>
      </c>
      <c r="D24" s="173"/>
      <c r="E24" s="174"/>
      <c r="F24" s="175"/>
      <c r="G24" s="175"/>
      <c r="H24" s="175"/>
      <c r="I24" s="176"/>
    </row>
    <row r="25" spans="1:9" ht="13.8" thickBot="1" x14ac:dyDescent="0.3">
      <c r="A25" s="7"/>
      <c r="B25" s="8"/>
      <c r="C25" s="8"/>
      <c r="D25" s="8"/>
      <c r="E25" s="8"/>
      <c r="F25" s="8"/>
      <c r="G25" s="8"/>
      <c r="H25" s="8"/>
      <c r="I25" s="9"/>
    </row>
    <row r="26" spans="1:9" x14ac:dyDescent="0.25">
      <c r="A26" s="160" t="s">
        <v>126</v>
      </c>
      <c r="B26" s="161"/>
      <c r="C26" s="161"/>
      <c r="D26" s="161"/>
      <c r="E26" s="161"/>
      <c r="F26" s="161"/>
      <c r="G26" s="161"/>
      <c r="H26" s="161"/>
      <c r="I26" s="162"/>
    </row>
    <row r="27" spans="1:9" ht="28.5" customHeight="1" x14ac:dyDescent="0.3">
      <c r="A27" s="203">
        <f>+A18+A21+A24</f>
        <v>0</v>
      </c>
      <c r="B27" s="204"/>
      <c r="C27" s="173" t="s">
        <v>60</v>
      </c>
      <c r="D27" s="173"/>
      <c r="E27" s="174"/>
      <c r="F27" s="175"/>
      <c r="G27" s="175"/>
      <c r="H27" s="175"/>
      <c r="I27" s="176"/>
    </row>
    <row r="28" spans="1:9" x14ac:dyDescent="0.25">
      <c r="A28" s="182" t="s">
        <v>59</v>
      </c>
      <c r="B28" s="183"/>
      <c r="C28" s="183"/>
      <c r="D28" s="183"/>
      <c r="E28" s="183"/>
      <c r="F28" s="183"/>
      <c r="G28" s="183"/>
      <c r="H28" s="183"/>
      <c r="I28" s="184"/>
    </row>
    <row r="29" spans="1:9" ht="34.5" customHeight="1" thickBot="1" x14ac:dyDescent="0.3">
      <c r="A29" s="188"/>
      <c r="B29" s="189"/>
      <c r="C29" s="189"/>
      <c r="D29" s="189"/>
      <c r="E29" s="189"/>
      <c r="F29" s="189"/>
      <c r="G29" s="189"/>
      <c r="H29" s="189"/>
      <c r="I29" s="190"/>
    </row>
    <row r="30" spans="1:9" x14ac:dyDescent="0.25">
      <c r="A30" s="16"/>
      <c r="B30" s="44"/>
      <c r="C30" s="44"/>
      <c r="D30" s="44"/>
      <c r="E30" s="44"/>
      <c r="F30" s="44"/>
      <c r="G30" s="44"/>
      <c r="H30" s="44"/>
      <c r="I30" s="45"/>
    </row>
    <row r="31" spans="1:9" x14ac:dyDescent="0.25">
      <c r="A31" s="41"/>
      <c r="B31" s="42"/>
      <c r="C31" s="42"/>
      <c r="D31" s="42"/>
      <c r="E31" s="42"/>
      <c r="F31" s="42"/>
      <c r="G31" s="42"/>
      <c r="H31" s="42"/>
      <c r="I31" s="43"/>
    </row>
    <row r="32" spans="1:9" hidden="1" x14ac:dyDescent="0.25">
      <c r="A32" s="160" t="s">
        <v>61</v>
      </c>
      <c r="B32" s="161"/>
      <c r="C32" s="161"/>
      <c r="D32" s="161"/>
      <c r="E32" s="161"/>
      <c r="F32" s="161"/>
      <c r="G32" s="161"/>
      <c r="H32" s="161"/>
      <c r="I32" s="162"/>
    </row>
    <row r="33" spans="1:9" ht="30.75" hidden="1" customHeight="1" x14ac:dyDescent="0.3">
      <c r="A33" s="171" t="e">
        <f>#REF!</f>
        <v>#REF!</v>
      </c>
      <c r="B33" s="172"/>
      <c r="C33" s="173" t="s">
        <v>60</v>
      </c>
      <c r="D33" s="173"/>
      <c r="E33" s="185"/>
      <c r="F33" s="185"/>
      <c r="G33" s="185"/>
      <c r="H33" s="186"/>
      <c r="I33" s="187"/>
    </row>
    <row r="34" spans="1:9" ht="13.5" hidden="1" customHeight="1" x14ac:dyDescent="0.25">
      <c r="A34" s="182" t="s">
        <v>59</v>
      </c>
      <c r="B34" s="183"/>
      <c r="C34" s="183"/>
      <c r="D34" s="183"/>
      <c r="E34" s="183"/>
      <c r="F34" s="183"/>
      <c r="G34" s="183"/>
      <c r="H34" s="183"/>
      <c r="I34" s="184"/>
    </row>
    <row r="35" spans="1:9" ht="31.5" hidden="1" customHeight="1" thickBot="1" x14ac:dyDescent="0.3">
      <c r="A35" s="188"/>
      <c r="B35" s="189"/>
      <c r="C35" s="189"/>
      <c r="D35" s="189"/>
      <c r="E35" s="189"/>
      <c r="F35" s="189"/>
      <c r="G35" s="189"/>
      <c r="H35" s="189"/>
      <c r="I35" s="190"/>
    </row>
    <row r="36" spans="1:9" hidden="1" x14ac:dyDescent="0.25">
      <c r="A36" s="41"/>
      <c r="B36" s="42"/>
      <c r="C36" s="42"/>
      <c r="D36" s="42"/>
      <c r="E36" s="42"/>
      <c r="F36" s="42"/>
      <c r="G36" s="42"/>
      <c r="H36" s="42"/>
      <c r="I36" s="43"/>
    </row>
    <row r="37" spans="1:9" ht="13.8" hidden="1" thickBot="1" x14ac:dyDescent="0.3">
      <c r="A37" s="16"/>
      <c r="B37" s="44"/>
      <c r="C37" s="44"/>
      <c r="D37" s="44"/>
      <c r="E37" s="44"/>
      <c r="F37" s="44"/>
      <c r="G37" s="44"/>
      <c r="H37" s="44"/>
      <c r="I37" s="45"/>
    </row>
    <row r="38" spans="1:9" hidden="1" x14ac:dyDescent="0.25">
      <c r="A38" s="160" t="s">
        <v>62</v>
      </c>
      <c r="B38" s="161"/>
      <c r="C38" s="161"/>
      <c r="D38" s="161"/>
      <c r="E38" s="161"/>
      <c r="F38" s="161"/>
      <c r="G38" s="161"/>
      <c r="H38" s="161"/>
      <c r="I38" s="162"/>
    </row>
    <row r="39" spans="1:9" ht="30.75" hidden="1" customHeight="1" x14ac:dyDescent="0.3">
      <c r="A39" s="171" t="e">
        <f>#REF!</f>
        <v>#REF!</v>
      </c>
      <c r="B39" s="172"/>
      <c r="C39" s="173" t="s">
        <v>60</v>
      </c>
      <c r="D39" s="173"/>
      <c r="E39" s="185"/>
      <c r="F39" s="185"/>
      <c r="G39" s="185"/>
      <c r="H39" s="186"/>
      <c r="I39" s="187"/>
    </row>
    <row r="40" spans="1:9" hidden="1" x14ac:dyDescent="0.25">
      <c r="A40" s="182" t="s">
        <v>59</v>
      </c>
      <c r="B40" s="183"/>
      <c r="C40" s="183"/>
      <c r="D40" s="183"/>
      <c r="E40" s="183"/>
      <c r="F40" s="183"/>
      <c r="G40" s="183"/>
      <c r="H40" s="183"/>
      <c r="I40" s="184"/>
    </row>
    <row r="41" spans="1:9" ht="29.25" hidden="1" customHeight="1" thickBot="1" x14ac:dyDescent="0.3">
      <c r="A41" s="188"/>
      <c r="B41" s="189"/>
      <c r="C41" s="189"/>
      <c r="D41" s="189"/>
      <c r="E41" s="189"/>
      <c r="F41" s="189"/>
      <c r="G41" s="189"/>
      <c r="H41" s="189"/>
      <c r="I41" s="190"/>
    </row>
    <row r="42" spans="1:9" x14ac:dyDescent="0.25">
      <c r="A42" s="177"/>
      <c r="B42" s="178"/>
      <c r="C42" s="178"/>
      <c r="D42" s="178"/>
      <c r="E42" s="178"/>
      <c r="F42" s="178"/>
      <c r="G42" s="178"/>
      <c r="H42" s="178"/>
      <c r="I42" s="179"/>
    </row>
    <row r="43" spans="1:9" ht="39" customHeight="1" x14ac:dyDescent="0.25">
      <c r="A43" s="167" t="s">
        <v>63</v>
      </c>
      <c r="B43" s="168"/>
      <c r="C43" s="168"/>
      <c r="D43" s="168"/>
      <c r="E43" s="168"/>
      <c r="F43" s="168"/>
      <c r="G43" s="168"/>
      <c r="H43" s="168"/>
      <c r="I43" s="169"/>
    </row>
    <row r="44" spans="1:9" x14ac:dyDescent="0.25">
      <c r="A44" s="177"/>
      <c r="B44" s="178"/>
      <c r="C44" s="178"/>
      <c r="D44" s="178"/>
      <c r="E44" s="178"/>
      <c r="F44" s="178"/>
      <c r="G44" s="178"/>
      <c r="H44" s="178"/>
      <c r="I44" s="179"/>
    </row>
    <row r="45" spans="1:9" ht="27.75" customHeight="1" x14ac:dyDescent="0.25">
      <c r="A45" s="167" t="s">
        <v>64</v>
      </c>
      <c r="B45" s="180"/>
      <c r="C45" s="180"/>
      <c r="D45" s="180"/>
      <c r="E45" s="180"/>
      <c r="F45" s="180"/>
      <c r="G45" s="180"/>
      <c r="H45" s="180"/>
      <c r="I45" s="181"/>
    </row>
    <row r="46" spans="1:9" ht="10.5" customHeight="1" x14ac:dyDescent="0.25">
      <c r="A46" s="194"/>
      <c r="B46" s="178"/>
      <c r="C46" s="178"/>
      <c r="D46" s="178"/>
      <c r="E46" s="178"/>
      <c r="F46" s="178"/>
      <c r="G46" s="178"/>
      <c r="H46" s="178"/>
      <c r="I46" s="179"/>
    </row>
    <row r="47" spans="1:9" ht="38.25" customHeight="1" x14ac:dyDescent="0.25">
      <c r="A47" s="167" t="s">
        <v>65</v>
      </c>
      <c r="B47" s="180"/>
      <c r="C47" s="180"/>
      <c r="D47" s="180"/>
      <c r="E47" s="180"/>
      <c r="F47" s="180"/>
      <c r="G47" s="180"/>
      <c r="H47" s="180"/>
      <c r="I47" s="181"/>
    </row>
    <row r="48" spans="1:9" ht="13.8" thickBot="1" x14ac:dyDescent="0.3">
      <c r="A48" s="177"/>
      <c r="B48" s="178"/>
      <c r="C48" s="178"/>
      <c r="D48" s="178"/>
      <c r="E48" s="178"/>
      <c r="F48" s="178"/>
      <c r="G48" s="178"/>
      <c r="H48" s="178"/>
      <c r="I48" s="179"/>
    </row>
    <row r="49" spans="1:9" ht="41.25" customHeight="1" thickBot="1" x14ac:dyDescent="0.3">
      <c r="A49" s="200" t="s">
        <v>66</v>
      </c>
      <c r="B49" s="201"/>
      <c r="C49" s="202"/>
      <c r="D49" s="42"/>
      <c r="E49" s="200" t="s">
        <v>67</v>
      </c>
      <c r="F49" s="201"/>
      <c r="G49" s="201"/>
      <c r="H49" s="201"/>
      <c r="I49" s="202"/>
    </row>
    <row r="50" spans="1:9" ht="22.5" customHeight="1" x14ac:dyDescent="0.25">
      <c r="A50" s="194" t="s">
        <v>68</v>
      </c>
      <c r="B50" s="178"/>
      <c r="C50" s="178"/>
      <c r="D50" s="178"/>
      <c r="E50" s="178"/>
      <c r="F50" s="178"/>
      <c r="G50" s="178"/>
      <c r="H50" s="178"/>
      <c r="I50" s="179"/>
    </row>
    <row r="51" spans="1:9" ht="23.25" customHeight="1" x14ac:dyDescent="0.25">
      <c r="A51" s="194" t="s">
        <v>69</v>
      </c>
      <c r="B51" s="178"/>
      <c r="C51" s="178"/>
      <c r="D51" s="178"/>
      <c r="E51" s="178"/>
      <c r="F51" s="178"/>
      <c r="G51" s="178"/>
      <c r="H51" s="178"/>
      <c r="I51" s="179"/>
    </row>
    <row r="52" spans="1:9" x14ac:dyDescent="0.25">
      <c r="A52" s="177"/>
      <c r="B52" s="178"/>
      <c r="C52" s="178"/>
      <c r="D52" s="178"/>
      <c r="E52" s="178"/>
      <c r="F52" s="178"/>
      <c r="G52" s="178"/>
      <c r="H52" s="178"/>
      <c r="I52" s="179"/>
    </row>
    <row r="53" spans="1:9" x14ac:dyDescent="0.25">
      <c r="A53" s="195" t="s">
        <v>70</v>
      </c>
      <c r="B53" s="196"/>
      <c r="C53" s="196"/>
      <c r="D53" s="196"/>
      <c r="E53" s="196"/>
      <c r="F53" s="196"/>
      <c r="G53" s="196"/>
      <c r="H53" s="196"/>
      <c r="I53" s="197"/>
    </row>
    <row r="54" spans="1:9" x14ac:dyDescent="0.25">
      <c r="A54" s="177"/>
      <c r="B54" s="178"/>
      <c r="C54" s="178"/>
      <c r="D54" s="178"/>
      <c r="E54" s="178"/>
      <c r="F54" s="178"/>
      <c r="G54" s="178"/>
      <c r="H54" s="178"/>
      <c r="I54" s="179"/>
    </row>
    <row r="55" spans="1:9" x14ac:dyDescent="0.25">
      <c r="A55" s="194" t="s">
        <v>5</v>
      </c>
      <c r="B55" s="198"/>
      <c r="C55" s="198"/>
      <c r="D55" s="198"/>
      <c r="E55" s="198"/>
      <c r="F55" s="198"/>
      <c r="G55" s="198"/>
      <c r="H55" s="198"/>
      <c r="I55" s="199"/>
    </row>
    <row r="56" spans="1:9" x14ac:dyDescent="0.25">
      <c r="A56" s="194" t="s">
        <v>6</v>
      </c>
      <c r="B56" s="198"/>
      <c r="C56" s="198"/>
      <c r="D56" s="198"/>
      <c r="E56" s="198"/>
      <c r="F56" s="198"/>
      <c r="G56" s="198"/>
      <c r="H56" s="198"/>
      <c r="I56" s="199"/>
    </row>
    <row r="57" spans="1:9" x14ac:dyDescent="0.25">
      <c r="A57" s="194" t="s">
        <v>7</v>
      </c>
      <c r="B57" s="198"/>
      <c r="C57" s="198"/>
      <c r="D57" s="198"/>
      <c r="E57" s="198"/>
      <c r="F57" s="198"/>
      <c r="G57" s="198"/>
      <c r="H57" s="198"/>
      <c r="I57" s="199"/>
    </row>
    <row r="58" spans="1:9" x14ac:dyDescent="0.25">
      <c r="A58" s="194" t="s">
        <v>71</v>
      </c>
      <c r="B58" s="198"/>
      <c r="C58" s="198"/>
      <c r="D58" s="198"/>
      <c r="E58" s="198"/>
      <c r="F58" s="198"/>
      <c r="G58" s="198"/>
      <c r="H58" s="198"/>
      <c r="I58" s="199"/>
    </row>
    <row r="59" spans="1:9" ht="13.8" thickBot="1" x14ac:dyDescent="0.3">
      <c r="A59" s="191"/>
      <c r="B59" s="192"/>
      <c r="C59" s="192"/>
      <c r="D59" s="192"/>
      <c r="E59" s="192"/>
      <c r="F59" s="192"/>
      <c r="G59" s="192"/>
      <c r="H59" s="192"/>
      <c r="I59" s="193"/>
    </row>
  </sheetData>
  <mergeCells count="59">
    <mergeCell ref="E21:I21"/>
    <mergeCell ref="E24:I24"/>
    <mergeCell ref="E27:I27"/>
    <mergeCell ref="A23:I23"/>
    <mergeCell ref="A24:B24"/>
    <mergeCell ref="C24:D24"/>
    <mergeCell ref="A26:I26"/>
    <mergeCell ref="C27:D27"/>
    <mergeCell ref="A27:B27"/>
    <mergeCell ref="A28:I28"/>
    <mergeCell ref="A32:I32"/>
    <mergeCell ref="A33:B33"/>
    <mergeCell ref="C33:D33"/>
    <mergeCell ref="E33:G33"/>
    <mergeCell ref="H33:I33"/>
    <mergeCell ref="A49:C49"/>
    <mergeCell ref="E49:I49"/>
    <mergeCell ref="A46:I46"/>
    <mergeCell ref="A47:I47"/>
    <mergeCell ref="A48:I48"/>
    <mergeCell ref="A59:I59"/>
    <mergeCell ref="A50:I50"/>
    <mergeCell ref="A51:I51"/>
    <mergeCell ref="A52:I52"/>
    <mergeCell ref="A53:I53"/>
    <mergeCell ref="A54:I54"/>
    <mergeCell ref="A55:I55"/>
    <mergeCell ref="A56:I56"/>
    <mergeCell ref="A57:I57"/>
    <mergeCell ref="A58:I58"/>
    <mergeCell ref="A44:I44"/>
    <mergeCell ref="A45:I45"/>
    <mergeCell ref="A21:B21"/>
    <mergeCell ref="C21:D21"/>
    <mergeCell ref="A38:I38"/>
    <mergeCell ref="A40:I40"/>
    <mergeCell ref="A39:B39"/>
    <mergeCell ref="C39:D39"/>
    <mergeCell ref="E39:G39"/>
    <mergeCell ref="H39:I39"/>
    <mergeCell ref="A42:I42"/>
    <mergeCell ref="A43:I43"/>
    <mergeCell ref="A29:I29"/>
    <mergeCell ref="A35:I35"/>
    <mergeCell ref="A41:I41"/>
    <mergeCell ref="A34:I34"/>
    <mergeCell ref="A17:I17"/>
    <mergeCell ref="A20:I20"/>
    <mergeCell ref="A8:B8"/>
    <mergeCell ref="A9:B9"/>
    <mergeCell ref="A10:B10"/>
    <mergeCell ref="A13:I13"/>
    <mergeCell ref="A16:I16"/>
    <mergeCell ref="C8:I8"/>
    <mergeCell ref="C9:I9"/>
    <mergeCell ref="C10:I10"/>
    <mergeCell ref="A18:B18"/>
    <mergeCell ref="C18:D18"/>
    <mergeCell ref="E18:I18"/>
  </mergeCells>
  <printOptions horizontalCentered="1"/>
  <pageMargins left="0.51181102362204722" right="0.11811023622047245" top="0.74803149606299213" bottom="0.74803149606299213" header="0.31496062992125984" footer="0.31496062992125984"/>
  <pageSetup paperSize="9" scale="90" fitToHeight="18" orientation="portrait" horizontalDpi="4294967295" verticalDpi="4294967295" r:id="rId1"/>
  <headerFooter>
    <oddFooter>&amp;L&amp;D&amp;C&amp;P of &amp;N&amp;R&amp;A</oddFooter>
  </headerFooter>
  <rowBreaks count="1" manualBreakCount="1">
    <brk id="41" max="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Cover Sheet</vt:lpstr>
      <vt:lpstr>Annexure A - Transactional Pric</vt:lpstr>
      <vt:lpstr>Annexure B - OBT Pricing </vt:lpstr>
      <vt:lpstr>Price Declaration </vt:lpstr>
      <vt:lpstr>'Annexure A - Transactional Pric'!Print_Area</vt:lpstr>
      <vt:lpstr>'Cover Sheet'!Print_Area</vt:lpstr>
      <vt:lpstr>'Price Declaration '!Print_Area</vt:lpstr>
    </vt:vector>
  </TitlesOfParts>
  <Company>SARS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Estelle Setan</dc:creator>
  <cp:lastModifiedBy>Ursula Mosibi</cp:lastModifiedBy>
  <cp:lastPrinted>2017-01-19T11:42:12Z</cp:lastPrinted>
  <dcterms:created xsi:type="dcterms:W3CDTF">2007-09-21T10:17:54Z</dcterms:created>
  <dcterms:modified xsi:type="dcterms:W3CDTF">2026-07-20T11:16:53Z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3c4247e-447d-4732-af29-2e529a4288f1_Enabled">
    <vt:lpwstr>True</vt:lpwstr>
  </property>
  <property fmtid="{D5CDD505-2E9C-101B-9397-08002B2CF9AE}" pid="3" name="MSIP_Label_93c4247e-447d-4732-af29-2e529a4288f1_SiteId">
    <vt:lpwstr>1a45348f-02b4-4f9a-a7a8-7786f6dd3245</vt:lpwstr>
  </property>
  <property fmtid="{D5CDD505-2E9C-101B-9397-08002B2CF9AE}" pid="4" name="MSIP_Label_93c4247e-447d-4732-af29-2e529a4288f1_Ref">
    <vt:lpwstr>https://api.informationprotection.azure.com/api/1a45348f-02b4-4f9a-a7a8-7786f6dd3245</vt:lpwstr>
  </property>
  <property fmtid="{D5CDD505-2E9C-101B-9397-08002B2CF9AE}" pid="5" name="MSIP_Label_93c4247e-447d-4732-af29-2e529a4288f1_Owner">
    <vt:lpwstr>Estelle.Setan@Treasury.gov.za</vt:lpwstr>
  </property>
  <property fmtid="{D5CDD505-2E9C-101B-9397-08002B2CF9AE}" pid="6" name="MSIP_Label_93c4247e-447d-4732-af29-2e529a4288f1_SetDate">
    <vt:lpwstr>2018-12-20T11:33:08.5019805+02:00</vt:lpwstr>
  </property>
  <property fmtid="{D5CDD505-2E9C-101B-9397-08002B2CF9AE}" pid="7" name="MSIP_Label_93c4247e-447d-4732-af29-2e529a4288f1_Name">
    <vt:lpwstr>Personal</vt:lpwstr>
  </property>
  <property fmtid="{D5CDD505-2E9C-101B-9397-08002B2CF9AE}" pid="8" name="MSIP_Label_93c4247e-447d-4732-af29-2e529a4288f1_Application">
    <vt:lpwstr>Microsoft Azure Information Protection</vt:lpwstr>
  </property>
  <property fmtid="{D5CDD505-2E9C-101B-9397-08002B2CF9AE}" pid="9" name="MSIP_Label_93c4247e-447d-4732-af29-2e529a4288f1_Extended_MSFT_Method">
    <vt:lpwstr>Automatic</vt:lpwstr>
  </property>
  <property fmtid="{D5CDD505-2E9C-101B-9397-08002B2CF9AE}" pid="10" name="Sensitivity">
    <vt:lpwstr>Personal</vt:lpwstr>
  </property>
</Properties>
</file>