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ngcobon\Desktop\New Business Engineering Innovation\"/>
    </mc:Choice>
  </mc:AlternateContent>
  <xr:revisionPtr revIDLastSave="0" documentId="8_{558F643B-A4A0-43DF-ABFA-E322EE39C12D}" xr6:coauthVersionLast="47" xr6:coauthVersionMax="47" xr10:uidLastSave="{00000000-0000-0000-0000-000000000000}"/>
  <bookViews>
    <workbookView xWindow="-110" yWindow="-110" windowWidth="19420" windowHeight="10300" firstSheet="2" activeTab="2" xr2:uid="{00000000-000D-0000-FFFF-FFFF00000000}"/>
  </bookViews>
  <sheets>
    <sheet name="Category A" sheetId="8" state="hidden" r:id="rId1"/>
    <sheet name="Category B" sheetId="9" state="hidden" r:id="rId2"/>
    <sheet name="Engineering Innovation and Impl" sheetId="1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7" l="1"/>
  <c r="F8" i="17"/>
  <c r="O10" i="17"/>
  <c r="O8" i="17"/>
  <c r="O6" i="17"/>
  <c r="F6" i="17" s="1"/>
  <c r="E15" i="17"/>
  <c r="O13" i="17"/>
  <c r="F13" i="17" s="1"/>
  <c r="O14" i="17"/>
  <c r="F14" i="17" s="1"/>
  <c r="O12" i="17"/>
  <c r="F15" i="17" l="1"/>
  <c r="F12" i="17"/>
  <c r="E16" i="9"/>
  <c r="F14" i="9"/>
  <c r="E14" i="9"/>
  <c r="M13" i="9"/>
  <c r="M12" i="9"/>
  <c r="M11" i="9"/>
  <c r="M6" i="9"/>
  <c r="M12" i="8"/>
  <c r="E16" i="8"/>
  <c r="F14" i="8"/>
  <c r="E14" i="8"/>
  <c r="M13" i="8"/>
  <c r="M11" i="8"/>
  <c r="M6" i="8"/>
  <c r="E17" i="17" l="1"/>
</calcChain>
</file>

<file path=xl/sharedStrings.xml><?xml version="1.0" encoding="utf-8"?>
<sst xmlns="http://schemas.openxmlformats.org/spreadsheetml/2006/main" count="164" uniqueCount="86">
  <si>
    <t>Number</t>
  </si>
  <si>
    <t>Score</t>
  </si>
  <si>
    <t>Total</t>
  </si>
  <si>
    <t>Evaluation Criteria</t>
  </si>
  <si>
    <t>Notes</t>
  </si>
  <si>
    <t>Threshold</t>
  </si>
  <si>
    <t>Maximum available Score</t>
  </si>
  <si>
    <t>Score Allocation</t>
  </si>
  <si>
    <t>Resource 1</t>
  </si>
  <si>
    <t>Resource 2</t>
  </si>
  <si>
    <t>Resource 3</t>
  </si>
  <si>
    <t>Average</t>
  </si>
  <si>
    <t>Resource 4</t>
  </si>
  <si>
    <t>Resource 5</t>
  </si>
  <si>
    <t>Input Field</t>
  </si>
  <si>
    <t>Calculation Field</t>
  </si>
  <si>
    <t>Forensic Investigations &amp; Post Investigation Services i.e. Disciplinary, Civil and Criminal Activities (65%)</t>
  </si>
  <si>
    <t>Evidence</t>
  </si>
  <si>
    <t>Polygraph Services (5%)</t>
  </si>
  <si>
    <t>Computer Forensic (20%)</t>
  </si>
  <si>
    <t>Document Examination (5%)</t>
  </si>
  <si>
    <t>Lifestyle/suitability /due diligence examinations (5%)</t>
  </si>
  <si>
    <t>The procurement of Forensic and Anti-Corruption Consulting Panel of Service Providers for Eskom Holdings SOC Limited and its subsidiaries, over a period of three (3) years.</t>
  </si>
  <si>
    <t>Director</t>
  </si>
  <si>
    <t>Snr Manager</t>
  </si>
  <si>
    <t>Manager</t>
  </si>
  <si>
    <t>Snr Investigator</t>
  </si>
  <si>
    <t>Investigator</t>
  </si>
  <si>
    <r>
      <rPr>
        <b/>
        <sz val="11"/>
        <color rgb="FF000000"/>
        <rFont val="Arial"/>
        <family val="2"/>
      </rPr>
      <t xml:space="preserve">1.1. Experience
</t>
    </r>
    <r>
      <rPr>
        <sz val="11"/>
        <color rgb="FF000000"/>
        <rFont val="Arial"/>
        <family val="2"/>
      </rPr>
      <t>Company profile indicating years of existence
0 – 6 years= 0, +7 years =5
Company years in practice,
Less than 5 years= 0, 5 – 6 years=5, +7 years =10
Types of matters investigated
Forensic investigation only=5, Forensic Investigation and Forensic Accounting=10</t>
    </r>
  </si>
  <si>
    <r>
      <rPr>
        <b/>
        <sz val="11"/>
        <color rgb="FF000000"/>
        <rFont val="Arial"/>
        <family val="2"/>
      </rPr>
      <t>1.4  Track Record (quality, reliability and timeousness of previous engagements)*</t>
    </r>
    <r>
      <rPr>
        <sz val="11"/>
        <color rgb="FF000000"/>
        <rFont val="Arial"/>
        <family val="2"/>
      </rPr>
      <t xml:space="preserve">
5 x Reference letters of investigations completed on time in 12 months
d) Less than 5 investigations=0
e) Between 5 – 10 investigations=5
f) More than 10 investigations=10
5 x Reference letters confirming availability to provide post-investigation
c) Has always available been available=10,
d) any instance of non-availability=0</t>
    </r>
  </si>
  <si>
    <t>Reference:</t>
  </si>
  <si>
    <t>Description:</t>
  </si>
  <si>
    <t>Company Name:</t>
  </si>
  <si>
    <r>
      <rPr>
        <b/>
        <sz val="11"/>
        <color rgb="FF000000"/>
        <rFont val="Arial"/>
        <family val="2"/>
      </rPr>
      <t>1.3 Knowledge and expertise (Director, Senior Manager, Manager/Senior Investigator, Investigator)
Qualifications**</t>
    </r>
    <r>
      <rPr>
        <sz val="11"/>
        <color rgb="FF000000"/>
        <rFont val="Arial"/>
        <family val="2"/>
      </rPr>
      <t xml:space="preserve">
a) Combination of Law Degree, Accounting &amp; Forensic Investigation=10
b) Any of the three missing i.e. Law, Accounting or Forensic degree=0
</t>
    </r>
    <r>
      <rPr>
        <b/>
        <sz val="11"/>
        <color rgb="FF000000"/>
        <rFont val="Arial"/>
        <family val="2"/>
      </rPr>
      <t>Work experience**</t>
    </r>
    <r>
      <rPr>
        <sz val="11"/>
        <color rgb="FF000000"/>
        <rFont val="Arial"/>
        <family val="2"/>
      </rPr>
      <t xml:space="preserve">
a) Each resources with less than 5 years’ experience in either law, accounting, forensic investigation practice=0
b) Each resource with more than 5 years’ experience in either law,
accounting, forensic investigation practice=10
</t>
    </r>
    <r>
      <rPr>
        <b/>
        <sz val="11"/>
        <color rgb="FF000000"/>
        <rFont val="Arial"/>
        <family val="2"/>
      </rPr>
      <t>Manager/Senior Investigator experience in testifying**</t>
    </r>
    <r>
      <rPr>
        <sz val="11"/>
        <color rgb="FF000000"/>
        <rFont val="Arial"/>
        <family val="2"/>
      </rPr>
      <t xml:space="preserve">
a) Less than 5 years=0
b) More than 5 years=10
</t>
    </r>
    <r>
      <rPr>
        <b/>
        <sz val="11"/>
        <color rgb="FF000000"/>
        <rFont val="Arial"/>
        <family val="2"/>
      </rPr>
      <t>Director designation**</t>
    </r>
    <r>
      <rPr>
        <sz val="11"/>
        <color rgb="FF000000"/>
        <rFont val="Arial"/>
        <family val="2"/>
      </rPr>
      <t>:
a) None=0
b) CA, CFE, Admitted Attorney=5</t>
    </r>
  </si>
  <si>
    <r>
      <rPr>
        <b/>
        <sz val="11"/>
        <color rgb="FF000000"/>
        <rFont val="Arial"/>
        <family val="2"/>
      </rPr>
      <t xml:space="preserve">1.1. Experience
</t>
    </r>
    <r>
      <rPr>
        <sz val="11"/>
        <color rgb="FF000000"/>
        <rFont val="Arial"/>
        <family val="2"/>
      </rPr>
      <t>a) Company profile indicating years of existence
Less than 3 years=0, 4 – 5 years =5
b) Company years in practice,
1 – 2 years=0, 2 – 3 years-5, 4 – 5 years=10
c) Types of matters investigated
Forensic investigation only=5, Forensic Investigation and Forensic Accounting=10</t>
    </r>
  </si>
  <si>
    <t>1.4  Track Record (quality, reliability and timeousness of previous engagements)*
2 x Reference letters of investigations completed on time in 12 months
a) Less than 5 investigations=0
b) Between 5 – 10 investigations=5
c) More than 10 investigations=10
2 x Reference letters confirming availability to provide post-investigation
a) Has always available been available=10,
b) any instance of non-availability=0</t>
  </si>
  <si>
    <t>a) Two reference letters confirming number of investigations completed within budget and within expected time (in last 12 months) 
b) Two reference letters confirming post-investigation support provided</t>
  </si>
  <si>
    <t xml:space="preserve">a) CIPC Report to confirm number of years in existence (CIPC registration date to reflect number of years)
b) Company profile and affidavit confirming number of years in practice
c) Referrence letter confirming each type of matter investigated
</t>
  </si>
  <si>
    <r>
      <t xml:space="preserve">a) Lease agreement </t>
    </r>
    <r>
      <rPr>
        <b/>
        <sz val="11"/>
        <color rgb="FF000000"/>
        <rFont val="Arial"/>
        <family val="2"/>
      </rPr>
      <t>and</t>
    </r>
    <r>
      <rPr>
        <sz val="11"/>
        <color rgb="FF000000"/>
        <rFont val="Arial"/>
        <family val="2"/>
      </rPr>
      <t xml:space="preserve"> photographs </t>
    </r>
    <r>
      <rPr>
        <b/>
        <sz val="11"/>
        <color rgb="FF000000"/>
        <rFont val="Arial"/>
        <family val="2"/>
      </rPr>
      <t>and</t>
    </r>
    <r>
      <rPr>
        <sz val="11"/>
        <color rgb="FF000000"/>
        <rFont val="Arial"/>
        <family val="2"/>
      </rPr>
      <t xml:space="preserve"> affidavit confirming "Office" requirement
b) CIPC Report </t>
    </r>
    <r>
      <rPr>
        <b/>
        <sz val="11"/>
        <color rgb="FF000000"/>
        <rFont val="Arial"/>
        <family val="2"/>
      </rPr>
      <t>and</t>
    </r>
    <r>
      <rPr>
        <sz val="11"/>
        <color rgb="FF000000"/>
        <rFont val="Arial"/>
        <family val="2"/>
      </rPr>
      <t xml:space="preserve"> company profile to confirm changes in leadership</t>
    </r>
  </si>
  <si>
    <r>
      <rPr>
        <b/>
        <sz val="11"/>
        <color rgb="FF000000"/>
        <rFont val="Arial"/>
        <family val="2"/>
      </rPr>
      <t xml:space="preserve">Qualifications:
</t>
    </r>
    <r>
      <rPr>
        <sz val="11"/>
        <color rgb="FF000000"/>
        <rFont val="Arial"/>
        <family val="2"/>
      </rPr>
      <t xml:space="preserve">a) Copies of qualifications to confirm qualifications (individuals)
</t>
    </r>
    <r>
      <rPr>
        <b/>
        <sz val="11"/>
        <color rgb="FF000000"/>
        <rFont val="Arial"/>
        <family val="2"/>
      </rPr>
      <t>Work experience:</t>
    </r>
    <r>
      <rPr>
        <sz val="11"/>
        <color rgb="FF000000"/>
        <rFont val="Arial"/>
        <family val="2"/>
      </rPr>
      <t xml:space="preserve">
a) CVs to confirm work experience of each resource
</t>
    </r>
    <r>
      <rPr>
        <b/>
        <sz val="11"/>
        <color rgb="FF000000"/>
        <rFont val="Arial"/>
        <family val="2"/>
      </rPr>
      <t xml:space="preserve">Manager/Senior Investigator experience in testifying:
</t>
    </r>
    <r>
      <rPr>
        <sz val="11"/>
        <color rgb="FF000000"/>
        <rFont val="Arial"/>
        <family val="2"/>
      </rPr>
      <t xml:space="preserve">a) Two reference letters to confirm Manager/Senior Manager experience in testifying
</t>
    </r>
    <r>
      <rPr>
        <b/>
        <sz val="11"/>
        <color rgb="FF000000"/>
        <rFont val="Arial"/>
        <family val="2"/>
      </rPr>
      <t>Director designation:
a</t>
    </r>
    <r>
      <rPr>
        <sz val="11"/>
        <color rgb="FF000000"/>
        <rFont val="Arial"/>
        <family val="2"/>
      </rPr>
      <t>) Confirmation of professional body registration to confirm Director designation</t>
    </r>
  </si>
  <si>
    <t>a) Two reference letters confirming number of investigations completed within budget and within expected time (in last 12 months) for company
b) Two reference letters confirming post-investigation support provided by company</t>
  </si>
  <si>
    <r>
      <rPr>
        <b/>
        <sz val="11"/>
        <color rgb="FF000000"/>
        <rFont val="Arial"/>
        <family val="2"/>
      </rPr>
      <t>Cyber Forensic Services Equipment. e.g. Encase, and Data Analytics</t>
    </r>
    <r>
      <rPr>
        <sz val="11"/>
        <color rgb="FF000000"/>
        <rFont val="Arial"/>
        <family val="2"/>
      </rPr>
      <t xml:space="preserve">
Provide own/sub-contracted company profile with corporate information, and:
a) List of available equipment  = 1
b) List and qualifications of the team members  = 1
c) Experience in terms of number of times data recovery, data analysis, imaging and data recovery on locked devices was done  = 1
d) Experience in testifying in disciplinary or civil proceedings on cyber forensic-related matter = 1
e) Experience in testifying in criminal proceedings on cyber forensic-related matter = 1
</t>
    </r>
    <r>
      <rPr>
        <i/>
        <sz val="11"/>
        <color rgb="FF000000"/>
        <rFont val="Arial"/>
        <family val="2"/>
      </rPr>
      <t>***This requiremet is mandatory for scoring and contract award
***The service may be sub-contracted in full</t>
    </r>
  </si>
  <si>
    <r>
      <rPr>
        <b/>
        <sz val="11"/>
        <color rgb="FF000000"/>
        <rFont val="Arial"/>
        <family val="2"/>
      </rPr>
      <t xml:space="preserve">Conducting polygraph/voice stress examinations
</t>
    </r>
    <r>
      <rPr>
        <sz val="11"/>
        <color rgb="FF000000"/>
        <rFont val="Arial"/>
        <family val="2"/>
      </rPr>
      <t xml:space="preserve">Provide own/sub-contracted company profile with corporate information, and:
a) List of available equipment = 1
b) List and qualifications of the team members = 1
c) Experience in terms of number of times polygraph services were rendered = 1
d) Experience in testifying in disciplinary or civil proceedings on related matter = 1
e) Affiliation with relevant association/body = 1 
</t>
    </r>
    <r>
      <rPr>
        <i/>
        <sz val="11"/>
        <color rgb="FF000000"/>
        <rFont val="Arial"/>
        <family val="2"/>
      </rPr>
      <t>***This requiremet is mandatory for scoring and contract award
***The service may be sub-contracted in full</t>
    </r>
  </si>
  <si>
    <r>
      <rPr>
        <b/>
        <sz val="11"/>
        <color theme="1"/>
        <rFont val="Arial"/>
        <family val="2"/>
      </rPr>
      <t xml:space="preserve">Conducting document examination
</t>
    </r>
    <r>
      <rPr>
        <sz val="11"/>
        <color theme="1"/>
        <rFont val="Arial"/>
        <family val="2"/>
      </rPr>
      <t xml:space="preserve">Provide own/sub-contracted company profile with corporate information, and:
a) List of available equipment = 1
b) List and qualifications of the team to be used = 1
c) Experience in terms of number of times document examination was done = 1
d) Experience in testifying in disciplinary or civil proceedings = 1
e) Experience in testifying in criminal proceedings = 1
</t>
    </r>
    <r>
      <rPr>
        <i/>
        <sz val="11"/>
        <color theme="1"/>
        <rFont val="Arial"/>
        <family val="2"/>
      </rPr>
      <t>***This requiremet is mandatory for scoring and contract award
***The service may be sub-contracted in full</t>
    </r>
  </si>
  <si>
    <t>a) Valid licence and evidence of cyber forensic equipment
b) Copies of qualifications of team members,  CVs of team members and registration (of company and team members) with professional body
c) Two reference letters confirming that company has provided cyber forensic services
d) One reference letter and comissioned confirmation of attendance at CCMA or civil proceedings
e) One reference letter and confirmation of attendance at criminal proceedings by team members</t>
  </si>
  <si>
    <t>a) Valid licence and evidence of polygraph equipment
b) Copies of qualifications of team members,  CVs of team members and registration (of company and team members) with professional body
c) Two reference letters confirming that company has provided polygraph forensic services
d) One reference letter and comissioned confirmation of attendance at post-investigation proceedings by team members
e) Confirmation of registration with affiliated professional association/body</t>
  </si>
  <si>
    <t>a) Valid licence and evidence of document examination equipment
b) Copies of qualifications of team members,  CVs of team members and registration (of company and team members) with professional body
c) Two reference letters confirming that company has provided document examination services
d) One reference letter and comissioned confirmation of attendance at CCMA and criminal proceedings by team members</t>
  </si>
  <si>
    <r>
      <t>Conducting lifestyle and/or suitability and/or due diligence examinations by company</t>
    </r>
    <r>
      <rPr>
        <sz val="11"/>
        <color theme="1"/>
        <rFont val="Arial"/>
        <family val="2"/>
      </rPr>
      <t xml:space="preserve">
a) Provide a methodology for conducting lifestyle /suitability (vetting) /due diligence examinations = 2
b) Proof of affiliations/subscriptions to third party databases to support the examinations = 1
c) Provide confirmation of experience in conducting lifestyle and/or suitability/due diligence examinations = 2
</t>
    </r>
    <r>
      <rPr>
        <i/>
        <sz val="11"/>
        <color theme="1"/>
        <rFont val="Arial"/>
        <family val="2"/>
      </rPr>
      <t>This service may be sub-contracted in full***</t>
    </r>
  </si>
  <si>
    <r>
      <t xml:space="preserve">a) Methodology for conducting lifestyle /suitability (vetting) /due diligence examinations
b) Proof of affiliations/subscriptions to third party databases to support the examinations (by company)
c) Confirmation of company's experience in conducting lifestyle and/or suitability/due diligence examinations (two reference letters confirming services rendered to client)
</t>
    </r>
    <r>
      <rPr>
        <i/>
        <sz val="11"/>
        <color theme="1"/>
        <rFont val="Arial"/>
        <family val="2"/>
      </rPr>
      <t>This service may be sub-contracted in full***</t>
    </r>
  </si>
  <si>
    <r>
      <rPr>
        <b/>
        <sz val="11"/>
        <color rgb="FF000000"/>
        <rFont val="Arial"/>
        <family val="2"/>
      </rPr>
      <t>1.3 Knowledge and expertise (Director, Senior Manager, Manager/Senior Investigator, Investigator)</t>
    </r>
    <r>
      <rPr>
        <sz val="11"/>
        <color rgb="FF000000"/>
        <rFont val="Arial"/>
        <family val="2"/>
      </rPr>
      <t xml:space="preserve">
</t>
    </r>
    <r>
      <rPr>
        <b/>
        <sz val="11"/>
        <color rgb="FF000000"/>
        <rFont val="Arial"/>
        <family val="2"/>
      </rPr>
      <t xml:space="preserve">Qualifications
</t>
    </r>
    <r>
      <rPr>
        <sz val="11"/>
        <color rgb="FF000000"/>
        <rFont val="Arial"/>
        <family val="2"/>
      </rPr>
      <t xml:space="preserve">a) Combination of Law Degree, Accounting &amp; Forensic Investigation=10
</t>
    </r>
    <r>
      <rPr>
        <b/>
        <sz val="11"/>
        <color rgb="FF000000"/>
        <rFont val="Arial"/>
        <family val="2"/>
      </rPr>
      <t>Work experience</t>
    </r>
    <r>
      <rPr>
        <sz val="11"/>
        <color rgb="FF000000"/>
        <rFont val="Arial"/>
        <family val="2"/>
      </rPr>
      <t xml:space="preserve">
a) Any of the three missing i.e. Law, Accounting or Forensic degree=0 Work experience
b) Each resources with less than 10 years’ experience in either law,accounting, forensic investigation practice=0
d) Each resource with more than 10 years’ experience in either law,accounting, forensic investigation practice=10 Manager/Senior Investigator experience in testifying
c) Less than 10 years=0 
d) More than 10 years=10
</t>
    </r>
    <r>
      <rPr>
        <b/>
        <sz val="11"/>
        <color rgb="FF000000"/>
        <rFont val="Arial"/>
        <family val="2"/>
      </rPr>
      <t xml:space="preserve">Director designation:
</t>
    </r>
    <r>
      <rPr>
        <sz val="11"/>
        <color rgb="FF000000"/>
        <rFont val="Arial"/>
        <family val="2"/>
      </rPr>
      <t>a) None=0
b) CA, CFE, Admitted Attorney=5</t>
    </r>
  </si>
  <si>
    <t>Category A: All subjects Middle Manager (M,P,G,S17) and lower levels (according to Eskom Grading)</t>
  </si>
  <si>
    <r>
      <rPr>
        <b/>
        <sz val="11"/>
        <color rgb="FF000000"/>
        <rFont val="Arial"/>
        <family val="2"/>
      </rPr>
      <t>1.2.Capacity (organisational structure/resources &amp; stability)
 Offices**</t>
    </r>
    <r>
      <rPr>
        <sz val="11"/>
        <color rgb="FF000000"/>
        <rFont val="Arial"/>
        <family val="2"/>
      </rPr>
      <t xml:space="preserve">
a) Shared/no office space=0,
b) Own/rented office space with a board/interview room=5, Documents storage facility
a) No lockable/lockable storage=0,
b) Lockable fireproof storage=5,
</t>
    </r>
    <r>
      <rPr>
        <b/>
        <sz val="11"/>
        <color rgb="FF000000"/>
        <rFont val="Arial"/>
        <family val="2"/>
      </rPr>
      <t>Leadership stability (changes in top leadership last 12 months, except where death is cause of change)</t>
    </r>
    <r>
      <rPr>
        <sz val="11"/>
        <color rgb="FF000000"/>
        <rFont val="Arial"/>
        <family val="2"/>
      </rPr>
      <t xml:space="preserve">
a) More than 50%=0,
b) less than 50%=5,
c) no change=10</t>
    </r>
  </si>
  <si>
    <t>Category B: All subjects Senior Management (EEE) and above levels (according to Eskom Grading), including sensitive and complex investigations.</t>
  </si>
  <si>
    <t>MWP1457CX</t>
  </si>
  <si>
    <t>The procurement of Forensic and Anti-Corruption Consulting Panel of Service Providers for Eskom Holdings SOC Limited and its subsidiaries, over a period of five (5) years.</t>
  </si>
  <si>
    <t>No.</t>
  </si>
  <si>
    <t>Score 
(input &amp; calculation field)</t>
  </si>
  <si>
    <t xml:space="preserve">Minimum qualifying score </t>
  </si>
  <si>
    <t>Total score achieved</t>
  </si>
  <si>
    <t>Evalutor's Name and Surname:</t>
  </si>
  <si>
    <t>Signature and Date:</t>
  </si>
  <si>
    <t>Reviewer's Name and Surname:</t>
  </si>
  <si>
    <t>Weighted Average</t>
  </si>
  <si>
    <t>Resource Atributes</t>
  </si>
  <si>
    <t>Expert Electrical Engineer</t>
  </si>
  <si>
    <t>Expert Mechanical Engineer</t>
  </si>
  <si>
    <t>Expert Chemical Engineer</t>
  </si>
  <si>
    <t>Localisation</t>
  </si>
  <si>
    <t>Technical Evaluation Criteria</t>
  </si>
  <si>
    <r>
      <rPr>
        <b/>
        <sz val="11"/>
        <color rgb="FF000000"/>
        <rFont val="Arial"/>
        <family val="2"/>
      </rPr>
      <t>2.1 Localisation (Footprint in South Africa)</t>
    </r>
    <r>
      <rPr>
        <sz val="11"/>
        <color rgb="FF000000"/>
        <rFont val="Arial"/>
        <family val="2"/>
      </rPr>
      <t xml:space="preserve">
0 = No local office (footprint) in South Africa. 
2 = Based abroad, but with a small satelite office in South Africa that can only offer limited services.
4 = Only 60% of the experts are based in South Africa. 
5 = Fully established office in South Africa that can offer all the required services and all the required experts.</t>
    </r>
  </si>
  <si>
    <r>
      <rPr>
        <b/>
        <sz val="11"/>
        <color rgb="FF000000"/>
        <rFont val="Arial"/>
        <family val="2"/>
      </rPr>
      <t>2.3 Developmental Capabilities</t>
    </r>
    <r>
      <rPr>
        <sz val="11"/>
        <color rgb="FF000000"/>
        <rFont val="Arial"/>
        <family val="2"/>
      </rPr>
      <t xml:space="preserve">
0 = Workforce profile has less than 20% previously disadvantaged persons in the total workfoce. 
2 = Workforce profile has only 20% - 30% previously disadvantaged persons in the total workfoce.
4 = Workforce profile has only 31% - 50% previously disadvantaged persons in the total workfoce.
5 = Workforce profile has more 50% previously disadvantaged persons in the total workfoce.</t>
    </r>
  </si>
  <si>
    <t>Project Manager</t>
  </si>
  <si>
    <t>2.2 Previously Executed Projects Monetary Value
0 = For Projects below R0.25 million. 
2 = For Projects from R0.25 million, but below R1.50 million.
4 = For Projects from R1.50 million, but below R3.00 million.
5 = For Projects from R3.00 million upwards.</t>
  </si>
  <si>
    <t>Expert Control &amp; Instrumentation Engineer</t>
  </si>
  <si>
    <t>1.2. Resource Qualifications
a) All Resources: Non-submission =0,
b) All Engineers: External BTech / BEng Qualification not ratified by ECSA = 2; External Technical Diploma ratified by ECSA or Internal Diploma = 4; External BEng Qualification ratified by ECSA or internal BEng degree = 5.
c) Project Manager: Certificate in Project Management (&lt; than 6 months duration) = 2; Local or International Diploma in Project Management = 4; BEng degree in Engineering or in Project Management or PMI accreditation = 5.
d) Draftsperson: Non-submission, only years of experience given = 0,  0 – 2 years= 0, 2 to 5 years =2; 5 to 8 years = 4; +8 years = 5.</t>
  </si>
  <si>
    <t>Draftsperson</t>
  </si>
  <si>
    <t>Expert Civil Engineer</t>
  </si>
  <si>
    <t>Works Information - Engineering Innovation and Implementation Services Contract</t>
  </si>
  <si>
    <t>1.3 Specific Experience on activities in Chapter/Section 4 in the Works Information/Scope
a) All Resources: Non-submission on Specific Expereince = 0
b) Expert Control &amp; Instrumentation Engineer (Pr Eng): Less than 5 years in industry experience = 2; 5 to 10 years in industry experience = 4; +10 years in industry experience = 5.
c) Expert Electrical Engineer (Pr Eng): Less than 5 years in industry experience = 2; 5 to 10 years in industry experience = 4; + 10 years in industry experience= 5.
d) Expert Mechanical Engineer (Pr Eng): Less than 5 years in industry experience = 2; 5 to 10 years in industry experience = 4; +10 years in industry experience = 5.
e) Expert Chemical Engineer (Pr Eng): Less than 5 years in industry experience = 2; 5 to 10 years in industry experience = 4; +10 years in industry experience = 5.
f) Expert Civil Engineer (Pr Eng): Non-submission, only years of experience given = 0,  0 – 2 years= 0, 2 to 5 years =2; 5 to 8 years = 4; +8 years = 5.
g) Project Manager: Less than 5 years in industry experience = 2; 5 to 10 years in industry experience = 4; +10 years in industry experience = 5.
h) Draftsperson: Non-submission, only years of experience given = 0,  0 – 2 years= 0, 2 to 5 years =2; 5 to 8 years = 4; +8 years = 5.</t>
  </si>
  <si>
    <t xml:space="preserve">CV's of the specified Resources.
</t>
  </si>
  <si>
    <t>CV's accompanied by Certificates, and where required, ECSA ratification letter or certificate.</t>
  </si>
  <si>
    <t xml:space="preserve">CV's with clear specific knowledge areas, over and above the general industry experience
</t>
  </si>
  <si>
    <t>A Method Statement must be submitted describing how the Activities in the Scope of Work will be conducted, and how the objectives will be met.</t>
  </si>
  <si>
    <t>Submit at least one (1) reference letter from the end user client of the previously executed Project/s.</t>
  </si>
  <si>
    <t>Submit organisational structure and the work profile.</t>
  </si>
  <si>
    <t>1.1. Resource Experience 
a) Expert Control &amp; Instrumentation Engineer (Pr Eng): Non-submission, only years of experience given = 0,  0 to 5 years= 0, 5 to 8 years =2; 10 to 15 years = 4; +15 years = 5.
b) Expert Electrical Engineer (Pr Eng): Non-submission, only years of experience given = 0,  0 to 5 years= 0, 5 to 8 years =2; 10 to 15 years = 4; +15 years = 5.
c) Expert Mechanical Engineer (Pr Eng): Non-submission, only years of experience given = 0,  0 to 2 years= 0, 2 to 5 years =2; 5 to 8 years = 4; +8 years = 5.
d) Expert Chemical Engineer (Pr Eng): Non-submission, only years of experience given = 0,  0 to 2 years= 0, 2 to 5 years =2; 5 to 8 years = 4; +8 years = 5.
e) Expert Civil Engineer (Pr Eng): Non-submission, only years of experience given = 0,  0 – 2 years= 0, 2 to 5 years =2; 5 to 8 years = 4; +8 years = 5.
f) Project Manager (Pr SACPMP, PMP, or equivalent): Non-submission, only years of experience given = 0,  0 – 2 years= 0, 2 to 5 years =2; 5 to 8 years = 4; +8 years = 5.
g) Draftsperson: Non-submission, only years of experience given = 0,  0 – 2 years= 0, 2 to 5 years =2; 5 to 8 years = 4; +8 years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</si>
</sst>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x14ac:knownFonts="1">
    <font>
      <sz val="11"/>
      <color theme="1"/>
      <name val="Calibri"/>
      <family val="2"/>
      <scheme val="minor"/>
    </font>
    <font>
      <sz val="11"/>
      <color rgb="FF000000"/>
      <name val="Arial"/>
      <family val="2"/>
    </font>
    <font>
      <b/>
      <sz val="12"/>
      <color theme="1"/>
      <name val="Arial"/>
      <family val="2"/>
    </font>
    <font>
      <b/>
      <sz val="12"/>
      <name val="Arial"/>
      <family val="2"/>
    </font>
    <font>
      <b/>
      <sz val="11"/>
      <color rgb="FF000000"/>
      <name val="Arial"/>
      <family val="2"/>
    </font>
    <font>
      <b/>
      <sz val="10"/>
      <name val="Arial"/>
      <family val="2"/>
    </font>
    <font>
      <sz val="10"/>
      <color theme="1"/>
      <name val="Arial"/>
      <family val="2"/>
    </font>
    <font>
      <b/>
      <sz val="10"/>
      <color theme="1"/>
      <name val="Arial"/>
      <family val="2"/>
    </font>
    <font>
      <sz val="11"/>
      <color theme="1"/>
      <name val="Arial"/>
      <family val="2"/>
    </font>
    <font>
      <b/>
      <sz val="11"/>
      <color theme="1"/>
      <name val="Arial"/>
      <family val="2"/>
    </font>
    <font>
      <i/>
      <sz val="11"/>
      <color rgb="FF000000"/>
      <name val="Arial"/>
      <family val="2"/>
    </font>
    <font>
      <i/>
      <sz val="11"/>
      <color theme="1"/>
      <name val="Arial"/>
      <family val="2"/>
    </font>
    <font>
      <sz val="11"/>
      <name val="Arial"/>
      <family val="2"/>
    </font>
    <font>
      <b/>
      <sz val="11"/>
      <name val="Arial"/>
      <family val="2"/>
    </font>
    <font>
      <b/>
      <sz val="11"/>
      <color theme="1"/>
      <name val="Calibri"/>
      <family val="2"/>
      <scheme val="minor"/>
    </font>
    <font>
      <sz val="11"/>
      <color theme="1"/>
      <name val="Calibri"/>
      <family val="2"/>
      <scheme val="minor"/>
    </font>
    <font>
      <b/>
      <sz val="11"/>
      <color rgb="FFFF0000"/>
      <name val="Calibri"/>
      <family val="2"/>
      <scheme val="minor"/>
    </font>
    <font>
      <b/>
      <u/>
      <sz val="11"/>
      <color theme="1"/>
      <name val="Calibri"/>
      <family val="2"/>
      <scheme val="minor"/>
    </font>
  </fonts>
  <fills count="8">
    <fill>
      <patternFill patternType="none"/>
    </fill>
    <fill>
      <patternFill patternType="gray125"/>
    </fill>
    <fill>
      <patternFill patternType="solid">
        <fgColor theme="0" tint="-0.14999847407452621"/>
        <bgColor rgb="FFFF0000"/>
      </patternFill>
    </fill>
    <fill>
      <patternFill patternType="solid">
        <fgColor rgb="FFFFC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0" tint="-0.14999847407452621"/>
        <bgColor indexed="64"/>
      </patternFill>
    </fill>
  </fills>
  <borders count="2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medium">
        <color indexed="64"/>
      </right>
      <top/>
      <bottom style="medium">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auto="1"/>
      </bottom>
      <diagonal/>
    </border>
    <border>
      <left style="thin">
        <color auto="1"/>
      </left>
      <right/>
      <top/>
      <bottom/>
      <diagonal/>
    </border>
  </borders>
  <cellStyleXfs count="2">
    <xf numFmtId="0" fontId="0" fillId="0" borderId="0"/>
    <xf numFmtId="9" fontId="15" fillId="0" borderId="0" applyFont="0" applyFill="0" applyBorder="0" applyAlignment="0" applyProtection="0"/>
  </cellStyleXfs>
  <cellXfs count="102">
    <xf numFmtId="0" fontId="0" fillId="0" borderId="0" xfId="0"/>
    <xf numFmtId="0" fontId="0" fillId="0" borderId="0" xfId="0" applyAlignment="1">
      <alignment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2" fillId="0" borderId="0" xfId="0" applyFont="1" applyAlignment="1">
      <alignment horizontal="right"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pplyAlignment="1">
      <alignment wrapText="1"/>
    </xf>
    <xf numFmtId="0" fontId="6" fillId="0" borderId="2" xfId="0" applyFont="1" applyBorder="1" applyAlignment="1">
      <alignment horizontal="left" vertical="center" wrapText="1"/>
    </xf>
    <xf numFmtId="0" fontId="6" fillId="4" borderId="2" xfId="0" applyFont="1" applyFill="1" applyBorder="1" applyAlignment="1">
      <alignment wrapText="1"/>
    </xf>
    <xf numFmtId="0" fontId="6" fillId="5" borderId="2" xfId="0" applyFont="1" applyFill="1" applyBorder="1" applyAlignment="1">
      <alignment wrapText="1"/>
    </xf>
    <xf numFmtId="0" fontId="5" fillId="2" borderId="2" xfId="0" applyFont="1" applyFill="1" applyBorder="1" applyAlignment="1">
      <alignment horizontal="center" vertical="center" textRotation="90" wrapText="1"/>
    </xf>
    <xf numFmtId="0" fontId="7" fillId="0" borderId="2" xfId="0" applyFont="1" applyBorder="1" applyAlignment="1">
      <alignment wrapText="1"/>
    </xf>
    <xf numFmtId="0" fontId="4" fillId="0" borderId="2" xfId="0" applyFont="1" applyBorder="1" applyAlignment="1">
      <alignment horizontal="right" vertical="center" wrapText="1"/>
    </xf>
    <xf numFmtId="1" fontId="1" fillId="0" borderId="2" xfId="0" applyNumberFormat="1" applyFont="1" applyBorder="1" applyAlignment="1">
      <alignment horizontal="center" vertical="center" wrapText="1"/>
    </xf>
    <xf numFmtId="1" fontId="2" fillId="3" borderId="2" xfId="0" applyNumberFormat="1" applyFont="1" applyFill="1" applyBorder="1" applyAlignment="1">
      <alignment horizontal="center" vertical="center" wrapText="1"/>
    </xf>
    <xf numFmtId="0" fontId="8" fillId="4" borderId="2" xfId="0" applyFont="1" applyFill="1" applyBorder="1" applyAlignment="1">
      <alignment wrapText="1"/>
    </xf>
    <xf numFmtId="0" fontId="1" fillId="0" borderId="2" xfId="0" applyFont="1" applyBorder="1" applyAlignment="1">
      <alignment horizontal="left" vertical="center" wrapText="1" readingOrder="1"/>
    </xf>
    <xf numFmtId="0" fontId="8" fillId="0" borderId="2" xfId="0" applyFont="1" applyBorder="1" applyAlignment="1">
      <alignment vertical="center" wrapText="1"/>
    </xf>
    <xf numFmtId="0" fontId="9" fillId="0" borderId="0" xfId="0" applyFont="1" applyAlignment="1">
      <alignment horizontal="right" wrapText="1"/>
    </xf>
    <xf numFmtId="0" fontId="9" fillId="0" borderId="2" xfId="0" applyFont="1" applyBorder="1" applyAlignment="1">
      <alignment vertical="center" wrapText="1"/>
    </xf>
    <xf numFmtId="0" fontId="0" fillId="0" borderId="2" xfId="0" applyBorder="1" applyAlignment="1">
      <alignment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4" borderId="6" xfId="0" applyFont="1" applyFill="1" applyBorder="1" applyAlignment="1">
      <alignment wrapText="1"/>
    </xf>
    <xf numFmtId="0" fontId="8" fillId="0" borderId="2" xfId="0" applyFont="1" applyBorder="1" applyAlignment="1">
      <alignment wrapText="1"/>
    </xf>
    <xf numFmtId="0" fontId="2" fillId="0" borderId="0" xfId="0" applyFont="1" applyAlignment="1">
      <alignment horizontal="left" wrapText="1"/>
    </xf>
    <xf numFmtId="0" fontId="9" fillId="0" borderId="0" xfId="0" applyFont="1"/>
    <xf numFmtId="0" fontId="2" fillId="0" borderId="0" xfId="0" applyFont="1"/>
    <xf numFmtId="0" fontId="8" fillId="0" borderId="4" xfId="0" applyFont="1" applyBorder="1" applyAlignment="1">
      <alignment wrapText="1"/>
    </xf>
    <xf numFmtId="0" fontId="3" fillId="2" borderId="2" xfId="0" applyFont="1" applyFill="1" applyBorder="1" applyAlignment="1">
      <alignment horizontal="center" vertical="top" wrapText="1"/>
    </xf>
    <xf numFmtId="0" fontId="1" fillId="6" borderId="2" xfId="0" applyFont="1" applyFill="1" applyBorder="1" applyAlignment="1">
      <alignment horizontal="left" vertical="top" wrapText="1"/>
    </xf>
    <xf numFmtId="0" fontId="9" fillId="0" borderId="2" xfId="0" applyFont="1" applyBorder="1" applyAlignment="1">
      <alignment wrapText="1"/>
    </xf>
    <xf numFmtId="0" fontId="8" fillId="0" borderId="0" xfId="0" applyFont="1" applyAlignment="1">
      <alignment wrapText="1"/>
    </xf>
    <xf numFmtId="0" fontId="17" fillId="0" borderId="11" xfId="0" applyFont="1" applyBorder="1" applyAlignment="1">
      <alignment wrapText="1"/>
    </xf>
    <xf numFmtId="0" fontId="14" fillId="0" borderId="0" xfId="0" applyFont="1" applyAlignment="1">
      <alignment horizontal="right" vertical="top" wrapText="1"/>
    </xf>
    <xf numFmtId="1" fontId="14" fillId="0" borderId="0" xfId="0" applyNumberFormat="1" applyFont="1" applyAlignment="1">
      <alignment vertical="top" wrapText="1"/>
    </xf>
    <xf numFmtId="164" fontId="14" fillId="0" borderId="0" xfId="0" applyNumberFormat="1" applyFont="1" applyAlignment="1">
      <alignment wrapText="1"/>
    </xf>
    <xf numFmtId="9" fontId="16" fillId="0" borderId="0" xfId="0" applyNumberFormat="1" applyFont="1" applyAlignment="1">
      <alignment vertical="top" wrapText="1"/>
    </xf>
    <xf numFmtId="165" fontId="14" fillId="0" borderId="0" xfId="1" applyNumberFormat="1" applyFont="1" applyBorder="1" applyAlignment="1">
      <alignment wrapText="1"/>
    </xf>
    <xf numFmtId="0" fontId="14" fillId="0" borderId="11" xfId="0" applyFont="1" applyBorder="1" applyAlignment="1">
      <alignment wrapText="1"/>
    </xf>
    <xf numFmtId="0" fontId="14" fillId="0" borderId="9" xfId="0" applyFont="1" applyBorder="1" applyAlignment="1">
      <alignment wrapText="1"/>
    </xf>
    <xf numFmtId="0" fontId="3" fillId="2" borderId="1" xfId="0" applyFont="1" applyFill="1" applyBorder="1" applyAlignment="1">
      <alignment horizontal="center" vertical="top" wrapText="1"/>
    </xf>
    <xf numFmtId="0" fontId="14" fillId="0" borderId="21" xfId="0" applyFont="1" applyBorder="1" applyAlignment="1">
      <alignment wrapText="1"/>
    </xf>
    <xf numFmtId="0" fontId="9" fillId="0" borderId="14" xfId="0" applyFont="1" applyBorder="1" applyAlignment="1">
      <alignment wrapText="1"/>
    </xf>
    <xf numFmtId="0" fontId="0" fillId="0" borderId="15" xfId="0" applyBorder="1" applyAlignment="1">
      <alignment wrapText="1"/>
    </xf>
    <xf numFmtId="0" fontId="6" fillId="0" borderId="15" xfId="0" applyFont="1" applyBorder="1" applyAlignment="1">
      <alignment wrapText="1"/>
    </xf>
    <xf numFmtId="0" fontId="8" fillId="0" borderId="15" xfId="0" applyFont="1"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7" xfId="0" applyBorder="1" applyAlignment="1">
      <alignment wrapText="1"/>
    </xf>
    <xf numFmtId="0" fontId="0" fillId="0" borderId="19" xfId="0" applyBorder="1" applyAlignment="1">
      <alignment wrapText="1"/>
    </xf>
    <xf numFmtId="0" fontId="0" fillId="0" borderId="20" xfId="0" applyBorder="1" applyAlignment="1">
      <alignment wrapText="1"/>
    </xf>
    <xf numFmtId="0" fontId="6" fillId="0" borderId="20" xfId="0" applyFont="1" applyBorder="1" applyAlignment="1">
      <alignment wrapText="1"/>
    </xf>
    <xf numFmtId="0" fontId="8" fillId="0" borderId="20" xfId="0" applyFont="1" applyBorder="1" applyAlignment="1">
      <alignment wrapText="1"/>
    </xf>
    <xf numFmtId="0" fontId="0" fillId="0" borderId="22" xfId="0" applyBorder="1" applyAlignment="1">
      <alignment wrapText="1"/>
    </xf>
    <xf numFmtId="0" fontId="13" fillId="2" borderId="18" xfId="0" applyFont="1" applyFill="1" applyBorder="1" applyAlignment="1">
      <alignment horizontal="center" vertical="center" textRotation="90" wrapText="1"/>
    </xf>
    <xf numFmtId="0" fontId="13" fillId="2" borderId="2" xfId="0" applyFont="1" applyFill="1" applyBorder="1" applyAlignment="1">
      <alignment horizontal="center" textRotation="90" wrapText="1"/>
    </xf>
    <xf numFmtId="1" fontId="1" fillId="6" borderId="2" xfId="0" applyNumberFormat="1" applyFont="1" applyFill="1" applyBorder="1" applyAlignment="1">
      <alignment horizontal="center" vertical="center" wrapText="1"/>
    </xf>
    <xf numFmtId="0" fontId="6" fillId="6" borderId="2" xfId="0" applyFont="1" applyFill="1" applyBorder="1" applyAlignment="1">
      <alignment horizontal="left" vertical="center" wrapText="1"/>
    </xf>
    <xf numFmtId="0" fontId="8" fillId="5" borderId="2" xfId="0" applyFont="1" applyFill="1" applyBorder="1" applyAlignment="1">
      <alignment vertical="center" wrapText="1"/>
    </xf>
    <xf numFmtId="0" fontId="8" fillId="4" borderId="18" xfId="0" applyFont="1" applyFill="1" applyBorder="1" applyAlignment="1">
      <alignment vertical="center" wrapText="1"/>
    </xf>
    <xf numFmtId="0" fontId="1" fillId="6" borderId="2"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0" fillId="0" borderId="0" xfId="0" applyAlignment="1">
      <alignment vertical="center" wrapText="1"/>
    </xf>
    <xf numFmtId="2" fontId="1" fillId="6" borderId="2" xfId="0" applyNumberFormat="1" applyFont="1" applyFill="1" applyBorder="1" applyAlignment="1">
      <alignment horizontal="center" vertical="center" wrapText="1"/>
    </xf>
    <xf numFmtId="0" fontId="8" fillId="6" borderId="2" xfId="0" applyFont="1" applyFill="1" applyBorder="1" applyAlignment="1">
      <alignment horizontal="left" vertical="center" wrapText="1"/>
    </xf>
    <xf numFmtId="0" fontId="3" fillId="0" borderId="8" xfId="0" applyFont="1" applyBorder="1" applyAlignment="1">
      <alignment horizontal="left" vertical="center" wrapText="1"/>
    </xf>
    <xf numFmtId="0" fontId="0" fillId="0" borderId="25" xfId="0" applyBorder="1" applyAlignment="1">
      <alignment wrapText="1"/>
    </xf>
    <xf numFmtId="0" fontId="7" fillId="0" borderId="25" xfId="0" applyFont="1" applyBorder="1" applyAlignment="1">
      <alignment wrapText="1"/>
    </xf>
    <xf numFmtId="0" fontId="7" fillId="0" borderId="11" xfId="0" applyFont="1" applyBorder="1" applyAlignment="1">
      <alignment vertical="top" wrapText="1"/>
    </xf>
    <xf numFmtId="0" fontId="13" fillId="2" borderId="8" xfId="0" applyFont="1" applyFill="1" applyBorder="1" applyAlignment="1">
      <alignment horizontal="center" textRotation="90" wrapText="1"/>
    </xf>
    <xf numFmtId="0" fontId="8" fillId="5" borderId="8" xfId="0" applyFont="1" applyFill="1" applyBorder="1" applyAlignment="1">
      <alignment vertical="center" wrapText="1"/>
    </xf>
    <xf numFmtId="0" fontId="3" fillId="2" borderId="12" xfId="0" applyFont="1" applyFill="1" applyBorder="1" applyAlignment="1">
      <alignment horizontal="left" vertical="center" wrapText="1"/>
    </xf>
    <xf numFmtId="0" fontId="0" fillId="0" borderId="13" xfId="0" applyBorder="1" applyAlignment="1">
      <alignment wrapText="1"/>
    </xf>
    <xf numFmtId="0" fontId="3" fillId="2" borderId="23" xfId="0" applyFont="1" applyFill="1" applyBorder="1" applyAlignment="1">
      <alignment horizontal="left" vertical="center" wrapText="1"/>
    </xf>
    <xf numFmtId="0" fontId="0" fillId="0" borderId="10" xfId="0" applyBorder="1" applyAlignment="1">
      <alignment wrapText="1"/>
    </xf>
    <xf numFmtId="0" fontId="0" fillId="0" borderId="11" xfId="0" applyBorder="1" applyAlignment="1">
      <alignment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7" fillId="0" borderId="24" xfId="0" applyFont="1" applyBorder="1" applyAlignment="1">
      <alignment horizontal="center"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3" fillId="2" borderId="8" xfId="0" applyFont="1" applyFill="1" applyBorder="1" applyAlignment="1">
      <alignment horizontal="center" vertical="center" textRotation="90" wrapText="1"/>
    </xf>
    <xf numFmtId="0" fontId="13" fillId="2" borderId="9" xfId="0" applyFont="1" applyFill="1" applyBorder="1" applyAlignment="1">
      <alignment horizontal="center" vertical="center" textRotation="90" wrapText="1"/>
    </xf>
    <xf numFmtId="0" fontId="13" fillId="2" borderId="10" xfId="0" applyFont="1" applyFill="1" applyBorder="1" applyAlignment="1">
      <alignment horizontal="center" vertical="center" textRotation="90"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4" fillId="0" borderId="2" xfId="0" applyFont="1" applyBorder="1" applyAlignment="1">
      <alignment horizontal="righ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 xfId="0" applyFont="1" applyBorder="1" applyAlignment="1">
      <alignment horizontal="left" wrapText="1"/>
    </xf>
    <xf numFmtId="0" fontId="0" fillId="0" borderId="2" xfId="0" applyBorder="1" applyAlignment="1">
      <alignment horizontal="left" wrapText="1"/>
    </xf>
    <xf numFmtId="0" fontId="0" fillId="0" borderId="2" xfId="0" applyBorder="1" applyAlignment="1">
      <alignment wrapText="1"/>
    </xf>
    <xf numFmtId="0" fontId="8" fillId="0" borderId="2" xfId="0" applyFont="1" applyBorder="1" applyAlignment="1">
      <alignment wrapText="1"/>
    </xf>
  </cellXfs>
  <cellStyles count="2">
    <cellStyle name="Normal" xfId="0" builtinId="0"/>
    <cellStyle name="Percent" xfId="1" builtinId="5"/>
  </cellStyles>
  <dxfs count="2">
    <dxf>
      <font>
        <color auto="1"/>
      </font>
      <fill>
        <patternFill>
          <bgColor theme="5"/>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opLeftCell="A13" zoomScale="80" zoomScaleNormal="80" workbookViewId="0">
      <selection activeCell="B13" sqref="B13"/>
    </sheetView>
  </sheetViews>
  <sheetFormatPr defaultColWidth="9.08984375" defaultRowHeight="14.5" x14ac:dyDescent="0.35"/>
  <cols>
    <col min="1" max="1" width="14.36328125" style="1" customWidth="1"/>
    <col min="2" max="2" width="33.90625" style="1" customWidth="1"/>
    <col min="3" max="3" width="87.08984375" style="1" customWidth="1"/>
    <col min="4" max="4" width="63.6328125" style="1" customWidth="1"/>
    <col min="5" max="5" width="14.6328125" style="1" customWidth="1"/>
    <col min="6" max="6" width="12.453125" style="1" customWidth="1"/>
    <col min="7" max="7" width="37.54296875" style="9" customWidth="1"/>
    <col min="8" max="12" width="5.6328125" style="9" bestFit="1" customWidth="1"/>
    <col min="13" max="13" width="5" style="9" customWidth="1"/>
    <col min="14" max="16384" width="9.08984375" style="1"/>
  </cols>
  <sheetData>
    <row r="1" spans="1:13" ht="15.5" x14ac:dyDescent="0.35">
      <c r="A1" s="24" t="s">
        <v>30</v>
      </c>
      <c r="B1" s="32" t="s">
        <v>53</v>
      </c>
    </row>
    <row r="2" spans="1:13" ht="34.5" customHeight="1" x14ac:dyDescent="0.35">
      <c r="A2" s="25" t="s">
        <v>31</v>
      </c>
      <c r="B2" s="98" t="s">
        <v>22</v>
      </c>
      <c r="C2" s="99"/>
      <c r="D2" s="99"/>
    </row>
    <row r="3" spans="1:13" ht="31" x14ac:dyDescent="0.35">
      <c r="A3" s="24" t="s">
        <v>32</v>
      </c>
      <c r="B3" s="100"/>
      <c r="C3" s="100"/>
      <c r="D3" s="14" t="s">
        <v>14</v>
      </c>
    </row>
    <row r="4" spans="1:13" x14ac:dyDescent="0.35">
      <c r="A4" s="23"/>
      <c r="B4" s="23"/>
      <c r="C4" s="18"/>
      <c r="D4" s="14" t="s">
        <v>15</v>
      </c>
    </row>
    <row r="5" spans="1:13" ht="72" customHeight="1" x14ac:dyDescent="0.35">
      <c r="A5" s="6" t="s">
        <v>0</v>
      </c>
      <c r="B5" s="6" t="s">
        <v>3</v>
      </c>
      <c r="C5" s="6" t="s">
        <v>7</v>
      </c>
      <c r="D5" s="6" t="s">
        <v>17</v>
      </c>
      <c r="E5" s="6" t="s">
        <v>6</v>
      </c>
      <c r="F5" s="6" t="s">
        <v>1</v>
      </c>
      <c r="G5" s="8" t="s">
        <v>4</v>
      </c>
      <c r="H5" s="13" t="s">
        <v>8</v>
      </c>
      <c r="I5" s="13" t="s">
        <v>9</v>
      </c>
      <c r="J5" s="13" t="s">
        <v>10</v>
      </c>
      <c r="K5" s="13" t="s">
        <v>12</v>
      </c>
      <c r="L5" s="13" t="s">
        <v>13</v>
      </c>
      <c r="M5" s="13" t="s">
        <v>11</v>
      </c>
    </row>
    <row r="6" spans="1:13" ht="98" x14ac:dyDescent="0.35">
      <c r="A6" s="95">
        <v>1</v>
      </c>
      <c r="B6" s="95" t="s">
        <v>16</v>
      </c>
      <c r="C6" s="4" t="s">
        <v>34</v>
      </c>
      <c r="D6" s="4" t="s">
        <v>37</v>
      </c>
      <c r="E6" s="16">
        <v>20</v>
      </c>
      <c r="F6" s="16">
        <v>0</v>
      </c>
      <c r="G6" s="10"/>
      <c r="H6" s="12"/>
      <c r="I6" s="12"/>
      <c r="J6" s="12"/>
      <c r="K6" s="12"/>
      <c r="L6" s="12"/>
      <c r="M6" s="11" t="e">
        <f>AVERAGE(H6:L6)</f>
        <v>#DIV/0!</v>
      </c>
    </row>
    <row r="7" spans="1:13" ht="154" x14ac:dyDescent="0.35">
      <c r="A7" s="96"/>
      <c r="B7" s="96"/>
      <c r="C7" s="4" t="s">
        <v>51</v>
      </c>
      <c r="D7" s="4" t="s">
        <v>38</v>
      </c>
      <c r="E7" s="16">
        <v>10</v>
      </c>
      <c r="F7" s="16"/>
      <c r="G7" s="10"/>
      <c r="H7" s="12"/>
      <c r="I7" s="12"/>
      <c r="J7" s="12"/>
      <c r="K7" s="12"/>
      <c r="L7" s="12"/>
      <c r="M7" s="11"/>
    </row>
    <row r="8" spans="1:13" ht="230.25" customHeight="1" x14ac:dyDescent="0.35">
      <c r="A8" s="96"/>
      <c r="B8" s="96"/>
      <c r="C8" s="4" t="s">
        <v>33</v>
      </c>
      <c r="D8" s="4" t="s">
        <v>39</v>
      </c>
      <c r="E8" s="16">
        <v>30</v>
      </c>
      <c r="F8" s="16"/>
      <c r="G8" s="10"/>
      <c r="H8" s="12"/>
      <c r="I8" s="12"/>
      <c r="J8" s="12"/>
      <c r="K8" s="12"/>
      <c r="L8" s="12"/>
      <c r="M8" s="11"/>
    </row>
    <row r="9" spans="1:13" ht="126" x14ac:dyDescent="0.35">
      <c r="A9" s="97"/>
      <c r="B9" s="97"/>
      <c r="C9" s="4" t="s">
        <v>35</v>
      </c>
      <c r="D9" s="4" t="s">
        <v>40</v>
      </c>
      <c r="E9" s="16">
        <v>20</v>
      </c>
      <c r="F9" s="16"/>
      <c r="G9" s="10"/>
      <c r="H9" s="12"/>
      <c r="I9" s="12"/>
      <c r="J9" s="12"/>
      <c r="K9" s="12"/>
      <c r="L9" s="12"/>
      <c r="M9" s="11"/>
    </row>
    <row r="10" spans="1:13" ht="150" customHeight="1" x14ac:dyDescent="0.35">
      <c r="A10" s="3">
        <v>2</v>
      </c>
      <c r="B10" s="2" t="s">
        <v>19</v>
      </c>
      <c r="C10" s="4" t="s">
        <v>41</v>
      </c>
      <c r="D10" s="4" t="s">
        <v>44</v>
      </c>
      <c r="E10" s="16">
        <v>5</v>
      </c>
      <c r="F10" s="16">
        <v>0</v>
      </c>
      <c r="G10" s="10"/>
      <c r="H10" s="12"/>
      <c r="I10" s="12"/>
      <c r="J10" s="12"/>
      <c r="K10" s="12"/>
      <c r="L10" s="12"/>
      <c r="M10" s="11"/>
    </row>
    <row r="11" spans="1:13" ht="162.75" customHeight="1" x14ac:dyDescent="0.35">
      <c r="A11" s="3">
        <v>3</v>
      </c>
      <c r="B11" s="2" t="s">
        <v>18</v>
      </c>
      <c r="C11" s="19" t="s">
        <v>42</v>
      </c>
      <c r="D11" s="4" t="s">
        <v>45</v>
      </c>
      <c r="E11" s="16">
        <v>5</v>
      </c>
      <c r="F11" s="16">
        <v>0</v>
      </c>
      <c r="G11" s="10"/>
      <c r="H11" s="12"/>
      <c r="I11" s="12"/>
      <c r="J11" s="12"/>
      <c r="K11" s="12"/>
      <c r="L11" s="12"/>
      <c r="M11" s="11" t="e">
        <f t="shared" ref="M11:M13" si="0">AVERAGE(H11:L11)</f>
        <v>#DIV/0!</v>
      </c>
    </row>
    <row r="12" spans="1:13" ht="162.75" customHeight="1" x14ac:dyDescent="0.35">
      <c r="A12" s="3">
        <v>4</v>
      </c>
      <c r="B12" s="4" t="s">
        <v>20</v>
      </c>
      <c r="C12" s="20" t="s">
        <v>43</v>
      </c>
      <c r="D12" s="4" t="s">
        <v>46</v>
      </c>
      <c r="E12" s="16">
        <v>5</v>
      </c>
      <c r="F12" s="16">
        <v>0</v>
      </c>
      <c r="G12" s="10"/>
      <c r="H12" s="12"/>
      <c r="I12" s="12"/>
      <c r="J12" s="12"/>
      <c r="K12" s="12"/>
      <c r="L12" s="12"/>
      <c r="M12" s="11" t="e">
        <f t="shared" ref="M12" si="1">AVERAGE(H12:L12)</f>
        <v>#DIV/0!</v>
      </c>
    </row>
    <row r="13" spans="1:13" ht="156.75" customHeight="1" x14ac:dyDescent="0.35">
      <c r="A13" s="3">
        <v>5</v>
      </c>
      <c r="B13" s="4" t="s">
        <v>21</v>
      </c>
      <c r="C13" s="22" t="s">
        <v>47</v>
      </c>
      <c r="D13" s="20" t="s">
        <v>48</v>
      </c>
      <c r="E13" s="16">
        <v>5</v>
      </c>
      <c r="F13" s="16">
        <v>0</v>
      </c>
      <c r="G13" s="10"/>
      <c r="H13" s="12"/>
      <c r="I13" s="12"/>
      <c r="J13" s="12"/>
      <c r="K13" s="12"/>
      <c r="L13" s="12"/>
      <c r="M13" s="11" t="e">
        <f t="shared" si="0"/>
        <v>#DIV/0!</v>
      </c>
    </row>
    <row r="14" spans="1:13" ht="15.5" x14ac:dyDescent="0.35">
      <c r="A14" s="94" t="s">
        <v>2</v>
      </c>
      <c r="B14" s="94"/>
      <c r="C14" s="15"/>
      <c r="D14" s="15"/>
      <c r="E14" s="7">
        <f>SUM(E6:E13)</f>
        <v>100</v>
      </c>
      <c r="F14" s="17">
        <f>SUM(F6:F13)</f>
        <v>0</v>
      </c>
    </row>
    <row r="16" spans="1:13" ht="15.5" x14ac:dyDescent="0.35">
      <c r="B16" s="29" t="s">
        <v>5</v>
      </c>
      <c r="C16" s="21">
        <v>75</v>
      </c>
      <c r="D16" s="5"/>
      <c r="E16" s="17">
        <f>SUM(F6:F13)</f>
        <v>0</v>
      </c>
    </row>
    <row r="17" spans="2:2" x14ac:dyDescent="0.35">
      <c r="B17" s="30" t="s">
        <v>50</v>
      </c>
    </row>
  </sheetData>
  <mergeCells count="5">
    <mergeCell ref="A14:B14"/>
    <mergeCell ref="B6:B9"/>
    <mergeCell ref="A6:A9"/>
    <mergeCell ref="B2:D2"/>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zoomScale="80" zoomScaleNormal="80" workbookViewId="0">
      <selection sqref="A1:XFD1048576"/>
    </sheetView>
  </sheetViews>
  <sheetFormatPr defaultColWidth="9.08984375" defaultRowHeight="14.5" x14ac:dyDescent="0.35"/>
  <cols>
    <col min="1" max="1" width="22.54296875" style="1" customWidth="1"/>
    <col min="2" max="2" width="33.90625" style="1" customWidth="1"/>
    <col min="3" max="3" width="101.90625" style="1" customWidth="1"/>
    <col min="4" max="4" width="71.90625" style="1" customWidth="1"/>
    <col min="5" max="5" width="14.6328125" style="1" customWidth="1"/>
    <col min="6" max="6" width="12.453125" style="1" customWidth="1"/>
    <col min="7" max="7" width="37.54296875" style="9" customWidth="1"/>
    <col min="8" max="12" width="5.6328125" style="9" bestFit="1" customWidth="1"/>
    <col min="13" max="13" width="9.90625" style="9" customWidth="1"/>
    <col min="14" max="16384" width="9.08984375" style="1"/>
  </cols>
  <sheetData>
    <row r="1" spans="1:13" ht="15.5" x14ac:dyDescent="0.35">
      <c r="A1" s="24" t="s">
        <v>30</v>
      </c>
      <c r="B1" s="28" t="s">
        <v>53</v>
      </c>
    </row>
    <row r="2" spans="1:13" ht="16" x14ac:dyDescent="0.35">
      <c r="A2" s="25" t="s">
        <v>31</v>
      </c>
      <c r="B2" s="101" t="s">
        <v>54</v>
      </c>
      <c r="C2" s="100"/>
      <c r="D2" s="100"/>
    </row>
    <row r="3" spans="1:13" ht="18.75" customHeight="1" thickBot="1" x14ac:dyDescent="0.4">
      <c r="A3" s="26" t="s">
        <v>32</v>
      </c>
      <c r="B3" s="100"/>
      <c r="C3" s="100"/>
      <c r="D3" s="14" t="s">
        <v>14</v>
      </c>
    </row>
    <row r="4" spans="1:13" x14ac:dyDescent="0.35">
      <c r="C4" s="27"/>
      <c r="D4" s="14" t="s">
        <v>15</v>
      </c>
    </row>
    <row r="5" spans="1:13" ht="72" customHeight="1" x14ac:dyDescent="0.35">
      <c r="A5" s="6" t="s">
        <v>0</v>
      </c>
      <c r="B5" s="6" t="s">
        <v>3</v>
      </c>
      <c r="C5" s="6" t="s">
        <v>7</v>
      </c>
      <c r="D5" s="6" t="s">
        <v>17</v>
      </c>
      <c r="E5" s="6" t="s">
        <v>6</v>
      </c>
      <c r="F5" s="6" t="s">
        <v>1</v>
      </c>
      <c r="G5" s="8" t="s">
        <v>4</v>
      </c>
      <c r="H5" s="13" t="s">
        <v>23</v>
      </c>
      <c r="I5" s="13" t="s">
        <v>24</v>
      </c>
      <c r="J5" s="13" t="s">
        <v>25</v>
      </c>
      <c r="K5" s="13" t="s">
        <v>26</v>
      </c>
      <c r="L5" s="13" t="s">
        <v>27</v>
      </c>
      <c r="M5" s="13" t="s">
        <v>11</v>
      </c>
    </row>
    <row r="6" spans="1:13" ht="98" x14ac:dyDescent="0.35">
      <c r="A6" s="95">
        <v>1</v>
      </c>
      <c r="B6" s="95" t="s">
        <v>16</v>
      </c>
      <c r="C6" s="4" t="s">
        <v>28</v>
      </c>
      <c r="D6" s="4" t="s">
        <v>37</v>
      </c>
      <c r="E6" s="16">
        <v>20</v>
      </c>
      <c r="F6" s="16">
        <v>0</v>
      </c>
      <c r="G6" s="10"/>
      <c r="H6" s="12"/>
      <c r="I6" s="12"/>
      <c r="J6" s="12"/>
      <c r="K6" s="12"/>
      <c r="L6" s="12"/>
      <c r="M6" s="11" t="e">
        <f>AVERAGE(H6:L6)</f>
        <v>#DIV/0!</v>
      </c>
    </row>
    <row r="7" spans="1:13" ht="140" x14ac:dyDescent="0.35">
      <c r="A7" s="96"/>
      <c r="B7" s="96"/>
      <c r="C7" s="4" t="s">
        <v>51</v>
      </c>
      <c r="D7" s="4" t="s">
        <v>38</v>
      </c>
      <c r="E7" s="16">
        <v>10</v>
      </c>
      <c r="F7" s="16">
        <v>0</v>
      </c>
      <c r="G7" s="10"/>
      <c r="H7" s="12"/>
      <c r="I7" s="12"/>
      <c r="J7" s="12"/>
      <c r="K7" s="12"/>
      <c r="L7" s="12"/>
      <c r="M7" s="11"/>
    </row>
    <row r="8" spans="1:13" ht="248.25" customHeight="1" x14ac:dyDescent="0.35">
      <c r="A8" s="96"/>
      <c r="B8" s="96"/>
      <c r="C8" s="4" t="s">
        <v>49</v>
      </c>
      <c r="D8" s="4" t="s">
        <v>39</v>
      </c>
      <c r="E8" s="16">
        <v>30</v>
      </c>
      <c r="F8" s="16">
        <v>0</v>
      </c>
      <c r="G8" s="10"/>
      <c r="H8" s="12"/>
      <c r="I8" s="12"/>
      <c r="J8" s="12"/>
      <c r="K8" s="12"/>
      <c r="L8" s="12"/>
      <c r="M8" s="11"/>
    </row>
    <row r="9" spans="1:13" ht="132.75" customHeight="1" x14ac:dyDescent="0.35">
      <c r="A9" s="97"/>
      <c r="B9" s="97"/>
      <c r="C9" s="4" t="s">
        <v>29</v>
      </c>
      <c r="D9" s="4" t="s">
        <v>36</v>
      </c>
      <c r="E9" s="16">
        <v>20</v>
      </c>
      <c r="F9" s="16">
        <v>0</v>
      </c>
      <c r="G9" s="10"/>
      <c r="H9" s="12"/>
      <c r="I9" s="12"/>
      <c r="J9" s="12"/>
      <c r="K9" s="12"/>
      <c r="L9" s="12"/>
      <c r="M9" s="11"/>
    </row>
    <row r="10" spans="1:13" ht="171.75" customHeight="1" x14ac:dyDescent="0.35">
      <c r="A10" s="3">
        <v>2</v>
      </c>
      <c r="B10" s="2" t="s">
        <v>19</v>
      </c>
      <c r="C10" s="4" t="s">
        <v>41</v>
      </c>
      <c r="D10" s="4" t="s">
        <v>44</v>
      </c>
      <c r="E10" s="16">
        <v>5</v>
      </c>
      <c r="F10" s="16">
        <v>0</v>
      </c>
      <c r="G10" s="10"/>
      <c r="H10" s="12"/>
      <c r="I10" s="12"/>
      <c r="J10" s="12"/>
      <c r="K10" s="12"/>
      <c r="L10" s="12"/>
      <c r="M10" s="11"/>
    </row>
    <row r="11" spans="1:13" ht="162.75" customHeight="1" x14ac:dyDescent="0.35">
      <c r="A11" s="3">
        <v>3</v>
      </c>
      <c r="B11" s="2" t="s">
        <v>18</v>
      </c>
      <c r="C11" s="19" t="s">
        <v>42</v>
      </c>
      <c r="D11" s="4" t="s">
        <v>45</v>
      </c>
      <c r="E11" s="16">
        <v>5</v>
      </c>
      <c r="F11" s="16">
        <v>0</v>
      </c>
      <c r="G11" s="10"/>
      <c r="H11" s="12"/>
      <c r="I11" s="12"/>
      <c r="J11" s="12"/>
      <c r="K11" s="12"/>
      <c r="L11" s="12"/>
      <c r="M11" s="11" t="e">
        <f t="shared" ref="M11:M13" si="0">AVERAGE(H11:L11)</f>
        <v>#DIV/0!</v>
      </c>
    </row>
    <row r="12" spans="1:13" ht="162.75" customHeight="1" x14ac:dyDescent="0.35">
      <c r="A12" s="3">
        <v>4</v>
      </c>
      <c r="B12" s="4" t="s">
        <v>20</v>
      </c>
      <c r="C12" s="20" t="s">
        <v>43</v>
      </c>
      <c r="D12" s="4" t="s">
        <v>46</v>
      </c>
      <c r="E12" s="16">
        <v>5</v>
      </c>
      <c r="F12" s="16">
        <v>0</v>
      </c>
      <c r="G12" s="10"/>
      <c r="H12" s="12"/>
      <c r="I12" s="12"/>
      <c r="J12" s="12"/>
      <c r="K12" s="12"/>
      <c r="L12" s="12"/>
      <c r="M12" s="11" t="e">
        <f t="shared" si="0"/>
        <v>#DIV/0!</v>
      </c>
    </row>
    <row r="13" spans="1:13" ht="137.25" customHeight="1" x14ac:dyDescent="0.35">
      <c r="A13" s="3">
        <v>5</v>
      </c>
      <c r="B13" s="4" t="s">
        <v>21</v>
      </c>
      <c r="C13" s="22" t="s">
        <v>47</v>
      </c>
      <c r="D13" s="20" t="s">
        <v>48</v>
      </c>
      <c r="E13" s="16">
        <v>5</v>
      </c>
      <c r="F13" s="16">
        <v>0</v>
      </c>
      <c r="G13" s="10"/>
      <c r="H13" s="12"/>
      <c r="I13" s="12"/>
      <c r="J13" s="12"/>
      <c r="K13" s="12"/>
      <c r="L13" s="12"/>
      <c r="M13" s="11" t="e">
        <f t="shared" si="0"/>
        <v>#DIV/0!</v>
      </c>
    </row>
    <row r="14" spans="1:13" ht="15.5" x14ac:dyDescent="0.35">
      <c r="A14" s="94" t="s">
        <v>2</v>
      </c>
      <c r="B14" s="94"/>
      <c r="C14" s="15"/>
      <c r="D14" s="15"/>
      <c r="E14" s="7">
        <f>SUM(E6:E13)</f>
        <v>100</v>
      </c>
      <c r="F14" s="17">
        <f>SUM(F6:F13)</f>
        <v>0</v>
      </c>
    </row>
    <row r="16" spans="1:13" ht="15.5" x14ac:dyDescent="0.35">
      <c r="B16" s="29" t="s">
        <v>5</v>
      </c>
      <c r="C16" s="21">
        <v>75</v>
      </c>
      <c r="D16" s="5"/>
      <c r="E16" s="17">
        <f>SUM(F6:F13)</f>
        <v>0</v>
      </c>
    </row>
    <row r="17" spans="2:2" ht="15.5" x14ac:dyDescent="0.35">
      <c r="B17" s="31" t="s">
        <v>52</v>
      </c>
    </row>
  </sheetData>
  <mergeCells count="5">
    <mergeCell ref="A14:B14"/>
    <mergeCell ref="B6:B9"/>
    <mergeCell ref="A6:A9"/>
    <mergeCell ref="B2:D2"/>
    <mergeCell ref="B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
  <sheetViews>
    <sheetView tabSelected="1" topLeftCell="C6" zoomScale="70" zoomScaleNormal="70" workbookViewId="0">
      <selection activeCell="D6" sqref="D1:D1048576"/>
    </sheetView>
  </sheetViews>
  <sheetFormatPr defaultColWidth="9.08984375" defaultRowHeight="14.5" x14ac:dyDescent="0.35"/>
  <cols>
    <col min="1" max="1" width="4.90625" style="1" customWidth="1"/>
    <col min="2" max="2" width="31.90625" style="1" customWidth="1"/>
    <col min="3" max="3" width="101.90625" style="1" customWidth="1"/>
    <col min="4" max="4" width="71.90625" style="1" customWidth="1"/>
    <col min="5" max="5" width="16.54296875" style="1" customWidth="1"/>
    <col min="6" max="6" width="16.90625" style="1" customWidth="1"/>
    <col min="7" max="7" width="37.54296875" style="9" customWidth="1"/>
    <col min="8" max="8" width="11.08984375" style="36" bestFit="1" customWidth="1"/>
    <col min="9" max="11" width="5.6328125" style="36" bestFit="1" customWidth="1"/>
    <col min="12" max="12" width="5.6328125" style="36" customWidth="1"/>
    <col min="13" max="13" width="5.6328125" style="36" bestFit="1" customWidth="1"/>
    <col min="14" max="14" width="5.6328125" style="36" customWidth="1"/>
    <col min="15" max="16384" width="9.08984375" style="1"/>
  </cols>
  <sheetData>
    <row r="1" spans="1:15" x14ac:dyDescent="0.35">
      <c r="A1" s="76" t="s">
        <v>30</v>
      </c>
      <c r="B1" s="77"/>
      <c r="C1" s="47" t="s">
        <v>77</v>
      </c>
      <c r="D1" s="48"/>
      <c r="E1" s="48"/>
      <c r="F1" s="48"/>
      <c r="G1" s="49"/>
      <c r="H1" s="50"/>
      <c r="I1" s="50"/>
      <c r="J1" s="50"/>
      <c r="K1" s="50"/>
      <c r="L1" s="50"/>
      <c r="M1" s="50"/>
      <c r="N1" s="50"/>
      <c r="O1" s="51"/>
    </row>
    <row r="2" spans="1:15" x14ac:dyDescent="0.35">
      <c r="A2" s="78" t="s">
        <v>31</v>
      </c>
      <c r="B2" s="79" t="s">
        <v>54</v>
      </c>
      <c r="C2" s="35" t="s">
        <v>68</v>
      </c>
      <c r="D2" s="71"/>
      <c r="O2" s="52"/>
    </row>
    <row r="3" spans="1:15" ht="24.75" customHeight="1" x14ac:dyDescent="0.35">
      <c r="A3" s="78" t="s">
        <v>32</v>
      </c>
      <c r="B3" s="79"/>
      <c r="C3" s="70"/>
      <c r="D3" s="72"/>
      <c r="O3" s="52"/>
    </row>
    <row r="4" spans="1:15" x14ac:dyDescent="0.35">
      <c r="A4" s="53"/>
      <c r="C4" s="80"/>
      <c r="D4" s="80"/>
      <c r="E4" s="80"/>
      <c r="F4" s="80"/>
      <c r="G4" s="73"/>
      <c r="H4" s="81" t="s">
        <v>15</v>
      </c>
      <c r="I4" s="82"/>
      <c r="J4" s="82"/>
      <c r="K4" s="82"/>
      <c r="L4" s="82"/>
      <c r="M4" s="82"/>
      <c r="N4" s="82"/>
      <c r="O4" s="83"/>
    </row>
    <row r="5" spans="1:15" ht="75.150000000000006" customHeight="1" x14ac:dyDescent="0.35">
      <c r="A5" s="45" t="s">
        <v>55</v>
      </c>
      <c r="B5" s="33" t="s">
        <v>3</v>
      </c>
      <c r="C5" s="6" t="s">
        <v>7</v>
      </c>
      <c r="D5" s="6" t="s">
        <v>17</v>
      </c>
      <c r="E5" s="6" t="s">
        <v>6</v>
      </c>
      <c r="F5" s="6" t="s">
        <v>1</v>
      </c>
      <c r="G5" s="8" t="s">
        <v>4</v>
      </c>
      <c r="H5" s="60" t="s">
        <v>73</v>
      </c>
      <c r="I5" s="60" t="s">
        <v>64</v>
      </c>
      <c r="J5" s="60" t="s">
        <v>65</v>
      </c>
      <c r="K5" s="60" t="s">
        <v>66</v>
      </c>
      <c r="L5" s="60" t="s">
        <v>76</v>
      </c>
      <c r="M5" s="60" t="s">
        <v>71</v>
      </c>
      <c r="N5" s="74" t="s">
        <v>75</v>
      </c>
      <c r="O5" s="59" t="s">
        <v>62</v>
      </c>
    </row>
    <row r="6" spans="1:15" ht="210" x14ac:dyDescent="0.35">
      <c r="A6" s="84">
        <v>1</v>
      </c>
      <c r="B6" s="86" t="s">
        <v>63</v>
      </c>
      <c r="C6" s="34" t="s">
        <v>85</v>
      </c>
      <c r="D6" s="65" t="s">
        <v>79</v>
      </c>
      <c r="E6" s="61">
        <v>15</v>
      </c>
      <c r="F6" s="61">
        <f>(O6/5)*E6</f>
        <v>12</v>
      </c>
      <c r="G6" s="62"/>
      <c r="H6" s="63">
        <v>4</v>
      </c>
      <c r="I6" s="63">
        <v>4</v>
      </c>
      <c r="J6" s="63">
        <v>4</v>
      </c>
      <c r="K6" s="63">
        <v>4</v>
      </c>
      <c r="L6" s="63">
        <v>4</v>
      </c>
      <c r="M6" s="63">
        <v>4</v>
      </c>
      <c r="N6" s="75">
        <v>4</v>
      </c>
      <c r="O6" s="64">
        <f>(0.15*H6+0.2*I6+0.2*J6+0.15*K6+0.1*L6+0.1*M6+0.1*N6)</f>
        <v>4</v>
      </c>
    </row>
    <row r="7" spans="1:15" ht="71.400000000000006" customHeight="1" x14ac:dyDescent="0.35">
      <c r="A7" s="84"/>
      <c r="B7" s="86"/>
      <c r="C7" s="6" t="s">
        <v>7</v>
      </c>
      <c r="D7" s="6" t="s">
        <v>17</v>
      </c>
      <c r="E7" s="6" t="s">
        <v>6</v>
      </c>
      <c r="F7" s="6" t="s">
        <v>1</v>
      </c>
      <c r="G7" s="8" t="s">
        <v>4</v>
      </c>
      <c r="H7" s="60" t="s">
        <v>73</v>
      </c>
      <c r="I7" s="60" t="s">
        <v>64</v>
      </c>
      <c r="J7" s="60" t="s">
        <v>65</v>
      </c>
      <c r="K7" s="60" t="s">
        <v>66</v>
      </c>
      <c r="L7" s="60" t="s">
        <v>76</v>
      </c>
      <c r="M7" s="60" t="s">
        <v>71</v>
      </c>
      <c r="N7" s="74" t="s">
        <v>75</v>
      </c>
      <c r="O7" s="59" t="s">
        <v>62</v>
      </c>
    </row>
    <row r="8" spans="1:15" s="67" customFormat="1" ht="140" x14ac:dyDescent="0.35">
      <c r="A8" s="84"/>
      <c r="B8" s="86"/>
      <c r="C8" s="66" t="s">
        <v>74</v>
      </c>
      <c r="D8" s="65" t="s">
        <v>80</v>
      </c>
      <c r="E8" s="61">
        <v>10</v>
      </c>
      <c r="F8" s="61">
        <f>(O8/5)*E8</f>
        <v>10</v>
      </c>
      <c r="G8" s="62"/>
      <c r="H8" s="63">
        <v>5</v>
      </c>
      <c r="I8" s="63">
        <v>5</v>
      </c>
      <c r="J8" s="63">
        <v>5</v>
      </c>
      <c r="K8" s="63">
        <v>5</v>
      </c>
      <c r="L8" s="63">
        <v>5</v>
      </c>
      <c r="M8" s="63">
        <v>5</v>
      </c>
      <c r="N8" s="75">
        <v>5</v>
      </c>
      <c r="O8" s="64">
        <f>(0.15*H8+0.2*I8+0.2*J8+0.15*K8+0.1*L8+0.1*M8+0.1*N8)</f>
        <v>5</v>
      </c>
    </row>
    <row r="9" spans="1:15" ht="69.5" customHeight="1" x14ac:dyDescent="0.35">
      <c r="A9" s="84"/>
      <c r="B9" s="86"/>
      <c r="C9" s="6" t="s">
        <v>7</v>
      </c>
      <c r="D9" s="6" t="s">
        <v>17</v>
      </c>
      <c r="E9" s="6" t="s">
        <v>6</v>
      </c>
      <c r="F9" s="6" t="s">
        <v>56</v>
      </c>
      <c r="G9" s="8" t="s">
        <v>4</v>
      </c>
      <c r="H9" s="60" t="s">
        <v>73</v>
      </c>
      <c r="I9" s="60" t="s">
        <v>64</v>
      </c>
      <c r="J9" s="60" t="s">
        <v>65</v>
      </c>
      <c r="K9" s="60" t="s">
        <v>66</v>
      </c>
      <c r="L9" s="60" t="s">
        <v>76</v>
      </c>
      <c r="M9" s="60" t="s">
        <v>71</v>
      </c>
      <c r="N9" s="74" t="s">
        <v>75</v>
      </c>
      <c r="O9" s="59" t="s">
        <v>62</v>
      </c>
    </row>
    <row r="10" spans="1:15" s="67" customFormat="1" ht="224" x14ac:dyDescent="0.35">
      <c r="A10" s="84"/>
      <c r="B10" s="86"/>
      <c r="C10" s="65" t="s">
        <v>78</v>
      </c>
      <c r="D10" s="65" t="s">
        <v>81</v>
      </c>
      <c r="E10" s="61">
        <v>25</v>
      </c>
      <c r="F10" s="68">
        <f>(O10/5)*E10</f>
        <v>25</v>
      </c>
      <c r="G10" s="62"/>
      <c r="H10" s="63">
        <v>5</v>
      </c>
      <c r="I10" s="63">
        <v>5</v>
      </c>
      <c r="J10" s="63">
        <v>5</v>
      </c>
      <c r="K10" s="63">
        <v>5</v>
      </c>
      <c r="L10" s="63">
        <v>5</v>
      </c>
      <c r="M10" s="63">
        <v>5</v>
      </c>
      <c r="N10" s="75">
        <v>5</v>
      </c>
      <c r="O10" s="64">
        <f>(0.15*H10+0.2*I10+0.2*J10+0.15*K10+0.1*L10+0.1*M10+0.1*N10)</f>
        <v>5</v>
      </c>
    </row>
    <row r="11" spans="1:15" ht="72" customHeight="1" x14ac:dyDescent="0.35">
      <c r="A11" s="85">
        <v>2</v>
      </c>
      <c r="B11" s="87" t="s">
        <v>67</v>
      </c>
      <c r="C11" s="6" t="s">
        <v>7</v>
      </c>
      <c r="D11" s="6" t="s">
        <v>17</v>
      </c>
      <c r="E11" s="6" t="s">
        <v>6</v>
      </c>
      <c r="F11" s="6" t="s">
        <v>56</v>
      </c>
      <c r="G11" s="8" t="s">
        <v>4</v>
      </c>
      <c r="H11" s="88" t="s">
        <v>67</v>
      </c>
      <c r="I11" s="89"/>
      <c r="J11" s="89"/>
      <c r="K11" s="89"/>
      <c r="L11" s="89"/>
      <c r="M11" s="89"/>
      <c r="N11" s="90"/>
      <c r="O11" s="59" t="s">
        <v>11</v>
      </c>
    </row>
    <row r="12" spans="1:15" s="67" customFormat="1" ht="70" x14ac:dyDescent="0.35">
      <c r="A12" s="85"/>
      <c r="B12" s="87"/>
      <c r="C12" s="65" t="s">
        <v>69</v>
      </c>
      <c r="D12" s="65" t="s">
        <v>82</v>
      </c>
      <c r="E12" s="61">
        <v>20</v>
      </c>
      <c r="F12" s="61">
        <f>O12/5*E12</f>
        <v>20</v>
      </c>
      <c r="G12" s="69"/>
      <c r="H12" s="91">
        <v>5</v>
      </c>
      <c r="I12" s="92"/>
      <c r="J12" s="92"/>
      <c r="K12" s="92"/>
      <c r="L12" s="92"/>
      <c r="M12" s="92"/>
      <c r="N12" s="93"/>
      <c r="O12" s="64">
        <f>H12</f>
        <v>5</v>
      </c>
    </row>
    <row r="13" spans="1:15" s="67" customFormat="1" ht="70" x14ac:dyDescent="0.35">
      <c r="A13" s="85"/>
      <c r="B13" s="87"/>
      <c r="C13" s="65" t="s">
        <v>72</v>
      </c>
      <c r="D13" s="65" t="s">
        <v>83</v>
      </c>
      <c r="E13" s="61">
        <v>20</v>
      </c>
      <c r="F13" s="61">
        <f t="shared" ref="F13:F14" si="0">O13/5*E13</f>
        <v>20</v>
      </c>
      <c r="G13" s="69"/>
      <c r="H13" s="91">
        <v>5</v>
      </c>
      <c r="I13" s="92"/>
      <c r="J13" s="92"/>
      <c r="K13" s="92"/>
      <c r="L13" s="92"/>
      <c r="M13" s="92"/>
      <c r="N13" s="93"/>
      <c r="O13" s="64">
        <f t="shared" ref="O13:O14" si="1">H13</f>
        <v>5</v>
      </c>
    </row>
    <row r="14" spans="1:15" s="67" customFormat="1" ht="70" x14ac:dyDescent="0.35">
      <c r="A14" s="85"/>
      <c r="B14" s="87"/>
      <c r="C14" s="65" t="s">
        <v>70</v>
      </c>
      <c r="D14" s="65" t="s">
        <v>84</v>
      </c>
      <c r="E14" s="61">
        <v>10</v>
      </c>
      <c r="F14" s="61">
        <f t="shared" si="0"/>
        <v>10</v>
      </c>
      <c r="G14" s="69"/>
      <c r="H14" s="91">
        <v>5</v>
      </c>
      <c r="I14" s="92"/>
      <c r="J14" s="92"/>
      <c r="K14" s="92"/>
      <c r="L14" s="92"/>
      <c r="M14" s="92"/>
      <c r="N14" s="93"/>
      <c r="O14" s="64">
        <f t="shared" si="1"/>
        <v>5</v>
      </c>
    </row>
    <row r="15" spans="1:15" x14ac:dyDescent="0.35">
      <c r="A15" s="53"/>
      <c r="D15" s="38" t="s">
        <v>2</v>
      </c>
      <c r="E15" s="39">
        <f>SUM(E5:E14)</f>
        <v>100</v>
      </c>
      <c r="F15" s="40">
        <f>SUM(F6:F14)</f>
        <v>97</v>
      </c>
      <c r="O15" s="52"/>
    </row>
    <row r="16" spans="1:15" x14ac:dyDescent="0.35">
      <c r="A16" s="53"/>
      <c r="D16" s="38" t="s">
        <v>57</v>
      </c>
      <c r="E16" s="41">
        <v>0.7</v>
      </c>
      <c r="O16" s="52"/>
    </row>
    <row r="17" spans="1:15" x14ac:dyDescent="0.35">
      <c r="A17" s="53"/>
      <c r="D17" s="38" t="s">
        <v>58</v>
      </c>
      <c r="E17" s="42">
        <f>F15/E15</f>
        <v>0.97</v>
      </c>
      <c r="O17" s="52"/>
    </row>
    <row r="18" spans="1:15" x14ac:dyDescent="0.35">
      <c r="A18" s="53"/>
      <c r="C18" s="37" t="s">
        <v>59</v>
      </c>
      <c r="O18" s="52"/>
    </row>
    <row r="19" spans="1:15" x14ac:dyDescent="0.35">
      <c r="A19" s="53"/>
      <c r="C19" s="44" t="s">
        <v>60</v>
      </c>
      <c r="O19" s="52"/>
    </row>
    <row r="20" spans="1:15" x14ac:dyDescent="0.35">
      <c r="A20" s="53"/>
      <c r="C20" s="43" t="s">
        <v>61</v>
      </c>
      <c r="O20" s="52"/>
    </row>
    <row r="21" spans="1:15" ht="15" thickBot="1" x14ac:dyDescent="0.4">
      <c r="A21" s="54"/>
      <c r="B21" s="55"/>
      <c r="C21" s="46" t="s">
        <v>60</v>
      </c>
      <c r="D21" s="55"/>
      <c r="E21" s="55"/>
      <c r="F21" s="55"/>
      <c r="G21" s="56"/>
      <c r="H21" s="57"/>
      <c r="I21" s="57"/>
      <c r="J21" s="57"/>
      <c r="K21" s="57"/>
      <c r="L21" s="57"/>
      <c r="M21" s="57"/>
      <c r="N21" s="57"/>
      <c r="O21" s="58"/>
    </row>
  </sheetData>
  <mergeCells count="13">
    <mergeCell ref="A6:A10"/>
    <mergeCell ref="A11:A14"/>
    <mergeCell ref="B6:B10"/>
    <mergeCell ref="B11:B14"/>
    <mergeCell ref="H11:N11"/>
    <mergeCell ref="H12:N12"/>
    <mergeCell ref="H13:N13"/>
    <mergeCell ref="H14:N14"/>
    <mergeCell ref="A1:B1"/>
    <mergeCell ref="A2:B2"/>
    <mergeCell ref="A3:B3"/>
    <mergeCell ref="C4:F4"/>
    <mergeCell ref="H4:O4"/>
  </mergeCells>
  <conditionalFormatting sqref="E17">
    <cfRule type="cellIs" dxfId="1" priority="1" operator="greaterThanOrEqual">
      <formula>0.7</formula>
    </cfRule>
    <cfRule type="cellIs" dxfId="0" priority="2" operator="lessThan">
      <formula>0.7</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3949635AB39F488333D45A6A4ADA68" ma:contentTypeVersion="12" ma:contentTypeDescription="Create a new document." ma:contentTypeScope="" ma:versionID="ad944852e5c8f0ea16f86881dd9b3116">
  <xsd:schema xmlns:xsd="http://www.w3.org/2001/XMLSchema" xmlns:xs="http://www.w3.org/2001/XMLSchema" xmlns:p="http://schemas.microsoft.com/office/2006/metadata/properties" xmlns:ns2="cee7e9aa-86fb-4b4d-b04c-fc742a24eaa1" xmlns:ns3="13c1e978-06a4-4da9-a83f-c1b59a25a0cf" targetNamespace="http://schemas.microsoft.com/office/2006/metadata/properties" ma:root="true" ma:fieldsID="28aba8bf61aa2dbfe12f6144e345f396" ns2:_="" ns3:_="">
    <xsd:import namespace="cee7e9aa-86fb-4b4d-b04c-fc742a24eaa1"/>
    <xsd:import namespace="13c1e978-06a4-4da9-a83f-c1b59a25a0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e7e9aa-86fb-4b4d-b04c-fc742a24ea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c1e978-06a4-4da9-a83f-c1b59a25a0c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eac2e44-87ab-4bff-ade1-62e76205e4d2}" ma:internalName="TaxCatchAll" ma:showField="CatchAllData" ma:web="13c1e978-06a4-4da9-a83f-c1b59a25a0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3c1e978-06a4-4da9-a83f-c1b59a25a0cf" xsi:nil="true"/>
    <lcf76f155ced4ddcb4097134ff3c332f xmlns="cee7e9aa-86fb-4b4d-b04c-fc742a24ea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47BD60-208E-4639-A151-1923F1D44254}">
  <ds:schemaRefs>
    <ds:schemaRef ds:uri="http://schemas.microsoft.com/sharepoint/v3/contenttype/forms"/>
  </ds:schemaRefs>
</ds:datastoreItem>
</file>

<file path=customXml/itemProps2.xml><?xml version="1.0" encoding="utf-8"?>
<ds:datastoreItem xmlns:ds="http://schemas.openxmlformats.org/officeDocument/2006/customXml" ds:itemID="{6236B8C5-AB82-4DFF-A3FE-4952AB1DB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e7e9aa-86fb-4b4d-b04c-fc742a24eaa1"/>
    <ds:schemaRef ds:uri="13c1e978-06a4-4da9-a83f-c1b59a25a0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A5DF7E-E80A-43DD-AB57-02E83D1D628D}">
  <ds:schemaRefs>
    <ds:schemaRef ds:uri="http://www.w3.org/XML/1998/namespace"/>
    <ds:schemaRef ds:uri="http://purl.org/dc/dcmitype/"/>
    <ds:schemaRef ds:uri="http://schemas.openxmlformats.org/package/2006/metadata/core-properties"/>
    <ds:schemaRef ds:uri="cee7e9aa-86fb-4b4d-b04c-fc742a24eaa1"/>
    <ds:schemaRef ds:uri="http://purl.org/dc/terms/"/>
    <ds:schemaRef ds:uri="http://schemas.microsoft.com/office/2006/documentManagement/types"/>
    <ds:schemaRef ds:uri="http://schemas.microsoft.com/office/infopath/2007/PartnerControls"/>
    <ds:schemaRef ds:uri="13c1e978-06a4-4da9-a83f-c1b59a25a0cf"/>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Category A</vt:lpstr>
      <vt:lpstr>Category B</vt:lpstr>
      <vt:lpstr>Engineering Innovation and Impl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Vawda, Zaid</dc:creator>
  <cp:lastModifiedBy>Ntombifuthi Ngcobo</cp:lastModifiedBy>
  <cp:lastPrinted>2018-01-23T12:14:41Z</cp:lastPrinted>
  <dcterms:created xsi:type="dcterms:W3CDTF">2017-07-20T07:33:46Z</dcterms:created>
  <dcterms:modified xsi:type="dcterms:W3CDTF">2026-05-12T12:54:02Z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0x010100C73949635AB39F488333D45A6A4ADA68</vt:lpwstr>
  </property>
  <property fmtid="{D5CDD505-2E9C-101B-9397-08002B2CF9AE}" pid="37" name="MediaServiceImageTags">
    <vt:lpwstr/>
  </property>
</Properties>
</file>