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dhsdlimpopo-my.sharepoint.com/personal/82370842_dhsd_limpopo_gov_za/Documents/Desktop/TRAVEL MANAGEMENT HEDP021.23.24/"/>
    </mc:Choice>
  </mc:AlternateContent>
  <xr:revisionPtr revIDLastSave="0" documentId="8_{58398C72-1351-4BC0-85F4-FE0DEB99276F}" xr6:coauthVersionLast="47" xr6:coauthVersionMax="47" xr10:uidLastSave="{00000000-0000-0000-0000-000000000000}"/>
  <bookViews>
    <workbookView xWindow="-110" yWindow="-110" windowWidth="19420" windowHeight="10300" tabRatio="653" xr2:uid="{00000000-000D-0000-FFFF-FFFF00000000}"/>
  </bookViews>
  <sheets>
    <sheet name="1. TRANSACTION FEE OFFSITE " sheetId="35" r:id="rId1"/>
    <sheet name="2. MANAGEMENT FEE OFFSITE" sheetId="37" r:id="rId2"/>
  </sheets>
  <definedNames>
    <definedName name="AA">#REF!</definedName>
    <definedName name="Answers_to_Template4_Q" localSheetId="0">#REF!</definedName>
    <definedName name="Answers_to_Template4_Q" localSheetId="1">#REF!</definedName>
    <definedName name="Answers_to_Template4_Q">#REF!</definedName>
    <definedName name="Cost_Changes" localSheetId="0">#REF!</definedName>
    <definedName name="Cost_Changes" localSheetId="1">#REF!</definedName>
    <definedName name="Cost_Changes">#REF!</definedName>
    <definedName name="EE">#REF!</definedName>
    <definedName name="Names_cells" localSheetId="0">#REF!</definedName>
    <definedName name="Names_cells" localSheetId="1">#REF!</definedName>
    <definedName name="Names_cells">#REF!</definedName>
    <definedName name="_xlnm.Print_Area" localSheetId="0">'1. TRANSACTION FEE OFFSITE '!$A$1:$F$53</definedName>
    <definedName name="_xlnm.Print_Area" localSheetId="1">'2. MANAGEMENT FEE OFFSITE'!$B$1:$E$68</definedName>
    <definedName name="QQ">#REF!</definedName>
    <definedName name="RR">#REF!</definedName>
    <definedName name="SS">#REF!</definedName>
    <definedName name="TOTAL_E" localSheetId="0">#REF!</definedName>
    <definedName name="TOTAL_E" localSheetId="1">#REF!</definedName>
    <definedName name="TOTAL_E">#REF!</definedName>
    <definedName name="TOTAL_I" localSheetId="0">#REF!</definedName>
    <definedName name="TOTAL_I" localSheetId="1">#REF!</definedName>
    <definedName name="TOTAL_I">#REF!</definedName>
    <definedName name="TOTAL_M" localSheetId="0">#REF!</definedName>
    <definedName name="TOTAL_M" localSheetId="1">#REF!</definedName>
    <definedName name="TOTAL_M">#REF!</definedName>
    <definedName name="TT">#REF!</definedName>
    <definedName name="WW">#REF!</definedName>
    <definedName name="XX" localSheetId="1">#REF!</definedName>
    <definedName name="XX">#REF!</definedName>
    <definedName name="Years" localSheetId="0">#REF!</definedName>
    <definedName name="Years" localSheetId="1">#REF!</definedName>
    <definedName name="Years">#REF!</definedName>
    <definedName name="YY" localSheetId="1">#REF!</definedName>
    <definedName name="YY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35" l="1"/>
  <c r="E45" i="35" s="1"/>
  <c r="E41" i="37"/>
  <c r="E62" i="37"/>
  <c r="E60" i="37"/>
  <c r="E61" i="37"/>
  <c r="E59" i="37"/>
  <c r="E15" i="35"/>
  <c r="E16" i="35"/>
  <c r="E17" i="35"/>
  <c r="E18" i="35"/>
  <c r="E19" i="35"/>
  <c r="E20" i="35"/>
  <c r="E21" i="35"/>
  <c r="E22" i="35"/>
  <c r="E23" i="35"/>
  <c r="E24" i="35"/>
  <c r="E25" i="35"/>
  <c r="E26" i="35"/>
  <c r="E27" i="35"/>
  <c r="E28" i="35"/>
  <c r="E29" i="35"/>
  <c r="E30" i="35"/>
  <c r="E31" i="35"/>
  <c r="E32" i="35"/>
  <c r="E33" i="35"/>
  <c r="E34" i="35"/>
  <c r="E35" i="35"/>
  <c r="E36" i="35"/>
  <c r="E37" i="35"/>
  <c r="E38" i="35"/>
  <c r="E39" i="35"/>
  <c r="E40" i="35"/>
  <c r="E41" i="35"/>
  <c r="E42" i="35"/>
  <c r="E43" i="35"/>
  <c r="E44" i="35"/>
  <c r="E14" i="35"/>
  <c r="E49" i="37" l="1"/>
  <c r="E50" i="37" l="1"/>
  <c r="E53" i="37" s="1"/>
  <c r="E54" i="37" s="1"/>
  <c r="C45" i="35"/>
  <c r="F15" i="35"/>
  <c r="F16" i="35"/>
  <c r="F17" i="35"/>
  <c r="F18" i="35"/>
  <c r="F19" i="35"/>
  <c r="F20" i="35"/>
  <c r="F21" i="35"/>
  <c r="F22" i="35"/>
  <c r="F23" i="35"/>
  <c r="F24" i="35"/>
  <c r="F25" i="35"/>
  <c r="F26" i="35"/>
  <c r="F27" i="35"/>
  <c r="F28" i="35"/>
  <c r="F29" i="35"/>
  <c r="F30" i="35"/>
  <c r="F31" i="35"/>
  <c r="F32" i="35"/>
  <c r="F33" i="35"/>
  <c r="F34" i="35"/>
  <c r="F35" i="35"/>
  <c r="F36" i="35"/>
  <c r="F37" i="35"/>
  <c r="F38" i="35"/>
  <c r="F39" i="35"/>
  <c r="F40" i="35"/>
  <c r="F41" i="35"/>
  <c r="F42" i="35"/>
  <c r="F43" i="35"/>
  <c r="F44" i="35"/>
  <c r="F14" i="35"/>
  <c r="E55" i="37" l="1"/>
  <c r="F45" i="35"/>
  <c r="E56" i="37" l="1"/>
  <c r="F46" i="35"/>
  <c r="E47" i="35" s="1"/>
</calcChain>
</file>

<file path=xl/sharedStrings.xml><?xml version="1.0" encoding="utf-8"?>
<sst xmlns="http://schemas.openxmlformats.org/spreadsheetml/2006/main" count="117" uniqueCount="97">
  <si>
    <t>Description</t>
  </si>
  <si>
    <t>BIDDER NAME</t>
  </si>
  <si>
    <t>SMS Notifications</t>
  </si>
  <si>
    <t>Cancellations</t>
  </si>
  <si>
    <t>Bus/Coach Bookings</t>
  </si>
  <si>
    <t>Total</t>
  </si>
  <si>
    <t>Percentage Fee</t>
  </si>
  <si>
    <t>Item</t>
  </si>
  <si>
    <t>ITEM</t>
  </si>
  <si>
    <t>Air Travel – International</t>
  </si>
  <si>
    <t>Air Travel – Regional</t>
  </si>
  <si>
    <t xml:space="preserve">Air Travel – Domestic </t>
  </si>
  <si>
    <t>Air Travel – International (Re-issue)</t>
  </si>
  <si>
    <t>Air Travel – Regional (Re-issue)</t>
  </si>
  <si>
    <t>Air Travel – Domestic (Re-issue)</t>
  </si>
  <si>
    <t>Car Rental – Domestic</t>
  </si>
  <si>
    <t xml:space="preserve">Car Rental – Regional </t>
  </si>
  <si>
    <t>Car Rental – International</t>
  </si>
  <si>
    <t>Accommodation – Domestic</t>
  </si>
  <si>
    <t>Accommodation – Regional</t>
  </si>
  <si>
    <t>Accommodation – International</t>
  </si>
  <si>
    <t>Transfers/Shuttle – Domestic</t>
  </si>
  <si>
    <t>Transfers/Shuttle – Regional</t>
  </si>
  <si>
    <t>Transfers/Shuttle – International</t>
  </si>
  <si>
    <t>Refunds – Air Domestic</t>
  </si>
  <si>
    <t>Refunds – Air Regional</t>
  </si>
  <si>
    <t>Refunds – Air International</t>
  </si>
  <si>
    <t>Travel Lodge card Reconciliation</t>
  </si>
  <si>
    <t>Debtors Account Reconciliation</t>
  </si>
  <si>
    <t>Parking bookings</t>
  </si>
  <si>
    <t>Changes to bookings</t>
  </si>
  <si>
    <t>Train bookings – International</t>
  </si>
  <si>
    <t>Courier services for travel documentation (visa &amp; passports)</t>
  </si>
  <si>
    <t>After Hours Services</t>
  </si>
  <si>
    <t>Visa Assistance 
(Provision of documents and advice)</t>
  </si>
  <si>
    <t>Additional Ad-hoc Reports (per report)</t>
  </si>
  <si>
    <t>Customised Reports (per report)</t>
  </si>
  <si>
    <t>Estimated Volume</t>
  </si>
  <si>
    <t>Unit Price
(excl VAT)</t>
  </si>
  <si>
    <t>Transaction Type</t>
  </si>
  <si>
    <t>Unit Price
(incl VAT)</t>
  </si>
  <si>
    <t>TOTAL Price
(incl VAT)</t>
  </si>
  <si>
    <t>TRADITIONAL BOOKINGS</t>
  </si>
  <si>
    <t>1.1  TRANSACTION FEES</t>
  </si>
  <si>
    <t>1.2  CONFERENCE TRANSACTION FEE</t>
  </si>
  <si>
    <t>Comment</t>
  </si>
  <si>
    <r>
      <t xml:space="preserve">Conference Transaction Fee </t>
    </r>
    <r>
      <rPr>
        <b/>
        <sz val="11"/>
        <rFont val="Arial"/>
        <family val="2"/>
      </rPr>
      <t>(as a % of the Total turnover of the event)</t>
    </r>
  </si>
  <si>
    <t>Compensation</t>
  </si>
  <si>
    <t>OFF-SITE SERVICES</t>
  </si>
  <si>
    <t>1.1  MANAGEMENT FEES</t>
  </si>
  <si>
    <t>Fixed Costs (Management Fees)</t>
  </si>
  <si>
    <t xml:space="preserve">     Receptionist</t>
  </si>
  <si>
    <t xml:space="preserve">     Senior Travel Consultants</t>
  </si>
  <si>
    <t xml:space="preserve">     Intermediate Travel Consultants</t>
  </si>
  <si>
    <t xml:space="preserve">     Junior Travel Consultants</t>
  </si>
  <si>
    <t xml:space="preserve">     Travel Manager</t>
  </si>
  <si>
    <t xml:space="preserve">     Finance Manager / Accountant</t>
  </si>
  <si>
    <t xml:space="preserve">     Admin Back Office (Creditors/ Debtors /
     Finance Processors</t>
  </si>
  <si>
    <t xml:space="preserve">     Strategic Account Manager</t>
  </si>
  <si>
    <t xml:space="preserve">     System Administrator</t>
  </si>
  <si>
    <t>Standard Monthly Reports (3 Std Reports x 12 months)</t>
  </si>
  <si>
    <t>Standard Weekly Reports (3 Weekly Report x 52 weeks)</t>
  </si>
  <si>
    <t>* Communication (SMS, Email alerts, 
Industry updates)</t>
  </si>
  <si>
    <t>Marketing</t>
  </si>
  <si>
    <t>Technology (Software Licences)</t>
  </si>
  <si>
    <t>Computing / GDS Fees</t>
  </si>
  <si>
    <t>Office Leasing (if applicable)</t>
  </si>
  <si>
    <t>Utility bills (phone, broadband, electricity, etc.</t>
  </si>
  <si>
    <t>Assocciation membership fees</t>
  </si>
  <si>
    <t>Banking Services (Interest, Merchant Fees, etc.)</t>
  </si>
  <si>
    <t>Annual Cost
(Excl VAT)</t>
  </si>
  <si>
    <t xml:space="preserve">Variable Costs </t>
  </si>
  <si>
    <t>Estimated #</t>
  </si>
  <si>
    <t>Courier Services</t>
  </si>
  <si>
    <t>Visa Services</t>
  </si>
  <si>
    <t>Stationery (Estimated per annum)</t>
  </si>
  <si>
    <t>Training &amp; Recruitment (own Staff estimated per annum)</t>
  </si>
  <si>
    <t>Cost of Additional items (per incident)</t>
  </si>
  <si>
    <t>Percentage Traditional</t>
  </si>
  <si>
    <t>PRICE THAT WILL BE USED FOR EVALUATION PURPOSES</t>
  </si>
  <si>
    <t>Total Fixed Annual Cost (Excl VAT)</t>
  </si>
  <si>
    <t>Total Variable Annual Cost (Excl VAT)</t>
  </si>
  <si>
    <t>GRAND TOTAL PER ANNUM (Excl VAT)</t>
  </si>
  <si>
    <t>TOTAL PER ANNUM (Excl VAT)</t>
  </si>
  <si>
    <t>MONTHLY MANAGEMENT FEE (Incl VAT)</t>
  </si>
  <si>
    <t>HEDP 021/23/24: PROVISION OF TRAVEL MANAGEMENT SERVICES IN THE DEPARTMENT OF HEALTH FOR THE PERIOD OF THIRTY-SIX (36) MONTHS</t>
  </si>
  <si>
    <t>PRICING SCHEDULE</t>
  </si>
  <si>
    <t>Percentage  for Traditional Booking</t>
  </si>
  <si>
    <t>HEDP 021/23/24: PROVISION OF TRAVEL MANAGEMENT SERVICES IN THE LIMPOPO DEPARTMENT</t>
  </si>
  <si>
    <t>OF HEALTH FOR A PERIOD OF THIRTY-SIX (36) MONTHS</t>
  </si>
  <si>
    <t>DEPARTMENT OF HEALTH</t>
  </si>
  <si>
    <t>Traditional Booking</t>
  </si>
  <si>
    <t>After-Hours Call Center / Contact Number(17h00 - 8h00 Weekdays; 24 hours weekends and public holidays)
(Estimated at 20 Calls per month</t>
  </si>
  <si>
    <t>After-Hours (VIP/Executive Travel Consultant)
(Estimated at 20 Calls per month</t>
  </si>
  <si>
    <t>GRAND TOTAL PER ANNUM (Excl VAT)(%)</t>
  </si>
  <si>
    <t>GRAND TOTAL PER ANNUM (Incl VAT)  
(PRICE THAT WILL BE USED FOR EVALUATION PURPOSES</t>
  </si>
  <si>
    <t>HEDP 021/23/24: PROVISION OF TRAVEL MANAGEMENT SERVICES IN THE DEPARTMENT OF HEALTH FOR THE PERIOD OF SIX(6) MONTHS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</si>
</sst>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&quot;R&quot;\ * #,##0.00_ ;_ &quot;R&quot;\ * \-#,##0.00_ ;_ &quot;R&quot;\ * &quot;-&quot;??_ ;_ @_ "/>
  </numFmts>
  <fonts count="15" x14ac:knownFonts="1">
    <font>
      <sz val="10"/>
      <name val="Arial"/>
    </font>
    <font>
      <sz val="10"/>
      <name val="Arial"/>
      <family val="2"/>
    </font>
    <font>
      <b/>
      <sz val="12"/>
      <name val="Arial"/>
      <family val="2"/>
    </font>
    <font>
      <b/>
      <sz val="11"/>
      <color theme="0"/>
      <name val="Arial"/>
      <family val="2"/>
    </font>
    <font>
      <b/>
      <sz val="11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b/>
      <i/>
      <sz val="11"/>
      <name val="Arial"/>
      <family val="2"/>
    </font>
    <font>
      <b/>
      <sz val="16"/>
      <color rgb="FFFF0000"/>
      <name val="Arial"/>
      <family val="2"/>
    </font>
    <font>
      <i/>
      <sz val="11"/>
      <color rgb="FFFF0000"/>
      <name val="Arial"/>
      <family val="2"/>
    </font>
    <font>
      <b/>
      <sz val="18"/>
      <name val="Arial"/>
      <family val="2"/>
    </font>
    <font>
      <b/>
      <i/>
      <sz val="12"/>
      <name val="Arial"/>
      <family val="2"/>
    </font>
    <font>
      <b/>
      <sz val="16"/>
      <color theme="1"/>
      <name val="Arial"/>
      <family val="2"/>
    </font>
    <font>
      <b/>
      <sz val="14"/>
      <color theme="1"/>
      <name val="Arial"/>
      <family val="2"/>
    </font>
    <font>
      <b/>
      <sz val="18"/>
      <color theme="1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 style="medium">
        <color indexed="64"/>
      </top>
      <bottom style="medium">
        <color indexed="64"/>
      </bottom>
      <diagonal/>
    </border>
    <border>
      <left style="thick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/>
      <bottom style="medium">
        <color indexed="64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medium">
        <color indexed="64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indexed="64"/>
      </bottom>
      <diagonal/>
    </border>
    <border>
      <left style="thick">
        <color auto="1"/>
      </left>
      <right style="thin">
        <color indexed="64"/>
      </right>
      <top style="thick">
        <color auto="1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50">
    <xf numFmtId="0" fontId="0" fillId="0" borderId="0" xfId="0"/>
    <xf numFmtId="0" fontId="4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4" fillId="2" borderId="3" xfId="0" applyFont="1" applyFill="1" applyBorder="1"/>
    <xf numFmtId="0" fontId="6" fillId="2" borderId="0" xfId="0" applyFont="1" applyFill="1"/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6" fillId="2" borderId="17" xfId="0" applyFont="1" applyFill="1" applyBorder="1"/>
    <xf numFmtId="0" fontId="6" fillId="2" borderId="23" xfId="0" applyFont="1" applyFill="1" applyBorder="1"/>
    <xf numFmtId="0" fontId="4" fillId="2" borderId="0" xfId="0" applyFont="1" applyFill="1" applyAlignment="1">
      <alignment horizontal="left"/>
    </xf>
    <xf numFmtId="0" fontId="8" fillId="2" borderId="0" xfId="0" applyFont="1" applyFill="1" applyAlignment="1">
      <alignment horizontal="center"/>
    </xf>
    <xf numFmtId="0" fontId="6" fillId="2" borderId="11" xfId="0" applyFont="1" applyFill="1" applyBorder="1"/>
    <xf numFmtId="0" fontId="4" fillId="2" borderId="3" xfId="0" applyFont="1" applyFill="1" applyBorder="1" applyAlignment="1">
      <alignment horizontal="left"/>
    </xf>
    <xf numFmtId="0" fontId="6" fillId="0" borderId="0" xfId="0" applyFont="1" applyAlignment="1">
      <alignment vertical="top"/>
    </xf>
    <xf numFmtId="0" fontId="4" fillId="2" borderId="18" xfId="0" applyFont="1" applyFill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0" fontId="6" fillId="2" borderId="18" xfId="0" applyFont="1" applyFill="1" applyBorder="1" applyAlignment="1">
      <alignment horizontal="left"/>
    </xf>
    <xf numFmtId="0" fontId="6" fillId="2" borderId="22" xfId="0" applyFont="1" applyFill="1" applyBorder="1" applyAlignment="1">
      <alignment horizontal="left"/>
    </xf>
    <xf numFmtId="0" fontId="6" fillId="0" borderId="0" xfId="0" applyFont="1" applyAlignment="1">
      <alignment horizontal="left"/>
    </xf>
    <xf numFmtId="0" fontId="4" fillId="2" borderId="0" xfId="0" applyFont="1" applyFill="1" applyAlignment="1">
      <alignment horizontal="right"/>
    </xf>
    <xf numFmtId="0" fontId="4" fillId="2" borderId="0" xfId="0" applyFont="1" applyFill="1" applyAlignment="1" applyProtection="1">
      <alignment horizontal="center"/>
      <protection locked="0"/>
    </xf>
    <xf numFmtId="0" fontId="4" fillId="2" borderId="0" xfId="0" applyFont="1" applyFill="1" applyProtection="1">
      <protection locked="0"/>
    </xf>
    <xf numFmtId="0" fontId="4" fillId="2" borderId="3" xfId="0" applyFont="1" applyFill="1" applyBorder="1" applyProtection="1">
      <protection locked="0"/>
    </xf>
    <xf numFmtId="0" fontId="6" fillId="2" borderId="0" xfId="0" applyFont="1" applyFill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wrapText="1"/>
      <protection locked="0"/>
    </xf>
    <xf numFmtId="0" fontId="4" fillId="3" borderId="2" xfId="0" applyFont="1" applyFill="1" applyBorder="1" applyAlignment="1" applyProtection="1">
      <alignment horizontal="center" wrapText="1"/>
      <protection locked="0"/>
    </xf>
    <xf numFmtId="0" fontId="6" fillId="0" borderId="0" xfId="0" applyFont="1" applyAlignment="1" applyProtection="1">
      <alignment horizontal="justify" vertical="center" wrapText="1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0" fontId="3" fillId="4" borderId="2" xfId="0" applyFont="1" applyFill="1" applyBorder="1" applyAlignment="1" applyProtection="1">
      <alignment wrapText="1"/>
      <protection locked="0"/>
    </xf>
    <xf numFmtId="0" fontId="4" fillId="3" borderId="2" xfId="0" applyFont="1" applyFill="1" applyBorder="1" applyAlignment="1" applyProtection="1">
      <alignment horizontal="center"/>
      <protection locked="0"/>
    </xf>
    <xf numFmtId="164" fontId="4" fillId="0" borderId="2" xfId="1" applyFont="1" applyBorder="1" applyProtection="1">
      <protection locked="0"/>
    </xf>
    <xf numFmtId="164" fontId="4" fillId="2" borderId="13" xfId="1" applyFont="1" applyFill="1" applyBorder="1" applyProtection="1">
      <protection locked="0"/>
    </xf>
    <xf numFmtId="164" fontId="4" fillId="0" borderId="0" xfId="1" applyFont="1" applyFill="1" applyBorder="1" applyProtection="1">
      <protection locked="0"/>
    </xf>
    <xf numFmtId="164" fontId="6" fillId="5" borderId="2" xfId="1" applyFont="1" applyFill="1" applyBorder="1" applyProtection="1">
      <protection locked="0"/>
    </xf>
    <xf numFmtId="164" fontId="6" fillId="2" borderId="0" xfId="1" applyFont="1" applyFill="1" applyBorder="1" applyProtection="1"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6" fillId="5" borderId="2" xfId="0" applyFont="1" applyFill="1" applyBorder="1" applyAlignment="1" applyProtection="1">
      <alignment horizontal="left" wrapText="1"/>
      <protection locked="0"/>
    </xf>
    <xf numFmtId="0" fontId="6" fillId="2" borderId="0" xfId="0" applyFont="1" applyFill="1" applyAlignment="1" applyProtection="1">
      <alignment horizontal="justify" vertical="center" wrapText="1"/>
      <protection locked="0"/>
    </xf>
    <xf numFmtId="0" fontId="6" fillId="2" borderId="0" xfId="0" applyFont="1" applyFill="1" applyProtection="1">
      <protection locked="0"/>
    </xf>
    <xf numFmtId="0" fontId="6" fillId="5" borderId="2" xfId="0" applyFont="1" applyFill="1" applyBorder="1" applyProtection="1">
      <protection locked="0"/>
    </xf>
    <xf numFmtId="164" fontId="4" fillId="5" borderId="2" xfId="1" applyFont="1" applyFill="1" applyBorder="1" applyProtection="1">
      <protection locked="0"/>
    </xf>
    <xf numFmtId="164" fontId="6" fillId="5" borderId="2" xfId="1" applyFont="1" applyFill="1" applyBorder="1" applyAlignment="1" applyProtection="1">
      <alignment vertical="top"/>
      <protection locked="0"/>
    </xf>
    <xf numFmtId="0" fontId="4" fillId="3" borderId="2" xfId="0" applyFont="1" applyFill="1" applyBorder="1" applyAlignment="1">
      <alignment wrapText="1"/>
    </xf>
    <xf numFmtId="0" fontId="4" fillId="3" borderId="2" xfId="0" applyFont="1" applyFill="1" applyBorder="1" applyAlignment="1">
      <alignment horizontal="center" wrapText="1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justify" vertical="center" wrapText="1"/>
    </xf>
    <xf numFmtId="0" fontId="4" fillId="5" borderId="2" xfId="0" applyFont="1" applyFill="1" applyBorder="1" applyAlignment="1">
      <alignment horizontal="center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/>
    <xf numFmtId="0" fontId="4" fillId="2" borderId="13" xfId="0" applyFont="1" applyFill="1" applyBorder="1"/>
    <xf numFmtId="0" fontId="4" fillId="2" borderId="13" xfId="0" applyFont="1" applyFill="1" applyBorder="1" applyAlignment="1">
      <alignment horizontal="justify" vertical="center" wrapText="1"/>
    </xf>
    <xf numFmtId="0" fontId="6" fillId="0" borderId="2" xfId="0" applyFont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0" borderId="2" xfId="0" applyFont="1" applyBorder="1" applyAlignment="1">
      <alignment wrapText="1"/>
    </xf>
    <xf numFmtId="164" fontId="4" fillId="0" borderId="2" xfId="1" applyFont="1" applyBorder="1" applyProtection="1"/>
    <xf numFmtId="164" fontId="4" fillId="0" borderId="2" xfId="1" applyFont="1" applyFill="1" applyBorder="1" applyProtection="1"/>
    <xf numFmtId="10" fontId="7" fillId="8" borderId="2" xfId="2" applyNumberFormat="1" applyFont="1" applyFill="1" applyBorder="1" applyAlignment="1" applyProtection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1" fillId="0" borderId="2" xfId="0" applyFont="1" applyBorder="1" applyAlignment="1">
      <alignment horizontal="center" vertical="center" wrapText="1"/>
    </xf>
    <xf numFmtId="164" fontId="10" fillId="2" borderId="9" xfId="1" applyFont="1" applyFill="1" applyBorder="1" applyAlignment="1" applyProtection="1">
      <alignment horizontal="center" vertical="center" wrapText="1"/>
    </xf>
    <xf numFmtId="164" fontId="6" fillId="6" borderId="1" xfId="1" applyFont="1" applyFill="1" applyBorder="1" applyProtection="1">
      <protection locked="0"/>
    </xf>
    <xf numFmtId="164" fontId="4" fillId="0" borderId="12" xfId="1" applyFont="1" applyBorder="1" applyProtection="1"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6" fillId="6" borderId="2" xfId="0" applyFont="1" applyFill="1" applyBorder="1" applyProtection="1">
      <protection locked="0"/>
    </xf>
    <xf numFmtId="0" fontId="4" fillId="3" borderId="20" xfId="0" applyFont="1" applyFill="1" applyBorder="1" applyAlignment="1">
      <alignment horizontal="left" wrapText="1"/>
    </xf>
    <xf numFmtId="0" fontId="4" fillId="3" borderId="15" xfId="0" applyFont="1" applyFill="1" applyBorder="1" applyAlignment="1">
      <alignment horizontal="center" wrapText="1"/>
    </xf>
    <xf numFmtId="0" fontId="6" fillId="0" borderId="24" xfId="0" applyFont="1" applyBorder="1" applyAlignment="1">
      <alignment horizontal="left"/>
    </xf>
    <xf numFmtId="0" fontId="6" fillId="0" borderId="25" xfId="0" applyFont="1" applyBorder="1" applyAlignment="1">
      <alignment horizontal="justify" vertical="center" wrapText="1"/>
    </xf>
    <xf numFmtId="0" fontId="4" fillId="7" borderId="1" xfId="0" applyFont="1" applyFill="1" applyBorder="1" applyAlignment="1">
      <alignment horizontal="center"/>
    </xf>
    <xf numFmtId="0" fontId="6" fillId="0" borderId="26" xfId="0" applyFont="1" applyBorder="1" applyAlignment="1">
      <alignment horizontal="left"/>
    </xf>
    <xf numFmtId="0" fontId="6" fillId="0" borderId="27" xfId="0" applyFont="1" applyBorder="1" applyAlignment="1">
      <alignment horizontal="justify" vertical="center" wrapText="1"/>
    </xf>
    <xf numFmtId="0" fontId="6" fillId="0" borderId="27" xfId="0" applyFont="1" applyBorder="1" applyAlignment="1">
      <alignment horizontal="left" vertical="center" wrapText="1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vertical="top" wrapText="1"/>
    </xf>
    <xf numFmtId="0" fontId="6" fillId="0" borderId="28" xfId="0" applyFont="1" applyBorder="1" applyAlignment="1">
      <alignment horizontal="left"/>
    </xf>
    <xf numFmtId="0" fontId="6" fillId="0" borderId="29" xfId="0" applyFont="1" applyBorder="1" applyAlignment="1">
      <alignment horizontal="justify" vertical="center" wrapText="1"/>
    </xf>
    <xf numFmtId="0" fontId="4" fillId="0" borderId="19" xfId="0" applyFont="1" applyBorder="1" applyAlignment="1">
      <alignment horizontal="left"/>
    </xf>
    <xf numFmtId="0" fontId="4" fillId="0" borderId="13" xfId="0" applyFont="1" applyBorder="1" applyAlignment="1">
      <alignment horizontal="justify" vertical="center" wrapText="1"/>
    </xf>
    <xf numFmtId="0" fontId="4" fillId="0" borderId="14" xfId="0" applyFont="1" applyBorder="1"/>
    <xf numFmtId="0" fontId="4" fillId="2" borderId="13" xfId="0" applyFont="1" applyFill="1" applyBorder="1" applyAlignment="1">
      <alignment horizontal="left" wrapText="1"/>
    </xf>
    <xf numFmtId="164" fontId="6" fillId="0" borderId="1" xfId="1" applyFont="1" applyBorder="1" applyProtection="1"/>
    <xf numFmtId="164" fontId="6" fillId="0" borderId="1" xfId="1" applyFont="1" applyBorder="1" applyAlignment="1" applyProtection="1">
      <alignment vertical="top"/>
    </xf>
    <xf numFmtId="164" fontId="4" fillId="0" borderId="12" xfId="1" applyFont="1" applyBorder="1" applyProtection="1"/>
    <xf numFmtId="164" fontId="4" fillId="0" borderId="14" xfId="1" applyFont="1" applyBorder="1" applyProtection="1"/>
    <xf numFmtId="10" fontId="4" fillId="7" borderId="15" xfId="2" applyNumberFormat="1" applyFont="1" applyFill="1" applyBorder="1" applyAlignment="1" applyProtection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6" fillId="2" borderId="0" xfId="0" applyFont="1" applyFill="1" applyAlignment="1">
      <alignment wrapText="1"/>
    </xf>
    <xf numFmtId="10" fontId="4" fillId="2" borderId="0" xfId="2" applyNumberFormat="1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/>
    </xf>
    <xf numFmtId="0" fontId="4" fillId="3" borderId="20" xfId="0" applyFont="1" applyFill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5" fillId="2" borderId="4" xfId="0" applyFont="1" applyFill="1" applyBorder="1"/>
    <xf numFmtId="0" fontId="5" fillId="2" borderId="11" xfId="0" applyFont="1" applyFill="1" applyBorder="1"/>
    <xf numFmtId="0" fontId="5" fillId="2" borderId="5" xfId="0" applyFont="1" applyFill="1" applyBorder="1"/>
    <xf numFmtId="0" fontId="5" fillId="2" borderId="3" xfId="0" applyFont="1" applyFill="1" applyBorder="1"/>
    <xf numFmtId="0" fontId="5" fillId="2" borderId="0" xfId="0" applyFont="1" applyFill="1"/>
    <xf numFmtId="0" fontId="5" fillId="2" borderId="8" xfId="0" applyFont="1" applyFill="1" applyBorder="1"/>
    <xf numFmtId="0" fontId="5" fillId="2" borderId="6" xfId="0" applyFont="1" applyFill="1" applyBorder="1"/>
    <xf numFmtId="0" fontId="5" fillId="2" borderId="12" xfId="0" applyFont="1" applyFill="1" applyBorder="1"/>
    <xf numFmtId="0" fontId="5" fillId="2" borderId="7" xfId="0" applyFont="1" applyFill="1" applyBorder="1"/>
    <xf numFmtId="0" fontId="12" fillId="2" borderId="9" xfId="0" applyFont="1" applyFill="1" applyBorder="1" applyAlignment="1">
      <alignment horizontal="left"/>
    </xf>
    <xf numFmtId="0" fontId="12" fillId="2" borderId="13" xfId="0" applyFont="1" applyFill="1" applyBorder="1" applyAlignment="1">
      <alignment horizontal="left"/>
    </xf>
    <xf numFmtId="0" fontId="12" fillId="2" borderId="10" xfId="0" applyFont="1" applyFill="1" applyBorder="1" applyAlignment="1">
      <alignment horizontal="left"/>
    </xf>
    <xf numFmtId="0" fontId="8" fillId="2" borderId="0" xfId="0" applyFont="1" applyFill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6" fillId="6" borderId="2" xfId="0" applyFont="1" applyFill="1" applyBorder="1" applyAlignment="1" applyProtection="1">
      <alignment horizontal="left" wrapText="1"/>
      <protection locked="0"/>
    </xf>
    <xf numFmtId="0" fontId="4" fillId="3" borderId="9" xfId="0" applyFont="1" applyFill="1" applyBorder="1" applyAlignment="1">
      <alignment horizontal="center"/>
    </xf>
    <xf numFmtId="0" fontId="4" fillId="3" borderId="13" xfId="0" applyFont="1" applyFill="1" applyBorder="1" applyAlignment="1">
      <alignment horizontal="center"/>
    </xf>
    <xf numFmtId="0" fontId="4" fillId="3" borderId="10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 applyProtection="1">
      <alignment horizontal="center"/>
      <protection locked="0"/>
    </xf>
    <xf numFmtId="0" fontId="8" fillId="2" borderId="0" xfId="0" applyFont="1" applyFill="1" applyAlignment="1" applyProtection="1">
      <alignment horizontal="center"/>
      <protection locked="0"/>
    </xf>
    <xf numFmtId="0" fontId="6" fillId="3" borderId="19" xfId="0" applyFont="1" applyFill="1" applyBorder="1" applyAlignment="1">
      <alignment horizontal="center"/>
    </xf>
    <xf numFmtId="0" fontId="6" fillId="3" borderId="13" xfId="0" applyFont="1" applyFill="1" applyBorder="1" applyAlignment="1">
      <alignment horizontal="center"/>
    </xf>
    <xf numFmtId="0" fontId="6" fillId="3" borderId="10" xfId="0" applyFont="1" applyFill="1" applyBorder="1" applyAlignment="1">
      <alignment horizontal="center"/>
    </xf>
    <xf numFmtId="0" fontId="4" fillId="2" borderId="21" xfId="0" applyFont="1" applyFill="1" applyBorder="1" applyAlignment="1">
      <alignment horizontal="left"/>
    </xf>
    <xf numFmtId="0" fontId="4" fillId="2" borderId="12" xfId="0" applyFont="1" applyFill="1" applyBorder="1" applyAlignment="1">
      <alignment horizontal="left"/>
    </xf>
    <xf numFmtId="164" fontId="14" fillId="2" borderId="9" xfId="1" applyFont="1" applyFill="1" applyBorder="1" applyAlignment="1" applyProtection="1">
      <alignment vertical="center"/>
    </xf>
    <xf numFmtId="164" fontId="14" fillId="2" borderId="13" xfId="1" applyFont="1" applyFill="1" applyBorder="1" applyAlignment="1" applyProtection="1">
      <alignment vertical="center"/>
    </xf>
    <xf numFmtId="0" fontId="13" fillId="2" borderId="9" xfId="0" applyFont="1" applyFill="1" applyBorder="1" applyAlignment="1" applyProtection="1">
      <alignment horizontal="left" vertical="center" wrapText="1"/>
      <protection locked="0"/>
    </xf>
    <xf numFmtId="0" fontId="13" fillId="2" borderId="13" xfId="0" applyFont="1" applyFill="1" applyBorder="1" applyAlignment="1" applyProtection="1">
      <alignment horizontal="left" vertical="center" wrapText="1"/>
      <protection locked="0"/>
    </xf>
    <xf numFmtId="0" fontId="13" fillId="2" borderId="10" xfId="0" applyFont="1" applyFill="1" applyBorder="1" applyAlignment="1" applyProtection="1">
      <alignment horizontal="left" vertical="center" wrapText="1"/>
      <protection locked="0"/>
    </xf>
    <xf numFmtId="0" fontId="4" fillId="2" borderId="9" xfId="0" applyFont="1" applyFill="1" applyBorder="1" applyAlignment="1">
      <alignment horizontal="left" wrapText="1"/>
    </xf>
    <xf numFmtId="0" fontId="4" fillId="2" borderId="13" xfId="0" applyFont="1" applyFill="1" applyBorder="1" applyAlignment="1">
      <alignment horizontal="left" wrapText="1"/>
    </xf>
    <xf numFmtId="0" fontId="9" fillId="2" borderId="0" xfId="0" applyFont="1" applyFill="1" applyAlignment="1">
      <alignment horizontal="left" vertical="top"/>
    </xf>
    <xf numFmtId="0" fontId="6" fillId="3" borderId="9" xfId="0" applyFont="1" applyFill="1" applyBorder="1" applyAlignment="1">
      <alignment horizontal="center"/>
    </xf>
    <xf numFmtId="0" fontId="2" fillId="2" borderId="9" xfId="0" applyFont="1" applyFill="1" applyBorder="1" applyAlignment="1">
      <alignment horizontal="left" vertical="center" wrapText="1"/>
    </xf>
    <xf numFmtId="0" fontId="2" fillId="2" borderId="13" xfId="0" applyFont="1" applyFill="1" applyBorder="1" applyAlignment="1">
      <alignment horizontal="left" vertical="center" wrapText="1"/>
    </xf>
    <xf numFmtId="0" fontId="2" fillId="2" borderId="10" xfId="0" applyFont="1" applyFill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3" fillId="4" borderId="9" xfId="0" applyFont="1" applyFill="1" applyBorder="1" applyAlignment="1">
      <alignment horizontal="left" wrapText="1"/>
    </xf>
    <xf numFmtId="0" fontId="3" fillId="4" borderId="10" xfId="0" applyFont="1" applyFill="1" applyBorder="1" applyAlignment="1">
      <alignment horizontal="left" wrapText="1"/>
    </xf>
    <xf numFmtId="0" fontId="6" fillId="0" borderId="9" xfId="0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4" fillId="2" borderId="6" xfId="0" applyFont="1" applyFill="1" applyBorder="1" applyAlignment="1">
      <alignment horizontal="left"/>
    </xf>
    <xf numFmtId="0" fontId="4" fillId="2" borderId="9" xfId="0" applyFont="1" applyFill="1" applyBorder="1" applyAlignment="1">
      <alignment wrapText="1"/>
    </xf>
    <xf numFmtId="0" fontId="4" fillId="2" borderId="13" xfId="0" applyFont="1" applyFill="1" applyBorder="1" applyAlignment="1">
      <alignment wrapText="1"/>
    </xf>
    <xf numFmtId="0" fontId="4" fillId="2" borderId="10" xfId="0" applyFont="1" applyFill="1" applyBorder="1" applyAlignment="1">
      <alignment wrapText="1"/>
    </xf>
    <xf numFmtId="0" fontId="3" fillId="4" borderId="9" xfId="0" applyFont="1" applyFill="1" applyBorder="1" applyAlignment="1">
      <alignment horizontal="left" vertical="center" wrapText="1"/>
    </xf>
    <xf numFmtId="0" fontId="3" fillId="4" borderId="13" xfId="0" applyFont="1" applyFill="1" applyBorder="1" applyAlignment="1">
      <alignment horizontal="left" vertical="center" wrapText="1"/>
    </xf>
    <xf numFmtId="0" fontId="3" fillId="4" borderId="10" xfId="0" applyFont="1" applyFill="1" applyBorder="1" applyAlignment="1">
      <alignment horizontal="left" vertical="center" wrapText="1"/>
    </xf>
  </cellXfs>
  <cellStyles count="3">
    <cellStyle name="Currency" xfId="1" builtinId="4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70555</xdr:colOff>
      <xdr:row>0</xdr:row>
      <xdr:rowOff>77611</xdr:rowOff>
    </xdr:from>
    <xdr:ext cx="3104445" cy="649111"/>
    <xdr:pic>
      <xdr:nvPicPr>
        <xdr:cNvPr id="3" name="Picture 2" descr="logos new">
          <a:extLst>
            <a:ext uri="{FF2B5EF4-FFF2-40B4-BE49-F238E27FC236}">
              <a16:creationId xmlns:a16="http://schemas.microsoft.com/office/drawing/2014/main" id="{4EC8BFE0-8F9C-453A-B207-0EF91535CB2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5" y="77611"/>
          <a:ext cx="3104445" cy="64911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1</xdr:col>
      <xdr:colOff>268111</xdr:colOff>
      <xdr:row>3</xdr:row>
      <xdr:rowOff>105835</xdr:rowOff>
    </xdr:from>
    <xdr:to>
      <xdr:col>1</xdr:col>
      <xdr:colOff>2843390</xdr:colOff>
      <xdr:row>4</xdr:row>
      <xdr:rowOff>39039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7766A51-3610-4B1E-8D10-673DA58006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4944" y="649113"/>
          <a:ext cx="2575279" cy="2083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7</xdr:row>
      <xdr:rowOff>0</xdr:rowOff>
    </xdr:from>
    <xdr:to>
      <xdr:col>5</xdr:col>
      <xdr:colOff>2905125</xdr:colOff>
      <xdr:row>8</xdr:row>
      <xdr:rowOff>3969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 txBox="1">
          <a:spLocks noChangeArrowheads="1"/>
        </xdr:cNvSpPr>
      </xdr:nvSpPr>
      <xdr:spPr bwMode="auto">
        <a:xfrm>
          <a:off x="8686800" y="1466850"/>
          <a:ext cx="2857500" cy="47069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noAutofit/>
        </a:bodyPr>
        <a:lstStyle/>
        <a:p>
          <a:pPr>
            <a:spcAft>
              <a:spcPts val="0"/>
            </a:spcAft>
          </a:pPr>
          <a:r>
            <a:rPr lang="en-GB" sz="1100" i="1">
              <a:solidFill>
                <a:srgbClr val="E36C0A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  This information will be pulled </a:t>
          </a:r>
        </a:p>
        <a:p>
          <a:pPr>
            <a:spcAft>
              <a:spcPts val="0"/>
            </a:spcAft>
          </a:pPr>
          <a:r>
            <a:rPr lang="en-GB" sz="1100" i="1">
              <a:solidFill>
                <a:srgbClr val="E36C0A"/>
              </a:solidFill>
              <a:effectLst/>
              <a:latin typeface="Arial" panose="020B0604020202020204" pitchFamily="34" charset="0"/>
              <a:ea typeface="Times New Roman" panose="02020603050405020304" pitchFamily="18" charset="0"/>
            </a:rPr>
            <a:t>        through from the COVER SHEET tab</a:t>
          </a:r>
          <a:endParaRPr lang="en-ZA" sz="1100">
            <a:effectLst/>
            <a:latin typeface="Times New Roman" panose="02020603050405020304" pitchFamily="18" charset="0"/>
            <a:ea typeface="Times New Roman" panose="02020603050405020304" pitchFamily="18" charset="0"/>
          </a:endParaRPr>
        </a:p>
      </xdr:txBody>
    </xdr:sp>
    <xdr:clientData/>
  </xdr:twoCellAnchor>
  <xdr:oneCellAnchor>
    <xdr:from>
      <xdr:col>1</xdr:col>
      <xdr:colOff>70555</xdr:colOff>
      <xdr:row>0</xdr:row>
      <xdr:rowOff>77611</xdr:rowOff>
    </xdr:from>
    <xdr:ext cx="3104445" cy="649111"/>
    <xdr:pic>
      <xdr:nvPicPr>
        <xdr:cNvPr id="11" name="Picture 10" descr="logos new">
          <a:extLst>
            <a:ext uri="{FF2B5EF4-FFF2-40B4-BE49-F238E27FC236}">
              <a16:creationId xmlns:a16="http://schemas.microsoft.com/office/drawing/2014/main" id="{52DB0197-D2EC-4098-8FBE-3B888833DF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555" y="77611"/>
          <a:ext cx="3104445" cy="649111"/>
        </a:xfrm>
        <a:prstGeom prst="rect">
          <a:avLst/>
        </a:prstGeom>
        <a:noFill/>
        <a:ln>
          <a:noFill/>
        </a:ln>
      </xdr:spPr>
    </xdr:pic>
    <xdr:clientData/>
  </xdr:oneCellAnchor>
  <xdr:twoCellAnchor>
    <xdr:from>
      <xdr:col>2</xdr:col>
      <xdr:colOff>244299</xdr:colOff>
      <xdr:row>3</xdr:row>
      <xdr:rowOff>113773</xdr:rowOff>
    </xdr:from>
    <xdr:to>
      <xdr:col>2</xdr:col>
      <xdr:colOff>2819578</xdr:colOff>
      <xdr:row>4</xdr:row>
      <xdr:rowOff>46977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05B2B509-F56E-4642-A56C-8F5014AF02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2174" y="637648"/>
          <a:ext cx="2575279" cy="2030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54"/>
  <sheetViews>
    <sheetView tabSelected="1" view="pageBreakPreview" topLeftCell="A43" zoomScale="90" zoomScaleNormal="75" zoomScaleSheetLayoutView="90" workbookViewId="0">
      <selection activeCell="B51" sqref="B51"/>
    </sheetView>
  </sheetViews>
  <sheetFormatPr defaultColWidth="9.08984375" defaultRowHeight="14" x14ac:dyDescent="0.3"/>
  <cols>
    <col min="1" max="1" width="7" style="19" customWidth="1"/>
    <col min="2" max="2" width="41.36328125" style="2" customWidth="1"/>
    <col min="3" max="3" width="14.6328125" style="2" customWidth="1"/>
    <col min="4" max="5" width="13.6328125" style="2" customWidth="1"/>
    <col min="6" max="6" width="18.54296875" style="2" customWidth="1"/>
    <col min="7" max="16384" width="9.08984375" style="2"/>
  </cols>
  <sheetData>
    <row r="1" spans="1:6" ht="14.5" thickTop="1" x14ac:dyDescent="0.3">
      <c r="A1" s="16"/>
      <c r="B1" s="8"/>
      <c r="C1" s="95" t="s">
        <v>86</v>
      </c>
      <c r="D1" s="96"/>
      <c r="E1" s="96"/>
      <c r="F1" s="97"/>
    </row>
    <row r="2" spans="1:6" x14ac:dyDescent="0.3">
      <c r="A2" s="17"/>
      <c r="B2" s="5"/>
      <c r="C2" s="98"/>
      <c r="D2" s="99"/>
      <c r="E2" s="99"/>
      <c r="F2" s="100"/>
    </row>
    <row r="3" spans="1:6" ht="14.5" thickBot="1" x14ac:dyDescent="0.35">
      <c r="A3" s="17"/>
      <c r="B3" s="5"/>
      <c r="C3" s="101"/>
      <c r="D3" s="102"/>
      <c r="E3" s="102"/>
      <c r="F3" s="103"/>
    </row>
    <row r="4" spans="1:6" ht="23.5" customHeight="1" thickBot="1" x14ac:dyDescent="0.45">
      <c r="A4" s="17"/>
      <c r="B4" s="5"/>
      <c r="C4" s="104" t="s">
        <v>48</v>
      </c>
      <c r="D4" s="105"/>
      <c r="E4" s="105"/>
      <c r="F4" s="106"/>
    </row>
    <row r="5" spans="1:6" ht="21" customHeight="1" x14ac:dyDescent="0.3">
      <c r="A5" s="15" t="s">
        <v>90</v>
      </c>
      <c r="B5" s="6"/>
      <c r="C5" s="21"/>
      <c r="D5" s="21"/>
      <c r="E5" s="21"/>
      <c r="F5" s="21"/>
    </row>
    <row r="6" spans="1:6" ht="14.25" customHeight="1" x14ac:dyDescent="0.3">
      <c r="A6" s="17"/>
      <c r="B6" s="5"/>
      <c r="C6" s="21"/>
      <c r="D6" s="21"/>
      <c r="E6" s="21"/>
      <c r="F6" s="21"/>
    </row>
    <row r="7" spans="1:6" ht="12.5" customHeight="1" x14ac:dyDescent="0.3">
      <c r="A7" s="15"/>
      <c r="B7" s="6"/>
      <c r="C7" s="113"/>
      <c r="D7" s="113"/>
      <c r="E7" s="113"/>
      <c r="F7" s="113"/>
    </row>
    <row r="8" spans="1:6" ht="43" customHeight="1" x14ac:dyDescent="0.3">
      <c r="A8" s="15"/>
      <c r="B8" s="6"/>
      <c r="C8" s="114" t="s">
        <v>96</v>
      </c>
      <c r="D8" s="115"/>
      <c r="E8" s="115"/>
      <c r="F8" s="115"/>
    </row>
    <row r="9" spans="1:6" ht="29.25" customHeight="1" x14ac:dyDescent="0.3">
      <c r="A9" s="15" t="s">
        <v>1</v>
      </c>
      <c r="B9" s="6"/>
      <c r="C9" s="116"/>
      <c r="D9" s="116"/>
      <c r="E9" s="116"/>
      <c r="F9" s="116"/>
    </row>
    <row r="10" spans="1:6" ht="29.25" customHeight="1" x14ac:dyDescent="0.3">
      <c r="A10" s="15"/>
      <c r="B10" s="6"/>
      <c r="C10" s="7"/>
      <c r="D10" s="7"/>
      <c r="E10" s="7"/>
      <c r="F10" s="7"/>
    </row>
    <row r="11" spans="1:6" ht="29.25" customHeight="1" thickBot="1" x14ac:dyDescent="0.45">
      <c r="A11" s="15" t="s">
        <v>43</v>
      </c>
      <c r="B11" s="6"/>
      <c r="C11" s="7"/>
      <c r="D11" s="117"/>
      <c r="E11" s="117"/>
      <c r="F11" s="24"/>
    </row>
    <row r="12" spans="1:6" ht="14.5" thickBot="1" x14ac:dyDescent="0.35">
      <c r="A12" s="118"/>
      <c r="B12" s="119"/>
      <c r="C12" s="120"/>
      <c r="D12" s="110" t="s">
        <v>42</v>
      </c>
      <c r="E12" s="111"/>
      <c r="F12" s="112"/>
    </row>
    <row r="13" spans="1:6" s="3" customFormat="1" ht="28.5" thickBot="1" x14ac:dyDescent="0.35">
      <c r="A13" s="66" t="s">
        <v>8</v>
      </c>
      <c r="B13" s="44" t="s">
        <v>39</v>
      </c>
      <c r="C13" s="67" t="s">
        <v>37</v>
      </c>
      <c r="D13" s="67" t="s">
        <v>38</v>
      </c>
      <c r="E13" s="67" t="s">
        <v>40</v>
      </c>
      <c r="F13" s="67" t="s">
        <v>41</v>
      </c>
    </row>
    <row r="14" spans="1:6" ht="14.5" thickBot="1" x14ac:dyDescent="0.35">
      <c r="A14" s="68">
        <v>1</v>
      </c>
      <c r="B14" s="69" t="s">
        <v>9</v>
      </c>
      <c r="C14" s="70">
        <v>1</v>
      </c>
      <c r="D14" s="62">
        <v>0</v>
      </c>
      <c r="E14" s="82">
        <f>D14*1.15</f>
        <v>0</v>
      </c>
      <c r="F14" s="82">
        <f>E14*C14</f>
        <v>0</v>
      </c>
    </row>
    <row r="15" spans="1:6" ht="15" thickTop="1" thickBot="1" x14ac:dyDescent="0.35">
      <c r="A15" s="71">
        <v>2</v>
      </c>
      <c r="B15" s="72" t="s">
        <v>10</v>
      </c>
      <c r="C15" s="70">
        <v>1</v>
      </c>
      <c r="D15" s="62">
        <v>0</v>
      </c>
      <c r="E15" s="82">
        <f t="shared" ref="E15:E45" si="0">D15*1.15</f>
        <v>0</v>
      </c>
      <c r="F15" s="82">
        <f t="shared" ref="F15:F44" si="1">E15*C15</f>
        <v>0</v>
      </c>
    </row>
    <row r="16" spans="1:6" ht="15" thickTop="1" thickBot="1" x14ac:dyDescent="0.35">
      <c r="A16" s="71">
        <v>3</v>
      </c>
      <c r="B16" s="72" t="s">
        <v>11</v>
      </c>
      <c r="C16" s="70">
        <v>1</v>
      </c>
      <c r="D16" s="62">
        <v>0</v>
      </c>
      <c r="E16" s="82">
        <f t="shared" si="0"/>
        <v>0</v>
      </c>
      <c r="F16" s="82">
        <f t="shared" si="1"/>
        <v>0</v>
      </c>
    </row>
    <row r="17" spans="1:6" ht="15" thickTop="1" thickBot="1" x14ac:dyDescent="0.35">
      <c r="A17" s="71">
        <v>4</v>
      </c>
      <c r="B17" s="72" t="s">
        <v>12</v>
      </c>
      <c r="C17" s="70">
        <v>1</v>
      </c>
      <c r="D17" s="62">
        <v>0</v>
      </c>
      <c r="E17" s="82">
        <f t="shared" si="0"/>
        <v>0</v>
      </c>
      <c r="F17" s="82">
        <f t="shared" si="1"/>
        <v>0</v>
      </c>
    </row>
    <row r="18" spans="1:6" ht="15" thickTop="1" thickBot="1" x14ac:dyDescent="0.35">
      <c r="A18" s="71">
        <v>5</v>
      </c>
      <c r="B18" s="72" t="s">
        <v>13</v>
      </c>
      <c r="C18" s="70">
        <v>1</v>
      </c>
      <c r="D18" s="62">
        <v>0</v>
      </c>
      <c r="E18" s="82">
        <f t="shared" si="0"/>
        <v>0</v>
      </c>
      <c r="F18" s="82">
        <f t="shared" si="1"/>
        <v>0</v>
      </c>
    </row>
    <row r="19" spans="1:6" ht="15" thickTop="1" thickBot="1" x14ac:dyDescent="0.35">
      <c r="A19" s="71">
        <v>6</v>
      </c>
      <c r="B19" s="72" t="s">
        <v>14</v>
      </c>
      <c r="C19" s="70">
        <v>1</v>
      </c>
      <c r="D19" s="62">
        <v>0</v>
      </c>
      <c r="E19" s="82">
        <f t="shared" si="0"/>
        <v>0</v>
      </c>
      <c r="F19" s="82">
        <f t="shared" si="1"/>
        <v>0</v>
      </c>
    </row>
    <row r="20" spans="1:6" ht="15" thickTop="1" thickBot="1" x14ac:dyDescent="0.35">
      <c r="A20" s="71">
        <v>7</v>
      </c>
      <c r="B20" s="72" t="s">
        <v>24</v>
      </c>
      <c r="C20" s="70">
        <v>1</v>
      </c>
      <c r="D20" s="62">
        <v>0</v>
      </c>
      <c r="E20" s="82">
        <f t="shared" si="0"/>
        <v>0</v>
      </c>
      <c r="F20" s="82">
        <f t="shared" si="1"/>
        <v>0</v>
      </c>
    </row>
    <row r="21" spans="1:6" ht="15" thickTop="1" thickBot="1" x14ac:dyDescent="0.35">
      <c r="A21" s="71">
        <v>8</v>
      </c>
      <c r="B21" s="72" t="s">
        <v>25</v>
      </c>
      <c r="C21" s="70">
        <v>1</v>
      </c>
      <c r="D21" s="62">
        <v>0</v>
      </c>
      <c r="E21" s="82">
        <f t="shared" si="0"/>
        <v>0</v>
      </c>
      <c r="F21" s="82">
        <f t="shared" si="1"/>
        <v>0</v>
      </c>
    </row>
    <row r="22" spans="1:6" ht="15" thickTop="1" thickBot="1" x14ac:dyDescent="0.35">
      <c r="A22" s="71">
        <v>9</v>
      </c>
      <c r="B22" s="72" t="s">
        <v>26</v>
      </c>
      <c r="C22" s="70">
        <v>1</v>
      </c>
      <c r="D22" s="62">
        <v>0</v>
      </c>
      <c r="E22" s="82">
        <f t="shared" si="0"/>
        <v>0</v>
      </c>
      <c r="F22" s="82">
        <f t="shared" si="1"/>
        <v>0</v>
      </c>
    </row>
    <row r="23" spans="1:6" ht="15" thickTop="1" thickBot="1" x14ac:dyDescent="0.35">
      <c r="A23" s="71">
        <v>10</v>
      </c>
      <c r="B23" s="72" t="s">
        <v>15</v>
      </c>
      <c r="C23" s="70">
        <v>1</v>
      </c>
      <c r="D23" s="62">
        <v>0</v>
      </c>
      <c r="E23" s="82">
        <f t="shared" si="0"/>
        <v>0</v>
      </c>
      <c r="F23" s="82">
        <f t="shared" si="1"/>
        <v>0</v>
      </c>
    </row>
    <row r="24" spans="1:6" ht="15" thickTop="1" thickBot="1" x14ac:dyDescent="0.35">
      <c r="A24" s="71">
        <v>11</v>
      </c>
      <c r="B24" s="72" t="s">
        <v>16</v>
      </c>
      <c r="C24" s="70">
        <v>1</v>
      </c>
      <c r="D24" s="62">
        <v>0</v>
      </c>
      <c r="E24" s="82">
        <f t="shared" si="0"/>
        <v>0</v>
      </c>
      <c r="F24" s="82">
        <f t="shared" si="1"/>
        <v>0</v>
      </c>
    </row>
    <row r="25" spans="1:6" ht="15" thickTop="1" thickBot="1" x14ac:dyDescent="0.35">
      <c r="A25" s="71">
        <v>12</v>
      </c>
      <c r="B25" s="72" t="s">
        <v>17</v>
      </c>
      <c r="C25" s="70">
        <v>1</v>
      </c>
      <c r="D25" s="62">
        <v>0</v>
      </c>
      <c r="E25" s="82">
        <f t="shared" si="0"/>
        <v>0</v>
      </c>
      <c r="F25" s="82">
        <f t="shared" si="1"/>
        <v>0</v>
      </c>
    </row>
    <row r="26" spans="1:6" ht="15" thickTop="1" thickBot="1" x14ac:dyDescent="0.35">
      <c r="A26" s="71">
        <v>13</v>
      </c>
      <c r="B26" s="72" t="s">
        <v>21</v>
      </c>
      <c r="C26" s="70">
        <v>1</v>
      </c>
      <c r="D26" s="62">
        <v>0</v>
      </c>
      <c r="E26" s="82">
        <f t="shared" si="0"/>
        <v>0</v>
      </c>
      <c r="F26" s="82">
        <f t="shared" si="1"/>
        <v>0</v>
      </c>
    </row>
    <row r="27" spans="1:6" ht="15" thickTop="1" thickBot="1" x14ac:dyDescent="0.35">
      <c r="A27" s="71">
        <v>14</v>
      </c>
      <c r="B27" s="72" t="s">
        <v>22</v>
      </c>
      <c r="C27" s="70">
        <v>1</v>
      </c>
      <c r="D27" s="62">
        <v>0</v>
      </c>
      <c r="E27" s="82">
        <f t="shared" si="0"/>
        <v>0</v>
      </c>
      <c r="F27" s="82">
        <f t="shared" si="1"/>
        <v>0</v>
      </c>
    </row>
    <row r="28" spans="1:6" ht="15" thickTop="1" thickBot="1" x14ac:dyDescent="0.35">
      <c r="A28" s="71">
        <v>15</v>
      </c>
      <c r="B28" s="72" t="s">
        <v>23</v>
      </c>
      <c r="C28" s="70">
        <v>1</v>
      </c>
      <c r="D28" s="62">
        <v>0</v>
      </c>
      <c r="E28" s="82">
        <f t="shared" si="0"/>
        <v>0</v>
      </c>
      <c r="F28" s="82">
        <f t="shared" si="1"/>
        <v>0</v>
      </c>
    </row>
    <row r="29" spans="1:6" ht="15" thickTop="1" thickBot="1" x14ac:dyDescent="0.35">
      <c r="A29" s="71">
        <v>16</v>
      </c>
      <c r="B29" s="72" t="s">
        <v>18</v>
      </c>
      <c r="C29" s="70">
        <v>1</v>
      </c>
      <c r="D29" s="62">
        <v>0</v>
      </c>
      <c r="E29" s="82">
        <f t="shared" si="0"/>
        <v>0</v>
      </c>
      <c r="F29" s="82">
        <f t="shared" si="1"/>
        <v>0</v>
      </c>
    </row>
    <row r="30" spans="1:6" ht="15" thickTop="1" thickBot="1" x14ac:dyDescent="0.35">
      <c r="A30" s="71">
        <v>17</v>
      </c>
      <c r="B30" s="72" t="s">
        <v>19</v>
      </c>
      <c r="C30" s="70">
        <v>1</v>
      </c>
      <c r="D30" s="62">
        <v>0</v>
      </c>
      <c r="E30" s="82">
        <f t="shared" si="0"/>
        <v>0</v>
      </c>
      <c r="F30" s="82">
        <f t="shared" si="1"/>
        <v>0</v>
      </c>
    </row>
    <row r="31" spans="1:6" ht="15" thickTop="1" thickBot="1" x14ac:dyDescent="0.35">
      <c r="A31" s="71">
        <v>18</v>
      </c>
      <c r="B31" s="72" t="s">
        <v>20</v>
      </c>
      <c r="C31" s="70">
        <v>1</v>
      </c>
      <c r="D31" s="62">
        <v>0</v>
      </c>
      <c r="E31" s="82">
        <f t="shared" si="0"/>
        <v>0</v>
      </c>
      <c r="F31" s="82">
        <f t="shared" si="1"/>
        <v>0</v>
      </c>
    </row>
    <row r="32" spans="1:6" ht="15" thickTop="1" thickBot="1" x14ac:dyDescent="0.35">
      <c r="A32" s="71">
        <v>19</v>
      </c>
      <c r="B32" s="72" t="s">
        <v>4</v>
      </c>
      <c r="C32" s="70">
        <v>1</v>
      </c>
      <c r="D32" s="62">
        <v>0</v>
      </c>
      <c r="E32" s="82">
        <f t="shared" si="0"/>
        <v>0</v>
      </c>
      <c r="F32" s="82">
        <f t="shared" si="1"/>
        <v>0</v>
      </c>
    </row>
    <row r="33" spans="1:6" ht="15" thickTop="1" thickBot="1" x14ac:dyDescent="0.35">
      <c r="A33" s="71">
        <v>20</v>
      </c>
      <c r="B33" s="72" t="s">
        <v>31</v>
      </c>
      <c r="C33" s="70">
        <v>1</v>
      </c>
      <c r="D33" s="62">
        <v>0</v>
      </c>
      <c r="E33" s="82">
        <f t="shared" si="0"/>
        <v>0</v>
      </c>
      <c r="F33" s="82">
        <f t="shared" si="1"/>
        <v>0</v>
      </c>
    </row>
    <row r="34" spans="1:6" ht="29" thickTop="1" thickBot="1" x14ac:dyDescent="0.35">
      <c r="A34" s="71">
        <v>21</v>
      </c>
      <c r="B34" s="72" t="s">
        <v>34</v>
      </c>
      <c r="C34" s="70">
        <v>1</v>
      </c>
      <c r="D34" s="62">
        <v>0</v>
      </c>
      <c r="E34" s="82">
        <f t="shared" si="0"/>
        <v>0</v>
      </c>
      <c r="F34" s="82">
        <f t="shared" si="1"/>
        <v>0</v>
      </c>
    </row>
    <row r="35" spans="1:6" ht="13.5" customHeight="1" thickTop="1" thickBot="1" x14ac:dyDescent="0.35">
      <c r="A35" s="71">
        <v>22</v>
      </c>
      <c r="B35" s="73" t="s">
        <v>32</v>
      </c>
      <c r="C35" s="70">
        <v>1</v>
      </c>
      <c r="D35" s="62">
        <v>0</v>
      </c>
      <c r="E35" s="82">
        <f t="shared" si="0"/>
        <v>0</v>
      </c>
      <c r="F35" s="82">
        <f t="shared" si="1"/>
        <v>0</v>
      </c>
    </row>
    <row r="36" spans="1:6" ht="31.5" customHeight="1" thickTop="1" thickBot="1" x14ac:dyDescent="0.35">
      <c r="A36" s="74">
        <v>23</v>
      </c>
      <c r="B36" s="75" t="s">
        <v>2</v>
      </c>
      <c r="C36" s="70">
        <v>1</v>
      </c>
      <c r="D36" s="62">
        <v>0</v>
      </c>
      <c r="E36" s="82">
        <f t="shared" si="0"/>
        <v>0</v>
      </c>
      <c r="F36" s="83">
        <f t="shared" si="1"/>
        <v>0</v>
      </c>
    </row>
    <row r="37" spans="1:6" ht="15" thickTop="1" thickBot="1" x14ac:dyDescent="0.35">
      <c r="A37" s="71">
        <v>24</v>
      </c>
      <c r="B37" s="72" t="s">
        <v>29</v>
      </c>
      <c r="C37" s="70">
        <v>1</v>
      </c>
      <c r="D37" s="62">
        <v>0</v>
      </c>
      <c r="E37" s="82">
        <f t="shared" si="0"/>
        <v>0</v>
      </c>
      <c r="F37" s="82">
        <f t="shared" si="1"/>
        <v>0</v>
      </c>
    </row>
    <row r="38" spans="1:6" ht="15" thickTop="1" thickBot="1" x14ac:dyDescent="0.35">
      <c r="A38" s="71">
        <v>25</v>
      </c>
      <c r="B38" s="72" t="s">
        <v>3</v>
      </c>
      <c r="C38" s="70">
        <v>1</v>
      </c>
      <c r="D38" s="62">
        <v>0</v>
      </c>
      <c r="E38" s="82">
        <f t="shared" si="0"/>
        <v>0</v>
      </c>
      <c r="F38" s="82">
        <f t="shared" si="1"/>
        <v>0</v>
      </c>
    </row>
    <row r="39" spans="1:6" ht="15" thickTop="1" thickBot="1" x14ac:dyDescent="0.35">
      <c r="A39" s="71">
        <v>26</v>
      </c>
      <c r="B39" s="72" t="s">
        <v>30</v>
      </c>
      <c r="C39" s="70">
        <v>1</v>
      </c>
      <c r="D39" s="62">
        <v>0</v>
      </c>
      <c r="E39" s="82">
        <f t="shared" si="0"/>
        <v>0</v>
      </c>
      <c r="F39" s="82">
        <f t="shared" si="1"/>
        <v>0</v>
      </c>
    </row>
    <row r="40" spans="1:6" ht="15" thickTop="1" thickBot="1" x14ac:dyDescent="0.35">
      <c r="A40" s="71">
        <v>27</v>
      </c>
      <c r="B40" s="72" t="s">
        <v>33</v>
      </c>
      <c r="C40" s="70">
        <v>1</v>
      </c>
      <c r="D40" s="62">
        <v>0</v>
      </c>
      <c r="E40" s="82">
        <f t="shared" si="0"/>
        <v>0</v>
      </c>
      <c r="F40" s="82">
        <f t="shared" si="1"/>
        <v>0</v>
      </c>
    </row>
    <row r="41" spans="1:6" ht="15" thickTop="1" thickBot="1" x14ac:dyDescent="0.35">
      <c r="A41" s="71">
        <v>28</v>
      </c>
      <c r="B41" s="72" t="s">
        <v>35</v>
      </c>
      <c r="C41" s="70">
        <v>1</v>
      </c>
      <c r="D41" s="62">
        <v>0</v>
      </c>
      <c r="E41" s="82">
        <f t="shared" si="0"/>
        <v>0</v>
      </c>
      <c r="F41" s="82">
        <f t="shared" si="1"/>
        <v>0</v>
      </c>
    </row>
    <row r="42" spans="1:6" ht="15" thickTop="1" thickBot="1" x14ac:dyDescent="0.35">
      <c r="A42" s="71">
        <v>29</v>
      </c>
      <c r="B42" s="72" t="s">
        <v>36</v>
      </c>
      <c r="C42" s="70">
        <v>1</v>
      </c>
      <c r="D42" s="62">
        <v>0</v>
      </c>
      <c r="E42" s="82">
        <f t="shared" si="0"/>
        <v>0</v>
      </c>
      <c r="F42" s="82">
        <f t="shared" si="1"/>
        <v>0</v>
      </c>
    </row>
    <row r="43" spans="1:6" ht="29.25" customHeight="1" thickTop="1" thickBot="1" x14ac:dyDescent="0.35">
      <c r="A43" s="71">
        <v>30</v>
      </c>
      <c r="B43" s="72" t="s">
        <v>27</v>
      </c>
      <c r="C43" s="70">
        <v>1</v>
      </c>
      <c r="D43" s="62">
        <v>0</v>
      </c>
      <c r="E43" s="82">
        <f t="shared" si="0"/>
        <v>0</v>
      </c>
      <c r="F43" s="82">
        <f t="shared" si="1"/>
        <v>0</v>
      </c>
    </row>
    <row r="44" spans="1:6" ht="15" thickTop="1" thickBot="1" x14ac:dyDescent="0.35">
      <c r="A44" s="76">
        <v>31</v>
      </c>
      <c r="B44" s="77" t="s">
        <v>28</v>
      </c>
      <c r="C44" s="70">
        <v>1</v>
      </c>
      <c r="D44" s="62">
        <v>0</v>
      </c>
      <c r="E44" s="82">
        <f t="shared" si="0"/>
        <v>0</v>
      </c>
      <c r="F44" s="82">
        <f t="shared" si="1"/>
        <v>0</v>
      </c>
    </row>
    <row r="45" spans="1:6" s="1" customFormat="1" ht="14.5" thickBot="1" x14ac:dyDescent="0.35">
      <c r="A45" s="78"/>
      <c r="B45" s="79" t="s">
        <v>5</v>
      </c>
      <c r="C45" s="80">
        <f>SUM(C14:C44)</f>
        <v>31</v>
      </c>
      <c r="D45" s="63">
        <f>SUM(D14:D44)</f>
        <v>0</v>
      </c>
      <c r="E45" s="84">
        <f t="shared" si="0"/>
        <v>0</v>
      </c>
      <c r="F45" s="85">
        <f>SUM(F14:F44)</f>
        <v>0</v>
      </c>
    </row>
    <row r="46" spans="1:6" ht="36" customHeight="1" thickBot="1" x14ac:dyDescent="0.35">
      <c r="A46" s="128" t="s">
        <v>87</v>
      </c>
      <c r="B46" s="129"/>
      <c r="C46" s="81"/>
      <c r="D46" s="64" t="s">
        <v>78</v>
      </c>
      <c r="E46" s="86">
        <v>1</v>
      </c>
      <c r="F46" s="87">
        <f>F45*E46</f>
        <v>0</v>
      </c>
    </row>
    <row r="47" spans="1:6" ht="36" customHeight="1" thickBot="1" x14ac:dyDescent="0.35">
      <c r="A47" s="125" t="s">
        <v>79</v>
      </c>
      <c r="B47" s="126"/>
      <c r="C47" s="126"/>
      <c r="D47" s="127"/>
      <c r="E47" s="123">
        <f>F46</f>
        <v>0</v>
      </c>
      <c r="F47" s="124"/>
    </row>
    <row r="48" spans="1:6" ht="36" customHeight="1" x14ac:dyDescent="0.3">
      <c r="A48" s="88"/>
      <c r="B48" s="89"/>
      <c r="C48" s="89"/>
      <c r="D48" s="90"/>
      <c r="E48" s="91"/>
      <c r="F48" s="5"/>
    </row>
    <row r="49" spans="1:6" ht="29.25" customHeight="1" thickBot="1" x14ac:dyDescent="0.45">
      <c r="A49" s="121" t="s">
        <v>44</v>
      </c>
      <c r="B49" s="122"/>
      <c r="C49" s="92"/>
      <c r="D49" s="107"/>
      <c r="E49" s="107"/>
      <c r="F49" s="7"/>
    </row>
    <row r="50" spans="1:6" ht="28.5" thickBot="1" x14ac:dyDescent="0.35">
      <c r="A50" s="93" t="s">
        <v>7</v>
      </c>
      <c r="B50" s="54" t="s">
        <v>0</v>
      </c>
      <c r="C50" s="45" t="s">
        <v>6</v>
      </c>
      <c r="D50" s="108" t="s">
        <v>45</v>
      </c>
      <c r="E50" s="108"/>
      <c r="F50" s="108"/>
    </row>
    <row r="51" spans="1:6" ht="43.5" customHeight="1" thickBot="1" x14ac:dyDescent="0.35">
      <c r="A51" s="94">
        <v>1</v>
      </c>
      <c r="B51" s="55" t="s">
        <v>46</v>
      </c>
      <c r="C51" s="65"/>
      <c r="D51" s="109"/>
      <c r="E51" s="109"/>
      <c r="F51" s="109"/>
    </row>
    <row r="52" spans="1:6" x14ac:dyDescent="0.3">
      <c r="A52" s="17"/>
      <c r="B52" s="5"/>
      <c r="C52" s="5"/>
      <c r="D52" s="5"/>
      <c r="E52" s="5"/>
      <c r="F52" s="5"/>
    </row>
    <row r="53" spans="1:6" ht="14.5" thickBot="1" x14ac:dyDescent="0.35">
      <c r="A53" s="18"/>
      <c r="B53" s="9"/>
      <c r="C53" s="9"/>
      <c r="D53" s="9"/>
      <c r="E53" s="9"/>
      <c r="F53" s="9"/>
    </row>
    <row r="54" spans="1:6" ht="14.5" thickTop="1" x14ac:dyDescent="0.3"/>
  </sheetData>
  <sheetProtection algorithmName="SHA-512" hashValue="tDW3Pv29tYyb93JfHX19RnpPH6ryJOBdAQMAK2N/bdmq2f8eKUNqQX5YR8dvs+uTOANqEce+/D23AlRgx0aVTw==" saltValue="VAaj74VK0le+7y7zW9oTpg==" spinCount="100000" sheet="1" objects="1" scenarios="1"/>
  <mergeCells count="15">
    <mergeCell ref="C1:F3"/>
    <mergeCell ref="C4:F4"/>
    <mergeCell ref="D49:E49"/>
    <mergeCell ref="D50:F50"/>
    <mergeCell ref="D51:F51"/>
    <mergeCell ref="D12:F12"/>
    <mergeCell ref="C7:F7"/>
    <mergeCell ref="C8:F8"/>
    <mergeCell ref="C9:F9"/>
    <mergeCell ref="D11:E11"/>
    <mergeCell ref="A12:C12"/>
    <mergeCell ref="A49:B49"/>
    <mergeCell ref="E47:F47"/>
    <mergeCell ref="A47:D47"/>
    <mergeCell ref="A46:B46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66" fitToHeight="18" orientation="portrait" horizontalDpi="4294967295" verticalDpi="4294967295" r:id="rId1"/>
  <headerFooter>
    <oddFooter>&amp;L&amp;D&amp;C&amp;P of &amp;N&amp;R&amp;A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68"/>
  <sheetViews>
    <sheetView view="pageBreakPreview" topLeftCell="A30" zoomScale="80" zoomScaleNormal="100" zoomScaleSheetLayoutView="80" workbookViewId="0">
      <selection activeCell="C31" sqref="C31"/>
    </sheetView>
  </sheetViews>
  <sheetFormatPr defaultColWidth="9.08984375" defaultRowHeight="14" x14ac:dyDescent="0.3"/>
  <cols>
    <col min="1" max="1" width="4.08984375" style="2" customWidth="1"/>
    <col min="2" max="2" width="7" style="2" customWidth="1"/>
    <col min="3" max="3" width="43" style="2" customWidth="1"/>
    <col min="4" max="4" width="14.6328125" style="2" customWidth="1"/>
    <col min="5" max="5" width="36.453125" style="2" customWidth="1"/>
    <col min="6" max="6" width="44.54296875" style="2" hidden="1" customWidth="1"/>
    <col min="7" max="16384" width="9.08984375" style="2"/>
  </cols>
  <sheetData>
    <row r="1" spans="2:6" ht="14" customHeight="1" thickTop="1" x14ac:dyDescent="0.3">
      <c r="B1" s="16"/>
      <c r="C1" s="8"/>
      <c r="D1" s="95" t="s">
        <v>86</v>
      </c>
      <c r="E1" s="96"/>
      <c r="F1" s="96"/>
    </row>
    <row r="2" spans="2:6" ht="14" customHeight="1" x14ac:dyDescent="0.3">
      <c r="B2" s="17"/>
      <c r="C2" s="5"/>
      <c r="D2" s="98"/>
      <c r="E2" s="99"/>
      <c r="F2" s="99"/>
    </row>
    <row r="3" spans="2:6" ht="14" customHeight="1" thickBot="1" x14ac:dyDescent="0.35">
      <c r="B3" s="17"/>
      <c r="C3" s="5"/>
      <c r="D3" s="101"/>
      <c r="E3" s="102"/>
      <c r="F3" s="102"/>
    </row>
    <row r="4" spans="2:6" ht="21.75" customHeight="1" thickBot="1" x14ac:dyDescent="0.45">
      <c r="B4" s="17"/>
      <c r="C4" s="5"/>
      <c r="D4" s="104" t="s">
        <v>48</v>
      </c>
      <c r="E4" s="105"/>
      <c r="F4" s="105"/>
    </row>
    <row r="5" spans="2:6" ht="14.25" customHeight="1" x14ac:dyDescent="0.3">
      <c r="B5" s="15" t="s">
        <v>90</v>
      </c>
      <c r="C5" s="6"/>
      <c r="D5" s="21"/>
      <c r="E5" s="21"/>
      <c r="F5" s="21"/>
    </row>
    <row r="6" spans="2:6" ht="14.25" customHeight="1" x14ac:dyDescent="0.3">
      <c r="B6" s="17"/>
      <c r="C6" s="5"/>
      <c r="D6" s="21"/>
      <c r="E6" s="21"/>
      <c r="F6" s="21"/>
    </row>
    <row r="7" spans="2:6" ht="15" customHeight="1" x14ac:dyDescent="0.3">
      <c r="B7" s="15"/>
      <c r="C7" s="6"/>
      <c r="D7" s="113"/>
      <c r="E7" s="113"/>
      <c r="F7" s="113"/>
    </row>
    <row r="8" spans="2:6" ht="60" customHeight="1" x14ac:dyDescent="0.3">
      <c r="B8" s="15"/>
      <c r="C8" s="6"/>
      <c r="D8" s="114" t="s">
        <v>85</v>
      </c>
      <c r="E8" s="115"/>
      <c r="F8" s="115"/>
    </row>
    <row r="9" spans="2:6" ht="29.25" customHeight="1" x14ac:dyDescent="0.3">
      <c r="B9" s="15" t="s">
        <v>1</v>
      </c>
      <c r="C9" s="6"/>
      <c r="D9" s="116"/>
      <c r="E9" s="116"/>
      <c r="F9" s="116"/>
    </row>
    <row r="10" spans="2:6" ht="29.25" customHeight="1" x14ac:dyDescent="0.3">
      <c r="B10" s="15"/>
      <c r="C10" s="6"/>
      <c r="D10" s="7"/>
      <c r="E10" s="7"/>
      <c r="F10" s="7"/>
    </row>
    <row r="11" spans="2:6" ht="29.25" customHeight="1" x14ac:dyDescent="0.3">
      <c r="B11" s="4"/>
      <c r="C11" s="20"/>
      <c r="D11" s="7"/>
      <c r="E11" s="7"/>
    </row>
    <row r="12" spans="2:6" ht="36" customHeight="1" x14ac:dyDescent="0.3">
      <c r="B12" s="4" t="s">
        <v>88</v>
      </c>
      <c r="C12" s="6"/>
      <c r="D12" s="7"/>
      <c r="E12" s="7"/>
    </row>
    <row r="13" spans="2:6" ht="23.5" customHeight="1" x14ac:dyDescent="0.3">
      <c r="B13" s="4" t="s">
        <v>89</v>
      </c>
      <c r="C13" s="6"/>
      <c r="D13" s="7"/>
      <c r="E13" s="7"/>
    </row>
    <row r="14" spans="2:6" ht="23.5" customHeight="1" x14ac:dyDescent="0.3">
      <c r="B14" s="23"/>
      <c r="C14" s="22"/>
      <c r="D14" s="24"/>
      <c r="E14" s="24"/>
    </row>
    <row r="15" spans="2:6" ht="16.5" customHeight="1" x14ac:dyDescent="0.3">
      <c r="B15" s="13"/>
      <c r="C15" s="10"/>
      <c r="D15" s="130"/>
      <c r="E15" s="130"/>
    </row>
    <row r="16" spans="2:6" ht="29.25" customHeight="1" thickBot="1" x14ac:dyDescent="0.45">
      <c r="B16" s="4" t="s">
        <v>49</v>
      </c>
      <c r="C16" s="6"/>
      <c r="D16" s="7"/>
      <c r="E16" s="11"/>
    </row>
    <row r="17" spans="2:5" ht="14.5" thickBot="1" x14ac:dyDescent="0.35">
      <c r="B17" s="131"/>
      <c r="C17" s="119"/>
      <c r="D17" s="120"/>
      <c r="E17" s="54" t="s">
        <v>42</v>
      </c>
    </row>
    <row r="18" spans="2:5" s="3" customFormat="1" ht="28.5" thickBot="1" x14ac:dyDescent="0.35">
      <c r="B18" s="44" t="s">
        <v>8</v>
      </c>
      <c r="C18" s="44" t="s">
        <v>39</v>
      </c>
      <c r="D18" s="45"/>
      <c r="E18" s="45" t="s">
        <v>70</v>
      </c>
    </row>
    <row r="19" spans="2:5" s="3" customFormat="1" ht="14.5" thickBot="1" x14ac:dyDescent="0.35">
      <c r="B19" s="138" t="s">
        <v>50</v>
      </c>
      <c r="C19" s="139"/>
      <c r="D19" s="45" t="s">
        <v>72</v>
      </c>
      <c r="E19" s="45"/>
    </row>
    <row r="20" spans="2:5" ht="14.5" thickBot="1" x14ac:dyDescent="0.35">
      <c r="B20" s="46">
        <v>1</v>
      </c>
      <c r="C20" s="47" t="s">
        <v>47</v>
      </c>
      <c r="D20" s="48">
        <v>1</v>
      </c>
      <c r="E20" s="35">
        <v>0</v>
      </c>
    </row>
    <row r="21" spans="2:5" ht="14.5" thickBot="1" x14ac:dyDescent="0.35">
      <c r="B21" s="46"/>
      <c r="C21" s="47" t="s">
        <v>51</v>
      </c>
      <c r="D21" s="48">
        <v>1</v>
      </c>
      <c r="E21" s="35">
        <v>0</v>
      </c>
    </row>
    <row r="22" spans="2:5" ht="14.5" thickBot="1" x14ac:dyDescent="0.35">
      <c r="B22" s="46"/>
      <c r="C22" s="47" t="s">
        <v>52</v>
      </c>
      <c r="D22" s="48">
        <v>1</v>
      </c>
      <c r="E22" s="35">
        <v>0</v>
      </c>
    </row>
    <row r="23" spans="2:5" ht="14.5" thickBot="1" x14ac:dyDescent="0.35">
      <c r="B23" s="46"/>
      <c r="C23" s="47" t="s">
        <v>53</v>
      </c>
      <c r="D23" s="48">
        <v>1</v>
      </c>
      <c r="E23" s="35">
        <v>0</v>
      </c>
    </row>
    <row r="24" spans="2:5" ht="14.5" thickBot="1" x14ac:dyDescent="0.35">
      <c r="B24" s="46"/>
      <c r="C24" s="47" t="s">
        <v>54</v>
      </c>
      <c r="D24" s="48">
        <v>1</v>
      </c>
      <c r="E24" s="35">
        <v>0</v>
      </c>
    </row>
    <row r="25" spans="2:5" ht="14.5" thickBot="1" x14ac:dyDescent="0.35">
      <c r="B25" s="46"/>
      <c r="C25" s="47" t="s">
        <v>55</v>
      </c>
      <c r="D25" s="48">
        <v>1</v>
      </c>
      <c r="E25" s="35">
        <v>0</v>
      </c>
    </row>
    <row r="26" spans="2:5" ht="14.5" thickBot="1" x14ac:dyDescent="0.35">
      <c r="B26" s="46"/>
      <c r="C26" s="47" t="s">
        <v>56</v>
      </c>
      <c r="D26" s="48">
        <v>1</v>
      </c>
      <c r="E26" s="35">
        <v>0</v>
      </c>
    </row>
    <row r="27" spans="2:5" ht="33" customHeight="1" thickBot="1" x14ac:dyDescent="0.35">
      <c r="B27" s="46"/>
      <c r="C27" s="47" t="s">
        <v>57</v>
      </c>
      <c r="D27" s="48">
        <v>1</v>
      </c>
      <c r="E27" s="35">
        <v>0</v>
      </c>
    </row>
    <row r="28" spans="2:5" ht="14.5" thickBot="1" x14ac:dyDescent="0.35">
      <c r="B28" s="46"/>
      <c r="C28" s="47" t="s">
        <v>58</v>
      </c>
      <c r="D28" s="48">
        <v>1</v>
      </c>
      <c r="E28" s="35">
        <v>0</v>
      </c>
    </row>
    <row r="29" spans="2:5" ht="14.5" thickBot="1" x14ac:dyDescent="0.35">
      <c r="B29" s="46"/>
      <c r="C29" s="47" t="s">
        <v>59</v>
      </c>
      <c r="D29" s="48">
        <v>1</v>
      </c>
      <c r="E29" s="35">
        <v>0</v>
      </c>
    </row>
    <row r="30" spans="2:5" ht="28.5" thickBot="1" x14ac:dyDescent="0.35">
      <c r="B30" s="46">
        <v>2</v>
      </c>
      <c r="C30" s="47" t="s">
        <v>60</v>
      </c>
      <c r="D30" s="48">
        <v>1</v>
      </c>
      <c r="E30" s="35">
        <v>0</v>
      </c>
    </row>
    <row r="31" spans="2:5" ht="28.5" thickBot="1" x14ac:dyDescent="0.35">
      <c r="B31" s="46">
        <v>3</v>
      </c>
      <c r="C31" s="47" t="s">
        <v>61</v>
      </c>
      <c r="D31" s="48">
        <v>1</v>
      </c>
      <c r="E31" s="35">
        <v>0</v>
      </c>
    </row>
    <row r="32" spans="2:5" ht="28.5" thickBot="1" x14ac:dyDescent="0.35">
      <c r="B32" s="46">
        <v>4</v>
      </c>
      <c r="C32" s="47" t="s">
        <v>62</v>
      </c>
      <c r="D32" s="48">
        <v>1</v>
      </c>
      <c r="E32" s="35">
        <v>0</v>
      </c>
    </row>
    <row r="33" spans="1:7" ht="14.5" thickBot="1" x14ac:dyDescent="0.35">
      <c r="B33" s="46">
        <v>5</v>
      </c>
      <c r="C33" s="47" t="s">
        <v>63</v>
      </c>
      <c r="D33" s="48">
        <v>1</v>
      </c>
      <c r="E33" s="35">
        <v>0</v>
      </c>
    </row>
    <row r="34" spans="1:7" ht="14.5" thickBot="1" x14ac:dyDescent="0.35">
      <c r="B34" s="46">
        <v>6</v>
      </c>
      <c r="C34" s="47" t="s">
        <v>64</v>
      </c>
      <c r="D34" s="48">
        <v>1</v>
      </c>
      <c r="E34" s="35">
        <v>0</v>
      </c>
    </row>
    <row r="35" spans="1:7" ht="14.5" thickBot="1" x14ac:dyDescent="0.35">
      <c r="B35" s="46">
        <v>7</v>
      </c>
      <c r="C35" s="47" t="s">
        <v>65</v>
      </c>
      <c r="D35" s="48">
        <v>1</v>
      </c>
      <c r="E35" s="35">
        <v>0</v>
      </c>
    </row>
    <row r="36" spans="1:7" ht="14.5" thickBot="1" x14ac:dyDescent="0.35">
      <c r="B36" s="46">
        <v>8</v>
      </c>
      <c r="C36" s="47" t="s">
        <v>66</v>
      </c>
      <c r="D36" s="48">
        <v>1</v>
      </c>
      <c r="E36" s="35">
        <v>0</v>
      </c>
    </row>
    <row r="37" spans="1:7" ht="14.5" thickBot="1" x14ac:dyDescent="0.35">
      <c r="B37" s="46">
        <v>9</v>
      </c>
      <c r="C37" s="47" t="s">
        <v>67</v>
      </c>
      <c r="D37" s="48">
        <v>1</v>
      </c>
      <c r="E37" s="35">
        <v>0</v>
      </c>
    </row>
    <row r="38" spans="1:7" ht="13.5" customHeight="1" thickBot="1" x14ac:dyDescent="0.35">
      <c r="B38" s="46">
        <v>10</v>
      </c>
      <c r="C38" s="47" t="s">
        <v>68</v>
      </c>
      <c r="D38" s="48">
        <v>1</v>
      </c>
      <c r="E38" s="35">
        <v>0</v>
      </c>
    </row>
    <row r="39" spans="1:7" ht="31.5" customHeight="1" thickBot="1" x14ac:dyDescent="0.35">
      <c r="A39" s="14"/>
      <c r="B39" s="46">
        <v>11</v>
      </c>
      <c r="C39" s="49" t="s">
        <v>69</v>
      </c>
      <c r="D39" s="48">
        <v>1</v>
      </c>
      <c r="E39" s="43">
        <v>9</v>
      </c>
      <c r="F39" s="14"/>
      <c r="G39" s="14"/>
    </row>
    <row r="40" spans="1:7" ht="14.5" thickBot="1" x14ac:dyDescent="0.35">
      <c r="B40" s="46"/>
      <c r="C40" s="50"/>
      <c r="D40" s="48"/>
      <c r="E40" s="35"/>
    </row>
    <row r="41" spans="1:7" s="1" customFormat="1" ht="29.25" customHeight="1" thickBot="1" x14ac:dyDescent="0.35">
      <c r="B41" s="147" t="s">
        <v>80</v>
      </c>
      <c r="C41" s="148"/>
      <c r="D41" s="149"/>
      <c r="E41" s="32">
        <f>SUM(E20:E40)</f>
        <v>9</v>
      </c>
    </row>
    <row r="42" spans="1:7" ht="14.5" thickBot="1" x14ac:dyDescent="0.35">
      <c r="B42" s="51"/>
      <c r="C42" s="52"/>
      <c r="D42" s="51"/>
      <c r="E42" s="33"/>
    </row>
    <row r="43" spans="1:7" ht="14.5" thickBot="1" x14ac:dyDescent="0.35">
      <c r="B43" s="131"/>
      <c r="C43" s="119"/>
      <c r="D43" s="120"/>
      <c r="E43" s="31" t="s">
        <v>42</v>
      </c>
    </row>
    <row r="44" spans="1:7" ht="28.5" thickBot="1" x14ac:dyDescent="0.35">
      <c r="B44" s="138" t="s">
        <v>71</v>
      </c>
      <c r="C44" s="139"/>
      <c r="D44" s="45" t="s">
        <v>72</v>
      </c>
      <c r="E44" s="26" t="s">
        <v>70</v>
      </c>
    </row>
    <row r="45" spans="1:7" ht="28.5" thickBot="1" x14ac:dyDescent="0.35">
      <c r="B45" s="53">
        <v>1</v>
      </c>
      <c r="C45" s="47" t="s">
        <v>93</v>
      </c>
      <c r="D45" s="48">
        <v>1</v>
      </c>
      <c r="E45" s="42">
        <v>0</v>
      </c>
    </row>
    <row r="46" spans="1:7" ht="56.5" thickBot="1" x14ac:dyDescent="0.35">
      <c r="B46" s="53">
        <v>2</v>
      </c>
      <c r="C46" s="47" t="s">
        <v>92</v>
      </c>
      <c r="D46" s="48">
        <v>1</v>
      </c>
      <c r="E46" s="42">
        <v>0</v>
      </c>
    </row>
    <row r="47" spans="1:7" ht="14.5" thickBot="1" x14ac:dyDescent="0.35">
      <c r="B47" s="53">
        <v>3</v>
      </c>
      <c r="C47" s="47" t="s">
        <v>75</v>
      </c>
      <c r="D47" s="48">
        <v>1</v>
      </c>
      <c r="E47" s="42">
        <v>7</v>
      </c>
    </row>
    <row r="48" spans="1:7" ht="28.5" thickBot="1" x14ac:dyDescent="0.35">
      <c r="B48" s="53">
        <v>4</v>
      </c>
      <c r="C48" s="47" t="s">
        <v>76</v>
      </c>
      <c r="D48" s="48">
        <v>1</v>
      </c>
      <c r="E48" s="42">
        <v>0</v>
      </c>
    </row>
    <row r="49" spans="2:5" ht="28.5" customHeight="1" thickBot="1" x14ac:dyDescent="0.35">
      <c r="B49" s="147" t="s">
        <v>81</v>
      </c>
      <c r="C49" s="148"/>
      <c r="D49" s="149"/>
      <c r="E49" s="56">
        <f>SUM(E45:E48)</f>
        <v>7</v>
      </c>
    </row>
    <row r="50" spans="2:5" ht="29.25" customHeight="1" thickBot="1" x14ac:dyDescent="0.35">
      <c r="B50" s="147" t="s">
        <v>83</v>
      </c>
      <c r="C50" s="148"/>
      <c r="D50" s="149"/>
      <c r="E50" s="57">
        <f>E41+E49</f>
        <v>16</v>
      </c>
    </row>
    <row r="51" spans="2:5" ht="30.75" customHeight="1" thickBot="1" x14ac:dyDescent="0.35">
      <c r="B51" s="144" t="s">
        <v>91</v>
      </c>
      <c r="C51" s="145"/>
      <c r="D51" s="146"/>
      <c r="E51" s="58">
        <v>1</v>
      </c>
    </row>
    <row r="52" spans="2:5" ht="21" customHeight="1" thickBot="1" x14ac:dyDescent="0.35">
      <c r="B52" s="140"/>
      <c r="C52" s="141"/>
      <c r="D52" s="142"/>
      <c r="E52" s="59" t="s">
        <v>78</v>
      </c>
    </row>
    <row r="53" spans="2:5" ht="30.75" customHeight="1" thickBot="1" x14ac:dyDescent="0.35">
      <c r="B53" s="135" t="s">
        <v>94</v>
      </c>
      <c r="C53" s="136"/>
      <c r="D53" s="137"/>
      <c r="E53" s="60">
        <f>E50*E51</f>
        <v>16</v>
      </c>
    </row>
    <row r="54" spans="2:5" ht="33" customHeight="1" thickBot="1" x14ac:dyDescent="0.35">
      <c r="B54" s="132" t="s">
        <v>82</v>
      </c>
      <c r="C54" s="133"/>
      <c r="D54" s="134"/>
      <c r="E54" s="61">
        <f>E53</f>
        <v>16</v>
      </c>
    </row>
    <row r="55" spans="2:5" ht="45.75" customHeight="1" thickBot="1" x14ac:dyDescent="0.35">
      <c r="B55" s="132" t="s">
        <v>95</v>
      </c>
      <c r="C55" s="133"/>
      <c r="D55" s="134"/>
      <c r="E55" s="61">
        <f>E54*1.15</f>
        <v>18.399999999999999</v>
      </c>
    </row>
    <row r="56" spans="2:5" ht="29.25" customHeight="1" thickBot="1" x14ac:dyDescent="0.35">
      <c r="B56" s="132" t="s">
        <v>84</v>
      </c>
      <c r="C56" s="133"/>
      <c r="D56" s="134"/>
      <c r="E56" s="61">
        <f>E55/12</f>
        <v>1.5333333333333332</v>
      </c>
    </row>
    <row r="57" spans="2:5" ht="17.25" customHeight="1" thickBot="1" x14ac:dyDescent="0.35">
      <c r="B57" s="28"/>
      <c r="C57" s="27"/>
      <c r="D57" s="29"/>
      <c r="E57" s="34"/>
    </row>
    <row r="58" spans="2:5" ht="28.5" thickBot="1" x14ac:dyDescent="0.35">
      <c r="B58" s="25"/>
      <c r="C58" s="30" t="s">
        <v>77</v>
      </c>
      <c r="D58" s="45" t="s">
        <v>38</v>
      </c>
      <c r="E58" s="45" t="s">
        <v>40</v>
      </c>
    </row>
    <row r="59" spans="2:5" ht="24" customHeight="1" thickBot="1" x14ac:dyDescent="0.35">
      <c r="B59" s="53">
        <v>1</v>
      </c>
      <c r="C59" s="47" t="s">
        <v>73</v>
      </c>
      <c r="D59" s="35">
        <v>0</v>
      </c>
      <c r="E59" s="35">
        <f>D59*1.15</f>
        <v>0</v>
      </c>
    </row>
    <row r="60" spans="2:5" ht="24" customHeight="1" thickBot="1" x14ac:dyDescent="0.35">
      <c r="B60" s="53">
        <v>2</v>
      </c>
      <c r="C60" s="47" t="s">
        <v>74</v>
      </c>
      <c r="D60" s="35">
        <v>0</v>
      </c>
      <c r="E60" s="35">
        <f t="shared" ref="E60:E62" si="0">D60*1.15</f>
        <v>0</v>
      </c>
    </row>
    <row r="61" spans="2:5" ht="24" customHeight="1" thickBot="1" x14ac:dyDescent="0.35">
      <c r="B61" s="53">
        <v>3</v>
      </c>
      <c r="C61" s="47" t="s">
        <v>36</v>
      </c>
      <c r="D61" s="35">
        <v>0</v>
      </c>
      <c r="E61" s="35">
        <f t="shared" si="0"/>
        <v>0</v>
      </c>
    </row>
    <row r="62" spans="2:5" ht="24" customHeight="1" thickBot="1" x14ac:dyDescent="0.35">
      <c r="B62" s="53"/>
      <c r="C62" s="47"/>
      <c r="D62" s="35"/>
      <c r="E62" s="35">
        <f t="shared" si="0"/>
        <v>0</v>
      </c>
    </row>
    <row r="63" spans="2:5" x14ac:dyDescent="0.3">
      <c r="B63" s="23"/>
      <c r="C63" s="39"/>
      <c r="D63" s="40"/>
      <c r="E63" s="36"/>
    </row>
    <row r="64" spans="2:5" ht="29.25" customHeight="1" thickBot="1" x14ac:dyDescent="0.45">
      <c r="B64" s="143" t="s">
        <v>44</v>
      </c>
      <c r="C64" s="122"/>
      <c r="D64" s="24"/>
      <c r="E64" s="37"/>
    </row>
    <row r="65" spans="2:5" ht="28.5" thickBot="1" x14ac:dyDescent="0.35">
      <c r="B65" s="54" t="s">
        <v>7</v>
      </c>
      <c r="C65" s="54" t="s">
        <v>0</v>
      </c>
      <c r="D65" s="45" t="s">
        <v>6</v>
      </c>
      <c r="E65" s="54" t="s">
        <v>45</v>
      </c>
    </row>
    <row r="66" spans="2:5" ht="43.5" customHeight="1" thickBot="1" x14ac:dyDescent="0.35">
      <c r="B66" s="53">
        <v>1</v>
      </c>
      <c r="C66" s="55" t="s">
        <v>46</v>
      </c>
      <c r="D66" s="41"/>
      <c r="E66" s="38"/>
    </row>
    <row r="67" spans="2:5" x14ac:dyDescent="0.3">
      <c r="B67" s="12"/>
      <c r="C67" s="12"/>
      <c r="D67" s="12"/>
      <c r="E67" s="12"/>
    </row>
    <row r="68" spans="2:5" x14ac:dyDescent="0.3">
      <c r="B68" s="5"/>
      <c r="C68" s="5"/>
      <c r="D68" s="5"/>
      <c r="E68" s="5"/>
    </row>
  </sheetData>
  <sheetProtection algorithmName="SHA-512" hashValue="Pm4gm8Opx4LoTodqsYG+hO72xQCrpJQpu72wPTA4sSBoplwjdmJB8O8UBDpXg+dMsWtWiSN/GBVeukhKTblyUg==" saltValue="3bD0sboMDaFq/9Wc58zbIg==" spinCount="100000" sheet="1" objects="1" scenarios="1"/>
  <mergeCells count="20">
    <mergeCell ref="D1:F3"/>
    <mergeCell ref="D4:F4"/>
    <mergeCell ref="D7:F7"/>
    <mergeCell ref="D8:F8"/>
    <mergeCell ref="D9:F9"/>
    <mergeCell ref="B64:C64"/>
    <mergeCell ref="B51:D51"/>
    <mergeCell ref="B44:C44"/>
    <mergeCell ref="B50:D50"/>
    <mergeCell ref="B41:D41"/>
    <mergeCell ref="B49:D49"/>
    <mergeCell ref="B56:D56"/>
    <mergeCell ref="B55:D55"/>
    <mergeCell ref="D15:E15"/>
    <mergeCell ref="B43:D43"/>
    <mergeCell ref="B54:D54"/>
    <mergeCell ref="B53:D53"/>
    <mergeCell ref="B19:C19"/>
    <mergeCell ref="B17:D17"/>
    <mergeCell ref="B52:D52"/>
  </mergeCells>
  <printOptions horizontalCentered="1"/>
  <pageMargins left="0.51181102362204722" right="0.11811023622047245" top="0.74803149606299213" bottom="0.74803149606299213" header="0.31496062992125984" footer="0.31496062992125984"/>
  <pageSetup paperSize="9" scale="78" fitToHeight="18" orientation="portrait" horizontalDpi="4294967295" verticalDpi="4294967295" r:id="rId1"/>
  <headerFooter>
    <oddFooter>&amp;L&amp;D&amp;C&amp;P of &amp;N&amp;R&amp;A</oddFooter>
  </headerFooter>
  <rowBreaks count="1" manualBreakCount="1">
    <brk id="42" min="1" max="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1. TRANSACTION FEE OFFSITE </vt:lpstr>
      <vt:lpstr>2. MANAGEMENT FEE OFFSITE</vt:lpstr>
      <vt:lpstr>'1. TRANSACTION FEE OFFSITE '!Print_Area</vt:lpstr>
      <vt:lpstr>'2. MANAGEMENT FEE OFFSITE'!Print_Area</vt:lpstr>
    </vt:vector>
  </TitlesOfParts>
  <Company>SARS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Alick Burger</dc:creator>
  <cp:lastModifiedBy>Rudzani.Phiriga</cp:lastModifiedBy>
  <cp:lastPrinted>2017-01-19T11:42:12Z</cp:lastPrinted>
  <dcterms:created xsi:type="dcterms:W3CDTF">2007-09-21T10:17:54Z</dcterms:created>
  <dcterms:modified xsi:type="dcterms:W3CDTF">2024-03-14T12:54:17Z</dcterms:modified>
</cp:coreProperties>
</file>