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skom-my.sharepoint.com/personal/malulemg_ntcsa_co_za/Documents/Desktop/TRANSMISSION/1 NEW TENDERS/4. PROFESSIONAL SERVICES/Zizo/"/>
    </mc:Choice>
  </mc:AlternateContent>
  <xr:revisionPtr revIDLastSave="6" documentId="8_{B9A7F8CD-AF56-4028-AB5F-1FC210A2DE01}" xr6:coauthVersionLast="47" xr6:coauthVersionMax="47" xr10:uidLastSave="{DC4CED5D-2E2C-4E70-84F0-85F02A1E2A49}"/>
  <bookViews>
    <workbookView xWindow="28680" yWindow="-120" windowWidth="29040" windowHeight="15720" tabRatio="900" xr2:uid="{34B4D698-C532-44CF-B1F8-82B0D06828CD}"/>
  </bookViews>
  <sheets>
    <sheet name="Cover Page" sheetId="6" r:id="rId1"/>
    <sheet name="1. Pricing Instruction (PI)" sheetId="7" r:id="rId2"/>
    <sheet name="2. Preamble" sheetId="3" r:id="rId3"/>
    <sheet name="3. Price List (PL)" sheetId="1" r:id="rId4"/>
    <sheet name="4. OptionX1_CPA Formulae" sheetId="9" r:id="rId5"/>
    <sheet name="5. OptionX3_Multiple Currencies" sheetId="10" r:id="rId6"/>
    <sheet name="6. Role Profile Matrix" sheetId="14" r:id="rId7"/>
  </sheets>
  <externalReferences>
    <externalReference r:id="rId8"/>
    <externalReference r:id="rId9"/>
  </externalReferences>
  <definedNames>
    <definedName name="_xlnm._FilterDatabase" localSheetId="2" hidden="1">'2. Preamble'!$A$24:$D$39</definedName>
    <definedName name="_xlnm._FilterDatabase" localSheetId="3" hidden="1">'3. Price List (PL)'!$A$10:$N$181</definedName>
    <definedName name="_xlnm._FilterDatabase" localSheetId="6" hidden="1">'6. Role Profile Matrix'!$A$13:$J$40</definedName>
    <definedName name="_Order1" hidden="1">255</definedName>
    <definedName name="ACwvu.all." hidden="1">#REF!</definedName>
    <definedName name="ACwvu.prices." hidden="1">#REF!</definedName>
    <definedName name="ACwvu.summary." hidden="1">#REF!</definedName>
    <definedName name="Clear_CAST_Price_Summary" localSheetId="6">'6. Role Profile Matrix'!Clear_CAST_Price_Summary</definedName>
    <definedName name="Clear_CAST_Price_Summary">[0]!Clear_CAST_Price_Summary</definedName>
    <definedName name="Corp_NO">'[1]Act Sch-010'!$E$4</definedName>
    <definedName name="Cost_Allocation">[1]Data!$C$2:$C$12</definedName>
    <definedName name="CPA_Data">[1]Data!$F$2:$F$14</definedName>
    <definedName name="Currency_Allocated">'5. OptionX3_Multiple Currencies'!$D$21:$D$38</definedName>
    <definedName name="Cwvu.summary." hidden="1">#REF!</definedName>
    <definedName name="_xlnm.Print_Area" localSheetId="1">'1. Pricing Instruction (PI)'!$A$1:$L$31</definedName>
    <definedName name="_xlnm.Print_Area" localSheetId="2">'2. Preamble'!$A$1:$D$58</definedName>
    <definedName name="_xlnm.Print_Area" localSheetId="3">'3. Price List (PL)'!$A$1:$O$182</definedName>
    <definedName name="_xlnm.Print_Area" localSheetId="5">'5. OptionX3_Multiple Currencies'!$A$1:$I$39</definedName>
    <definedName name="_xlnm.Print_Area" localSheetId="6">'6. Role Profile Matrix'!$A$1:$I$54</definedName>
    <definedName name="_xlnm.Print_Titles" localSheetId="3">'3. Price List (PL)'!$8:$8</definedName>
    <definedName name="PS5_Allocation">[1]Data!$B$2:$B$20</definedName>
    <definedName name="Rwvu.all." hidden="1">#REF!,#REF!</definedName>
    <definedName name="Rwvu.prices." hidden="1">#REF!,#REF!</definedName>
    <definedName name="Rwvu.summary."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wvu.all." hidden="1">#REF!</definedName>
    <definedName name="Swvu.prices." hidden="1">#REF!</definedName>
    <definedName name="Swvu.summary." hidden="1">#REF!</definedName>
    <definedName name="w" localSheetId="6">'6. Role Profile Matrix'!w</definedName>
    <definedName name="w">[0]!w</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8" i="1" l="1"/>
  <c r="N116" i="1"/>
  <c r="N114" i="1"/>
  <c r="N112" i="1"/>
  <c r="N110" i="1"/>
  <c r="N108" i="1"/>
  <c r="N106" i="1"/>
  <c r="N78" i="1"/>
  <c r="N76" i="1"/>
  <c r="N44" i="1"/>
  <c r="N42" i="1"/>
  <c r="K61" i="1" l="1"/>
  <c r="N61" i="1" s="1"/>
  <c r="E4" i="10" l="1"/>
  <c r="C2" i="14"/>
  <c r="K104" i="1"/>
  <c r="N104" i="1" s="1"/>
  <c r="K102" i="1"/>
  <c r="N102" i="1" s="1"/>
  <c r="K100" i="1"/>
  <c r="N100" i="1" s="1"/>
  <c r="K98" i="1"/>
  <c r="N98" i="1" s="1"/>
  <c r="K96" i="1"/>
  <c r="N96" i="1" s="1"/>
  <c r="K94" i="1"/>
  <c r="N94" i="1" s="1"/>
  <c r="K92" i="1"/>
  <c r="N92" i="1" s="1"/>
  <c r="K90" i="1"/>
  <c r="N90" i="1" s="1"/>
  <c r="K88" i="1"/>
  <c r="N88" i="1" s="1"/>
  <c r="K74" i="1"/>
  <c r="N74" i="1" s="1"/>
  <c r="K72" i="1"/>
  <c r="N72" i="1" s="1"/>
  <c r="K70" i="1"/>
  <c r="N70" i="1" s="1"/>
  <c r="K68" i="1"/>
  <c r="N68" i="1" s="1"/>
  <c r="K59" i="1"/>
  <c r="N59" i="1" s="1"/>
  <c r="K57" i="1"/>
  <c r="N57" i="1" s="1"/>
  <c r="K55" i="1"/>
  <c r="N55" i="1" s="1"/>
  <c r="K53" i="1"/>
  <c r="N53" i="1" s="1"/>
  <c r="K40" i="1"/>
  <c r="N40" i="1" s="1"/>
  <c r="K38" i="1"/>
  <c r="N38" i="1" s="1"/>
  <c r="K36" i="1"/>
  <c r="N36" i="1" s="1"/>
  <c r="K34" i="1"/>
  <c r="N34" i="1" s="1"/>
  <c r="K32" i="1"/>
  <c r="N32" i="1" s="1"/>
  <c r="K30" i="1"/>
  <c r="N30" i="1" s="1"/>
  <c r="K28" i="1"/>
  <c r="N28" i="1" s="1"/>
  <c r="K26" i="1"/>
  <c r="N26" i="1" s="1"/>
  <c r="E63" i="1"/>
  <c r="K24" i="1"/>
  <c r="N24" i="1" s="1"/>
  <c r="E181" i="1"/>
  <c r="E120" i="1"/>
  <c r="E81" i="1"/>
  <c r="E46" i="1"/>
  <c r="D17" i="1" l="1"/>
  <c r="A9" i="3"/>
  <c r="D2" i="1" l="1"/>
  <c r="A2" i="3"/>
  <c r="B148" i="9" l="1"/>
  <c r="B137" i="9"/>
  <c r="B126" i="9"/>
  <c r="B115" i="9"/>
  <c r="B104" i="9"/>
  <c r="B93" i="9"/>
  <c r="B82" i="9"/>
  <c r="B71" i="9"/>
  <c r="B60" i="9"/>
  <c r="B49" i="9"/>
  <c r="C19" i="9"/>
  <c r="C18" i="9"/>
  <c r="C17" i="9"/>
  <c r="C16" i="9"/>
  <c r="C15" i="9"/>
  <c r="C14" i="9"/>
  <c r="C13" i="9"/>
  <c r="C12" i="9"/>
  <c r="C11" i="9"/>
  <c r="C10" i="9"/>
  <c r="C4" i="9"/>
  <c r="B23" i="10" l="1"/>
  <c r="B24" i="10" s="1"/>
  <c r="B25" i="10" s="1"/>
  <c r="B26" i="10" s="1"/>
  <c r="B27" i="10" s="1"/>
  <c r="B28" i="10" s="1"/>
  <c r="B29" i="10" s="1"/>
  <c r="B30" i="10" s="1"/>
  <c r="B31" i="10" s="1"/>
  <c r="B32" i="10" s="1"/>
  <c r="B33" i="10" s="1"/>
  <c r="B34" i="10" s="1"/>
  <c r="B35" i="10" s="1"/>
  <c r="B36" i="10" s="1"/>
  <c r="B37" i="10" s="1"/>
  <c r="B38" i="10" s="1"/>
  <c r="B22" i="10"/>
</calcChain>
</file>

<file path=xl/sharedStrings.xml><?xml version="1.0" encoding="utf-8"?>
<sst xmlns="http://schemas.openxmlformats.org/spreadsheetml/2006/main" count="911" uniqueCount="537">
  <si>
    <t>Hr</t>
  </si>
  <si>
    <t>Description</t>
  </si>
  <si>
    <t>Item Ref</t>
  </si>
  <si>
    <t>Standard</t>
  </si>
  <si>
    <t>SECTION A - Services</t>
  </si>
  <si>
    <t>Car Rental</t>
  </si>
  <si>
    <t>Meals</t>
  </si>
  <si>
    <t>Per Day</t>
  </si>
  <si>
    <t>Travel Reimbursement</t>
  </si>
  <si>
    <t>4x2 Bakkie</t>
  </si>
  <si>
    <t>4x4 Bakkie</t>
  </si>
  <si>
    <t>Km</t>
  </si>
  <si>
    <t>Flight Tickets</t>
  </si>
  <si>
    <t>Unit of Measurement (UOM)</t>
  </si>
  <si>
    <t>Rate</t>
  </si>
  <si>
    <t>NOTE:  If the above sheets are not complete, the tender will be disqualified</t>
  </si>
  <si>
    <t>Drop-down items are provided in cells highlighted in light blue</t>
  </si>
  <si>
    <t>The cells highlighted in light yellow are cells the Supplier can edit</t>
  </si>
  <si>
    <t>The sheet 'Option X3' defines the different currencies and ruling Rates of Exchange (RoE) to be used as part of the contract.</t>
  </si>
  <si>
    <t>INSTRUCTIONS FOR COMPLETING THE PRICE LIST:</t>
  </si>
  <si>
    <t>Price List</t>
  </si>
  <si>
    <t>Option X1 _ CPA Formulae</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</si>
  <si>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</si>
  <si>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</si>
  <si>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</si>
  <si>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</si>
  <si>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</si>
  <si>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</si>
  <si>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</si>
  <si>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</si>
  <si>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</si>
  <si>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</si>
  <si>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No</t>
  </si>
  <si>
    <t>Currency Description</t>
  </si>
  <si>
    <t>Code</t>
  </si>
  <si>
    <t>Exchange Rate Currency 1,00 =</t>
  </si>
  <si>
    <t>Payment Method 1a, 1b or 2</t>
  </si>
  <si>
    <t>Source</t>
  </si>
  <si>
    <t>The exchange rate/s: should be exchange rate/s as at tender advertisement/issue date and the source should be the South African Reserve Bank(SARB)</t>
  </si>
  <si>
    <t>UAE Dirham</t>
  </si>
  <si>
    <t>AED</t>
  </si>
  <si>
    <t>Austrialian Dollar</t>
  </si>
  <si>
    <t>AUD</t>
  </si>
  <si>
    <t>Canadian Dollar</t>
  </si>
  <si>
    <t>CAD</t>
  </si>
  <si>
    <t>Swiss Franc</t>
  </si>
  <si>
    <t>CHF</t>
  </si>
  <si>
    <t>Danish Krone</t>
  </si>
  <si>
    <t>DKK</t>
  </si>
  <si>
    <t>European Currency</t>
  </si>
  <si>
    <t>EUR</t>
  </si>
  <si>
    <t>British Pound</t>
  </si>
  <si>
    <t>GBP</t>
  </si>
  <si>
    <t>Hong Kong Dollar</t>
  </si>
  <si>
    <t>HKD</t>
  </si>
  <si>
    <t>Indian Rupee</t>
  </si>
  <si>
    <t>INR</t>
  </si>
  <si>
    <t>Japanese Yen</t>
  </si>
  <si>
    <t>JPY</t>
  </si>
  <si>
    <t>Malaysian Ringgit</t>
  </si>
  <si>
    <t>MYR</t>
  </si>
  <si>
    <t>Norwegian Krone</t>
  </si>
  <si>
    <t>NOK</t>
  </si>
  <si>
    <t>New Zealand Dollar</t>
  </si>
  <si>
    <t>NZD</t>
  </si>
  <si>
    <t>Saudi Arabian Riyal</t>
  </si>
  <si>
    <t>SAR</t>
  </si>
  <si>
    <t>Swedish Krone</t>
  </si>
  <si>
    <t>SEK</t>
  </si>
  <si>
    <t>Singapore Dollar</t>
  </si>
  <si>
    <t>SGD</t>
  </si>
  <si>
    <t>United States Dollars</t>
  </si>
  <si>
    <t>USD</t>
  </si>
  <si>
    <t>South African Rand</t>
  </si>
  <si>
    <t>ZAR</t>
  </si>
  <si>
    <t>Note:  Should a currency not be available, contact the NTCSA Commercial Department</t>
  </si>
  <si>
    <t>SERVICE PROVIDER NAME:</t>
  </si>
  <si>
    <t>ROE</t>
  </si>
  <si>
    <t>Foreign Reinstatd (ZAR)</t>
  </si>
  <si>
    <t>Local</t>
  </si>
  <si>
    <t>Total Rate (ZAR)</t>
  </si>
  <si>
    <t>Foreign Portion: CPA Formulae</t>
  </si>
  <si>
    <t>Local Portion: CPA Formulae</t>
  </si>
  <si>
    <t>The service Provider shall verify the values and formulae in the Price List</t>
  </si>
  <si>
    <t>The sheet 'Option X1' defines the formulae that shall be used for the calculation of price adjustments.</t>
  </si>
  <si>
    <t>Enquiry No.</t>
  </si>
  <si>
    <t>Package Name:</t>
  </si>
  <si>
    <t>Tenderer's Name:</t>
  </si>
  <si>
    <t>Category of Offer:</t>
  </si>
  <si>
    <t>No.</t>
  </si>
  <si>
    <t>Formula Code</t>
  </si>
  <si>
    <t>Summary of the description of the Tenderer's Formulae</t>
  </si>
  <si>
    <t>Fixed</t>
  </si>
  <si>
    <t xml:space="preserve">Firm and Fixed </t>
  </si>
  <si>
    <r>
      <t>Prices are 100 % fixed and firm. CPA is not applicable</t>
    </r>
    <r>
      <rPr>
        <sz val="12"/>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</si>
  <si>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</si>
  <si>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</si>
  <si>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</si>
  <si>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</si>
  <si>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</si>
  <si>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</si>
  <si>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</si>
  <si>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</si>
  <si>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</si>
  <si>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</si>
  <si>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</si>
  <si>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Only Main Offer is to be submitted. Main offer tenderers are to fully comply with the requirements in the General Notes and CPA Formulae Notes below.</t>
  </si>
  <si>
    <t>No ALTERNATIVE offers are accepted.</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</si>
  <si>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</si>
  <si>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</si>
  <si>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Option X1 has to be populated by the tenderer (Formulae below,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</si>
  <si>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CPA will kick in after sixteen (16) months from the base date (of one month prior to enquiry closing) for commodities with prices that are less volatile. The sixteen months comprises of one (1) month prior to enquiry closing, three (3) months normal tender validity period as prescribed by the CIDB Act, and the twelve (12) months being the first twelve (12) months of the contract period.</t>
  </si>
  <si>
    <t>The CPA escalation will be calculated as follows: The CPA escalation shall be calculated using the latest available index at the time of completion of each activity, subject to item 5 above. The base index shall be the index published one month prior to the tender closing date.</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</si>
  <si>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</si>
  <si>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</si>
  <si>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</si>
  <si>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</si>
  <si>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</si>
  <si>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 xml:space="preserve"> </t>
  </si>
  <si>
    <t>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</si>
  <si>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</si>
  <si>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</si>
  <si>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</si>
  <si>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</si>
  <si>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</si>
  <si>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</si>
  <si>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</si>
  <si>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</si>
  <si>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</si>
  <si>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</si>
  <si>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</si>
  <si>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</si>
  <si>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</si>
  <si>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</si>
  <si>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</si>
  <si>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</si>
  <si>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</si>
  <si>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</si>
  <si>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</si>
  <si>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Historical data provided (Yes or No- provide Internet address)</t>
  </si>
  <si>
    <t>B1</t>
  </si>
  <si>
    <t>B2</t>
  </si>
  <si>
    <t>B3</t>
  </si>
  <si>
    <t>B4</t>
  </si>
  <si>
    <t>B5</t>
  </si>
  <si>
    <t>B6</t>
  </si>
  <si>
    <t>Formula C</t>
  </si>
  <si>
    <t>C1</t>
  </si>
  <si>
    <t>C2</t>
  </si>
  <si>
    <t>C3</t>
  </si>
  <si>
    <t>C4</t>
  </si>
  <si>
    <t>C5</t>
  </si>
  <si>
    <t>C6</t>
  </si>
  <si>
    <t>Formula D</t>
  </si>
  <si>
    <t>D1</t>
  </si>
  <si>
    <t>D2</t>
  </si>
  <si>
    <t>D3</t>
  </si>
  <si>
    <t>D4</t>
  </si>
  <si>
    <t>D5</t>
  </si>
  <si>
    <t>D6</t>
  </si>
  <si>
    <t>Formula E</t>
  </si>
  <si>
    <t>E1</t>
  </si>
  <si>
    <t>E2</t>
  </si>
  <si>
    <t>E3</t>
  </si>
  <si>
    <t>E4</t>
  </si>
  <si>
    <t>E5</t>
  </si>
  <si>
    <t>E6</t>
  </si>
  <si>
    <t>Formula F</t>
  </si>
  <si>
    <t>F1</t>
  </si>
  <si>
    <t>F2</t>
  </si>
  <si>
    <t>F3</t>
  </si>
  <si>
    <t>F4</t>
  </si>
  <si>
    <t>F5</t>
  </si>
  <si>
    <t>F6</t>
  </si>
  <si>
    <t>Formula G</t>
  </si>
  <si>
    <t>G1</t>
  </si>
  <si>
    <t>G2</t>
  </si>
  <si>
    <t>G3</t>
  </si>
  <si>
    <t>G4</t>
  </si>
  <si>
    <t>G5</t>
  </si>
  <si>
    <t>G6</t>
  </si>
  <si>
    <t>Formula H</t>
  </si>
  <si>
    <t>H1</t>
  </si>
  <si>
    <t>H2</t>
  </si>
  <si>
    <t>H3</t>
  </si>
  <si>
    <t>H4</t>
  </si>
  <si>
    <t>H5</t>
  </si>
  <si>
    <t>H6</t>
  </si>
  <si>
    <t>Formula I</t>
  </si>
  <si>
    <t>I1</t>
  </si>
  <si>
    <t>I2</t>
  </si>
  <si>
    <t>I3</t>
  </si>
  <si>
    <t>I4</t>
  </si>
  <si>
    <t>I5</t>
  </si>
  <si>
    <t>I6</t>
  </si>
  <si>
    <t>Formula J</t>
  </si>
  <si>
    <t>J1</t>
  </si>
  <si>
    <t>J2</t>
  </si>
  <si>
    <t>J3</t>
  </si>
  <si>
    <t>J4</t>
  </si>
  <si>
    <t>J5</t>
  </si>
  <si>
    <t>J6</t>
  </si>
  <si>
    <t>The tenderer is required to capture the CPA formula codes listed above in cells B9 to B19 into Columns J and N of the Price List. This shall be done by selecting the applicable CPA formula codes (e.g. Formula A–J) from the dropdown list created by the tenderer in the Option X1_CPA Formulae worksheet.</t>
  </si>
  <si>
    <t>ENQUIRY:</t>
  </si>
  <si>
    <t>Main Offer Only</t>
  </si>
  <si>
    <t>PRICING INFORMATION</t>
  </si>
  <si>
    <t>ENQUIRY No.</t>
  </si>
  <si>
    <t>NAME OF PACKAGE:</t>
  </si>
  <si>
    <t xml:space="preserve">TENDERER’S NAME:  </t>
  </si>
  <si>
    <t>CATEGORY OF OFFER (MAIN OFFER ONLY):</t>
  </si>
  <si>
    <t>TENDERED PRICE:  IN ZAR</t>
  </si>
  <si>
    <t>(excluding VAT)</t>
  </si>
  <si>
    <t>RAND VALUE IN WORDS</t>
  </si>
  <si>
    <t>[Price in Words]</t>
  </si>
  <si>
    <t>(including VAT)</t>
  </si>
  <si>
    <t>DATE :</t>
  </si>
  <si>
    <t>FULL NAMES OF SIGNATORY:</t>
  </si>
  <si>
    <t>DESIGNATION OF SIGNATORY:</t>
  </si>
  <si>
    <t>SIGNATURE :</t>
  </si>
  <si>
    <t>% Fee to Actual Cost</t>
  </si>
  <si>
    <t>Night</t>
  </si>
  <si>
    <t>Per the last reviewed "national travel guideline" issued by national treasury and "financial manual for purposes of the calculation and application of allowances and benefits", issued by the minister for public service and administration</t>
  </si>
  <si>
    <t>Band I</t>
  </si>
  <si>
    <t>Band 2</t>
  </si>
  <si>
    <t>Band 3</t>
  </si>
  <si>
    <t>Foreign (if Applicable)</t>
  </si>
  <si>
    <t>The scope of work will adapt to NTCSA’s evolving strategic, regulatory, financial, operational and organisational requirements. The Service Provider shall provide advisory, analytical, implementation and assurance services across the areas described below, on a task-by-task basis.</t>
  </si>
  <si>
    <t>Accommodation+LOA</t>
  </si>
  <si>
    <t>SECTION B - Disbursements and Reimbursable Expenses</t>
  </si>
  <si>
    <t>Disbursements and Reimbursable Expenses</t>
  </si>
  <si>
    <t>Cover Page</t>
  </si>
  <si>
    <t>The services covered under this Price List include, but are not limited to:</t>
  </si>
  <si>
    <t>Sub-Total:</t>
  </si>
  <si>
    <t>The Service Provider must complete the following Sheets:</t>
  </si>
  <si>
    <t xml:space="preserve">For Information: </t>
  </si>
  <si>
    <t>2. Preamble to Price List</t>
  </si>
  <si>
    <t>2. 1. General</t>
  </si>
  <si>
    <t>2.1 The Price List is prepared in accordance with the NEC Professional Service Contract (PSC), Option G.</t>
  </si>
  <si>
    <t>2.3 Work will be instructed on a task order basis. Each task order will define the specific scope, deliverables, timeframes, and applicable resources. Only work instructed by the Employer’s Agent shall be paid.</t>
  </si>
  <si>
    <t>2.2. Scope of Services Covered by the Price List</t>
  </si>
  <si>
    <t>2.3. Basis of Pricing</t>
  </si>
  <si>
    <t>2.3.1 Professional services shall be priced using the agreed time-based rates per resource category as stated in the Price List.</t>
  </si>
  <si>
    <t>2.3.2 Rates shall be fully inclusive of salaries, overheads, administration, management, profit, and all other costs necessary to deliver the services, excluding approved Disbursements.</t>
  </si>
  <si>
    <t>2.3.3 Disbursements shall be reimbursed only if:</t>
  </si>
  <si>
    <t>2.3.3.1 Pre-approved in writing by the Employer’s Agent;</t>
  </si>
  <si>
    <t>2.3.3.2 Supported by valid third-party invoices; and</t>
  </si>
  <si>
    <t>2.3.3.3.In accordance with NTCSA travel and reimbursement policies.</t>
  </si>
  <si>
    <t>2.4. Measurement and Payment</t>
  </si>
  <si>
    <t>2.4.1 Payment shall be made for actual time spent on instructed work, subject to approval of timesheets and deliverables.</t>
  </si>
  <si>
    <t>2.4.2 The Employer reserves the right to request evidence of resource utilisation and level of seniority in relation to the applicable rate band.</t>
  </si>
  <si>
    <t>3.1.1</t>
  </si>
  <si>
    <t>3.1.1.1</t>
  </si>
  <si>
    <t>3.1.1.1(a)</t>
  </si>
  <si>
    <t>3.1.1.2</t>
  </si>
  <si>
    <t>3.1.2.1(a)</t>
  </si>
  <si>
    <t>3.1.1.3</t>
  </si>
  <si>
    <t>3.1.3.1(a)</t>
  </si>
  <si>
    <t>3.1.1.4</t>
  </si>
  <si>
    <t>3.1.4.1(a)</t>
  </si>
  <si>
    <t>3.2.1</t>
  </si>
  <si>
    <t>3.2.1.1</t>
  </si>
  <si>
    <t>3.2.1.1(a)</t>
  </si>
  <si>
    <t>3.2.1.1(b)</t>
  </si>
  <si>
    <t>3.2.1.1(c)</t>
  </si>
  <si>
    <t>3.2.1.2</t>
  </si>
  <si>
    <t>3.2.1.2(a)</t>
  </si>
  <si>
    <t>3.2.1.2(b)</t>
  </si>
  <si>
    <t>3.2.1.2(c)</t>
  </si>
  <si>
    <t>3.2.1.3</t>
  </si>
  <si>
    <t>3.2.1.3(a)</t>
  </si>
  <si>
    <t>3.2.1.3(b)</t>
  </si>
  <si>
    <t>3.2.1.3(c)</t>
  </si>
  <si>
    <t>3.2.1.4</t>
  </si>
  <si>
    <t>3.2.1.4(a)</t>
  </si>
  <si>
    <t>3.2.1.5</t>
  </si>
  <si>
    <t>3.2.1.5(a)</t>
  </si>
  <si>
    <t>3.2.1.5(b)</t>
  </si>
  <si>
    <t>3.2.1.5(c)</t>
  </si>
  <si>
    <t>Rates Only</t>
  </si>
  <si>
    <t>Pricing Instruction (PI)</t>
  </si>
  <si>
    <t>Preamble</t>
  </si>
  <si>
    <t>4.1.1</t>
  </si>
  <si>
    <t>3. PRICE LIST - NEC PSC3 Option G</t>
  </si>
  <si>
    <t>Hourly rates exclude reimbursable expenses unless expressly stated in a Task Order.</t>
  </si>
  <si>
    <t>This Annexure defines the professional profile requirements and rate band governance applicable to all resources proposed under the Price List. The minimum thresholds stated herein are mandatory for compliance.</t>
  </si>
  <si>
    <t>Item</t>
  </si>
  <si>
    <t>Designation</t>
  </si>
  <si>
    <t>Assigned Band</t>
  </si>
  <si>
    <t>Band Typical Roles</t>
  </si>
  <si>
    <t>Band Min Qualifications</t>
  </si>
  <si>
    <t>Band Professional Standing</t>
  </si>
  <si>
    <t>Treasury Alignment</t>
  </si>
  <si>
    <t>Typical Utilisation</t>
  </si>
  <si>
    <t>Strategy Partner / Principal Consultant (Energy)</t>
  </si>
  <si>
    <t>Band A</t>
  </si>
  <si>
    <t>Executive strategic oversight; Board advisory</t>
  </si>
  <si>
    <t>Postgraduate Degree</t>
  </si>
  <si>
    <t>15+ years</t>
  </si>
  <si>
    <t>ECSA / SAICA / CFA / IoDSA (as applicable)</t>
  </si>
  <si>
    <t>Executive Advisory</t>
  </si>
  <si>
    <t>Limited, high-level strategic intervention</t>
  </si>
  <si>
    <t>Band B</t>
  </si>
  <si>
    <t>12+ years</t>
  </si>
  <si>
    <t>Senior Specialist</t>
  </si>
  <si>
    <t>Corporate Finance Lead</t>
  </si>
  <si>
    <t>Funding strategy; capital structuring</t>
  </si>
  <si>
    <t>CA(SA) / Postgrad Finance</t>
  </si>
  <si>
    <t>SAICA / CFA</t>
  </si>
  <si>
    <t>Financial leadership</t>
  </si>
  <si>
    <t>Band C</t>
  </si>
  <si>
    <t>8–12 years</t>
  </si>
  <si>
    <t>Specialist Advisory</t>
  </si>
  <si>
    <t>Programme Management Specialist</t>
  </si>
  <si>
    <t>Programme coordination &amp; reporting</t>
  </si>
  <si>
    <t>PMP / SACPCMP (where applicable)</t>
  </si>
  <si>
    <t>Delivery oversight</t>
  </si>
  <si>
    <t>Organisational Design Specialist</t>
  </si>
  <si>
    <t>Workforce &amp; operating model design</t>
  </si>
  <si>
    <t>SABPP (if applicable)</t>
  </si>
  <si>
    <t>Transformation initiatives</t>
  </si>
  <si>
    <t>Change Management Specialist</t>
  </si>
  <si>
    <t>Change strategy &amp; implementation</t>
  </si>
  <si>
    <t>Change enablement</t>
  </si>
  <si>
    <t>Enterprise Risk Management Specialist</t>
  </si>
  <si>
    <t>Risk framework design &amp; assurance</t>
  </si>
  <si>
    <t>Risk oversight</t>
  </si>
  <si>
    <t>Governance &amp; Compliance Advisor</t>
  </si>
  <si>
    <t>Governance advisory &amp; control design</t>
  </si>
  <si>
    <t>Degree (Law/Finance)</t>
  </si>
  <si>
    <t>CGISA / IoDSA</t>
  </si>
  <si>
    <t>Governance support</t>
  </si>
  <si>
    <t>Band D</t>
  </si>
  <si>
    <t>5–8 years</t>
  </si>
  <si>
    <t>Technical Specialist</t>
  </si>
  <si>
    <t>Financial Modelling Specialist</t>
  </si>
  <si>
    <t>Detailed financial model build</t>
  </si>
  <si>
    <t>Model development</t>
  </si>
  <si>
    <t>Data Scientist / AI Specialist</t>
  </si>
  <si>
    <t>Advanced analytics &amp; AI deployment</t>
  </si>
  <si>
    <t>Technical certification</t>
  </si>
  <si>
    <t>Advanced analytics</t>
  </si>
  <si>
    <t>N/A</t>
  </si>
  <si>
    <t>Business Analyst</t>
  </si>
  <si>
    <t>Data analysis &amp; documentation</t>
  </si>
  <si>
    <t>Analyst Support</t>
  </si>
  <si>
    <t>Reporting &amp; analysis</t>
  </si>
  <si>
    <t>Business Intelligence Specialist</t>
  </si>
  <si>
    <t>Dashboard &amp; BI reporting</t>
  </si>
  <si>
    <t>BI certification</t>
  </si>
  <si>
    <t>Reporting</t>
  </si>
  <si>
    <t>Research &amp; Intelligence Analyst</t>
  </si>
  <si>
    <t>Market &amp; benchmarking research</t>
  </si>
  <si>
    <t>Research</t>
  </si>
  <si>
    <t>Band</t>
  </si>
  <si>
    <t xml:space="preserve">Applicable Resources (Band equivalent or higher): </t>
  </si>
  <si>
    <t>3.1.1.1(b)</t>
  </si>
  <si>
    <t>3.1.1.1(c)</t>
  </si>
  <si>
    <t>3.1.1.1(d)</t>
  </si>
  <si>
    <t>3.1.1.1(e)</t>
  </si>
  <si>
    <t>3.1.1.1(f)</t>
  </si>
  <si>
    <t>3.1.1.1(g)</t>
  </si>
  <si>
    <t>3.1.1.1(h)</t>
  </si>
  <si>
    <t>3.1.1.1(i)</t>
  </si>
  <si>
    <t>3.1.2.1(b)</t>
  </si>
  <si>
    <t>3.1.2.1(c)</t>
  </si>
  <si>
    <t>3.1.2.1(d)</t>
  </si>
  <si>
    <t>3.1.3.1(b)</t>
  </si>
  <si>
    <t>3.1.3.1(c)</t>
  </si>
  <si>
    <t>3.1.3.1(d)</t>
  </si>
  <si>
    <t>3.1.4.1(b)</t>
  </si>
  <si>
    <t>3.1.4.1(c)</t>
  </si>
  <si>
    <t>3.1.4.1(d)</t>
  </si>
  <si>
    <t>3.1.4.1(e)</t>
  </si>
  <si>
    <t>3.1.4.1(f)</t>
  </si>
  <si>
    <t>3.1.4.1(g)</t>
  </si>
  <si>
    <t>3.2.1.4(b)</t>
  </si>
  <si>
    <t>3.2.1.4(c)</t>
  </si>
  <si>
    <t>Band I - Actual Cost</t>
  </si>
  <si>
    <t>Actual Cost</t>
  </si>
  <si>
    <t>Band I - Fee</t>
  </si>
  <si>
    <t>Band 2 - Actual Cost</t>
  </si>
  <si>
    <t>Band 2 - Fee</t>
  </si>
  <si>
    <t>Band 3 - Actual Cost</t>
  </si>
  <si>
    <t>Band 3 - Fee</t>
  </si>
  <si>
    <t>Sedan/Hashback</t>
  </si>
  <si>
    <t>Business Model Implementation</t>
  </si>
  <si>
    <t>Develop detailed separation and transition plans; design and implement target operating models across strategy, operations, governance and support services; implement transition plans and operating structures for the Transmitter, System Operator, Market Operator and Central Purchasing Agency; conduct structured supplier capability assessments; provide programme and project management support (including governance and performance monitoring); conduct independent reviews and global benchmarking; assist in developing CSR, industrialisation and social-mandate initiatives; prepare high-quality feedback submissions to NTCSA strategic forums with capability building and skills transfer.</t>
  </si>
  <si>
    <t>Scope Ref</t>
  </si>
  <si>
    <t>Digitalisation</t>
  </si>
  <si>
    <t>Change Management</t>
  </si>
  <si>
    <t>Implement structured change management methodologies to support organisational transition across NTCSA’s four business entities and provide end-to-end project and change management support; develop communication strategies, stakeholder impact analysis and leadership programmes; facilitate structured skills transfer, capability-building and localisation programmes; support stakeholder engagement (internal and external).</t>
  </si>
  <si>
    <t>Advisory Support</t>
  </si>
  <si>
    <t>Provide expert guidance and advisory support for digitalisation initiatives (technology adoption, system integration, data-enablement); provide flexible on-demand support for urgent or strategic projects (financial analysis, business case development, commercial advisory); conduct global benchmarking and independent assessments of supplier capacity and regulatory compliance; provide advisory support for commercial and non-commercial initiatives (stakeholder management, industrialisation, CSR implementation and monitoring); conduct market and supplier capacity assessments; deliver structured programme management oversight; assist in defining market share aspirations, evaluating future service capabilities, developing funding models and implementing communication strategies; prepare high-quality feedback submissions with capability building and skills transfer.</t>
  </si>
  <si>
    <t>Strategy Partner / Principal Consultant (Energy) – Band A</t>
  </si>
  <si>
    <t>Corporate Finance Lead – Band B</t>
  </si>
  <si>
    <t>Programme Management Specialist – Band C</t>
  </si>
  <si>
    <t>Organisational Design Specialist – Band C</t>
  </si>
  <si>
    <t>Enterprise Risk Management Specialist – Band C</t>
  </si>
  <si>
    <t>Governance &amp; Compliance Advisor – Band C</t>
  </si>
  <si>
    <t>Financial Modelling Specialist – Band D</t>
  </si>
  <si>
    <t>Design, recommend and support the implementation of the modern digital environment enabling real-time reporting, dashboards, financial modelling, scenario planning and AI-driven analytics for improved planning accuracy, productivity and execution outcomes; analyse and optimise business processes through digital automation; support the upgrading of existing information management systems; provide capability building and skills transfer.</t>
  </si>
  <si>
    <t>Data Scientist / AI Specialist – Band D</t>
  </si>
  <si>
    <t>Change Management Specialist – Band C</t>
  </si>
  <si>
    <t>3.1.4.1(h)</t>
  </si>
  <si>
    <t>3.1.4.1(i)</t>
  </si>
  <si>
    <t>3.1.4.1(j)</t>
  </si>
  <si>
    <t>Brief description of activities/deliverables: Develop detailed separation and transition plans; design and implement target operating models across strategy, operations, governance and support services; implement transition plans and operating structures for the Transmitter, System Operator, Market Operator and Central Purchasing Agency; conduct structured supplier capability assessments; provide programme and project management support (including governance and performance monitoring); conduct independent reviews and global benchmarking; assist in developing CSR, industrialisation and social-mandate initiatives; prepare high-quality feedback submissions to NTCSA strategic forums with capability building and skills transfer.</t>
  </si>
  <si>
    <t>Brief description of activities/deliverables: Design, recommend and support the implementation of the modern digital environment enabling real-time reporting, dashboards, financial modelling, scenario planning and AI-driven analytics for improved planning accuracy, productivity and execution outcomes; analyse and optimise business processes through digital automation; support the upgrading of existing information management systems; provide capability building and skills transfer.</t>
  </si>
  <si>
    <t>Brief description of activities/deliverables: Implement structured change management methodologies to support organisational transition across NTCSA’s four business entities and provide end-to-end project and change management support; develop communication strategies, stakeholder impact analysis and leadership programmes; facilitate structured skills transfer, capability-building and localisation programmes; support stakeholder engagement (internal and external).</t>
  </si>
  <si>
    <t>Brief description of activities/deliverables: Provide expert guidance and advisory support for digitalisation initiatives (technology adoption, system integration, data-enablement); provide flexible on-demand support for urgent or strategic projects (financial analysis, business case development, commercial advisory); conduct global benchmarking and independent assessments of supplier capacity and regulatory compliance; provide advisory support for commercial and non-commercial initiatives (stakeholder management, industrialisation, CSR implementation and monitoring); conduct market and supplier capacity assessments; deliver structured programme management oversight; assist in defining market share aspirations, evaluating future service capabilities, developing funding models and implementing communication strategies; prepare high-quality feedback submissions with capability building and skills transfer.</t>
  </si>
  <si>
    <t>2.2.1 Business Model Implementation</t>
  </si>
  <si>
    <t>2.2.2 Digitalisation</t>
  </si>
  <si>
    <t>2.2.3 Change Management</t>
  </si>
  <si>
    <t>2.2.4 Advisory Support</t>
  </si>
  <si>
    <t>4. CONTRACT PRICE ADJUSTMENT (CPA) FOR INFLATION</t>
  </si>
  <si>
    <t>4.1 SPECIFIC REQUIREMENTS</t>
  </si>
  <si>
    <t>4.1.2</t>
  </si>
  <si>
    <t>4.2 GENERAL NOTES :</t>
  </si>
  <si>
    <t>4.2.1</t>
  </si>
  <si>
    <t>4.2.2</t>
  </si>
  <si>
    <t>4.2.3</t>
  </si>
  <si>
    <t>4.2.4</t>
  </si>
  <si>
    <t>4.2.5</t>
  </si>
  <si>
    <t>4.2.6</t>
  </si>
  <si>
    <t>4.3 CPA FORMULA NOTES :</t>
  </si>
  <si>
    <t>4.3.1</t>
  </si>
  <si>
    <t>4.3.2</t>
  </si>
  <si>
    <t>4.3.3</t>
  </si>
  <si>
    <t>4.3.4</t>
  </si>
  <si>
    <t>4.3.5</t>
  </si>
  <si>
    <t>5. MULTIPLE CURRENCIES - SECONDARY OPTION X3</t>
  </si>
  <si>
    <t>6. PROFESSIONAL ROLE PROFILE MATRIX</t>
  </si>
  <si>
    <t>6.1. PROFESSIONAL DESIGNATION ALIGNMENT MATRIX</t>
  </si>
  <si>
    <t>6.1.1</t>
  </si>
  <si>
    <t>6.1.2</t>
  </si>
  <si>
    <t>6.1.3</t>
  </si>
  <si>
    <t>6.1.4</t>
  </si>
  <si>
    <t>6.1.5</t>
  </si>
  <si>
    <t>6.1.6</t>
  </si>
  <si>
    <t>6.1.7</t>
  </si>
  <si>
    <t>6.1.8</t>
  </si>
  <si>
    <t>6.1.9</t>
  </si>
  <si>
    <t>6.1.10</t>
  </si>
  <si>
    <t>6.1.11</t>
  </si>
  <si>
    <t>6.1.12</t>
  </si>
  <si>
    <t xml:space="preserve">6.2. BAND GOVERNANCE FRAMEWORK </t>
  </si>
  <si>
    <t>6.2.1</t>
  </si>
  <si>
    <t>6.2.2</t>
  </si>
  <si>
    <t>6.2.3</t>
  </si>
  <si>
    <t>6.2.4</t>
  </si>
  <si>
    <t>6.3. COMPLIANCE AND SUBSTITUTION PROVISIONS</t>
  </si>
  <si>
    <t>6.3.1. All personnel proposed under the Price List shall meet or exceed the minimum thresholds stated in this Annexure.</t>
  </si>
  <si>
    <t>6.3.2. Professional registration shall be mandatory where statutory or regulated services are provided.</t>
  </si>
  <si>
    <t>6.3.3. Band allocation is fixed in accordance with the approved Rate Banding Matrix and shall not be varied without prior written approval.</t>
  </si>
  <si>
    <t>6.3.4. Substitution of resources shall be subject to equivalence or higher qualification and experience relative to the assigned band.</t>
  </si>
  <si>
    <t>6.3.5. Utilisation under each Task Order shall be commensurate with scope complexity and subject to approval by the Project Manager.</t>
  </si>
  <si>
    <t>Option X3 _ Multiple Currency Data (If Applicable)</t>
  </si>
  <si>
    <t>NTCSA Professional Services Panel</t>
  </si>
  <si>
    <t>Business Analyst – Band D</t>
  </si>
  <si>
    <t>Business Intelligence Specialist – Band D</t>
  </si>
  <si>
    <t>Research &amp; Intelligence Analyst – Band D</t>
  </si>
  <si>
    <t>2.2 The prices stated in this Price List shall be deemed to include full compensation for providing the professional services required to support NTCSA.</t>
  </si>
  <si>
    <t>6.1.13</t>
  </si>
  <si>
    <t>Project Manager</t>
  </si>
  <si>
    <t>Project planning, execution, monitoring and control; oversight of business model transition projects</t>
  </si>
  <si>
    <t>Project delivery oversight</t>
  </si>
  <si>
    <t>6.1.14</t>
  </si>
  <si>
    <t>Contracts Manager</t>
  </si>
  <si>
    <t>Contract administration, negotiation, compliance and commercial management</t>
  </si>
  <si>
    <t>Degree (Law/Finance/Engineering)</t>
  </si>
  <si>
    <t>Contract and commercial support</t>
  </si>
  <si>
    <t>6.1.15</t>
  </si>
  <si>
    <t>Quality Manager</t>
  </si>
  <si>
    <t>Quality assurance frameworks, audits and compliance monitoring</t>
  </si>
  <si>
    <t>Quality oversight</t>
  </si>
  <si>
    <t>6.1.16</t>
  </si>
  <si>
    <t>Project Planner</t>
  </si>
  <si>
    <t>Detailed project scheduling, resource levelling and progress tracking</t>
  </si>
  <si>
    <t>Scheduling and planning support</t>
  </si>
  <si>
    <t>6.1.17</t>
  </si>
  <si>
    <t>Quantity Surveyor</t>
  </si>
  <si>
    <t>Cost estimation, bill of quantities preparation and financial quantification</t>
  </si>
  <si>
    <t>Degree in Quantity Surveying</t>
  </si>
  <si>
    <t>Cost estimation and control</t>
  </si>
  <si>
    <t>6.1.18</t>
  </si>
  <si>
    <t>Forensic Planner</t>
  </si>
  <si>
    <t>Forensic delay analysis, claim evaluation and schedule forensics</t>
  </si>
  <si>
    <t>Forensic planning and risk analysis</t>
  </si>
  <si>
    <t>SACQSP</t>
  </si>
  <si>
    <t>SACPCMP / Planning certification (advantageous)</t>
  </si>
  <si>
    <t>Relevant professional registration (SACPCMP/PMP/ECSA/SAICA where applicable)</t>
  </si>
  <si>
    <t>Applicable Roles (Item No.)</t>
  </si>
  <si>
    <t>Governance Rules (Mandatory Compliance)</t>
  </si>
  <si>
    <t>6.1.1 Strategy Partner / Principal Consultant (Energy)</t>
  </si>
  <si>
    <t>6.1.2 Corporate Finance Lead</t>
  </si>
  <si>
    <t>Technical Specialist / Analyst Support</t>
  </si>
  <si>
    <t>6.1.3 Programme Management Specialist 6.1.4 Organisational Design Specialist 6.1.5 Change Management Specialist 6.1.6 Enterprise Risk Management Specialist 6.1.7 Governance &amp; Compliance Advisor NEW 6.1.13 Project Manager NEW 6.1.14 Contracts Manager NEW 6.1.15 Quality Manager</t>
  </si>
  <si>
    <t>6.1.8 Financial Modelling Specialist 6.1.9 Data Scientist / AI Specialist 6.1.10 Business Analyst 6.1.11 Business Intelligence Specialist 6.1.12 Research &amp; Intelligence Analyst NEW 6.1.16 Project Planner NEW 6.1.17 Quantity Surveyor NEW 6.1.18 Forensic Planner</t>
  </si>
  <si>
    <t>Minimum 15+ years + Postgraduate Degree + professional registration mandatory • May only be used for high-level oversight, board advisory and strategic direction (Scope 5.1 &amp; 5.4) • Rate must reflect executive-level value; no substitution below Band A</t>
  </si>
  <si>
    <t>Minimum 12+ years + CA(SA)/Postgrad Finance + SAICA/CFA • Restricted to funding strategy, capital structuring and financial leadership (Scope 5.1 &amp; 5.4) • Senior Specialist rates apply; must not be used for operational delivery</t>
  </si>
  <si>
    <t>Minimum 8–12 years + Relevant Degree + specified professional standing (PMP/SACPCMP, SABPP, ACMP, IRMSA, CGISA/IoDSA, ECSA/SAICA where applicable) • All Band C roles are interchangeable for Scope 5.1 (Business Model Implementation), 5.3 (Change Management) and 5.4 (Advisory Support) where specialist oversight is required • Specialist Advisory rates; must demonstrate relevant certification for the specific task order</t>
  </si>
  <si>
    <t>Minimum 5–8 years + Relevant Degree + CFA/BI/IIBA/Planning/SACQSP certification (where stated) • All Band D roles support technical execution across Scope 5.1, 5.2 (Digitalisation) and 5.4 • Technical Specialist rates; may not be used for Band C specialist advisory or higher</t>
  </si>
  <si>
    <t>Band Experience (Post Registration - Professional Standing)</t>
  </si>
  <si>
    <t>Project Manager - Band C</t>
  </si>
  <si>
    <t>Contracts Manager - Band C</t>
  </si>
  <si>
    <t>Quality Manager - Band C</t>
  </si>
  <si>
    <t>Project Planner - Band D</t>
  </si>
  <si>
    <t>Quantity Surveyor - Band D</t>
  </si>
  <si>
    <t>Forensic Planner - Band D</t>
  </si>
  <si>
    <t>3.1.4.1(k)</t>
  </si>
  <si>
    <t>3.1.4.1(l)</t>
  </si>
  <si>
    <t>3.1.4.1(m)</t>
  </si>
  <si>
    <t>3.1.4.1(n)</t>
  </si>
  <si>
    <t>3.1.4.1(o)</t>
  </si>
  <si>
    <t>3.1.4.1(p)</t>
  </si>
  <si>
    <t>3.1.3.1(e)</t>
  </si>
  <si>
    <t>3.1.3.1(f)</t>
  </si>
  <si>
    <t>3.1.2.1(e)</t>
  </si>
  <si>
    <t>Relevant Degree in Engineering &amp; the Built Enviroment</t>
  </si>
  <si>
    <t>Relevant Degree in Engineering &amp; the Built Enviroment (MSc Project Management preferred)</t>
  </si>
  <si>
    <t>Minimum: Bachelor’s in: Human Resource Management/Industrial Psychology/Business Management / Administration
Preferred postgraduate: Honours / Master’s in: Organisational Development/Industrial Psychology/MBA (with strategy/HR focus)</t>
  </si>
  <si>
    <t>Minimum:Bachelor’s in:Risk Management/Finance / Accounting/Economics/Law
Preferred postgraduate:Honours / Master’s in: Risk Management/Finance/Business Leadership</t>
  </si>
  <si>
    <t>Minimum: Bachelor’s in: Finance/Accounting/Economics/Actuarial Science
Preferred postgraduate: Honours / Master’s in: Finance/Financial Engineering/Investment Management</t>
  </si>
  <si>
    <t>CFA (Chartered Financial Analyst)/FMVA (Financial Modelling &amp; Valuation Analyst)</t>
  </si>
  <si>
    <t>Minimum: Bachelor’s in: Computer Science/Data Science/Statistics/Applied Mathematics/Engineering
Preferred postgraduate (often essential):Honours / Master’s in: Data Science/Artificial Intelligence/Machine Learning/Statistics</t>
  </si>
  <si>
    <t xml:space="preserve">Minimum: Bachelor’s in: Business Management/Information Systems/Industrial Engineering/Finance
Preferred postgraduate: Honours / MBA </t>
  </si>
  <si>
    <t>Minimum: Bachelor’s in: Information Systems/Computer Science/Data Analytics/Statistics
Preferred postgraduate: Honours / Master’s in: Data Analytics/Business Intelligence/Information Systems</t>
  </si>
  <si>
    <t>Minimum: Bachelor’s in: Economics/Statistics/Engineering
Preferred postgraduate (often expected): Honours / Master’s in: Economics/Public Policy/Energy Studies/Research-based disciplines</t>
  </si>
  <si>
    <t>Relevant Degree Engineering &amp; the Buil Enviroment; Minimum: Bachelor’s in: Quantity Surveying/ Construction Management/ Civil Engineering
Preferred postgraduate: Honours / Master’s in: Construction Management/ Project Management</t>
  </si>
  <si>
    <t>PMP / SACPCMP</t>
  </si>
  <si>
    <t>PMP / SACPCMP / SACQSP / ECSA</t>
  </si>
  <si>
    <t>IRMSA / Certified Risk Management Professional (CRM) / Chartered Accountant (CA(SA)) / Certified Internal Auditor (CIA)</t>
  </si>
  <si>
    <t>IIBA (if applicable) / CBAP (Certified Business Analysis Professional)/Agile or Scrum certifications</t>
  </si>
  <si>
    <t>SACPCMP / ISO 9001 Lead Auditor or equivalent quality certification (SASQ)</t>
  </si>
  <si>
    <t>Forensic planning / delay analysis certification (advantageous) / Relevant professional registration (SACPCMP/PMP/ECSA/SAICA where applicable)</t>
  </si>
  <si>
    <t>3.1.1.1(j)</t>
  </si>
  <si>
    <t>3.1.1.1(k)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</si>
</sst>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_-[$R-1C09]* #,##0.00_-;\-[$R-1C09]* #,##0.00_-;_-[$R-1C09]* &quot;-&quot;??_-;_-@_-"/>
    <numFmt numFmtId="166" formatCode="&quot;R&quot;\ #,##0.0000"/>
    <numFmt numFmtId="167" formatCode="dd\-mmm\-yyyy"/>
    <numFmt numFmtId="168" formatCode="#,##0.000"/>
    <numFmt numFmtId="169" formatCode="0."/>
    <numFmt numFmtId="170" formatCode="[$-409]mmm\-yy;@"/>
    <numFmt numFmtId="171" formatCode="mmm\-yyyy"/>
    <numFmt numFmtId="172" formatCode="###\ ###\ ##0\ \ &quot;RAND&quot;;\-###\ ###\ ##0\ &quot;RAND&quot;"/>
  </numFmts>
  <fonts count="27" x14ac:knownFonts="1">
    <font>
      <sz val="11"/>
      <color theme="1"/>
      <name val="Aptos Narrow"/>
      <family val="2"/>
      <scheme val="minor"/>
    </font>
    <font>
      <sz val="11"/>
      <color theme="1"/>
      <name val="Aptos Narrow"/>
      <family val="2"/>
      <scheme val="minor"/>
    </font>
    <font>
      <b/>
      <sz val="12"/>
      <color theme="1"/>
      <name val="Arial"/>
      <family val="2"/>
    </font>
    <font>
      <sz val="12"/>
      <color theme="1"/>
      <name val="Arial"/>
      <family val="2"/>
    </font>
    <font>
      <sz val="12"/>
      <name val="Arial"/>
      <family val="2"/>
    </font>
    <font>
      <b/>
      <sz val="12"/>
      <name val="Arial"/>
      <family val="2"/>
    </font>
    <font>
      <b/>
      <sz val="10"/>
      <name val="Arial"/>
      <family val="2"/>
    </font>
    <font>
      <b/>
      <sz val="10"/>
      <color indexed="10"/>
      <name val="Arial"/>
      <family val="2"/>
    </font>
    <font>
      <sz val="10"/>
      <name val="Arial"/>
      <family val="2"/>
    </font>
    <font>
      <b/>
      <sz val="16"/>
      <name val="Arial"/>
      <family val="2"/>
    </font>
    <font>
      <b/>
      <sz val="14"/>
      <name val="Arial"/>
      <family val="2"/>
    </font>
    <font>
      <sz val="14"/>
      <name val="Arial"/>
      <family val="2"/>
    </font>
    <font>
      <b/>
      <sz val="12"/>
      <color indexed="10"/>
      <name val="Arial"/>
      <family val="2"/>
    </font>
    <font>
      <u/>
      <sz val="10"/>
      <color theme="10"/>
      <name val="Arial"/>
      <family val="2"/>
    </font>
    <font>
      <u/>
      <sz val="12"/>
      <color indexed="12"/>
      <name val="Arial"/>
      <family val="2"/>
    </font>
    <font>
      <sz val="12"/>
      <color indexed="12"/>
      <name val="Arial"/>
      <family val="2"/>
    </font>
    <font>
      <sz val="12"/>
      <color indexed="10"/>
      <name val="Arial"/>
      <family val="2"/>
    </font>
    <font>
      <b/>
      <sz val="12"/>
      <color indexed="8"/>
      <name val="Arial"/>
      <family val="2"/>
    </font>
    <font>
      <sz val="26"/>
      <name val="Arial"/>
      <family val="2"/>
    </font>
    <font>
      <b/>
      <sz val="20"/>
      <name val="Arial"/>
      <family val="2"/>
    </font>
    <font>
      <b/>
      <sz val="14"/>
      <color indexed="10"/>
      <name val="Arial"/>
      <family val="2"/>
    </font>
    <font>
      <b/>
      <u/>
      <sz val="16"/>
      <name val="Arial"/>
      <family val="2"/>
    </font>
    <font>
      <b/>
      <u/>
      <sz val="14"/>
      <color indexed="10"/>
      <name val="Arial"/>
      <family val="2"/>
    </font>
    <font>
      <u/>
      <sz val="12"/>
      <name val="Arial"/>
      <family val="2"/>
    </font>
    <font>
      <sz val="8"/>
      <name val="Aptos Narrow"/>
      <family val="2"/>
      <scheme val="minor"/>
    </font>
    <font>
      <b/>
      <u/>
      <sz val="12"/>
      <name val="Arial"/>
      <family val="2"/>
    </font>
    <font>
      <b/>
      <i/>
      <sz val="12"/>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lightUp"/>
    </fill>
    <fill>
      <patternFill patternType="solid">
        <fgColor rgb="FFCCFFFF"/>
        <bgColor indexed="64"/>
      </patternFill>
    </fill>
    <fill>
      <patternFill patternType="solid">
        <fgColor rgb="FFFFFF99"/>
        <bgColor indexed="64"/>
      </patternFill>
    </fill>
    <fill>
      <patternFill patternType="solid">
        <fgColor indexed="55"/>
        <bgColor indexed="64"/>
      </patternFill>
    </fill>
    <fill>
      <patternFill patternType="solid">
        <fgColor indexed="50"/>
        <bgColor indexed="64"/>
      </patternFill>
    </fill>
    <fill>
      <patternFill patternType="solid">
        <fgColor indexed="42"/>
        <bgColor indexed="64"/>
      </patternFill>
    </fill>
    <fill>
      <patternFill patternType="solid">
        <fgColor rgb="FFCCFFCC"/>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double">
        <color auto="1"/>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style="thin">
        <color auto="1"/>
      </right>
      <top style="thin">
        <color indexed="64"/>
      </top>
      <bottom/>
      <diagonal/>
    </border>
    <border>
      <left style="thin">
        <color auto="1"/>
      </left>
      <right style="thin">
        <color auto="1"/>
      </right>
      <top style="thin">
        <color indexed="64"/>
      </top>
      <bottom/>
      <diagonal/>
    </border>
    <border>
      <left style="double">
        <color auto="1"/>
      </left>
      <right style="thin">
        <color auto="1"/>
      </right>
      <top/>
      <bottom style="thin">
        <color indexed="64"/>
      </bottom>
      <diagonal/>
    </border>
    <border>
      <left style="medium">
        <color indexed="64"/>
      </left>
      <right/>
      <top style="thin">
        <color indexed="64"/>
      </top>
      <bottom/>
      <diagonal/>
    </border>
  </borders>
  <cellStyleXfs count="8">
    <xf numFmtId="0" fontId="0" fillId="0" borderId="0"/>
    <xf numFmtId="43" fontId="1" fillId="0" borderId="0" applyFont="0" applyFill="0" applyBorder="0" applyAlignment="0" applyProtection="0"/>
    <xf numFmtId="0" fontId="8" fillId="0" borderId="0"/>
    <xf numFmtId="0" fontId="8" fillId="0" borderId="0"/>
    <xf numFmtId="0" fontId="8" fillId="0" borderId="0"/>
    <xf numFmtId="0" fontId="13" fillId="0" borderId="0" applyNumberFormat="0" applyFill="0" applyBorder="0" applyAlignment="0" applyProtection="0"/>
    <xf numFmtId="9" fontId="8" fillId="0" borderId="0" applyFont="0" applyFill="0" applyBorder="0" applyAlignment="0" applyProtection="0"/>
    <xf numFmtId="9" fontId="1" fillId="0" borderId="0" applyFont="0" applyFill="0" applyBorder="0" applyAlignment="0" applyProtection="0"/>
  </cellStyleXfs>
  <cellXfs count="391">
    <xf numFmtId="0" fontId="0" fillId="0" borderId="0" xfId="0"/>
    <xf numFmtId="0" fontId="3" fillId="0" borderId="0" xfId="0" applyFont="1"/>
    <xf numFmtId="0" fontId="8" fillId="0" borderId="0" xfId="2" applyAlignment="1">
      <alignment horizontal="center"/>
    </xf>
    <xf numFmtId="0" fontId="8" fillId="0" borderId="0" xfId="2"/>
    <xf numFmtId="0" fontId="9" fillId="0" borderId="8" xfId="2" applyFont="1" applyBorder="1" applyAlignment="1">
      <alignment horizontal="left" vertical="center"/>
    </xf>
    <xf numFmtId="0" fontId="9" fillId="0" borderId="9" xfId="2" applyFont="1" applyBorder="1" applyAlignment="1">
      <alignment vertical="center"/>
    </xf>
    <xf numFmtId="0" fontId="8" fillId="0" borderId="12" xfId="2" applyBorder="1"/>
    <xf numFmtId="0" fontId="10" fillId="0" borderId="11" xfId="2" applyFont="1" applyBorder="1" applyAlignment="1">
      <alignment horizontal="left" vertical="center"/>
    </xf>
    <xf numFmtId="0" fontId="8" fillId="0" borderId="14" xfId="2" applyBorder="1" applyAlignment="1">
      <alignment horizontal="center"/>
    </xf>
    <xf numFmtId="0" fontId="6" fillId="0" borderId="35" xfId="2" applyFont="1" applyBorder="1" applyAlignment="1">
      <alignment horizontal="center" vertical="center"/>
    </xf>
    <xf numFmtId="0" fontId="6" fillId="0" borderId="36" xfId="2" quotePrefix="1" applyFont="1" applyBorder="1" applyAlignment="1">
      <alignment horizontal="center" vertical="center"/>
    </xf>
    <xf numFmtId="0" fontId="6" fillId="0" borderId="36" xfId="2" applyFont="1" applyBorder="1" applyAlignment="1">
      <alignment horizontal="center" vertical="center"/>
    </xf>
    <xf numFmtId="2" fontId="6" fillId="0" borderId="36" xfId="2" quotePrefix="1" applyNumberFormat="1" applyFont="1" applyBorder="1" applyAlignment="1">
      <alignment horizontal="center" vertical="center" wrapText="1"/>
    </xf>
    <xf numFmtId="0" fontId="5" fillId="0" borderId="40" xfId="2" applyFont="1" applyBorder="1" applyAlignment="1">
      <alignment horizontal="center"/>
    </xf>
    <xf numFmtId="0" fontId="4" fillId="0" borderId="7" xfId="2" applyFont="1" applyBorder="1"/>
    <xf numFmtId="10" fontId="4" fillId="0" borderId="7" xfId="2" applyNumberFormat="1" applyFont="1" applyBorder="1" applyAlignment="1">
      <alignment horizontal="center"/>
    </xf>
    <xf numFmtId="0" fontId="4" fillId="0" borderId="7" xfId="2" applyFont="1" applyBorder="1" applyAlignment="1">
      <alignment horizontal="center"/>
    </xf>
    <xf numFmtId="166" fontId="4" fillId="0" borderId="7" xfId="2" applyNumberFormat="1" applyFont="1" applyBorder="1" applyAlignment="1">
      <alignment horizontal="left"/>
    </xf>
    <xf numFmtId="167" fontId="4" fillId="5" borderId="7" xfId="2" applyNumberFormat="1" applyFont="1" applyFill="1" applyBorder="1" applyAlignment="1">
      <alignment horizontal="center"/>
    </xf>
    <xf numFmtId="167" fontId="4" fillId="5" borderId="28" xfId="2" applyNumberFormat="1" applyFont="1" applyFill="1" applyBorder="1" applyAlignment="1">
      <alignment horizontal="center"/>
    </xf>
    <xf numFmtId="0" fontId="4" fillId="5" borderId="30" xfId="2" applyFont="1" applyFill="1" applyBorder="1"/>
    <xf numFmtId="0" fontId="5" fillId="0" borderId="7" xfId="4" applyFont="1" applyBorder="1" applyAlignment="1">
      <alignment horizontal="left" vertical="center"/>
    </xf>
    <xf numFmtId="0" fontId="4" fillId="0" borderId="0" xfId="4" applyFont="1" applyAlignment="1">
      <alignment vertical="center"/>
    </xf>
    <xf numFmtId="0" fontId="15" fillId="0" borderId="0" xfId="4" applyFont="1" applyAlignment="1">
      <alignment vertical="center"/>
    </xf>
    <xf numFmtId="10" fontId="15" fillId="0" borderId="0" xfId="4" applyNumberFormat="1" applyFont="1" applyAlignment="1">
      <alignment vertical="center"/>
    </xf>
    <xf numFmtId="0" fontId="5" fillId="0" borderId="0" xfId="4" applyFont="1" applyAlignment="1">
      <alignment vertical="center" wrapText="1"/>
    </xf>
    <xf numFmtId="0" fontId="5" fillId="0" borderId="0" xfId="4" applyFont="1" applyAlignment="1">
      <alignment horizontal="left" vertical="center"/>
    </xf>
    <xf numFmtId="0" fontId="5" fillId="8" borderId="1" xfId="4" applyFont="1" applyFill="1" applyBorder="1" applyAlignment="1">
      <alignment vertical="center" wrapText="1"/>
    </xf>
    <xf numFmtId="0" fontId="5" fillId="8" borderId="13" xfId="4" applyFont="1" applyFill="1" applyBorder="1" applyAlignment="1">
      <alignment horizontal="center" vertical="center" wrapText="1"/>
    </xf>
    <xf numFmtId="0" fontId="5" fillId="8" borderId="12" xfId="4" applyFont="1" applyFill="1" applyBorder="1" applyAlignment="1">
      <alignment vertical="center"/>
    </xf>
    <xf numFmtId="0" fontId="5" fillId="8" borderId="13" xfId="4" applyFont="1" applyFill="1" applyBorder="1" applyAlignment="1">
      <alignment vertical="center"/>
    </xf>
    <xf numFmtId="0" fontId="4" fillId="0" borderId="45" xfId="4" applyFont="1" applyBorder="1" applyAlignment="1">
      <alignment vertical="center"/>
    </xf>
    <xf numFmtId="0" fontId="4" fillId="0" borderId="38" xfId="4" applyFont="1" applyBorder="1" applyAlignment="1">
      <alignment horizontal="center" vertical="center"/>
    </xf>
    <xf numFmtId="0" fontId="5" fillId="0" borderId="38" xfId="4" applyFont="1" applyBorder="1" applyAlignment="1">
      <alignment vertical="center"/>
    </xf>
    <xf numFmtId="0" fontId="4" fillId="0" borderId="47" xfId="4" applyFont="1" applyBorder="1" applyAlignment="1">
      <alignment vertical="center"/>
    </xf>
    <xf numFmtId="0" fontId="4" fillId="0" borderId="30" xfId="4" applyFont="1" applyBorder="1" applyAlignment="1">
      <alignment horizontal="center" vertical="center"/>
    </xf>
    <xf numFmtId="0" fontId="4" fillId="0" borderId="48" xfId="4" applyFont="1" applyBorder="1" applyAlignment="1">
      <alignment vertical="center"/>
    </xf>
    <xf numFmtId="0" fontId="4" fillId="0" borderId="43" xfId="4" applyFont="1" applyBorder="1" applyAlignment="1">
      <alignment horizontal="center" vertical="center"/>
    </xf>
    <xf numFmtId="0" fontId="4" fillId="0" borderId="0" xfId="4" applyFont="1" applyAlignment="1">
      <alignment horizontal="left" vertical="center"/>
    </xf>
    <xf numFmtId="0" fontId="4" fillId="0" borderId="0" xfId="4" applyFont="1"/>
    <xf numFmtId="169" fontId="5" fillId="0" borderId="0" xfId="4" applyNumberFormat="1" applyFont="1" applyAlignment="1">
      <alignment horizontal="left" wrapText="1"/>
    </xf>
    <xf numFmtId="0" fontId="5" fillId="0" borderId="0" xfId="4" applyFont="1"/>
    <xf numFmtId="0" fontId="4" fillId="0" borderId="0" xfId="4" applyFont="1" applyAlignment="1">
      <alignment horizontal="center" vertical="center"/>
    </xf>
    <xf numFmtId="0" fontId="4" fillId="0" borderId="0" xfId="4" applyFont="1" applyAlignment="1">
      <alignment horizontal="left" vertical="center" wrapText="1"/>
    </xf>
    <xf numFmtId="0" fontId="4" fillId="0" borderId="0" xfId="4" applyFont="1" applyAlignment="1">
      <alignment horizontal="left" wrapText="1"/>
    </xf>
    <xf numFmtId="0" fontId="4" fillId="0" borderId="0" xfId="4" quotePrefix="1" applyFont="1" applyAlignment="1">
      <alignment horizontal="left" vertical="top" wrapText="1"/>
    </xf>
    <xf numFmtId="0" fontId="4" fillId="0" borderId="0" xfId="4" applyFont="1" applyAlignment="1">
      <alignment horizontal="left" vertical="top" wrapText="1"/>
    </xf>
    <xf numFmtId="0" fontId="5" fillId="0" borderId="0" xfId="4" quotePrefix="1" applyFont="1" applyAlignment="1">
      <alignment horizontal="center" vertical="center" wrapText="1"/>
    </xf>
    <xf numFmtId="0" fontId="5" fillId="9" borderId="7" xfId="4" applyFont="1" applyFill="1" applyBorder="1" applyAlignment="1">
      <alignment horizontal="center" vertical="center" wrapText="1"/>
    </xf>
    <xf numFmtId="0" fontId="4" fillId="0" borderId="29" xfId="4" applyFont="1" applyBorder="1" applyAlignment="1">
      <alignment vertical="center"/>
    </xf>
    <xf numFmtId="0" fontId="4" fillId="0" borderId="44" xfId="4" applyFont="1" applyBorder="1" applyAlignment="1">
      <alignment vertical="center"/>
    </xf>
    <xf numFmtId="0" fontId="5" fillId="8" borderId="7" xfId="4" applyFont="1" applyFill="1" applyBorder="1" applyAlignment="1">
      <alignment horizontal="center" vertical="center" wrapText="1"/>
    </xf>
    <xf numFmtId="0" fontId="5" fillId="8" borderId="7" xfId="4" quotePrefix="1" applyFont="1" applyFill="1" applyBorder="1" applyAlignment="1">
      <alignment horizontal="center" vertical="center" wrapText="1"/>
    </xf>
    <xf numFmtId="0" fontId="5" fillId="8" borderId="26" xfId="4" quotePrefix="1" applyFont="1" applyFill="1" applyBorder="1" applyAlignment="1">
      <alignment horizontal="center" vertical="center" wrapText="1"/>
    </xf>
    <xf numFmtId="170" fontId="4" fillId="8" borderId="44" xfId="4" applyNumberFormat="1" applyFont="1" applyFill="1" applyBorder="1" applyAlignment="1">
      <alignment horizontal="center" vertical="center"/>
    </xf>
    <xf numFmtId="0" fontId="4" fillId="0" borderId="7" xfId="4" applyFont="1" applyBorder="1" applyAlignment="1">
      <alignment horizontal="center" vertical="center" wrapText="1"/>
    </xf>
    <xf numFmtId="0" fontId="16" fillId="0" borderId="0" xfId="4" applyFont="1" applyAlignment="1">
      <alignment vertical="center"/>
    </xf>
    <xf numFmtId="9" fontId="5" fillId="0" borderId="7" xfId="6" applyFont="1" applyBorder="1" applyAlignment="1">
      <alignment horizontal="center" vertical="center"/>
    </xf>
    <xf numFmtId="0" fontId="5" fillId="0" borderId="7" xfId="4" quotePrefix="1" applyFont="1" applyBorder="1" applyAlignment="1">
      <alignment horizontal="left" vertical="center"/>
    </xf>
    <xf numFmtId="0" fontId="4" fillId="0" borderId="7" xfId="4" applyFont="1" applyBorder="1" applyAlignment="1">
      <alignment vertical="center"/>
    </xf>
    <xf numFmtId="0" fontId="4" fillId="0" borderId="21" xfId="4" applyFont="1" applyBorder="1" applyAlignment="1">
      <alignment vertical="center"/>
    </xf>
    <xf numFmtId="0" fontId="5" fillId="0" borderId="7" xfId="4" applyFont="1" applyBorder="1" applyAlignment="1">
      <alignment vertical="center"/>
    </xf>
    <xf numFmtId="0" fontId="17" fillId="10" borderId="7" xfId="4" applyFont="1" applyFill="1" applyBorder="1" applyAlignment="1">
      <alignment vertical="center"/>
    </xf>
    <xf numFmtId="0" fontId="4" fillId="0" borderId="0" xfId="4" applyFont="1" applyAlignment="1">
      <alignment horizontal="center" vertical="center" wrapText="1"/>
    </xf>
    <xf numFmtId="0" fontId="4" fillId="0" borderId="0" xfId="4" applyFont="1" applyAlignment="1">
      <alignment vertical="center" wrapText="1"/>
    </xf>
    <xf numFmtId="166" fontId="4" fillId="7" borderId="7" xfId="2" applyNumberFormat="1" applyFont="1" applyFill="1" applyBorder="1" applyAlignment="1" applyProtection="1">
      <alignment horizontal="left"/>
      <protection locked="0"/>
    </xf>
    <xf numFmtId="166" fontId="4" fillId="7" borderId="7" xfId="2" applyNumberFormat="1" applyFont="1" applyFill="1" applyBorder="1" applyAlignment="1" applyProtection="1">
      <alignment horizontal="center"/>
      <protection locked="0"/>
    </xf>
    <xf numFmtId="0" fontId="8" fillId="7" borderId="9" xfId="2" applyFill="1" applyBorder="1"/>
    <xf numFmtId="0" fontId="8" fillId="7" borderId="9" xfId="2" applyFill="1" applyBorder="1" applyAlignment="1">
      <alignment horizontal="center"/>
    </xf>
    <xf numFmtId="0" fontId="8" fillId="7" borderId="10" xfId="2" applyFill="1" applyBorder="1"/>
    <xf numFmtId="9" fontId="16" fillId="7" borderId="7" xfId="6" applyFont="1" applyFill="1" applyBorder="1" applyAlignment="1">
      <alignment horizontal="center" vertical="center"/>
    </xf>
    <xf numFmtId="0" fontId="16" fillId="7" borderId="7" xfId="4" applyFont="1" applyFill="1" applyBorder="1" applyAlignment="1">
      <alignment vertical="center"/>
    </xf>
    <xf numFmtId="0" fontId="16" fillId="7" borderId="26" xfId="4" applyFont="1" applyFill="1" applyBorder="1" applyAlignment="1">
      <alignment vertical="center"/>
    </xf>
    <xf numFmtId="171" fontId="16" fillId="7" borderId="26" xfId="4" applyNumberFormat="1" applyFont="1" applyFill="1" applyBorder="1" applyAlignment="1">
      <alignment vertical="center"/>
    </xf>
    <xf numFmtId="0" fontId="16" fillId="7" borderId="7" xfId="4" applyFont="1" applyFill="1" applyBorder="1" applyAlignment="1">
      <alignment horizontal="center" vertical="center"/>
    </xf>
    <xf numFmtId="0" fontId="16" fillId="7" borderId="26" xfId="4" applyFont="1" applyFill="1" applyBorder="1" applyAlignment="1">
      <alignment horizontal="center" vertical="center"/>
    </xf>
    <xf numFmtId="0" fontId="16" fillId="7" borderId="44" xfId="4" applyFont="1" applyFill="1" applyBorder="1" applyAlignment="1">
      <alignment vertical="center"/>
    </xf>
    <xf numFmtId="171" fontId="16" fillId="7" borderId="7" xfId="4" applyNumberFormat="1" applyFont="1" applyFill="1" applyBorder="1" applyAlignment="1">
      <alignment vertical="center"/>
    </xf>
    <xf numFmtId="0" fontId="20" fillId="10" borderId="0" xfId="4" applyFont="1" applyFill="1" applyAlignment="1">
      <alignment vertical="center"/>
    </xf>
    <xf numFmtId="0" fontId="6" fillId="0" borderId="0" xfId="4" applyFont="1" applyAlignment="1">
      <alignment vertical="center"/>
    </xf>
    <xf numFmtId="0" fontId="10" fillId="11" borderId="7" xfId="4" applyFont="1" applyFill="1" applyBorder="1" applyAlignment="1">
      <alignment horizontal="left" vertical="center" wrapText="1"/>
    </xf>
    <xf numFmtId="0" fontId="21" fillId="0" borderId="0" xfId="4" applyFont="1" applyAlignment="1">
      <alignment horizontal="centerContinuous" vertical="center"/>
    </xf>
    <xf numFmtId="0" fontId="11" fillId="0" borderId="0" xfId="4" applyFont="1" applyAlignment="1">
      <alignment vertical="center"/>
    </xf>
    <xf numFmtId="0" fontId="21" fillId="0" borderId="0" xfId="4" applyFont="1" applyAlignment="1">
      <alignment vertical="center"/>
    </xf>
    <xf numFmtId="14" fontId="20" fillId="10" borderId="0" xfId="4" applyNumberFormat="1" applyFont="1" applyFill="1" applyAlignment="1">
      <alignment horizontal="left" vertical="center"/>
    </xf>
    <xf numFmtId="0" fontId="20" fillId="0" borderId="50" xfId="4" applyFont="1" applyBorder="1" applyAlignment="1">
      <alignment horizontal="left" vertical="center"/>
    </xf>
    <xf numFmtId="0" fontId="20" fillId="0" borderId="0" xfId="4" applyFont="1" applyAlignment="1">
      <alignment horizontal="left" vertical="center"/>
    </xf>
    <xf numFmtId="0" fontId="5" fillId="0" borderId="0" xfId="0" applyFont="1"/>
    <xf numFmtId="0" fontId="16" fillId="6" borderId="0" xfId="0" applyFont="1" applyFill="1"/>
    <xf numFmtId="0" fontId="3" fillId="7" borderId="0" xfId="0" applyFont="1" applyFill="1"/>
    <xf numFmtId="0" fontId="8" fillId="0" borderId="0" xfId="4" applyAlignment="1">
      <alignment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12" borderId="0" xfId="0" applyFont="1" applyFill="1" applyAlignment="1">
      <alignment vertical="center" wrapText="1"/>
    </xf>
    <xf numFmtId="0" fontId="4" fillId="12" borderId="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5" fillId="12" borderId="0" xfId="0" applyFont="1" applyFill="1" applyAlignment="1">
      <alignment vertical="center" wrapText="1"/>
    </xf>
    <xf numFmtId="0" fontId="5" fillId="12" borderId="4"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2" xfId="0" applyFont="1" applyFill="1" applyBorder="1" applyAlignment="1">
      <alignment horizontal="center" vertical="center"/>
    </xf>
    <xf numFmtId="0" fontId="5" fillId="12" borderId="0" xfId="0" applyFont="1" applyFill="1" applyAlignment="1">
      <alignment horizontal="center" vertical="center"/>
    </xf>
    <xf numFmtId="0" fontId="4" fillId="2" borderId="0" xfId="0" applyFont="1" applyFill="1" applyAlignment="1">
      <alignment horizontal="left" vertical="center" wrapText="1"/>
    </xf>
    <xf numFmtId="0" fontId="4" fillId="2" borderId="4" xfId="0" applyFont="1" applyFill="1" applyBorder="1" applyAlignment="1">
      <alignment horizontal="center" vertical="center"/>
    </xf>
    <xf numFmtId="0" fontId="4" fillId="6" borderId="2" xfId="0" applyFont="1" applyFill="1" applyBorder="1" applyAlignment="1">
      <alignment horizontal="center" vertical="center" wrapText="1"/>
    </xf>
    <xf numFmtId="43" fontId="4" fillId="7" borderId="2" xfId="1" applyFont="1" applyFill="1" applyBorder="1" applyAlignment="1">
      <alignment horizontal="center" vertical="center"/>
    </xf>
    <xf numFmtId="0" fontId="5" fillId="2" borderId="0" xfId="0" applyFont="1" applyFill="1" applyAlignment="1">
      <alignment horizontal="right" vertical="center" wrapText="1"/>
    </xf>
    <xf numFmtId="0" fontId="5" fillId="2" borderId="4" xfId="0" applyFont="1" applyFill="1" applyBorder="1" applyAlignment="1">
      <alignment horizontal="center" vertical="center"/>
    </xf>
    <xf numFmtId="0" fontId="5" fillId="3" borderId="2" xfId="0" applyFont="1" applyFill="1" applyBorder="1" applyAlignment="1">
      <alignment horizontal="center" vertical="center"/>
    </xf>
    <xf numFmtId="0" fontId="4" fillId="2" borderId="0" xfId="0" applyFont="1" applyFill="1" applyAlignment="1">
      <alignment horizontal="left" vertical="center"/>
    </xf>
    <xf numFmtId="0" fontId="4" fillId="6" borderId="2" xfId="0" applyFont="1" applyFill="1" applyBorder="1" applyAlignment="1">
      <alignment horizontal="center" vertical="center"/>
    </xf>
    <xf numFmtId="0" fontId="5" fillId="13" borderId="0" xfId="0" applyFont="1" applyFill="1" applyAlignment="1">
      <alignment horizontal="right" vertical="center" wrapText="1"/>
    </xf>
    <xf numFmtId="0" fontId="5" fillId="13" borderId="4"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43" fontId="4" fillId="2" borderId="0" xfId="1" applyFont="1" applyFill="1" applyAlignment="1">
      <alignment horizontal="center" vertical="center"/>
    </xf>
    <xf numFmtId="43" fontId="5" fillId="2" borderId="0" xfId="1" applyFont="1" applyFill="1" applyAlignment="1">
      <alignment horizontal="center" vertical="center"/>
    </xf>
    <xf numFmtId="43" fontId="4" fillId="12" borderId="2" xfId="1" applyFont="1" applyFill="1" applyBorder="1" applyAlignment="1">
      <alignment horizontal="center" vertical="center"/>
    </xf>
    <xf numFmtId="43" fontId="5" fillId="12" borderId="2" xfId="1" applyFont="1" applyFill="1" applyBorder="1" applyAlignment="1">
      <alignment horizontal="center" vertical="center"/>
    </xf>
    <xf numFmtId="43" fontId="5" fillId="13" borderId="2" xfId="1" applyFont="1" applyFill="1" applyBorder="1" applyAlignment="1">
      <alignment horizontal="center" vertical="center"/>
    </xf>
    <xf numFmtId="43" fontId="5" fillId="2" borderId="2" xfId="1" applyFont="1" applyFill="1" applyBorder="1" applyAlignment="1">
      <alignment horizontal="center" vertical="center"/>
    </xf>
    <xf numFmtId="43" fontId="5" fillId="3" borderId="2" xfId="1" applyFont="1" applyFill="1" applyBorder="1" applyAlignment="1">
      <alignment horizontal="center" vertical="center"/>
    </xf>
    <xf numFmtId="43" fontId="4" fillId="2" borderId="2" xfId="1" applyFont="1" applyFill="1" applyBorder="1" applyAlignment="1">
      <alignment horizontal="center" vertical="center"/>
    </xf>
    <xf numFmtId="0" fontId="5" fillId="2" borderId="6" xfId="0" applyFont="1" applyFill="1" applyBorder="1" applyAlignment="1">
      <alignment horizontal="right" vertical="center" wrapText="1"/>
    </xf>
    <xf numFmtId="0" fontId="5" fillId="2" borderId="54" xfId="0" applyFont="1" applyFill="1" applyBorder="1" applyAlignment="1">
      <alignment horizontal="center" vertical="center"/>
    </xf>
    <xf numFmtId="43" fontId="5" fillId="3" borderId="26" xfId="1" applyFont="1" applyFill="1" applyBorder="1" applyAlignment="1">
      <alignment horizontal="center" vertical="center"/>
    </xf>
    <xf numFmtId="0" fontId="5" fillId="3" borderId="26" xfId="0" applyFont="1" applyFill="1" applyBorder="1" applyAlignment="1">
      <alignment horizontal="center" vertical="center" wrapText="1"/>
    </xf>
    <xf numFmtId="0" fontId="5" fillId="6" borderId="26" xfId="0" applyFont="1" applyFill="1" applyBorder="1" applyAlignment="1">
      <alignment horizontal="center" vertical="center" wrapText="1"/>
    </xf>
    <xf numFmtId="43" fontId="5" fillId="7" borderId="26" xfId="1" applyFont="1" applyFill="1" applyBorder="1" applyAlignment="1">
      <alignment horizontal="center" vertical="center"/>
    </xf>
    <xf numFmtId="9" fontId="4" fillId="7" borderId="2" xfId="7" applyFont="1" applyFill="1" applyBorder="1" applyAlignment="1">
      <alignment horizontal="center" vertical="center"/>
    </xf>
    <xf numFmtId="10" fontId="4" fillId="2" borderId="2" xfId="7" applyNumberFormat="1" applyFont="1" applyFill="1" applyBorder="1" applyAlignment="1">
      <alignment horizontal="center" vertical="center"/>
    </xf>
    <xf numFmtId="0" fontId="4" fillId="12" borderId="15" xfId="0" applyFont="1" applyFill="1" applyBorder="1" applyAlignment="1">
      <alignment vertical="center"/>
    </xf>
    <xf numFmtId="0" fontId="5" fillId="12" borderId="15" xfId="0" applyFont="1" applyFill="1" applyBorder="1" applyAlignment="1">
      <alignment vertical="center"/>
    </xf>
    <xf numFmtId="0" fontId="5" fillId="2" borderId="15" xfId="0" applyFont="1" applyFill="1" applyBorder="1" applyAlignment="1">
      <alignment vertical="center"/>
    </xf>
    <xf numFmtId="0" fontId="4" fillId="2" borderId="15" xfId="0" applyFont="1" applyFill="1" applyBorder="1" applyAlignment="1">
      <alignment vertical="center"/>
    </xf>
    <xf numFmtId="0" fontId="5" fillId="13" borderId="15" xfId="0" applyFont="1" applyFill="1" applyBorder="1" applyAlignment="1">
      <alignment vertical="center"/>
    </xf>
    <xf numFmtId="0" fontId="5" fillId="2" borderId="39" xfId="0" applyFont="1" applyFill="1" applyBorder="1" applyAlignment="1">
      <alignment vertical="center"/>
    </xf>
    <xf numFmtId="0" fontId="5" fillId="7" borderId="28" xfId="4" applyFont="1" applyFill="1" applyBorder="1" applyAlignment="1">
      <alignment vertical="center"/>
    </xf>
    <xf numFmtId="0" fontId="5" fillId="7" borderId="44" xfId="4" applyFont="1" applyFill="1" applyBorder="1" applyAlignment="1">
      <alignment vertical="center"/>
    </xf>
    <xf numFmtId="0" fontId="5" fillId="2" borderId="6" xfId="0" applyFont="1" applyFill="1" applyBorder="1" applyAlignment="1">
      <alignment horizontal="left" vertical="center"/>
    </xf>
    <xf numFmtId="43" fontId="5" fillId="2" borderId="26" xfId="1" applyFont="1" applyFill="1" applyBorder="1" applyAlignment="1">
      <alignment horizontal="center" vertical="center"/>
    </xf>
    <xf numFmtId="0" fontId="5" fillId="14" borderId="22" xfId="0" applyFont="1" applyFill="1" applyBorder="1" applyAlignment="1">
      <alignment vertical="center" wrapText="1"/>
    </xf>
    <xf numFmtId="0" fontId="5" fillId="14" borderId="53" xfId="0" applyFont="1" applyFill="1" applyBorder="1" applyAlignment="1">
      <alignment horizontal="center" vertical="center" wrapText="1"/>
    </xf>
    <xf numFmtId="0" fontId="5" fillId="14" borderId="0" xfId="0" applyFont="1" applyFill="1" applyAlignment="1">
      <alignment vertical="center" wrapText="1"/>
    </xf>
    <xf numFmtId="43" fontId="5" fillId="14" borderId="53" xfId="1" applyFont="1" applyFill="1" applyBorder="1" applyAlignment="1">
      <alignment horizontal="center" vertical="center" wrapText="1"/>
    </xf>
    <xf numFmtId="0" fontId="5" fillId="3" borderId="15" xfId="0" applyFont="1" applyFill="1" applyBorder="1" applyAlignment="1">
      <alignment vertical="center"/>
    </xf>
    <xf numFmtId="0" fontId="5" fillId="3" borderId="0" xfId="0" applyFont="1" applyFill="1" applyAlignment="1">
      <alignment horizontal="left"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0" xfId="0" applyFont="1" applyFill="1" applyAlignment="1">
      <alignment horizontal="left" vertical="center"/>
    </xf>
    <xf numFmtId="0" fontId="4" fillId="3" borderId="15" xfId="0" applyFont="1" applyFill="1" applyBorder="1" applyAlignment="1">
      <alignment vertical="center"/>
    </xf>
    <xf numFmtId="0" fontId="4" fillId="3" borderId="0" xfId="0" applyFont="1" applyFill="1" applyAlignment="1">
      <alignment horizontal="left" vertical="center"/>
    </xf>
    <xf numFmtId="0" fontId="4" fillId="3" borderId="4" xfId="0" applyFont="1" applyFill="1" applyBorder="1" applyAlignment="1">
      <alignment horizontal="center" vertical="center"/>
    </xf>
    <xf numFmtId="43" fontId="4" fillId="3" borderId="2" xfId="1" applyFont="1" applyFill="1" applyBorder="1" applyAlignment="1">
      <alignment horizontal="center" vertical="center"/>
    </xf>
    <xf numFmtId="0" fontId="4" fillId="3" borderId="2" xfId="0" applyFont="1" applyFill="1" applyBorder="1" applyAlignment="1">
      <alignment horizontal="center" vertical="center"/>
    </xf>
    <xf numFmtId="0" fontId="4" fillId="2" borderId="0" xfId="0" applyFont="1" applyFill="1" applyAlignment="1">
      <alignment horizontal="left" vertical="center" indent="2"/>
    </xf>
    <xf numFmtId="0" fontId="4" fillId="0" borderId="0" xfId="0" applyFont="1" applyAlignment="1">
      <alignment vertical="center"/>
    </xf>
    <xf numFmtId="0" fontId="4" fillId="0" borderId="0" xfId="0" applyFont="1" applyAlignment="1">
      <alignment vertical="center" wrapText="1"/>
    </xf>
    <xf numFmtId="0" fontId="3" fillId="2" borderId="0" xfId="0" applyFont="1" applyFill="1"/>
    <xf numFmtId="0" fontId="2" fillId="2" borderId="0" xfId="0" applyFont="1" applyFill="1"/>
    <xf numFmtId="0" fontId="8" fillId="2" borderId="0" xfId="2" applyFill="1"/>
    <xf numFmtId="0" fontId="8" fillId="2" borderId="0" xfId="2" applyFill="1" applyAlignment="1">
      <alignment horizontal="center"/>
    </xf>
    <xf numFmtId="0" fontId="5" fillId="2" borderId="8" xfId="2" quotePrefix="1" applyFont="1" applyFill="1" applyBorder="1" applyAlignment="1">
      <alignment horizontal="center" vertical="center"/>
    </xf>
    <xf numFmtId="0" fontId="5" fillId="2" borderId="9" xfId="2" quotePrefix="1" applyFont="1" applyFill="1" applyBorder="1" applyAlignment="1">
      <alignment horizontal="center" vertical="center"/>
    </xf>
    <xf numFmtId="0" fontId="5" fillId="2" borderId="10" xfId="2" quotePrefix="1" applyFont="1" applyFill="1" applyBorder="1" applyAlignment="1">
      <alignment horizontal="center" vertical="center"/>
    </xf>
    <xf numFmtId="0" fontId="11" fillId="2" borderId="0" xfId="2" applyFont="1" applyFill="1" applyAlignment="1">
      <alignment vertical="center"/>
    </xf>
    <xf numFmtId="0" fontId="10" fillId="2" borderId="11" xfId="2" applyFont="1" applyFill="1" applyBorder="1" applyAlignment="1">
      <alignment horizontal="center" vertical="center"/>
    </xf>
    <xf numFmtId="0" fontId="8" fillId="2" borderId="12" xfId="2" applyFill="1" applyBorder="1"/>
    <xf numFmtId="0" fontId="8" fillId="2" borderId="12" xfId="2" applyFill="1" applyBorder="1" applyAlignment="1">
      <alignment horizontal="center"/>
    </xf>
    <xf numFmtId="0" fontId="6" fillId="2" borderId="12" xfId="2" applyFont="1" applyFill="1" applyBorder="1" applyAlignment="1">
      <alignment horizontal="center"/>
    </xf>
    <xf numFmtId="0" fontId="8" fillId="2" borderId="13" xfId="2" applyFill="1" applyBorder="1"/>
    <xf numFmtId="1" fontId="10" fillId="2" borderId="15" xfId="3" applyNumberFormat="1" applyFont="1" applyFill="1" applyBorder="1" applyAlignment="1">
      <alignment vertical="center"/>
    </xf>
    <xf numFmtId="0" fontId="8" fillId="2" borderId="16" xfId="2" applyFill="1" applyBorder="1"/>
    <xf numFmtId="0" fontId="8" fillId="2" borderId="8" xfId="4" applyFill="1" applyBorder="1" applyAlignment="1">
      <alignment vertical="center"/>
    </xf>
    <xf numFmtId="0" fontId="8" fillId="2" borderId="9" xfId="4" applyFill="1" applyBorder="1" applyAlignment="1">
      <alignment vertical="center"/>
    </xf>
    <xf numFmtId="0" fontId="8" fillId="2" borderId="15" xfId="4" applyFill="1" applyBorder="1" applyAlignment="1">
      <alignment vertical="center"/>
    </xf>
    <xf numFmtId="0" fontId="8" fillId="2" borderId="0" xfId="4" applyFill="1" applyAlignment="1">
      <alignment vertical="center"/>
    </xf>
    <xf numFmtId="0" fontId="8" fillId="2" borderId="0" xfId="4" applyFill="1" applyAlignment="1">
      <alignment horizontal="center" vertical="center"/>
    </xf>
    <xf numFmtId="0" fontId="18" fillId="2" borderId="0" xfId="4" applyFont="1" applyFill="1" applyAlignment="1">
      <alignment horizontal="centerContinuous" vertical="center"/>
    </xf>
    <xf numFmtId="0" fontId="19" fillId="2" borderId="0" xfId="4" applyFont="1" applyFill="1" applyAlignment="1">
      <alignment horizontal="centerContinuous" vertical="center"/>
    </xf>
    <xf numFmtId="0" fontId="10" fillId="2" borderId="0" xfId="4" applyFont="1" applyFill="1" applyAlignment="1">
      <alignment horizontal="left" vertical="center"/>
    </xf>
    <xf numFmtId="0" fontId="10" fillId="2" borderId="0" xfId="4" applyFont="1" applyFill="1" applyAlignment="1">
      <alignment horizontal="left" vertical="center" wrapText="1"/>
    </xf>
    <xf numFmtId="0" fontId="10" fillId="2" borderId="0" xfId="4" applyFont="1" applyFill="1" applyAlignment="1">
      <alignment horizontal="center" vertical="center"/>
    </xf>
    <xf numFmtId="0" fontId="5" fillId="2" borderId="0" xfId="4" applyFont="1" applyFill="1" applyAlignment="1">
      <alignment vertical="top"/>
    </xf>
    <xf numFmtId="0" fontId="6" fillId="2" borderId="0" xfId="4" applyFont="1" applyFill="1" applyAlignment="1">
      <alignment horizontal="left" vertical="center"/>
    </xf>
    <xf numFmtId="0" fontId="10" fillId="2" borderId="0" xfId="4" applyFont="1" applyFill="1" applyAlignment="1">
      <alignment vertical="center"/>
    </xf>
    <xf numFmtId="0" fontId="10" fillId="2" borderId="0" xfId="4" applyFont="1" applyFill="1" applyAlignment="1">
      <alignment vertical="center" wrapText="1"/>
    </xf>
    <xf numFmtId="0" fontId="5" fillId="2" borderId="0" xfId="4" applyFont="1" applyFill="1" applyAlignment="1">
      <alignment vertical="center"/>
    </xf>
    <xf numFmtId="0" fontId="8" fillId="2" borderId="49" xfId="4" applyFill="1" applyBorder="1" applyAlignment="1">
      <alignment vertical="center"/>
    </xf>
    <xf numFmtId="0" fontId="8" fillId="2" borderId="50" xfId="4" applyFill="1" applyBorder="1" applyAlignment="1">
      <alignment vertical="center"/>
    </xf>
    <xf numFmtId="0" fontId="8" fillId="2" borderId="10" xfId="4" applyFill="1" applyBorder="1" applyAlignment="1">
      <alignment vertical="center"/>
    </xf>
    <xf numFmtId="0" fontId="8" fillId="2" borderId="16" xfId="4" applyFill="1" applyBorder="1" applyAlignment="1">
      <alignment vertical="center"/>
    </xf>
    <xf numFmtId="0" fontId="8" fillId="2" borderId="51" xfId="4" applyFill="1" applyBorder="1" applyAlignment="1">
      <alignment vertical="center"/>
    </xf>
    <xf numFmtId="0" fontId="6" fillId="2" borderId="0" xfId="4" applyFont="1" applyFill="1" applyAlignment="1">
      <alignment vertical="center"/>
    </xf>
    <xf numFmtId="0" fontId="7" fillId="2" borderId="0" xfId="4" applyFont="1" applyFill="1" applyAlignment="1">
      <alignment horizontal="justify" vertical="center"/>
    </xf>
    <xf numFmtId="14" fontId="20" fillId="2" borderId="0" xfId="4" applyNumberFormat="1" applyFont="1" applyFill="1" applyAlignment="1">
      <alignment horizontal="left" vertical="center"/>
    </xf>
    <xf numFmtId="0" fontId="20" fillId="2" borderId="0" xfId="4" applyFont="1" applyFill="1" applyAlignment="1">
      <alignment vertical="center"/>
    </xf>
    <xf numFmtId="0" fontId="5" fillId="2" borderId="0" xfId="0" applyFont="1" applyFill="1"/>
    <xf numFmtId="0" fontId="3" fillId="2" borderId="0" xfId="0" applyFont="1" applyFill="1" applyAlignment="1">
      <alignment horizontal="left" indent="1"/>
    </xf>
    <xf numFmtId="0" fontId="12" fillId="2" borderId="0" xfId="0" applyFont="1" applyFill="1"/>
    <xf numFmtId="0" fontId="4" fillId="2" borderId="0" xfId="0" applyFont="1" applyFill="1"/>
    <xf numFmtId="0" fontId="3" fillId="6" borderId="0" xfId="0" applyFont="1" applyFill="1"/>
    <xf numFmtId="0" fontId="4"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vertical="center" wrapText="1" indent="2"/>
    </xf>
    <xf numFmtId="0" fontId="4" fillId="2" borderId="0" xfId="0" applyFont="1" applyFill="1" applyAlignment="1">
      <alignment horizontal="left" vertical="center" wrapText="1" indent="6"/>
    </xf>
    <xf numFmtId="0" fontId="4" fillId="2" borderId="0" xfId="0" applyFont="1" applyFill="1" applyAlignment="1">
      <alignment horizontal="left" wrapText="1" indent="4"/>
    </xf>
    <xf numFmtId="0" fontId="4" fillId="2" borderId="4" xfId="0" applyFont="1" applyFill="1" applyBorder="1" applyAlignment="1">
      <alignment horizontal="center" vertical="center" wrapText="1"/>
    </xf>
    <xf numFmtId="0" fontId="3" fillId="2" borderId="0" xfId="0" applyFont="1" applyFill="1" applyAlignment="1">
      <alignment horizontal="left"/>
    </xf>
    <xf numFmtId="0" fontId="5" fillId="2" borderId="0" xfId="0" applyFont="1" applyFill="1" applyAlignment="1">
      <alignment horizontal="left"/>
    </xf>
    <xf numFmtId="0" fontId="3" fillId="0" borderId="0" xfId="0" applyFont="1" applyAlignment="1">
      <alignment horizontal="left"/>
    </xf>
    <xf numFmtId="165" fontId="22" fillId="2" borderId="7" xfId="1" applyNumberFormat="1" applyFont="1" applyFill="1" applyBorder="1" applyAlignment="1">
      <alignment horizontal="right" vertical="center"/>
    </xf>
    <xf numFmtId="0" fontId="5"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5" fillId="3" borderId="0" xfId="0" applyFont="1" applyFill="1" applyAlignment="1">
      <alignment horizontal="center" vertical="center"/>
    </xf>
    <xf numFmtId="0" fontId="5" fillId="2" borderId="0" xfId="0" applyFont="1" applyFill="1" applyAlignment="1">
      <alignment horizontal="right" vertical="center"/>
    </xf>
    <xf numFmtId="0" fontId="4" fillId="2" borderId="15" xfId="0" applyFont="1" applyFill="1" applyBorder="1" applyAlignment="1">
      <alignment horizontal="left" vertical="center"/>
    </xf>
    <xf numFmtId="0" fontId="5" fillId="13" borderId="15" xfId="0" applyFont="1" applyFill="1" applyBorder="1" applyAlignment="1">
      <alignment horizontal="left" vertical="center"/>
    </xf>
    <xf numFmtId="0" fontId="5" fillId="13" borderId="0" xfId="0" applyFont="1" applyFill="1" applyAlignment="1">
      <alignment horizontal="left" vertical="center" wrapText="1"/>
    </xf>
    <xf numFmtId="0" fontId="25" fillId="2" borderId="15" xfId="0" applyFont="1" applyFill="1" applyBorder="1" applyAlignment="1">
      <alignment horizontal="left" vertical="center" indent="1"/>
    </xf>
    <xf numFmtId="0" fontId="4" fillId="2" borderId="15" xfId="0" applyFont="1" applyFill="1" applyBorder="1" applyAlignment="1">
      <alignment horizontal="left" vertical="center" indent="2"/>
    </xf>
    <xf numFmtId="0" fontId="5" fillId="2" borderId="15" xfId="0" applyFont="1" applyFill="1" applyBorder="1" applyAlignment="1">
      <alignment horizontal="right" vertical="center"/>
    </xf>
    <xf numFmtId="0" fontId="25" fillId="2" borderId="0" xfId="0" applyFont="1" applyFill="1" applyAlignment="1">
      <alignment horizontal="left" vertical="center" indent="1"/>
    </xf>
    <xf numFmtId="0" fontId="23" fillId="2" borderId="0" xfId="0" applyFont="1" applyFill="1" applyAlignment="1">
      <alignment vertical="center"/>
    </xf>
    <xf numFmtId="0" fontId="23" fillId="2" borderId="0" xfId="0" applyFont="1" applyFill="1" applyAlignment="1">
      <alignment horizontal="left" vertical="center"/>
    </xf>
    <xf numFmtId="0" fontId="5" fillId="2" borderId="15" xfId="0" applyFont="1" applyFill="1" applyBorder="1" applyAlignment="1">
      <alignment horizontal="left" vertical="center"/>
    </xf>
    <xf numFmtId="0" fontId="5" fillId="2" borderId="0" xfId="0" applyFont="1" applyFill="1" applyAlignment="1">
      <alignment horizontal="left" vertical="center" wrapText="1"/>
    </xf>
    <xf numFmtId="0" fontId="23" fillId="2" borderId="15" xfId="0" applyFont="1" applyFill="1" applyBorder="1" applyAlignment="1">
      <alignment vertical="center"/>
    </xf>
    <xf numFmtId="0" fontId="23" fillId="2" borderId="0" xfId="0" applyFont="1" applyFill="1" applyAlignment="1">
      <alignment vertical="center" wrapText="1"/>
    </xf>
    <xf numFmtId="0" fontId="5" fillId="2" borderId="39" xfId="0" applyFont="1" applyFill="1" applyBorder="1" applyAlignment="1">
      <alignment horizontal="right" vertical="center"/>
    </xf>
    <xf numFmtId="0" fontId="4" fillId="12" borderId="2" xfId="0" applyFont="1" applyFill="1" applyBorder="1" applyAlignment="1">
      <alignment horizontal="left" vertical="center"/>
    </xf>
    <xf numFmtId="0" fontId="5" fillId="12" borderId="2" xfId="0" applyFont="1" applyFill="1" applyBorder="1" applyAlignment="1">
      <alignment horizontal="left" vertical="center"/>
    </xf>
    <xf numFmtId="0" fontId="5" fillId="2" borderId="2" xfId="0" applyFont="1" applyFill="1" applyBorder="1" applyAlignment="1">
      <alignment horizontal="left" vertical="center"/>
    </xf>
    <xf numFmtId="164" fontId="4" fillId="2" borderId="2" xfId="0" applyNumberFormat="1" applyFont="1" applyFill="1" applyBorder="1" applyAlignment="1">
      <alignment horizontal="left" vertical="center"/>
    </xf>
    <xf numFmtId="0" fontId="4" fillId="2" borderId="2" xfId="0" applyFont="1" applyFill="1" applyBorder="1" applyAlignment="1">
      <alignment horizontal="left" vertical="center"/>
    </xf>
    <xf numFmtId="164" fontId="5" fillId="2" borderId="2" xfId="0" applyNumberFormat="1" applyFont="1" applyFill="1" applyBorder="1" applyAlignment="1">
      <alignment horizontal="left" vertical="center"/>
    </xf>
    <xf numFmtId="164" fontId="4" fillId="2" borderId="2"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0" fontId="4" fillId="2" borderId="2" xfId="0" applyFont="1" applyFill="1" applyBorder="1" applyAlignment="1">
      <alignment horizontal="right" vertical="center"/>
    </xf>
    <xf numFmtId="2" fontId="4" fillId="2" borderId="2" xfId="0" applyNumberFormat="1" applyFont="1" applyFill="1" applyBorder="1" applyAlignment="1">
      <alignment horizontal="left" vertical="center"/>
    </xf>
    <xf numFmtId="0" fontId="5" fillId="2" borderId="26" xfId="0" applyFont="1" applyFill="1" applyBorder="1" applyAlignment="1">
      <alignment horizontal="left" vertical="center"/>
    </xf>
    <xf numFmtId="0" fontId="5" fillId="12" borderId="0" xfId="0" applyFont="1" applyFill="1" applyAlignment="1">
      <alignment horizontal="right" vertical="center"/>
    </xf>
    <xf numFmtId="0" fontId="5" fillId="2" borderId="6" xfId="0" applyFont="1" applyFill="1" applyBorder="1" applyAlignment="1">
      <alignment horizontal="right" vertical="center"/>
    </xf>
    <xf numFmtId="0" fontId="4" fillId="2" borderId="0" xfId="0" applyFont="1" applyFill="1" applyAlignment="1">
      <alignment horizontal="left" vertical="center" wrapText="1" indent="1"/>
    </xf>
    <xf numFmtId="0" fontId="4" fillId="2" borderId="17" xfId="4" quotePrefix="1" applyFont="1" applyFill="1" applyBorder="1" applyAlignment="1">
      <alignment horizontal="left" vertical="center"/>
    </xf>
    <xf numFmtId="0" fontId="4" fillId="2" borderId="20" xfId="4" quotePrefix="1" applyFont="1" applyFill="1" applyBorder="1" applyAlignment="1">
      <alignment horizontal="left" vertical="center"/>
    </xf>
    <xf numFmtId="0" fontId="5" fillId="15" borderId="15" xfId="0" applyFont="1" applyFill="1" applyBorder="1" applyAlignment="1">
      <alignment vertical="center"/>
    </xf>
    <xf numFmtId="0" fontId="5" fillId="15" borderId="15" xfId="0" applyFont="1" applyFill="1" applyBorder="1" applyAlignment="1">
      <alignment horizontal="left" vertical="center"/>
    </xf>
    <xf numFmtId="0" fontId="5" fillId="15" borderId="0" xfId="0" applyFont="1" applyFill="1" applyAlignment="1">
      <alignment horizontal="left" vertical="center"/>
    </xf>
    <xf numFmtId="0" fontId="5" fillId="15" borderId="0" xfId="0" applyFont="1" applyFill="1" applyAlignment="1">
      <alignment horizontal="left" vertical="center" wrapText="1"/>
    </xf>
    <xf numFmtId="0" fontId="5" fillId="15" borderId="4" xfId="0" applyFont="1" applyFill="1" applyBorder="1" applyAlignment="1">
      <alignment horizontal="center" vertical="center"/>
    </xf>
    <xf numFmtId="43" fontId="5" fillId="15" borderId="2" xfId="1" applyFont="1" applyFill="1" applyBorder="1" applyAlignment="1">
      <alignment horizontal="center" vertical="center"/>
    </xf>
    <xf numFmtId="0" fontId="5" fillId="15" borderId="2" xfId="0" applyFont="1" applyFill="1" applyBorder="1" applyAlignment="1">
      <alignment horizontal="center" vertical="center"/>
    </xf>
    <xf numFmtId="164" fontId="5" fillId="15" borderId="2" xfId="0" applyNumberFormat="1" applyFont="1" applyFill="1" applyBorder="1" applyAlignment="1">
      <alignment horizontal="left" vertical="center" indent="2"/>
    </xf>
    <xf numFmtId="0" fontId="5" fillId="13" borderId="2" xfId="0" applyFont="1" applyFill="1" applyBorder="1" applyAlignment="1">
      <alignment horizontal="left" vertical="center" indent="1"/>
    </xf>
    <xf numFmtId="164" fontId="4" fillId="2" borderId="2" xfId="0" applyNumberFormat="1" applyFont="1" applyFill="1" applyBorder="1" applyAlignment="1">
      <alignment horizontal="left" vertical="center" indent="4"/>
    </xf>
    <xf numFmtId="0" fontId="4" fillId="2" borderId="2" xfId="0" applyFont="1" applyFill="1" applyBorder="1" applyAlignment="1">
      <alignment horizontal="left" vertical="center" indent="4"/>
    </xf>
    <xf numFmtId="0" fontId="5" fillId="0" borderId="7" xfId="4" applyFont="1" applyBorder="1" applyAlignment="1">
      <alignment horizontal="center" vertical="center"/>
    </xf>
    <xf numFmtId="0" fontId="5" fillId="2" borderId="5" xfId="4" applyFont="1" applyFill="1" applyBorder="1" applyAlignment="1">
      <alignment horizontal="center" vertical="center"/>
    </xf>
    <xf numFmtId="0" fontId="5" fillId="13" borderId="0" xfId="0" applyFont="1" applyFill="1" applyAlignment="1">
      <alignment horizontal="center" vertical="center"/>
    </xf>
    <xf numFmtId="0" fontId="5" fillId="15" borderId="0" xfId="0" applyFont="1" applyFill="1" applyAlignment="1">
      <alignment horizontal="center" vertical="center"/>
    </xf>
    <xf numFmtId="0" fontId="4" fillId="2" borderId="7" xfId="0" applyFont="1" applyFill="1" applyBorder="1" applyAlignment="1">
      <alignment horizontal="left" vertical="center" indent="1"/>
    </xf>
    <xf numFmtId="169" fontId="4" fillId="0" borderId="7" xfId="4" applyNumberFormat="1" applyFont="1" applyBorder="1" applyAlignment="1">
      <alignment horizontal="left" wrapText="1" indent="1"/>
    </xf>
    <xf numFmtId="0" fontId="4" fillId="0" borderId="7" xfId="4" applyFont="1" applyBorder="1" applyAlignment="1">
      <alignment horizontal="left" vertical="top" wrapText="1" indent="1"/>
    </xf>
    <xf numFmtId="0" fontId="4" fillId="0" borderId="0" xfId="0" applyFont="1"/>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4" fillId="0" borderId="7" xfId="0" applyFont="1" applyBorder="1" applyAlignment="1">
      <alignment horizontal="left" vertical="center" indent="1"/>
    </xf>
    <xf numFmtId="0" fontId="4" fillId="0" borderId="7" xfId="0" applyFont="1" applyBorder="1" applyAlignment="1">
      <alignment vertical="center" wrapText="1"/>
    </xf>
    <xf numFmtId="0" fontId="4" fillId="2" borderId="0" xfId="0" applyFont="1" applyFill="1" applyAlignment="1">
      <alignment horizontal="left" vertical="center" indent="1"/>
    </xf>
    <xf numFmtId="0" fontId="5" fillId="14" borderId="28" xfId="0" applyFont="1" applyFill="1" applyBorder="1" applyAlignment="1">
      <alignment horizontal="center" vertical="center"/>
    </xf>
    <xf numFmtId="0" fontId="5" fillId="14" borderId="29" xfId="0" applyFont="1" applyFill="1" applyBorder="1" applyAlignment="1">
      <alignment horizontal="center" vertical="center"/>
    </xf>
    <xf numFmtId="43" fontId="5" fillId="14" borderId="29" xfId="1" applyFont="1" applyFill="1" applyBorder="1" applyAlignment="1">
      <alignment horizontal="center" vertical="center"/>
    </xf>
    <xf numFmtId="0" fontId="5" fillId="0" borderId="7" xfId="4" applyFont="1" applyBorder="1" applyAlignment="1">
      <alignment horizontal="left" vertical="center"/>
    </xf>
    <xf numFmtId="0" fontId="5" fillId="2" borderId="24" xfId="4" applyFont="1" applyFill="1" applyBorder="1" applyAlignment="1">
      <alignment horizontal="left" vertical="center"/>
    </xf>
    <xf numFmtId="0" fontId="5" fillId="2" borderId="5" xfId="4" applyFont="1" applyFill="1" applyBorder="1" applyAlignment="1">
      <alignment horizontal="left" vertical="center"/>
    </xf>
    <xf numFmtId="0" fontId="5" fillId="14" borderId="52"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55" xfId="0" applyFont="1" applyFill="1" applyBorder="1" applyAlignment="1">
      <alignment horizontal="center" vertical="center"/>
    </xf>
    <xf numFmtId="0" fontId="5" fillId="14" borderId="22" xfId="0" applyFont="1" applyFill="1" applyBorder="1" applyAlignment="1">
      <alignment horizontal="center" vertical="center"/>
    </xf>
    <xf numFmtId="0" fontId="5" fillId="14" borderId="15" xfId="0" applyFont="1" applyFill="1" applyBorder="1" applyAlignment="1">
      <alignment horizontal="center" vertical="center"/>
    </xf>
    <xf numFmtId="0" fontId="5" fillId="14" borderId="0" xfId="0" applyFont="1" applyFill="1" applyAlignment="1">
      <alignment horizontal="center" vertical="center"/>
    </xf>
    <xf numFmtId="0" fontId="5" fillId="14" borderId="53" xfId="0" applyFont="1" applyFill="1" applyBorder="1" applyAlignment="1">
      <alignment horizontal="center" vertical="center"/>
    </xf>
    <xf numFmtId="0" fontId="5" fillId="14" borderId="2" xfId="0" applyFont="1" applyFill="1" applyBorder="1" applyAlignment="1">
      <alignment horizontal="center" vertical="center"/>
    </xf>
    <xf numFmtId="0" fontId="5" fillId="7" borderId="7" xfId="4" applyFont="1" applyFill="1" applyBorder="1" applyAlignment="1">
      <alignment horizontal="left" vertical="center"/>
    </xf>
    <xf numFmtId="0" fontId="5" fillId="2" borderId="7" xfId="4" applyFont="1" applyFill="1" applyBorder="1" applyAlignment="1">
      <alignment horizontal="left" vertical="center"/>
    </xf>
    <xf numFmtId="0" fontId="23" fillId="2" borderId="15" xfId="0" applyFont="1" applyFill="1" applyBorder="1" applyAlignment="1">
      <alignment horizontal="left" vertical="center" wrapText="1"/>
    </xf>
    <xf numFmtId="0" fontId="23" fillId="2" borderId="0" xfId="0" applyFont="1" applyFill="1" applyAlignment="1">
      <alignment horizontal="left" vertical="center" wrapText="1"/>
    </xf>
    <xf numFmtId="0" fontId="4" fillId="2" borderId="15" xfId="0" applyFont="1" applyFill="1" applyBorder="1" applyAlignment="1">
      <alignment horizontal="left" vertical="center" wrapText="1"/>
    </xf>
    <xf numFmtId="0" fontId="4" fillId="2" borderId="0" xfId="0" applyFont="1" applyFill="1" applyAlignment="1">
      <alignment horizontal="left" vertical="center" wrapText="1"/>
    </xf>
    <xf numFmtId="0" fontId="25" fillId="3" borderId="15"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15" xfId="0" applyFont="1" applyFill="1" applyBorder="1" applyAlignment="1">
      <alignment horizontal="left" vertical="center"/>
    </xf>
    <xf numFmtId="0" fontId="25" fillId="3" borderId="0" xfId="0" applyFont="1" applyFill="1" applyAlignment="1">
      <alignment horizontal="left" vertical="center"/>
    </xf>
    <xf numFmtId="172" fontId="22" fillId="10" borderId="0" xfId="4" applyNumberFormat="1" applyFont="1" applyFill="1" applyAlignment="1">
      <alignment horizontal="left" vertical="top"/>
    </xf>
    <xf numFmtId="0" fontId="4" fillId="2" borderId="0" xfId="0" applyFont="1" applyFill="1" applyAlignment="1">
      <alignment horizontal="left" vertical="center" wrapText="1" indent="4"/>
    </xf>
    <xf numFmtId="0" fontId="26" fillId="2" borderId="0" xfId="0" applyFont="1" applyFill="1" applyAlignment="1">
      <alignment horizontal="left" wrapText="1"/>
    </xf>
    <xf numFmtId="0" fontId="4" fillId="2" borderId="0" xfId="0" applyFont="1" applyFill="1" applyAlignment="1">
      <alignment horizontal="left" vertical="center" wrapText="1" indent="2"/>
    </xf>
    <xf numFmtId="0" fontId="4" fillId="2" borderId="0" xfId="0" applyFont="1" applyFill="1" applyAlignment="1">
      <alignment horizontal="left" wrapText="1" indent="2"/>
    </xf>
    <xf numFmtId="0" fontId="5" fillId="7" borderId="28" xfId="4" applyFont="1" applyFill="1" applyBorder="1" applyAlignment="1">
      <alignment horizontal="left" vertical="center"/>
    </xf>
    <xf numFmtId="0" fontId="5" fillId="7" borderId="44" xfId="4" applyFont="1" applyFill="1" applyBorder="1" applyAlignment="1">
      <alignment horizontal="left" vertical="center"/>
    </xf>
    <xf numFmtId="0" fontId="5" fillId="7" borderId="29" xfId="4" applyFont="1" applyFill="1" applyBorder="1" applyAlignment="1">
      <alignment horizontal="left" vertical="center"/>
    </xf>
    <xf numFmtId="0" fontId="5" fillId="0" borderId="0" xfId="4" applyFont="1" applyAlignment="1">
      <alignment horizontal="left" vertical="center" wrapText="1"/>
    </xf>
    <xf numFmtId="0" fontId="5" fillId="7" borderId="7" xfId="4" applyFont="1" applyFill="1" applyBorder="1" applyAlignment="1">
      <alignment horizontal="left" vertical="center" wrapText="1"/>
    </xf>
    <xf numFmtId="0" fontId="4" fillId="7" borderId="29" xfId="4" applyFont="1" applyFill="1" applyBorder="1" applyAlignment="1">
      <alignment horizontal="left" vertical="center"/>
    </xf>
    <xf numFmtId="0" fontId="4" fillId="7" borderId="30" xfId="4" applyFont="1" applyFill="1" applyBorder="1" applyAlignment="1">
      <alignment horizontal="left" vertical="center"/>
    </xf>
    <xf numFmtId="0" fontId="4" fillId="0" borderId="46" xfId="4" applyFont="1" applyBorder="1" applyAlignment="1">
      <alignment horizontal="left" vertical="center"/>
    </xf>
    <xf numFmtId="0" fontId="4" fillId="7" borderId="42" xfId="4" applyFont="1" applyFill="1" applyBorder="1" applyAlignment="1">
      <alignment horizontal="left" vertical="center"/>
    </xf>
    <xf numFmtId="0" fontId="4" fillId="7" borderId="43" xfId="4" applyFont="1" applyFill="1" applyBorder="1" applyAlignment="1">
      <alignment horizontal="left" vertical="center"/>
    </xf>
    <xf numFmtId="0" fontId="4" fillId="0" borderId="7" xfId="4" applyFont="1" applyBorder="1" applyAlignment="1">
      <alignment horizontal="left" vertical="top" wrapText="1"/>
    </xf>
    <xf numFmtId="0" fontId="5" fillId="0" borderId="28" xfId="4" quotePrefix="1" applyFont="1" applyBorder="1" applyAlignment="1">
      <alignment horizontal="left" wrapText="1"/>
    </xf>
    <xf numFmtId="0" fontId="5" fillId="0" borderId="29" xfId="4" quotePrefix="1" applyFont="1" applyBorder="1" applyAlignment="1">
      <alignment horizontal="left" wrapText="1"/>
    </xf>
    <xf numFmtId="0" fontId="5" fillId="0" borderId="44" xfId="4" quotePrefix="1" applyFont="1" applyBorder="1" applyAlignment="1">
      <alignment horizontal="left" wrapText="1"/>
    </xf>
    <xf numFmtId="0" fontId="5" fillId="0" borderId="28" xfId="4" applyFont="1" applyBorder="1" applyAlignment="1">
      <alignment horizontal="left"/>
    </xf>
    <xf numFmtId="0" fontId="5" fillId="0" borderId="29" xfId="4" applyFont="1" applyBorder="1" applyAlignment="1">
      <alignment horizontal="left"/>
    </xf>
    <xf numFmtId="0" fontId="5" fillId="0" borderId="44" xfId="4" applyFont="1" applyBorder="1" applyAlignment="1">
      <alignment horizontal="left"/>
    </xf>
    <xf numFmtId="0" fontId="4" fillId="0" borderId="11" xfId="4" applyFont="1" applyBorder="1" applyAlignment="1">
      <alignment horizontal="left" vertical="top"/>
    </xf>
    <xf numFmtId="0" fontId="4" fillId="0" borderId="12" xfId="4" applyFont="1" applyBorder="1" applyAlignment="1">
      <alignment horizontal="left" vertical="top"/>
    </xf>
    <xf numFmtId="0" fontId="4" fillId="0" borderId="13" xfId="4" applyFont="1" applyBorder="1" applyAlignment="1">
      <alignment horizontal="left" vertical="top"/>
    </xf>
    <xf numFmtId="0" fontId="4" fillId="8" borderId="8" xfId="4" applyFont="1" applyFill="1" applyBorder="1" applyAlignment="1">
      <alignment horizontal="center" vertical="center"/>
    </xf>
    <xf numFmtId="0" fontId="4" fillId="8" borderId="9" xfId="4" applyFont="1" applyFill="1" applyBorder="1" applyAlignment="1">
      <alignment horizontal="center" vertical="center"/>
    </xf>
    <xf numFmtId="0" fontId="4" fillId="8" borderId="10" xfId="4" applyFont="1" applyFill="1" applyBorder="1" applyAlignment="1">
      <alignment horizontal="center" vertical="center"/>
    </xf>
    <xf numFmtId="0" fontId="4" fillId="8" borderId="15" xfId="4" applyFont="1" applyFill="1" applyBorder="1" applyAlignment="1">
      <alignment horizontal="center" vertical="center"/>
    </xf>
    <xf numFmtId="0" fontId="4" fillId="8" borderId="0" xfId="4" applyFont="1" applyFill="1" applyAlignment="1">
      <alignment horizontal="center" vertical="center"/>
    </xf>
    <xf numFmtId="0" fontId="4" fillId="8" borderId="16" xfId="4" applyFont="1" applyFill="1" applyBorder="1" applyAlignment="1">
      <alignment horizontal="center" vertical="center"/>
    </xf>
    <xf numFmtId="0" fontId="4" fillId="8" borderId="49" xfId="4" applyFont="1" applyFill="1" applyBorder="1" applyAlignment="1">
      <alignment horizontal="center" vertical="center"/>
    </xf>
    <xf numFmtId="0" fontId="4" fillId="8" borderId="50" xfId="4" applyFont="1" applyFill="1" applyBorder="1" applyAlignment="1">
      <alignment horizontal="center" vertical="center"/>
    </xf>
    <xf numFmtId="0" fontId="4" fillId="8" borderId="51" xfId="4" applyFont="1" applyFill="1" applyBorder="1" applyAlignment="1">
      <alignment horizontal="center" vertical="center"/>
    </xf>
    <xf numFmtId="168" fontId="12" fillId="7" borderId="28" xfId="4" applyNumberFormat="1" applyFont="1" applyFill="1" applyBorder="1" applyAlignment="1">
      <alignment horizontal="left" vertical="center"/>
    </xf>
    <xf numFmtId="168" fontId="12" fillId="7" borderId="29" xfId="4" applyNumberFormat="1" applyFont="1" applyFill="1" applyBorder="1" applyAlignment="1">
      <alignment horizontal="left" vertical="center"/>
    </xf>
    <xf numFmtId="0" fontId="4" fillId="0" borderId="28" xfId="4" applyFont="1" applyBorder="1" applyAlignment="1">
      <alignment horizontal="left" vertical="top" wrapText="1"/>
    </xf>
    <xf numFmtId="0" fontId="4" fillId="0" borderId="29" xfId="4" applyFont="1" applyBorder="1" applyAlignment="1">
      <alignment horizontal="left" vertical="top" wrapText="1"/>
    </xf>
    <xf numFmtId="0" fontId="4" fillId="0" borderId="44" xfId="4" applyFont="1" applyBorder="1" applyAlignment="1">
      <alignment horizontal="left" vertical="top" wrapText="1"/>
    </xf>
    <xf numFmtId="0" fontId="5" fillId="0" borderId="28" xfId="4" applyFont="1" applyBorder="1" applyAlignment="1">
      <alignment horizontal="center" vertical="center"/>
    </xf>
    <xf numFmtId="0" fontId="5" fillId="0" borderId="29" xfId="4" applyFont="1" applyBorder="1" applyAlignment="1">
      <alignment horizontal="center" vertical="center"/>
    </xf>
    <xf numFmtId="0" fontId="5" fillId="0" borderId="44" xfId="4" applyFont="1" applyBorder="1" applyAlignment="1">
      <alignment horizontal="center" vertical="center"/>
    </xf>
    <xf numFmtId="0" fontId="11" fillId="7" borderId="12" xfId="2" applyFont="1" applyFill="1" applyBorder="1" applyAlignment="1">
      <alignment horizontal="center" vertical="center"/>
    </xf>
    <xf numFmtId="0" fontId="11" fillId="7" borderId="13" xfId="2" applyFont="1" applyFill="1" applyBorder="1" applyAlignment="1">
      <alignment horizontal="center" vertical="center"/>
    </xf>
    <xf numFmtId="0" fontId="5" fillId="2" borderId="11" xfId="2" quotePrefix="1" applyFont="1" applyFill="1" applyBorder="1" applyAlignment="1">
      <alignment horizontal="left" vertical="center"/>
    </xf>
    <xf numFmtId="0" fontId="5" fillId="2" borderId="12" xfId="2" quotePrefix="1" applyFont="1" applyFill="1" applyBorder="1" applyAlignment="1">
      <alignment horizontal="left" vertical="center"/>
    </xf>
    <xf numFmtId="0" fontId="5" fillId="2" borderId="13" xfId="2" quotePrefix="1" applyFont="1" applyFill="1" applyBorder="1" applyAlignment="1">
      <alignment horizontal="left" vertical="center"/>
    </xf>
    <xf numFmtId="0" fontId="4" fillId="2" borderId="18" xfId="4" quotePrefix="1" applyFont="1" applyFill="1" applyBorder="1" applyAlignment="1">
      <alignment horizontal="left" vertical="center" wrapText="1"/>
    </xf>
    <xf numFmtId="0" fontId="4" fillId="2" borderId="18" xfId="4" applyFont="1" applyFill="1" applyBorder="1" applyAlignment="1">
      <alignment horizontal="left" vertical="center" wrapText="1"/>
    </xf>
    <xf numFmtId="0" fontId="4" fillId="2" borderId="19" xfId="4" applyFont="1" applyFill="1" applyBorder="1" applyAlignment="1">
      <alignment horizontal="left" vertical="center" wrapText="1"/>
    </xf>
    <xf numFmtId="0" fontId="4" fillId="2" borderId="20" xfId="4" quotePrefix="1" applyFont="1" applyFill="1" applyBorder="1" applyAlignment="1">
      <alignment horizontal="left" vertical="center" wrapText="1"/>
    </xf>
    <xf numFmtId="0" fontId="4" fillId="2" borderId="21" xfId="4" quotePrefix="1" applyFont="1" applyFill="1" applyBorder="1" applyAlignment="1">
      <alignment horizontal="left" vertical="center" indent="1"/>
    </xf>
    <xf numFmtId="0" fontId="4" fillId="2" borderId="22" xfId="4" applyFont="1" applyFill="1" applyBorder="1" applyAlignment="1">
      <alignment horizontal="left" vertical="center" indent="1"/>
    </xf>
    <xf numFmtId="0" fontId="4" fillId="2" borderId="23" xfId="4" applyFont="1" applyFill="1" applyBorder="1" applyAlignment="1">
      <alignment horizontal="left" vertical="center" indent="1"/>
    </xf>
    <xf numFmtId="0" fontId="14" fillId="2" borderId="3" xfId="5" quotePrefix="1" applyFont="1" applyFill="1" applyBorder="1" applyAlignment="1" applyProtection="1">
      <alignment horizontal="left" vertical="center" wrapText="1" indent="1"/>
    </xf>
    <xf numFmtId="0" fontId="4" fillId="2" borderId="0" xfId="4" applyFont="1" applyFill="1" applyAlignment="1">
      <alignment horizontal="left" vertical="center" wrapText="1" indent="1"/>
    </xf>
    <xf numFmtId="0" fontId="4" fillId="2" borderId="16" xfId="4" applyFont="1" applyFill="1" applyBorder="1" applyAlignment="1">
      <alignment horizontal="left" vertical="center" wrapText="1" indent="1"/>
    </xf>
    <xf numFmtId="0" fontId="4" fillId="2" borderId="24" xfId="4" quotePrefix="1" applyFont="1" applyFill="1" applyBorder="1" applyAlignment="1">
      <alignment horizontal="left" vertical="center" wrapText="1" indent="1"/>
    </xf>
    <xf numFmtId="0" fontId="4" fillId="2" borderId="6" xfId="4" applyFont="1" applyFill="1" applyBorder="1" applyAlignment="1">
      <alignment horizontal="left" vertical="center" wrapText="1" indent="1"/>
    </xf>
    <xf numFmtId="0" fontId="4" fillId="2" borderId="25" xfId="4" applyFont="1" applyFill="1" applyBorder="1" applyAlignment="1">
      <alignment horizontal="left" vertical="center" wrapText="1" indent="1"/>
    </xf>
    <xf numFmtId="0" fontId="4" fillId="2" borderId="26" xfId="4" quotePrefix="1" applyFont="1" applyFill="1" applyBorder="1" applyAlignment="1">
      <alignment horizontal="left" vertical="center" wrapText="1"/>
    </xf>
    <xf numFmtId="0" fontId="4" fillId="2" borderId="26" xfId="4" applyFont="1" applyFill="1" applyBorder="1" applyAlignment="1">
      <alignment horizontal="left" vertical="center" wrapText="1"/>
    </xf>
    <xf numFmtId="0" fontId="4" fillId="2" borderId="27" xfId="4" applyFont="1" applyFill="1" applyBorder="1" applyAlignment="1">
      <alignment horizontal="left" vertical="center" wrapText="1"/>
    </xf>
    <xf numFmtId="0" fontId="5" fillId="2" borderId="28" xfId="4" quotePrefix="1" applyFont="1" applyFill="1" applyBorder="1" applyAlignment="1">
      <alignment horizontal="left" vertical="top" wrapText="1"/>
    </xf>
    <xf numFmtId="0" fontId="5" fillId="2" borderId="29" xfId="4" applyFont="1" applyFill="1" applyBorder="1" applyAlignment="1">
      <alignment horizontal="left" vertical="top" wrapText="1"/>
    </xf>
    <xf numFmtId="0" fontId="5" fillId="2" borderId="30" xfId="4" applyFont="1" applyFill="1" applyBorder="1" applyAlignment="1">
      <alignment horizontal="left" vertical="top" wrapText="1"/>
    </xf>
    <xf numFmtId="0" fontId="4" fillId="2" borderId="32" xfId="4" quotePrefix="1" applyFont="1" applyFill="1" applyBorder="1" applyAlignment="1">
      <alignment horizontal="left" vertical="center" wrapText="1"/>
    </xf>
    <xf numFmtId="0" fontId="4" fillId="2" borderId="7" xfId="4" quotePrefix="1" applyFont="1" applyFill="1" applyBorder="1" applyAlignment="1">
      <alignment horizontal="left" vertical="center" wrapText="1"/>
    </xf>
    <xf numFmtId="0" fontId="4" fillId="2" borderId="7" xfId="4" applyFont="1" applyFill="1" applyBorder="1" applyAlignment="1">
      <alignment horizontal="left" vertical="center" wrapText="1"/>
    </xf>
    <xf numFmtId="0" fontId="4" fillId="2" borderId="31" xfId="4" applyFont="1" applyFill="1" applyBorder="1" applyAlignment="1">
      <alignment horizontal="left" vertical="center" wrapText="1"/>
    </xf>
    <xf numFmtId="0" fontId="4" fillId="2" borderId="33" xfId="4" quotePrefix="1" applyFont="1" applyFill="1" applyBorder="1" applyAlignment="1">
      <alignment horizontal="left" vertical="center" wrapText="1"/>
    </xf>
    <xf numFmtId="0" fontId="4" fillId="2" borderId="33" xfId="4" applyFont="1" applyFill="1" applyBorder="1" applyAlignment="1">
      <alignment horizontal="left" vertical="center" wrapText="1"/>
    </xf>
    <xf numFmtId="0" fontId="4" fillId="2" borderId="34" xfId="4" applyFont="1" applyFill="1" applyBorder="1" applyAlignment="1">
      <alignment horizontal="left" vertical="center" wrapText="1"/>
    </xf>
    <xf numFmtId="167" fontId="4" fillId="7" borderId="28" xfId="2" applyNumberFormat="1" applyFont="1" applyFill="1" applyBorder="1" applyAlignment="1" applyProtection="1">
      <alignment horizontal="center"/>
      <protection locked="0"/>
    </xf>
    <xf numFmtId="167" fontId="4" fillId="7" borderId="30" xfId="2" applyNumberFormat="1" applyFont="1" applyFill="1" applyBorder="1" applyAlignment="1" applyProtection="1">
      <alignment horizontal="center"/>
      <protection locked="0"/>
    </xf>
    <xf numFmtId="0" fontId="6" fillId="0" borderId="37" xfId="2" quotePrefix="1" applyFont="1" applyBorder="1" applyAlignment="1">
      <alignment horizontal="center" vertical="center"/>
    </xf>
    <xf numFmtId="0" fontId="6" fillId="0" borderId="38" xfId="2" quotePrefix="1" applyFont="1" applyBorder="1" applyAlignment="1">
      <alignment horizontal="center" vertical="center"/>
    </xf>
    <xf numFmtId="0" fontId="6" fillId="4" borderId="39" xfId="2" quotePrefix="1" applyFont="1" applyFill="1" applyBorder="1" applyAlignment="1">
      <alignment horizontal="center" vertical="center" wrapText="1"/>
    </xf>
    <xf numFmtId="0" fontId="6" fillId="4" borderId="6" xfId="2" quotePrefix="1" applyFont="1" applyFill="1" applyBorder="1" applyAlignment="1">
      <alignment horizontal="center" vertical="center" wrapText="1"/>
    </xf>
    <xf numFmtId="0" fontId="6" fillId="4" borderId="25" xfId="2" quotePrefix="1" applyFont="1" applyFill="1" applyBorder="1" applyAlignment="1">
      <alignment horizontal="center" vertical="center" wrapText="1"/>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7" borderId="28" xfId="0" applyFont="1" applyFill="1" applyBorder="1" applyAlignment="1">
      <alignment horizontal="left"/>
    </xf>
    <xf numFmtId="0" fontId="4" fillId="7" borderId="29" xfId="0" applyFont="1" applyFill="1" applyBorder="1" applyAlignment="1">
      <alignment horizontal="left"/>
    </xf>
    <xf numFmtId="0" fontId="4" fillId="7" borderId="44" xfId="0" applyFont="1" applyFill="1" applyBorder="1" applyAlignment="1">
      <alignment horizontal="left"/>
    </xf>
    <xf numFmtId="0" fontId="4" fillId="2" borderId="0" xfId="0" applyFont="1" applyFill="1" applyAlignment="1">
      <alignment horizontal="left" vertical="top" wrapText="1"/>
    </xf>
    <xf numFmtId="43" fontId="5" fillId="14" borderId="44" xfId="1" applyFont="1" applyFill="1" applyBorder="1" applyAlignment="1">
      <alignment horizontal="center" vertical="center"/>
    </xf>
  </cellXfs>
  <cellStyles count="8">
    <cellStyle name="Comma" xfId="1" builtinId="3"/>
    <cellStyle name="Hyperlink 2" xfId="5" xr:uid="{A4BD9365-3C3B-4D54-B3DD-2CDB133523F6}"/>
    <cellStyle name="Normal" xfId="0" builtinId="0"/>
    <cellStyle name="Normal 2" xfId="2" xr:uid="{9181D4B9-C578-4CC4-9EE7-3C3C8B218C21}"/>
    <cellStyle name="Normal 2 2 2 2" xfId="4" xr:uid="{AC21E083-C55F-4786-812A-0C77E492CBF4}"/>
    <cellStyle name="Normal 47" xfId="3" xr:uid="{D76FC4CB-1481-4461-B713-532EBA6F528E}"/>
    <cellStyle name="Percent" xfId="7" builtinId="5"/>
    <cellStyle name="Percent 2 2 2" xfId="6" xr:uid="{74B3186A-EB0B-4037-A6C4-8A0AD4726A8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2362200</xdr:colOff>
      <xdr:row>1</xdr:row>
      <xdr:rowOff>121920</xdr:rowOff>
    </xdr:from>
    <xdr:to>
      <xdr:col>2</xdr:col>
      <xdr:colOff>1449497</xdr:colOff>
      <xdr:row>7</xdr:row>
      <xdr:rowOff>55245</xdr:rowOff>
    </xdr:to>
    <xdr:pic>
      <xdr:nvPicPr>
        <xdr:cNvPr id="2" name="Picture 1">
          <a:extLst>
            <a:ext uri="{FF2B5EF4-FFF2-40B4-BE49-F238E27FC236}">
              <a16:creationId xmlns:a16="http://schemas.microsoft.com/office/drawing/2014/main" id="{B568023D-C1CA-43D5-A870-FFDCCC5797CE}"/>
            </a:ext>
          </a:extLst>
        </xdr:cNvPr>
        <xdr:cNvPicPr>
          <a:picLocks noChangeAspect="1"/>
        </xdr:cNvPicPr>
      </xdr:nvPicPr>
      <xdr:blipFill>
        <a:blip xmlns:r="http://schemas.openxmlformats.org/officeDocument/2006/relationships" r:embed="rId1"/>
        <a:stretch>
          <a:fillRect/>
        </a:stretch>
      </xdr:blipFill>
      <xdr:spPr>
        <a:xfrm>
          <a:off x="2647950" y="295275"/>
          <a:ext cx="2760137"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0TRANSFORMERS/Themba%20Ntuli%20-%20Class%204/Copy%20of%20Activity%20Schedule%20TX_%20Class%204%2020251110%20R3.xlsx" TargetMode="External"/><Relationship Id="rId2" Type="http://schemas.openxmlformats.org/officeDocument/2006/relationships/externalLinkPath" Target="https://eskom-my.sharepoint.com/personal/malulemg_ntcsa_co_za/Documents/Desktop/TRANSMISSION/1%20NEW%20TENDERS/1.%20TRANSFORMERS/Themba%20Ntuli%20-%20Class%204/Copy%20of%20Activity%20Schedule%20TX_%20Class%204%2020251110%20R3.xlsx" TargetMode="External"/><Relationship Id="rId1" Type="http://schemas.openxmlformats.org/officeDocument/2006/relationships/externalLinkPath" Target="/personal/malulemg_ntcsa_co_za/Documents/Desktop/TRANSMISSION/1%20NEW%20TENDERS/1.%20TRANSFORMERS/Themba%20Ntuli%20-%20Class%204/Copy%20of%20Activity%20Schedule%20TX_%20Class%204%2020251110%20R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3.%20TELECOMS/Cornelius%20Naidoo%20_%20IPSS/PS/Pricing%20Schedule%20Transmission%20IPSS%20Rev8.%202025.06.09..xlsx" TargetMode="External"/><Relationship Id="rId2" Type="http://schemas.openxmlformats.org/officeDocument/2006/relationships/externalLinkPath" Target="https://eskom-my.sharepoint.com/personal/malulemg_ntcsa_co_za/Documents/Desktop/TRANSMISSION/1%20NEW%20TENDERS/3.%20TELECOMS/Cornelius%20Naidoo%20_%20IPSS/PS/Pricing%20Schedule%20Transmission%20IPSS%20Rev8.%202025.06.09..xlsx" TargetMode="External"/><Relationship Id="rId1" Type="http://schemas.openxmlformats.org/officeDocument/2006/relationships/externalLinkPath" Target="/personal/malulemg_ntcsa_co_za/Documents/Desktop/TRANSMISSION/1%20NEW%20TENDERS/3.%20TELECOMS/Cornelius%20Naidoo%20_%20IPSS/PS/Pricing%20Schedule%20Transmission%20IPSS%20Rev8.%202025.0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
      <sheetName val="Summary"/>
      <sheetName val="Act Sch-010"/>
      <sheetName val="PS5 Schedule-010"/>
      <sheetName val="Act Sch-020"/>
      <sheetName val="PS5 Schedule-020"/>
      <sheetName val="Act Sch-030"/>
      <sheetName val="PS5 Schedule-030"/>
      <sheetName val="Act Sch-040"/>
      <sheetName val="PS5 Schedule-040"/>
      <sheetName val="Act Sch-050"/>
      <sheetName val="PS5 Schedule-050"/>
      <sheetName val="Act Sch-060"/>
      <sheetName val="PS5 Schedule-060"/>
      <sheetName val="Act Sch-070"/>
      <sheetName val="PS5 Schedule-070"/>
      <sheetName val="Act Sch-080"/>
      <sheetName val="PS5 Schedule-080"/>
      <sheetName val="Act Sch-090"/>
      <sheetName val="PS5 Schedule-090"/>
      <sheetName val="Act Sch-100"/>
      <sheetName val="PS5 Schedule-100"/>
      <sheetName val="Act Sch-110"/>
      <sheetName val="PS5 Schedule-110"/>
      <sheetName val="Act Sch-120"/>
      <sheetName val="PS5 Schedule-120"/>
      <sheetName val="Act Sch-130"/>
      <sheetName val="PS5 Schedule-130"/>
      <sheetName val="Act Sch-140"/>
      <sheetName val="PS5 Schedule-140"/>
      <sheetName val="Act Sch-150"/>
      <sheetName val="PS5 Schedule-150"/>
      <sheetName val="Act Sch-160"/>
      <sheetName val="PS5 Schedule-160"/>
      <sheetName val="Act Sch-170"/>
      <sheetName val="PS5 Schedule-170"/>
      <sheetName val="Act Sch-180"/>
      <sheetName val="PS5 Schedule-180"/>
      <sheetName val="Act Sch-190"/>
      <sheetName val="PS5 Schedule-190"/>
      <sheetName val="Act Sch-200"/>
      <sheetName val="PS5 Schedule-200"/>
      <sheetName val="Act Sch-210"/>
      <sheetName val="PS5 Schedule-210"/>
      <sheetName val="Act Sch-220"/>
      <sheetName val="PS5 Schedule-220"/>
      <sheetName val="Act Sch-230"/>
      <sheetName val="PS5 Schedule-230"/>
      <sheetName val="Act Sch-240"/>
      <sheetName val="PS5 Schedule-240"/>
      <sheetName val="Act Sch-250"/>
      <sheetName val="PS5 Schedule-250"/>
      <sheetName val="Option X1"/>
      <sheetName val="Option X3"/>
      <sheetName val="Data"/>
    </sheetNames>
    <sheetDataSet>
      <sheetData sheetId="0" refreshError="1"/>
      <sheetData sheetId="1"/>
      <sheetData sheetId="2">
        <row r="4">
          <cell r="E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ow r="2">
          <cell r="B2" t="str">
            <v>1.   Ex Works Price (Overseas)</v>
          </cell>
          <cell r="C2" t="str">
            <v>General</v>
          </cell>
          <cell r="F2" t="str">
            <v>A-Cost plus Fee @ 2.5%</v>
          </cell>
        </row>
        <row r="3">
          <cell r="B3" t="str">
            <v xml:space="preserve">2.   Inland Transport Cost </v>
          </cell>
          <cell r="C3" t="str">
            <v>Design</v>
          </cell>
          <cell r="F3" t="str">
            <v>B-????</v>
          </cell>
        </row>
        <row r="4">
          <cell r="B4" t="str">
            <v>4.   Cost of seafreight</v>
          </cell>
          <cell r="C4" t="str">
            <v>Procurement</v>
          </cell>
          <cell r="F4" t="str">
            <v>C-????</v>
          </cell>
        </row>
        <row r="5">
          <cell r="B5" t="str">
            <v>5.   Cost of airfreight</v>
          </cell>
          <cell r="C5" t="str">
            <v>Engineering and manufacture</v>
          </cell>
          <cell r="F5" t="str">
            <v>D-????</v>
          </cell>
        </row>
        <row r="6">
          <cell r="B6" t="str">
            <v>6.   Cost of Marine Insurance*</v>
          </cell>
          <cell r="C6" t="str">
            <v>Transport / Freight</v>
          </cell>
          <cell r="F6" t="str">
            <v>E-????</v>
          </cell>
        </row>
        <row r="7">
          <cell r="B7" t="str">
            <v>8.   Wharfage</v>
          </cell>
          <cell r="C7" t="str">
            <v>Construction, Erection, Installation</v>
          </cell>
          <cell r="F7" t="str">
            <v>F-????</v>
          </cell>
        </row>
        <row r="8">
          <cell r="B8" t="str">
            <v>9.   Landing charges</v>
          </cell>
          <cell r="C8" t="str">
            <v>Commissioning &amp; Testing</v>
          </cell>
          <cell r="F8" t="str">
            <v>G-????</v>
          </cell>
        </row>
        <row r="9">
          <cell r="B9" t="str">
            <v>10. Customs duties</v>
          </cell>
          <cell r="C9" t="str">
            <v>Inspection (Local/Foreign)</v>
          </cell>
          <cell r="F9" t="str">
            <v>H-????</v>
          </cell>
        </row>
        <row r="10">
          <cell r="B10" t="str">
            <v>11. Surcharge</v>
          </cell>
          <cell r="C10" t="str">
            <v>Training</v>
          </cell>
          <cell r="F10" t="str">
            <v>I-????</v>
          </cell>
        </row>
        <row r="11">
          <cell r="B11" t="str">
            <v>14. Cost of Rail transport In R.S.A.</v>
          </cell>
          <cell r="C11" t="str">
            <v>Spares</v>
          </cell>
          <cell r="F11" t="str">
            <v>J-????</v>
          </cell>
        </row>
        <row r="12">
          <cell r="B12" t="str">
            <v>15. Cost of Road transport In R.S.A.</v>
          </cell>
          <cell r="C12" t="str">
            <v>Local Transport</v>
          </cell>
          <cell r="F12" t="str">
            <v>K-????</v>
          </cell>
        </row>
        <row r="13">
          <cell r="B13" t="str">
            <v>18. F.O.R. Price-Goods manufactured Inside R.S.A.</v>
          </cell>
          <cell r="F13" t="str">
            <v>L-????</v>
          </cell>
        </row>
        <row r="14">
          <cell r="B14" t="str">
            <v>19. F.O.R. Price-Goods supplied from Imported Items</v>
          </cell>
          <cell r="F14" t="str">
            <v>M-????</v>
          </cell>
        </row>
        <row r="15">
          <cell r="B15" t="str">
            <v>21. Cost of Rail transport</v>
          </cell>
        </row>
        <row r="16">
          <cell r="B16" t="str">
            <v>22. Cost of Road transport</v>
          </cell>
        </row>
        <row r="17">
          <cell r="B17" t="str">
            <v>25. Local labour</v>
          </cell>
        </row>
        <row r="18">
          <cell r="B18" t="str">
            <v>26. Expatriate labour</v>
          </cell>
        </row>
        <row r="19">
          <cell r="B19" t="str">
            <v>28. Overseas Engineering Service</v>
          </cell>
        </row>
        <row r="20">
          <cell r="B20" t="str">
            <v>29. Local Engineering Service/Design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icing Instruction"/>
      <sheetName val="Tender Cover Sheet"/>
      <sheetName val="Preamble"/>
      <sheetName val="P&amp;G, PROJECT SERVICES"/>
      <sheetName val="PS5 - Grids"/>
      <sheetName val="PS5 - ET"/>
      <sheetName val="PS5 Summary - Grids"/>
      <sheetName val="PS5 Summary - ET"/>
      <sheetName val="BOQ Summary"/>
      <sheetName val="Maintenance and Support"/>
      <sheetName val="Option X1 _ CPA Formulae"/>
      <sheetName val="Option X3_Exchange Rates"/>
    </sheetNames>
    <sheetDataSet>
      <sheetData sheetId="0"/>
      <sheetData sheetId="1">
        <row r="18">
          <cell r="C18" t="str">
            <v>Main Offer Only</v>
          </cell>
        </row>
      </sheetData>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resbank.co.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D2C6-76F2-4B09-AD2F-AC468257852E}">
  <sheetPr>
    <pageSetUpPr fitToPage="1"/>
  </sheetPr>
  <dimension ref="A1:J53"/>
  <sheetViews>
    <sheetView tabSelected="1" view="pageBreakPreview" zoomScaleNormal="100" zoomScaleSheetLayoutView="100" workbookViewId="0">
      <selection activeCell="F20" sqref="F20"/>
    </sheetView>
  </sheetViews>
  <sheetFormatPr defaultColWidth="9.21875" defaultRowHeight="13.2" x14ac:dyDescent="0.3"/>
  <cols>
    <col min="1" max="1" width="4.21875" style="90" customWidth="1"/>
    <col min="2" max="2" width="54.77734375" style="90" customWidth="1"/>
    <col min="3" max="3" width="59" style="90" customWidth="1"/>
    <col min="4" max="4" width="4.21875" style="90" customWidth="1"/>
    <col min="5" max="256" width="9.21875" style="90"/>
    <col min="257" max="257" width="4.21875" style="90" customWidth="1"/>
    <col min="258" max="258" width="54.77734375" style="90" customWidth="1"/>
    <col min="259" max="259" width="59" style="90" customWidth="1"/>
    <col min="260" max="260" width="4.21875" style="90" customWidth="1"/>
    <col min="261" max="512" width="9.21875" style="90"/>
    <col min="513" max="513" width="4.21875" style="90" customWidth="1"/>
    <col min="514" max="514" width="54.77734375" style="90" customWidth="1"/>
    <col min="515" max="515" width="59" style="90" customWidth="1"/>
    <col min="516" max="516" width="4.21875" style="90" customWidth="1"/>
    <col min="517" max="768" width="9.21875" style="90"/>
    <col min="769" max="769" width="4.21875" style="90" customWidth="1"/>
    <col min="770" max="770" width="54.77734375" style="90" customWidth="1"/>
    <col min="771" max="771" width="59" style="90" customWidth="1"/>
    <col min="772" max="772" width="4.21875" style="90" customWidth="1"/>
    <col min="773" max="1024" width="9.21875" style="90"/>
    <col min="1025" max="1025" width="4.21875" style="90" customWidth="1"/>
    <col min="1026" max="1026" width="54.77734375" style="90" customWidth="1"/>
    <col min="1027" max="1027" width="59" style="90" customWidth="1"/>
    <col min="1028" max="1028" width="4.21875" style="90" customWidth="1"/>
    <col min="1029" max="1280" width="9.21875" style="90"/>
    <col min="1281" max="1281" width="4.21875" style="90" customWidth="1"/>
    <col min="1282" max="1282" width="54.77734375" style="90" customWidth="1"/>
    <col min="1283" max="1283" width="59" style="90" customWidth="1"/>
    <col min="1284" max="1284" width="4.21875" style="90" customWidth="1"/>
    <col min="1285" max="1536" width="9.21875" style="90"/>
    <col min="1537" max="1537" width="4.21875" style="90" customWidth="1"/>
    <col min="1538" max="1538" width="54.77734375" style="90" customWidth="1"/>
    <col min="1539" max="1539" width="59" style="90" customWidth="1"/>
    <col min="1540" max="1540" width="4.21875" style="90" customWidth="1"/>
    <col min="1541" max="1792" width="9.21875" style="90"/>
    <col min="1793" max="1793" width="4.21875" style="90" customWidth="1"/>
    <col min="1794" max="1794" width="54.77734375" style="90" customWidth="1"/>
    <col min="1795" max="1795" width="59" style="90" customWidth="1"/>
    <col min="1796" max="1796" width="4.21875" style="90" customWidth="1"/>
    <col min="1797" max="2048" width="9.21875" style="90"/>
    <col min="2049" max="2049" width="4.21875" style="90" customWidth="1"/>
    <col min="2050" max="2050" width="54.77734375" style="90" customWidth="1"/>
    <col min="2051" max="2051" width="59" style="90" customWidth="1"/>
    <col min="2052" max="2052" width="4.21875" style="90" customWidth="1"/>
    <col min="2053" max="2304" width="9.21875" style="90"/>
    <col min="2305" max="2305" width="4.21875" style="90" customWidth="1"/>
    <col min="2306" max="2306" width="54.77734375" style="90" customWidth="1"/>
    <col min="2307" max="2307" width="59" style="90" customWidth="1"/>
    <col min="2308" max="2308" width="4.21875" style="90" customWidth="1"/>
    <col min="2309" max="2560" width="9.21875" style="90"/>
    <col min="2561" max="2561" width="4.21875" style="90" customWidth="1"/>
    <col min="2562" max="2562" width="54.77734375" style="90" customWidth="1"/>
    <col min="2563" max="2563" width="59" style="90" customWidth="1"/>
    <col min="2564" max="2564" width="4.21875" style="90" customWidth="1"/>
    <col min="2565" max="2816" width="9.21875" style="90"/>
    <col min="2817" max="2817" width="4.21875" style="90" customWidth="1"/>
    <col min="2818" max="2818" width="54.77734375" style="90" customWidth="1"/>
    <col min="2819" max="2819" width="59" style="90" customWidth="1"/>
    <col min="2820" max="2820" width="4.21875" style="90" customWidth="1"/>
    <col min="2821" max="3072" width="9.21875" style="90"/>
    <col min="3073" max="3073" width="4.21875" style="90" customWidth="1"/>
    <col min="3074" max="3074" width="54.77734375" style="90" customWidth="1"/>
    <col min="3075" max="3075" width="59" style="90" customWidth="1"/>
    <col min="3076" max="3076" width="4.21875" style="90" customWidth="1"/>
    <col min="3077" max="3328" width="9.21875" style="90"/>
    <col min="3329" max="3329" width="4.21875" style="90" customWidth="1"/>
    <col min="3330" max="3330" width="54.77734375" style="90" customWidth="1"/>
    <col min="3331" max="3331" width="59" style="90" customWidth="1"/>
    <col min="3332" max="3332" width="4.21875" style="90" customWidth="1"/>
    <col min="3333" max="3584" width="9.21875" style="90"/>
    <col min="3585" max="3585" width="4.21875" style="90" customWidth="1"/>
    <col min="3586" max="3586" width="54.77734375" style="90" customWidth="1"/>
    <col min="3587" max="3587" width="59" style="90" customWidth="1"/>
    <col min="3588" max="3588" width="4.21875" style="90" customWidth="1"/>
    <col min="3589" max="3840" width="9.21875" style="90"/>
    <col min="3841" max="3841" width="4.21875" style="90" customWidth="1"/>
    <col min="3842" max="3842" width="54.77734375" style="90" customWidth="1"/>
    <col min="3843" max="3843" width="59" style="90" customWidth="1"/>
    <col min="3844" max="3844" width="4.21875" style="90" customWidth="1"/>
    <col min="3845" max="4096" width="9.21875" style="90"/>
    <col min="4097" max="4097" width="4.21875" style="90" customWidth="1"/>
    <col min="4098" max="4098" width="54.77734375" style="90" customWidth="1"/>
    <col min="4099" max="4099" width="59" style="90" customWidth="1"/>
    <col min="4100" max="4100" width="4.21875" style="90" customWidth="1"/>
    <col min="4101" max="4352" width="9.21875" style="90"/>
    <col min="4353" max="4353" width="4.21875" style="90" customWidth="1"/>
    <col min="4354" max="4354" width="54.77734375" style="90" customWidth="1"/>
    <col min="4355" max="4355" width="59" style="90" customWidth="1"/>
    <col min="4356" max="4356" width="4.21875" style="90" customWidth="1"/>
    <col min="4357" max="4608" width="9.21875" style="90"/>
    <col min="4609" max="4609" width="4.21875" style="90" customWidth="1"/>
    <col min="4610" max="4610" width="54.77734375" style="90" customWidth="1"/>
    <col min="4611" max="4611" width="59" style="90" customWidth="1"/>
    <col min="4612" max="4612" width="4.21875" style="90" customWidth="1"/>
    <col min="4613" max="4864" width="9.21875" style="90"/>
    <col min="4865" max="4865" width="4.21875" style="90" customWidth="1"/>
    <col min="4866" max="4866" width="54.77734375" style="90" customWidth="1"/>
    <col min="4867" max="4867" width="59" style="90" customWidth="1"/>
    <col min="4868" max="4868" width="4.21875" style="90" customWidth="1"/>
    <col min="4869" max="5120" width="9.21875" style="90"/>
    <col min="5121" max="5121" width="4.21875" style="90" customWidth="1"/>
    <col min="5122" max="5122" width="54.77734375" style="90" customWidth="1"/>
    <col min="5123" max="5123" width="59" style="90" customWidth="1"/>
    <col min="5124" max="5124" width="4.21875" style="90" customWidth="1"/>
    <col min="5125" max="5376" width="9.21875" style="90"/>
    <col min="5377" max="5377" width="4.21875" style="90" customWidth="1"/>
    <col min="5378" max="5378" width="54.77734375" style="90" customWidth="1"/>
    <col min="5379" max="5379" width="59" style="90" customWidth="1"/>
    <col min="5380" max="5380" width="4.21875" style="90" customWidth="1"/>
    <col min="5381" max="5632" width="9.21875" style="90"/>
    <col min="5633" max="5633" width="4.21875" style="90" customWidth="1"/>
    <col min="5634" max="5634" width="54.77734375" style="90" customWidth="1"/>
    <col min="5635" max="5635" width="59" style="90" customWidth="1"/>
    <col min="5636" max="5636" width="4.21875" style="90" customWidth="1"/>
    <col min="5637" max="5888" width="9.21875" style="90"/>
    <col min="5889" max="5889" width="4.21875" style="90" customWidth="1"/>
    <col min="5890" max="5890" width="54.77734375" style="90" customWidth="1"/>
    <col min="5891" max="5891" width="59" style="90" customWidth="1"/>
    <col min="5892" max="5892" width="4.21875" style="90" customWidth="1"/>
    <col min="5893" max="6144" width="9.21875" style="90"/>
    <col min="6145" max="6145" width="4.21875" style="90" customWidth="1"/>
    <col min="6146" max="6146" width="54.77734375" style="90" customWidth="1"/>
    <col min="6147" max="6147" width="59" style="90" customWidth="1"/>
    <col min="6148" max="6148" width="4.21875" style="90" customWidth="1"/>
    <col min="6149" max="6400" width="9.21875" style="90"/>
    <col min="6401" max="6401" width="4.21875" style="90" customWidth="1"/>
    <col min="6402" max="6402" width="54.77734375" style="90" customWidth="1"/>
    <col min="6403" max="6403" width="59" style="90" customWidth="1"/>
    <col min="6404" max="6404" width="4.21875" style="90" customWidth="1"/>
    <col min="6405" max="6656" width="9.21875" style="90"/>
    <col min="6657" max="6657" width="4.21875" style="90" customWidth="1"/>
    <col min="6658" max="6658" width="54.77734375" style="90" customWidth="1"/>
    <col min="6659" max="6659" width="59" style="90" customWidth="1"/>
    <col min="6660" max="6660" width="4.21875" style="90" customWidth="1"/>
    <col min="6661" max="6912" width="9.21875" style="90"/>
    <col min="6913" max="6913" width="4.21875" style="90" customWidth="1"/>
    <col min="6914" max="6914" width="54.77734375" style="90" customWidth="1"/>
    <col min="6915" max="6915" width="59" style="90" customWidth="1"/>
    <col min="6916" max="6916" width="4.21875" style="90" customWidth="1"/>
    <col min="6917" max="7168" width="9.21875" style="90"/>
    <col min="7169" max="7169" width="4.21875" style="90" customWidth="1"/>
    <col min="7170" max="7170" width="54.77734375" style="90" customWidth="1"/>
    <col min="7171" max="7171" width="59" style="90" customWidth="1"/>
    <col min="7172" max="7172" width="4.21875" style="90" customWidth="1"/>
    <col min="7173" max="7424" width="9.21875" style="90"/>
    <col min="7425" max="7425" width="4.21875" style="90" customWidth="1"/>
    <col min="7426" max="7426" width="54.77734375" style="90" customWidth="1"/>
    <col min="7427" max="7427" width="59" style="90" customWidth="1"/>
    <col min="7428" max="7428" width="4.21875" style="90" customWidth="1"/>
    <col min="7429" max="7680" width="9.21875" style="90"/>
    <col min="7681" max="7681" width="4.21875" style="90" customWidth="1"/>
    <col min="7682" max="7682" width="54.77734375" style="90" customWidth="1"/>
    <col min="7683" max="7683" width="59" style="90" customWidth="1"/>
    <col min="7684" max="7684" width="4.21875" style="90" customWidth="1"/>
    <col min="7685" max="7936" width="9.21875" style="90"/>
    <col min="7937" max="7937" width="4.21875" style="90" customWidth="1"/>
    <col min="7938" max="7938" width="54.77734375" style="90" customWidth="1"/>
    <col min="7939" max="7939" width="59" style="90" customWidth="1"/>
    <col min="7940" max="7940" width="4.21875" style="90" customWidth="1"/>
    <col min="7941" max="8192" width="9.21875" style="90"/>
    <col min="8193" max="8193" width="4.21875" style="90" customWidth="1"/>
    <col min="8194" max="8194" width="54.77734375" style="90" customWidth="1"/>
    <col min="8195" max="8195" width="59" style="90" customWidth="1"/>
    <col min="8196" max="8196" width="4.21875" style="90" customWidth="1"/>
    <col min="8197" max="8448" width="9.21875" style="90"/>
    <col min="8449" max="8449" width="4.21875" style="90" customWidth="1"/>
    <col min="8450" max="8450" width="54.77734375" style="90" customWidth="1"/>
    <col min="8451" max="8451" width="59" style="90" customWidth="1"/>
    <col min="8452" max="8452" width="4.21875" style="90" customWidth="1"/>
    <col min="8453" max="8704" width="9.21875" style="90"/>
    <col min="8705" max="8705" width="4.21875" style="90" customWidth="1"/>
    <col min="8706" max="8706" width="54.77734375" style="90" customWidth="1"/>
    <col min="8707" max="8707" width="59" style="90" customWidth="1"/>
    <col min="8708" max="8708" width="4.21875" style="90" customWidth="1"/>
    <col min="8709" max="8960" width="9.21875" style="90"/>
    <col min="8961" max="8961" width="4.21875" style="90" customWidth="1"/>
    <col min="8962" max="8962" width="54.77734375" style="90" customWidth="1"/>
    <col min="8963" max="8963" width="59" style="90" customWidth="1"/>
    <col min="8964" max="8964" width="4.21875" style="90" customWidth="1"/>
    <col min="8965" max="9216" width="9.21875" style="90"/>
    <col min="9217" max="9217" width="4.21875" style="90" customWidth="1"/>
    <col min="9218" max="9218" width="54.77734375" style="90" customWidth="1"/>
    <col min="9219" max="9219" width="59" style="90" customWidth="1"/>
    <col min="9220" max="9220" width="4.21875" style="90" customWidth="1"/>
    <col min="9221" max="9472" width="9.21875" style="90"/>
    <col min="9473" max="9473" width="4.21875" style="90" customWidth="1"/>
    <col min="9474" max="9474" width="54.77734375" style="90" customWidth="1"/>
    <col min="9475" max="9475" width="59" style="90" customWidth="1"/>
    <col min="9476" max="9476" width="4.21875" style="90" customWidth="1"/>
    <col min="9477" max="9728" width="9.21875" style="90"/>
    <col min="9729" max="9729" width="4.21875" style="90" customWidth="1"/>
    <col min="9730" max="9730" width="54.77734375" style="90" customWidth="1"/>
    <col min="9731" max="9731" width="59" style="90" customWidth="1"/>
    <col min="9732" max="9732" width="4.21875" style="90" customWidth="1"/>
    <col min="9733" max="9984" width="9.21875" style="90"/>
    <col min="9985" max="9985" width="4.21875" style="90" customWidth="1"/>
    <col min="9986" max="9986" width="54.77734375" style="90" customWidth="1"/>
    <col min="9987" max="9987" width="59" style="90" customWidth="1"/>
    <col min="9988" max="9988" width="4.21875" style="90" customWidth="1"/>
    <col min="9989" max="10240" width="9.21875" style="90"/>
    <col min="10241" max="10241" width="4.21875" style="90" customWidth="1"/>
    <col min="10242" max="10242" width="54.77734375" style="90" customWidth="1"/>
    <col min="10243" max="10243" width="59" style="90" customWidth="1"/>
    <col min="10244" max="10244" width="4.21875" style="90" customWidth="1"/>
    <col min="10245" max="10496" width="9.21875" style="90"/>
    <col min="10497" max="10497" width="4.21875" style="90" customWidth="1"/>
    <col min="10498" max="10498" width="54.77734375" style="90" customWidth="1"/>
    <col min="10499" max="10499" width="59" style="90" customWidth="1"/>
    <col min="10500" max="10500" width="4.21875" style="90" customWidth="1"/>
    <col min="10501" max="10752" width="9.21875" style="90"/>
    <col min="10753" max="10753" width="4.21875" style="90" customWidth="1"/>
    <col min="10754" max="10754" width="54.77734375" style="90" customWidth="1"/>
    <col min="10755" max="10755" width="59" style="90" customWidth="1"/>
    <col min="10756" max="10756" width="4.21875" style="90" customWidth="1"/>
    <col min="10757" max="11008" width="9.21875" style="90"/>
    <col min="11009" max="11009" width="4.21875" style="90" customWidth="1"/>
    <col min="11010" max="11010" width="54.77734375" style="90" customWidth="1"/>
    <col min="11011" max="11011" width="59" style="90" customWidth="1"/>
    <col min="11012" max="11012" width="4.21875" style="90" customWidth="1"/>
    <col min="11013" max="11264" width="9.21875" style="90"/>
    <col min="11265" max="11265" width="4.21875" style="90" customWidth="1"/>
    <col min="11266" max="11266" width="54.77734375" style="90" customWidth="1"/>
    <col min="11267" max="11267" width="59" style="90" customWidth="1"/>
    <col min="11268" max="11268" width="4.21875" style="90" customWidth="1"/>
    <col min="11269" max="11520" width="9.21875" style="90"/>
    <col min="11521" max="11521" width="4.21875" style="90" customWidth="1"/>
    <col min="11522" max="11522" width="54.77734375" style="90" customWidth="1"/>
    <col min="11523" max="11523" width="59" style="90" customWidth="1"/>
    <col min="11524" max="11524" width="4.21875" style="90" customWidth="1"/>
    <col min="11525" max="11776" width="9.21875" style="90"/>
    <col min="11777" max="11777" width="4.21875" style="90" customWidth="1"/>
    <col min="11778" max="11778" width="54.77734375" style="90" customWidth="1"/>
    <col min="11779" max="11779" width="59" style="90" customWidth="1"/>
    <col min="11780" max="11780" width="4.21875" style="90" customWidth="1"/>
    <col min="11781" max="12032" width="9.21875" style="90"/>
    <col min="12033" max="12033" width="4.21875" style="90" customWidth="1"/>
    <col min="12034" max="12034" width="54.77734375" style="90" customWidth="1"/>
    <col min="12035" max="12035" width="59" style="90" customWidth="1"/>
    <col min="12036" max="12036" width="4.21875" style="90" customWidth="1"/>
    <col min="12037" max="12288" width="9.21875" style="90"/>
    <col min="12289" max="12289" width="4.21875" style="90" customWidth="1"/>
    <col min="12290" max="12290" width="54.77734375" style="90" customWidth="1"/>
    <col min="12291" max="12291" width="59" style="90" customWidth="1"/>
    <col min="12292" max="12292" width="4.21875" style="90" customWidth="1"/>
    <col min="12293" max="12544" width="9.21875" style="90"/>
    <col min="12545" max="12545" width="4.21875" style="90" customWidth="1"/>
    <col min="12546" max="12546" width="54.77734375" style="90" customWidth="1"/>
    <col min="12547" max="12547" width="59" style="90" customWidth="1"/>
    <col min="12548" max="12548" width="4.21875" style="90" customWidth="1"/>
    <col min="12549" max="12800" width="9.21875" style="90"/>
    <col min="12801" max="12801" width="4.21875" style="90" customWidth="1"/>
    <col min="12802" max="12802" width="54.77734375" style="90" customWidth="1"/>
    <col min="12803" max="12803" width="59" style="90" customWidth="1"/>
    <col min="12804" max="12804" width="4.21875" style="90" customWidth="1"/>
    <col min="12805" max="13056" width="9.21875" style="90"/>
    <col min="13057" max="13057" width="4.21875" style="90" customWidth="1"/>
    <col min="13058" max="13058" width="54.77734375" style="90" customWidth="1"/>
    <col min="13059" max="13059" width="59" style="90" customWidth="1"/>
    <col min="13060" max="13060" width="4.21875" style="90" customWidth="1"/>
    <col min="13061" max="13312" width="9.21875" style="90"/>
    <col min="13313" max="13313" width="4.21875" style="90" customWidth="1"/>
    <col min="13314" max="13314" width="54.77734375" style="90" customWidth="1"/>
    <col min="13315" max="13315" width="59" style="90" customWidth="1"/>
    <col min="13316" max="13316" width="4.21875" style="90" customWidth="1"/>
    <col min="13317" max="13568" width="9.21875" style="90"/>
    <col min="13569" max="13569" width="4.21875" style="90" customWidth="1"/>
    <col min="13570" max="13570" width="54.77734375" style="90" customWidth="1"/>
    <col min="13571" max="13571" width="59" style="90" customWidth="1"/>
    <col min="13572" max="13572" width="4.21875" style="90" customWidth="1"/>
    <col min="13573" max="13824" width="9.21875" style="90"/>
    <col min="13825" max="13825" width="4.21875" style="90" customWidth="1"/>
    <col min="13826" max="13826" width="54.77734375" style="90" customWidth="1"/>
    <col min="13827" max="13827" width="59" style="90" customWidth="1"/>
    <col min="13828" max="13828" width="4.21875" style="90" customWidth="1"/>
    <col min="13829" max="14080" width="9.21875" style="90"/>
    <col min="14081" max="14081" width="4.21875" style="90" customWidth="1"/>
    <col min="14082" max="14082" width="54.77734375" style="90" customWidth="1"/>
    <col min="14083" max="14083" width="59" style="90" customWidth="1"/>
    <col min="14084" max="14084" width="4.21875" style="90" customWidth="1"/>
    <col min="14085" max="14336" width="9.21875" style="90"/>
    <col min="14337" max="14337" width="4.21875" style="90" customWidth="1"/>
    <col min="14338" max="14338" width="54.77734375" style="90" customWidth="1"/>
    <col min="14339" max="14339" width="59" style="90" customWidth="1"/>
    <col min="14340" max="14340" width="4.21875" style="90" customWidth="1"/>
    <col min="14341" max="14592" width="9.21875" style="90"/>
    <col min="14593" max="14593" width="4.21875" style="90" customWidth="1"/>
    <col min="14594" max="14594" width="54.77734375" style="90" customWidth="1"/>
    <col min="14595" max="14595" width="59" style="90" customWidth="1"/>
    <col min="14596" max="14596" width="4.21875" style="90" customWidth="1"/>
    <col min="14597" max="14848" width="9.21875" style="90"/>
    <col min="14849" max="14849" width="4.21875" style="90" customWidth="1"/>
    <col min="14850" max="14850" width="54.77734375" style="90" customWidth="1"/>
    <col min="14851" max="14851" width="59" style="90" customWidth="1"/>
    <col min="14852" max="14852" width="4.21875" style="90" customWidth="1"/>
    <col min="14853" max="15104" width="9.21875" style="90"/>
    <col min="15105" max="15105" width="4.21875" style="90" customWidth="1"/>
    <col min="15106" max="15106" width="54.77734375" style="90" customWidth="1"/>
    <col min="15107" max="15107" width="59" style="90" customWidth="1"/>
    <col min="15108" max="15108" width="4.21875" style="90" customWidth="1"/>
    <col min="15109" max="15360" width="9.21875" style="90"/>
    <col min="15361" max="15361" width="4.21875" style="90" customWidth="1"/>
    <col min="15362" max="15362" width="54.77734375" style="90" customWidth="1"/>
    <col min="15363" max="15363" width="59" style="90" customWidth="1"/>
    <col min="15364" max="15364" width="4.21875" style="90" customWidth="1"/>
    <col min="15365" max="15616" width="9.21875" style="90"/>
    <col min="15617" max="15617" width="4.21875" style="90" customWidth="1"/>
    <col min="15618" max="15618" width="54.77734375" style="90" customWidth="1"/>
    <col min="15619" max="15619" width="59" style="90" customWidth="1"/>
    <col min="15620" max="15620" width="4.21875" style="90" customWidth="1"/>
    <col min="15621" max="15872" width="9.21875" style="90"/>
    <col min="15873" max="15873" width="4.21875" style="90" customWidth="1"/>
    <col min="15874" max="15874" width="54.77734375" style="90" customWidth="1"/>
    <col min="15875" max="15875" width="59" style="90" customWidth="1"/>
    <col min="15876" max="15876" width="4.21875" style="90" customWidth="1"/>
    <col min="15877" max="16128" width="9.21875" style="90"/>
    <col min="16129" max="16129" width="4.21875" style="90" customWidth="1"/>
    <col min="16130" max="16130" width="54.77734375" style="90" customWidth="1"/>
    <col min="16131" max="16131" width="59" style="90" customWidth="1"/>
    <col min="16132" max="16132" width="4.21875" style="90" customWidth="1"/>
    <col min="16133" max="16384" width="9.21875" style="90"/>
  </cols>
  <sheetData>
    <row r="1" spans="1:10" x14ac:dyDescent="0.3">
      <c r="A1" s="180"/>
      <c r="B1" s="181"/>
      <c r="C1" s="181"/>
      <c r="D1" s="197"/>
    </row>
    <row r="2" spans="1:10" x14ac:dyDescent="0.3">
      <c r="A2" s="182"/>
      <c r="B2" s="183"/>
      <c r="C2" s="183"/>
      <c r="D2" s="198"/>
    </row>
    <row r="3" spans="1:10" x14ac:dyDescent="0.3">
      <c r="A3" s="182"/>
      <c r="B3" s="183"/>
      <c r="C3" s="183"/>
      <c r="D3" s="198"/>
    </row>
    <row r="4" spans="1:10" x14ac:dyDescent="0.3">
      <c r="A4" s="182"/>
      <c r="B4" s="183"/>
      <c r="C4" s="183"/>
      <c r="D4" s="198"/>
    </row>
    <row r="5" spans="1:10" x14ac:dyDescent="0.3">
      <c r="A5" s="182"/>
      <c r="B5" s="183"/>
      <c r="C5" s="183"/>
      <c r="D5" s="198"/>
    </row>
    <row r="6" spans="1:10" x14ac:dyDescent="0.3">
      <c r="A6" s="182"/>
      <c r="B6" s="183"/>
      <c r="C6" s="183"/>
      <c r="D6" s="198"/>
    </row>
    <row r="7" spans="1:10" x14ac:dyDescent="0.3">
      <c r="A7" s="182"/>
      <c r="B7" s="183"/>
      <c r="C7" s="183"/>
      <c r="D7" s="198"/>
    </row>
    <row r="8" spans="1:10" x14ac:dyDescent="0.3">
      <c r="A8" s="182"/>
      <c r="B8" s="183"/>
      <c r="C8" s="183"/>
      <c r="D8" s="198"/>
    </row>
    <row r="9" spans="1:10" x14ac:dyDescent="0.3">
      <c r="A9" s="182"/>
      <c r="B9" s="184"/>
      <c r="C9" s="183"/>
      <c r="D9" s="198"/>
    </row>
    <row r="10" spans="1:10" ht="32.4" x14ac:dyDescent="0.3">
      <c r="A10" s="182"/>
      <c r="B10" s="185" t="s">
        <v>205</v>
      </c>
      <c r="C10" s="185"/>
      <c r="D10" s="198"/>
    </row>
    <row r="11" spans="1:10" ht="24.6" x14ac:dyDescent="0.3">
      <c r="A11" s="182"/>
      <c r="B11" s="186"/>
      <c r="C11" s="186"/>
      <c r="D11" s="198"/>
    </row>
    <row r="12" spans="1:10" ht="17.399999999999999" x14ac:dyDescent="0.3">
      <c r="A12" s="182"/>
      <c r="B12" s="187" t="s">
        <v>206</v>
      </c>
      <c r="C12" s="78"/>
      <c r="D12" s="198"/>
    </row>
    <row r="13" spans="1:10" ht="17.399999999999999" x14ac:dyDescent="0.3">
      <c r="A13" s="182"/>
      <c r="B13" s="187"/>
      <c r="C13" s="79"/>
      <c r="D13" s="198"/>
    </row>
    <row r="14" spans="1:10" ht="17.399999999999999" x14ac:dyDescent="0.3">
      <c r="A14" s="182"/>
      <c r="B14" s="187" t="s">
        <v>207</v>
      </c>
      <c r="C14" s="80" t="s">
        <v>457</v>
      </c>
      <c r="D14" s="198"/>
    </row>
    <row r="15" spans="1:10" ht="21" x14ac:dyDescent="0.3">
      <c r="A15" s="182"/>
      <c r="B15" s="187"/>
      <c r="C15" s="81"/>
      <c r="D15" s="198"/>
    </row>
    <row r="16" spans="1:10" ht="17.399999999999999" x14ac:dyDescent="0.3">
      <c r="A16" s="182"/>
      <c r="B16" s="187" t="s">
        <v>208</v>
      </c>
      <c r="C16" s="78"/>
      <c r="D16" s="198"/>
      <c r="J16" s="82"/>
    </row>
    <row r="17" spans="1:10" ht="21" x14ac:dyDescent="0.3">
      <c r="A17" s="182"/>
      <c r="B17" s="187"/>
      <c r="C17" s="83"/>
      <c r="D17" s="198"/>
      <c r="J17" s="82"/>
    </row>
    <row r="18" spans="1:10" ht="34.799999999999997" x14ac:dyDescent="0.3">
      <c r="A18" s="182"/>
      <c r="B18" s="188" t="s">
        <v>209</v>
      </c>
      <c r="C18" s="78" t="s">
        <v>204</v>
      </c>
      <c r="D18" s="198"/>
    </row>
    <row r="19" spans="1:10" ht="17.399999999999999" x14ac:dyDescent="0.3">
      <c r="A19" s="182"/>
      <c r="B19" s="189"/>
      <c r="C19" s="200"/>
      <c r="D19" s="198"/>
    </row>
    <row r="20" spans="1:10" ht="17.399999999999999" x14ac:dyDescent="0.3">
      <c r="A20" s="182"/>
      <c r="B20" s="187" t="s">
        <v>210</v>
      </c>
      <c r="C20" s="218" t="s">
        <v>278</v>
      </c>
      <c r="D20" s="198"/>
    </row>
    <row r="21" spans="1:10" ht="15.6" x14ac:dyDescent="0.3">
      <c r="A21" s="182"/>
      <c r="B21" s="190" t="s">
        <v>211</v>
      </c>
      <c r="C21" s="201"/>
      <c r="D21" s="198"/>
    </row>
    <row r="22" spans="1:10" ht="15.6" x14ac:dyDescent="0.3">
      <c r="A22" s="182"/>
      <c r="B22" s="190"/>
      <c r="C22" s="201"/>
      <c r="D22" s="198"/>
    </row>
    <row r="23" spans="1:10" ht="17.399999999999999" x14ac:dyDescent="0.3">
      <c r="A23" s="182"/>
      <c r="B23" s="187" t="s">
        <v>212</v>
      </c>
      <c r="C23" s="301" t="s">
        <v>213</v>
      </c>
      <c r="D23" s="198"/>
    </row>
    <row r="24" spans="1:10" ht="17.399999999999999" x14ac:dyDescent="0.3">
      <c r="A24" s="182"/>
      <c r="B24" s="187"/>
      <c r="C24" s="301"/>
      <c r="D24" s="198"/>
    </row>
    <row r="25" spans="1:10" ht="17.399999999999999" x14ac:dyDescent="0.3">
      <c r="A25" s="182"/>
      <c r="B25" s="187"/>
      <c r="C25" s="301"/>
      <c r="D25" s="198"/>
    </row>
    <row r="26" spans="1:10" x14ac:dyDescent="0.3">
      <c r="A26" s="182"/>
      <c r="B26" s="191"/>
      <c r="C26" s="201"/>
      <c r="D26" s="198"/>
    </row>
    <row r="27" spans="1:10" x14ac:dyDescent="0.3">
      <c r="A27" s="182"/>
      <c r="B27" s="191"/>
      <c r="C27" s="201"/>
      <c r="D27" s="198"/>
    </row>
    <row r="28" spans="1:10" ht="17.399999999999999" x14ac:dyDescent="0.3">
      <c r="A28" s="182"/>
      <c r="B28" s="187" t="s">
        <v>210</v>
      </c>
      <c r="C28" s="218" t="s">
        <v>278</v>
      </c>
      <c r="D28" s="198"/>
    </row>
    <row r="29" spans="1:10" ht="15.6" x14ac:dyDescent="0.3">
      <c r="A29" s="182"/>
      <c r="B29" s="190" t="s">
        <v>214</v>
      </c>
      <c r="C29" s="201"/>
      <c r="D29" s="198"/>
    </row>
    <row r="30" spans="1:10" ht="15.6" x14ac:dyDescent="0.3">
      <c r="A30" s="182"/>
      <c r="B30" s="190"/>
      <c r="C30" s="201"/>
      <c r="D30" s="198"/>
    </row>
    <row r="31" spans="1:10" ht="15.6" x14ac:dyDescent="0.3">
      <c r="A31" s="182"/>
      <c r="B31" s="190"/>
      <c r="C31" s="201"/>
      <c r="D31" s="198"/>
    </row>
    <row r="32" spans="1:10" ht="15.6" x14ac:dyDescent="0.3">
      <c r="A32" s="182"/>
      <c r="B32" s="190"/>
      <c r="C32" s="201"/>
      <c r="D32" s="198"/>
    </row>
    <row r="33" spans="1:4" ht="15.6" x14ac:dyDescent="0.3">
      <c r="A33" s="182"/>
      <c r="B33" s="190"/>
      <c r="C33" s="201"/>
      <c r="D33" s="198"/>
    </row>
    <row r="34" spans="1:4" ht="15.6" x14ac:dyDescent="0.3">
      <c r="A34" s="182"/>
      <c r="B34" s="190"/>
      <c r="C34" s="201"/>
      <c r="D34" s="198"/>
    </row>
    <row r="35" spans="1:4" ht="15.6" x14ac:dyDescent="0.3">
      <c r="A35" s="182"/>
      <c r="B35" s="190"/>
      <c r="C35" s="201"/>
      <c r="D35" s="198"/>
    </row>
    <row r="36" spans="1:4" ht="15.6" x14ac:dyDescent="0.3">
      <c r="A36" s="182"/>
      <c r="B36" s="190"/>
      <c r="C36" s="201"/>
      <c r="D36" s="198"/>
    </row>
    <row r="37" spans="1:4" ht="15.6" x14ac:dyDescent="0.3">
      <c r="A37" s="182"/>
      <c r="B37" s="190"/>
      <c r="C37" s="201"/>
      <c r="D37" s="198"/>
    </row>
    <row r="38" spans="1:4" ht="15.6" x14ac:dyDescent="0.3">
      <c r="A38" s="182"/>
      <c r="B38" s="183"/>
      <c r="C38" s="194"/>
      <c r="D38" s="198"/>
    </row>
    <row r="39" spans="1:4" ht="17.399999999999999" x14ac:dyDescent="0.3">
      <c r="A39" s="182"/>
      <c r="B39" s="192" t="s">
        <v>215</v>
      </c>
      <c r="C39" s="84"/>
      <c r="D39" s="198"/>
    </row>
    <row r="40" spans="1:4" ht="17.399999999999999" x14ac:dyDescent="0.3">
      <c r="A40" s="182"/>
      <c r="B40" s="192"/>
      <c r="C40" s="202"/>
      <c r="D40" s="198"/>
    </row>
    <row r="41" spans="1:4" ht="17.399999999999999" x14ac:dyDescent="0.3">
      <c r="A41" s="182"/>
      <c r="B41" s="193"/>
      <c r="C41" s="202"/>
      <c r="D41" s="198"/>
    </row>
    <row r="42" spans="1:4" ht="15.6" x14ac:dyDescent="0.3">
      <c r="A42" s="182"/>
      <c r="B42" s="194"/>
      <c r="C42" s="194"/>
      <c r="D42" s="198"/>
    </row>
    <row r="43" spans="1:4" ht="17.399999999999999" x14ac:dyDescent="0.3">
      <c r="A43" s="182"/>
      <c r="B43" s="192" t="s">
        <v>216</v>
      </c>
      <c r="C43" s="78"/>
      <c r="D43" s="198"/>
    </row>
    <row r="44" spans="1:4" ht="15.6" x14ac:dyDescent="0.3">
      <c r="A44" s="182"/>
      <c r="B44" s="194"/>
      <c r="C44" s="194"/>
      <c r="D44" s="198"/>
    </row>
    <row r="45" spans="1:4" x14ac:dyDescent="0.3">
      <c r="A45" s="182"/>
      <c r="B45" s="183"/>
      <c r="C45" s="200"/>
      <c r="D45" s="198"/>
    </row>
    <row r="46" spans="1:4" ht="15.6" x14ac:dyDescent="0.3">
      <c r="A46" s="182"/>
      <c r="B46" s="194"/>
      <c r="C46" s="194"/>
      <c r="D46" s="198"/>
    </row>
    <row r="47" spans="1:4" ht="17.399999999999999" x14ac:dyDescent="0.3">
      <c r="A47" s="182"/>
      <c r="B47" s="192" t="s">
        <v>217</v>
      </c>
      <c r="C47" s="78"/>
      <c r="D47" s="198"/>
    </row>
    <row r="48" spans="1:4" ht="17.399999999999999" x14ac:dyDescent="0.3">
      <c r="A48" s="182"/>
      <c r="B48" s="183"/>
      <c r="C48" s="203"/>
      <c r="D48" s="198"/>
    </row>
    <row r="49" spans="1:4" ht="17.399999999999999" x14ac:dyDescent="0.3">
      <c r="A49" s="182"/>
      <c r="B49" s="183"/>
      <c r="C49" s="203"/>
      <c r="D49" s="198"/>
    </row>
    <row r="50" spans="1:4" x14ac:dyDescent="0.3">
      <c r="A50" s="182"/>
      <c r="B50" s="183"/>
      <c r="C50" s="183"/>
      <c r="D50" s="198"/>
    </row>
    <row r="51" spans="1:4" ht="17.399999999999999" x14ac:dyDescent="0.3">
      <c r="A51" s="182"/>
      <c r="B51" s="192" t="s">
        <v>218</v>
      </c>
      <c r="C51" s="78"/>
      <c r="D51" s="198"/>
    </row>
    <row r="52" spans="1:4" ht="18" thickBot="1" x14ac:dyDescent="0.35">
      <c r="A52" s="195"/>
      <c r="B52" s="196"/>
      <c r="C52" s="85"/>
      <c r="D52" s="199" t="s">
        <v>118</v>
      </c>
    </row>
    <row r="53" spans="1:4" ht="17.399999999999999" x14ac:dyDescent="0.3">
      <c r="C53" s="86"/>
    </row>
  </sheetData>
  <mergeCells count="1">
    <mergeCell ref="C23:C25"/>
  </mergeCells>
  <pageMargins left="0.23622047244094491" right="0.23622047244094491"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95FF-B6D1-4EB5-92E9-75BCC4C20C9D}">
  <sheetPr>
    <pageSetUpPr fitToPage="1"/>
  </sheetPr>
  <dimension ref="A1:L31"/>
  <sheetViews>
    <sheetView view="pageBreakPreview" zoomScaleNormal="100" zoomScaleSheetLayoutView="100" workbookViewId="0">
      <selection activeCell="G12" sqref="G12"/>
    </sheetView>
  </sheetViews>
  <sheetFormatPr defaultRowHeight="15" x14ac:dyDescent="0.25"/>
  <cols>
    <col min="1" max="1" width="5" style="217" bestFit="1" customWidth="1"/>
    <col min="2" max="2" width="8" style="1" customWidth="1"/>
    <col min="3" max="3" width="34.44140625" style="1" customWidth="1"/>
    <col min="4" max="7" width="8.88671875" style="1"/>
    <col min="8" max="8" width="9" style="1" customWidth="1"/>
    <col min="9" max="16384" width="8.88671875" style="1"/>
  </cols>
  <sheetData>
    <row r="1" spans="1:12" x14ac:dyDescent="0.25">
      <c r="A1" s="215"/>
      <c r="B1" s="165"/>
      <c r="C1" s="165"/>
      <c r="D1" s="165"/>
      <c r="E1" s="165"/>
      <c r="F1" s="165"/>
      <c r="G1" s="165"/>
      <c r="H1" s="165"/>
      <c r="I1" s="165"/>
      <c r="J1" s="165"/>
      <c r="K1" s="165"/>
      <c r="L1" s="165"/>
    </row>
    <row r="2" spans="1:12" s="87" customFormat="1" ht="15.6" x14ac:dyDescent="0.3">
      <c r="A2" s="216">
        <v>1</v>
      </c>
      <c r="B2" s="204" t="s">
        <v>19</v>
      </c>
      <c r="C2" s="204"/>
      <c r="D2" s="204"/>
      <c r="E2" s="204"/>
      <c r="F2" s="204"/>
      <c r="G2" s="204"/>
      <c r="H2" s="204"/>
      <c r="I2" s="204"/>
      <c r="J2" s="204"/>
      <c r="K2" s="204"/>
      <c r="L2" s="204"/>
    </row>
    <row r="3" spans="1:12" x14ac:dyDescent="0.25">
      <c r="A3" s="215"/>
      <c r="B3" s="165"/>
      <c r="C3" s="165"/>
      <c r="D3" s="165"/>
      <c r="E3" s="165"/>
      <c r="F3" s="165"/>
      <c r="G3" s="165"/>
      <c r="H3" s="165"/>
      <c r="I3" s="165"/>
      <c r="J3" s="165"/>
      <c r="K3" s="165"/>
      <c r="L3" s="165"/>
    </row>
    <row r="4" spans="1:12" ht="15.6" x14ac:dyDescent="0.3">
      <c r="A4" s="215">
        <v>1.1000000000000001</v>
      </c>
      <c r="B4" s="166" t="s">
        <v>233</v>
      </c>
      <c r="C4" s="165"/>
      <c r="D4" s="165"/>
      <c r="E4" s="165"/>
      <c r="F4" s="165"/>
      <c r="G4" s="165"/>
      <c r="H4" s="165"/>
      <c r="I4" s="165"/>
      <c r="J4" s="165"/>
      <c r="K4" s="165"/>
      <c r="L4" s="165"/>
    </row>
    <row r="5" spans="1:12" x14ac:dyDescent="0.25">
      <c r="A5" s="215"/>
      <c r="B5" s="165"/>
      <c r="C5" s="165"/>
      <c r="D5" s="165"/>
      <c r="E5" s="165"/>
      <c r="F5" s="165"/>
      <c r="G5" s="165"/>
      <c r="H5" s="165"/>
      <c r="I5" s="165"/>
      <c r="J5" s="165"/>
      <c r="K5" s="165"/>
      <c r="L5" s="165"/>
    </row>
    <row r="6" spans="1:12" x14ac:dyDescent="0.25">
      <c r="A6" s="215"/>
      <c r="B6" s="205" t="s">
        <v>230</v>
      </c>
      <c r="C6" s="165"/>
      <c r="D6" s="165"/>
      <c r="E6" s="165"/>
      <c r="F6" s="165"/>
      <c r="G6" s="165"/>
      <c r="H6" s="165"/>
      <c r="I6" s="165"/>
      <c r="J6" s="165"/>
      <c r="K6" s="165"/>
      <c r="L6" s="165"/>
    </row>
    <row r="7" spans="1:12" x14ac:dyDescent="0.25">
      <c r="A7" s="215"/>
      <c r="B7" s="205"/>
      <c r="C7" s="165"/>
      <c r="D7" s="165"/>
      <c r="E7" s="165"/>
      <c r="F7" s="165"/>
      <c r="G7" s="165"/>
      <c r="H7" s="165"/>
      <c r="I7" s="165"/>
      <c r="J7" s="165"/>
      <c r="K7" s="165"/>
      <c r="L7" s="165"/>
    </row>
    <row r="8" spans="1:12" x14ac:dyDescent="0.25">
      <c r="A8" s="215"/>
      <c r="B8" s="205" t="s">
        <v>20</v>
      </c>
      <c r="C8" s="165"/>
      <c r="D8" s="165"/>
      <c r="E8" s="165"/>
      <c r="F8" s="165"/>
      <c r="G8" s="165"/>
      <c r="H8" s="165"/>
      <c r="I8" s="165"/>
      <c r="J8" s="165"/>
      <c r="K8" s="165"/>
      <c r="L8" s="165"/>
    </row>
    <row r="9" spans="1:12" x14ac:dyDescent="0.25">
      <c r="A9" s="215"/>
      <c r="B9" s="205"/>
      <c r="C9" s="165"/>
      <c r="D9" s="165"/>
      <c r="E9" s="165"/>
      <c r="F9" s="165"/>
      <c r="G9" s="165"/>
      <c r="H9" s="165"/>
      <c r="I9" s="165"/>
      <c r="J9" s="165"/>
      <c r="K9" s="165"/>
      <c r="L9" s="165"/>
    </row>
    <row r="10" spans="1:12" x14ac:dyDescent="0.25">
      <c r="A10" s="215"/>
      <c r="B10" s="205" t="s">
        <v>21</v>
      </c>
      <c r="C10" s="165"/>
      <c r="D10" s="165"/>
      <c r="E10" s="165"/>
      <c r="F10" s="165"/>
      <c r="G10" s="165"/>
      <c r="H10" s="165"/>
      <c r="I10" s="165"/>
      <c r="J10" s="165"/>
      <c r="K10" s="165"/>
      <c r="L10" s="165"/>
    </row>
    <row r="11" spans="1:12" x14ac:dyDescent="0.25">
      <c r="A11" s="215"/>
      <c r="B11" s="205"/>
      <c r="C11" s="165"/>
      <c r="D11" s="165"/>
      <c r="E11" s="165"/>
      <c r="F11" s="165"/>
      <c r="G11" s="165"/>
      <c r="H11" s="165"/>
      <c r="I11" s="165"/>
      <c r="J11" s="165"/>
      <c r="K11" s="165"/>
      <c r="L11" s="165"/>
    </row>
    <row r="12" spans="1:12" x14ac:dyDescent="0.25">
      <c r="A12" s="215"/>
      <c r="B12" s="205" t="s">
        <v>456</v>
      </c>
      <c r="C12" s="165"/>
      <c r="D12" s="165"/>
      <c r="E12" s="165"/>
      <c r="F12" s="165"/>
      <c r="G12" s="165"/>
      <c r="H12" s="165"/>
      <c r="I12" s="165"/>
      <c r="J12" s="165"/>
      <c r="K12" s="165"/>
      <c r="L12" s="165"/>
    </row>
    <row r="13" spans="1:12" x14ac:dyDescent="0.25">
      <c r="A13" s="215"/>
      <c r="B13" s="205"/>
      <c r="C13" s="165"/>
      <c r="D13" s="165"/>
      <c r="E13" s="165"/>
      <c r="F13" s="165"/>
      <c r="G13" s="165"/>
      <c r="H13" s="165"/>
      <c r="I13" s="165"/>
      <c r="J13" s="165"/>
      <c r="K13" s="165"/>
      <c r="L13" s="165"/>
    </row>
    <row r="14" spans="1:12" ht="15.6" x14ac:dyDescent="0.3">
      <c r="A14" s="215"/>
      <c r="B14" s="166" t="s">
        <v>234</v>
      </c>
      <c r="C14" s="165"/>
      <c r="D14" s="165"/>
      <c r="E14" s="165"/>
      <c r="F14" s="165"/>
      <c r="G14" s="165"/>
      <c r="H14" s="165"/>
      <c r="I14" s="165"/>
      <c r="J14" s="165"/>
      <c r="K14" s="165"/>
      <c r="L14" s="165"/>
    </row>
    <row r="15" spans="1:12" ht="15.6" x14ac:dyDescent="0.3">
      <c r="A15" s="215"/>
      <c r="B15" s="166"/>
      <c r="C15" s="165"/>
      <c r="D15" s="165"/>
      <c r="E15" s="165"/>
      <c r="F15" s="165"/>
      <c r="G15" s="165"/>
      <c r="H15" s="165"/>
      <c r="I15" s="165"/>
      <c r="J15" s="165"/>
      <c r="K15" s="165"/>
      <c r="L15" s="165"/>
    </row>
    <row r="16" spans="1:12" x14ac:dyDescent="0.25">
      <c r="A16" s="215"/>
      <c r="B16" s="205" t="s">
        <v>279</v>
      </c>
      <c r="C16" s="165"/>
      <c r="D16" s="165"/>
      <c r="E16" s="165"/>
      <c r="F16" s="165"/>
      <c r="G16" s="165"/>
      <c r="H16" s="165"/>
      <c r="I16" s="165"/>
      <c r="J16" s="165"/>
      <c r="K16" s="165"/>
      <c r="L16" s="165"/>
    </row>
    <row r="17" spans="1:12" x14ac:dyDescent="0.25">
      <c r="A17" s="215"/>
      <c r="B17" s="205"/>
      <c r="C17" s="165"/>
      <c r="D17" s="165"/>
      <c r="E17" s="165"/>
      <c r="F17" s="165"/>
      <c r="G17" s="165"/>
      <c r="H17" s="165"/>
      <c r="I17" s="165"/>
      <c r="J17" s="165"/>
      <c r="K17" s="165"/>
      <c r="L17" s="165"/>
    </row>
    <row r="18" spans="1:12" x14ac:dyDescent="0.25">
      <c r="A18" s="215"/>
      <c r="B18" s="205" t="s">
        <v>280</v>
      </c>
      <c r="C18" s="165"/>
      <c r="D18" s="165"/>
      <c r="E18" s="165"/>
      <c r="F18" s="165"/>
      <c r="G18" s="165"/>
      <c r="H18" s="165"/>
      <c r="I18" s="165"/>
      <c r="J18" s="165"/>
      <c r="K18" s="165"/>
      <c r="L18" s="165"/>
    </row>
    <row r="19" spans="1:12" x14ac:dyDescent="0.25">
      <c r="A19" s="215"/>
      <c r="B19" s="165"/>
      <c r="C19" s="165"/>
      <c r="D19" s="165"/>
      <c r="E19" s="165"/>
      <c r="F19" s="165"/>
      <c r="G19" s="165"/>
      <c r="H19" s="165"/>
      <c r="I19" s="165"/>
      <c r="J19" s="165"/>
      <c r="K19" s="165"/>
      <c r="L19" s="165"/>
    </row>
    <row r="20" spans="1:12" ht="15.6" x14ac:dyDescent="0.3">
      <c r="A20" s="215"/>
      <c r="B20" s="206" t="s">
        <v>15</v>
      </c>
      <c r="C20" s="165"/>
      <c r="D20" s="165"/>
      <c r="E20" s="165"/>
      <c r="F20" s="165"/>
      <c r="G20" s="165"/>
      <c r="H20" s="165"/>
      <c r="I20" s="165"/>
      <c r="J20" s="165"/>
      <c r="K20" s="165"/>
      <c r="L20" s="165"/>
    </row>
    <row r="21" spans="1:12" x14ac:dyDescent="0.25">
      <c r="A21" s="215"/>
      <c r="B21" s="165"/>
      <c r="C21" s="165"/>
      <c r="D21" s="165"/>
      <c r="E21" s="165"/>
      <c r="F21" s="165"/>
      <c r="G21" s="165"/>
      <c r="H21" s="165"/>
      <c r="I21" s="165"/>
      <c r="J21" s="165"/>
      <c r="K21" s="165"/>
      <c r="L21" s="165"/>
    </row>
    <row r="22" spans="1:12" x14ac:dyDescent="0.25">
      <c r="A22" s="215">
        <v>1.2</v>
      </c>
      <c r="B22" s="88" t="s">
        <v>16</v>
      </c>
      <c r="C22" s="208"/>
      <c r="D22" s="208"/>
      <c r="E22" s="208"/>
      <c r="F22" s="208"/>
      <c r="G22" s="208"/>
      <c r="H22" s="208"/>
      <c r="I22" s="208"/>
      <c r="J22" s="208"/>
      <c r="K22" s="208"/>
      <c r="L22" s="208"/>
    </row>
    <row r="23" spans="1:12" x14ac:dyDescent="0.25">
      <c r="A23" s="215"/>
      <c r="B23" s="165"/>
      <c r="C23" s="165"/>
      <c r="D23" s="165"/>
      <c r="E23" s="165"/>
      <c r="F23" s="165"/>
      <c r="G23" s="165"/>
      <c r="H23" s="165"/>
      <c r="I23" s="165"/>
      <c r="J23" s="165"/>
      <c r="K23" s="165"/>
      <c r="L23" s="165"/>
    </row>
    <row r="24" spans="1:12" x14ac:dyDescent="0.25">
      <c r="A24" s="217">
        <v>1.3</v>
      </c>
      <c r="B24" s="89" t="s">
        <v>17</v>
      </c>
      <c r="C24" s="89"/>
      <c r="D24" s="89"/>
      <c r="E24" s="89"/>
      <c r="F24" s="89"/>
      <c r="G24" s="89"/>
      <c r="H24" s="89"/>
      <c r="I24" s="89"/>
      <c r="J24" s="89"/>
      <c r="K24" s="89"/>
      <c r="L24" s="89"/>
    </row>
    <row r="25" spans="1:12" x14ac:dyDescent="0.25">
      <c r="A25" s="215"/>
      <c r="B25" s="165"/>
      <c r="C25" s="165"/>
      <c r="D25" s="165"/>
      <c r="E25" s="165"/>
      <c r="F25" s="165"/>
      <c r="G25" s="165"/>
      <c r="H25" s="165"/>
      <c r="I25" s="165"/>
      <c r="J25" s="165"/>
      <c r="K25" s="165"/>
      <c r="L25" s="165"/>
    </row>
    <row r="26" spans="1:12" x14ac:dyDescent="0.25">
      <c r="A26" s="215">
        <v>1.4</v>
      </c>
      <c r="B26" s="207" t="s">
        <v>83</v>
      </c>
      <c r="C26" s="165"/>
      <c r="D26" s="165"/>
      <c r="E26" s="165"/>
      <c r="F26" s="165"/>
      <c r="G26" s="165"/>
      <c r="H26" s="165"/>
      <c r="I26" s="165"/>
      <c r="J26" s="165"/>
      <c r="K26" s="165"/>
      <c r="L26" s="165"/>
    </row>
    <row r="27" spans="1:12" x14ac:dyDescent="0.25">
      <c r="A27" s="215"/>
      <c r="B27" s="165"/>
      <c r="C27" s="165"/>
      <c r="D27" s="165"/>
      <c r="E27" s="165"/>
      <c r="F27" s="165"/>
      <c r="G27" s="165"/>
      <c r="H27" s="165"/>
      <c r="I27" s="165"/>
      <c r="J27" s="165"/>
      <c r="K27" s="165"/>
      <c r="L27" s="165"/>
    </row>
    <row r="28" spans="1:12" x14ac:dyDescent="0.25">
      <c r="A28" s="215">
        <v>1.5</v>
      </c>
      <c r="B28" s="165" t="s">
        <v>84</v>
      </c>
      <c r="C28" s="165"/>
      <c r="D28" s="165"/>
      <c r="E28" s="165"/>
      <c r="F28" s="165"/>
      <c r="G28" s="165"/>
      <c r="H28" s="165"/>
      <c r="I28" s="165"/>
      <c r="J28" s="165"/>
      <c r="K28" s="165"/>
      <c r="L28" s="165"/>
    </row>
    <row r="29" spans="1:12" x14ac:dyDescent="0.25">
      <c r="A29" s="215"/>
      <c r="B29" s="165"/>
      <c r="C29" s="165"/>
      <c r="D29" s="165"/>
      <c r="E29" s="165"/>
      <c r="F29" s="165"/>
      <c r="G29" s="165"/>
      <c r="H29" s="165"/>
      <c r="I29" s="165"/>
      <c r="J29" s="165"/>
      <c r="K29" s="165"/>
      <c r="L29" s="165"/>
    </row>
    <row r="30" spans="1:12" x14ac:dyDescent="0.25">
      <c r="A30" s="215">
        <v>1.6</v>
      </c>
      <c r="B30" s="165" t="s">
        <v>18</v>
      </c>
      <c r="C30" s="165"/>
      <c r="D30" s="165"/>
      <c r="E30" s="165"/>
      <c r="F30" s="165"/>
      <c r="G30" s="165"/>
      <c r="H30" s="165"/>
      <c r="I30" s="165"/>
      <c r="J30" s="165"/>
      <c r="K30" s="165"/>
      <c r="L30" s="165"/>
    </row>
    <row r="31" spans="1:12" x14ac:dyDescent="0.25">
      <c r="A31" s="215"/>
      <c r="B31" s="165"/>
      <c r="C31" s="165"/>
      <c r="D31" s="165"/>
      <c r="E31" s="165"/>
      <c r="F31" s="165"/>
      <c r="G31" s="165"/>
      <c r="H31" s="165"/>
      <c r="I31" s="165"/>
      <c r="J31" s="165"/>
      <c r="K31" s="165"/>
      <c r="L31" s="165"/>
    </row>
  </sheetData>
  <pageMargins left="0.23622047244094491" right="0.23622047244094491" top="0.74803149606299213" bottom="0.74803149606299213" header="0.31496062992125984" footer="0.31496062992125984"/>
  <pageSetup paperSize="9" scale="77" orientation="portrait" r:id="rId1"/>
  <headerFooter>
    <oddFooter>&amp;LC2.2 - PSC OptionG - Strategy and Planning&amp;C&amp;A&amp;RPage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FEB9-8AE9-4DF2-BF79-15A9E54D9E6B}">
  <dimension ref="A1:D58"/>
  <sheetViews>
    <sheetView view="pageBreakPreview" topLeftCell="A29" zoomScaleNormal="100" zoomScaleSheetLayoutView="100" workbookViewId="0">
      <selection activeCell="A17" sqref="A17:D17"/>
    </sheetView>
  </sheetViews>
  <sheetFormatPr defaultRowHeight="15" x14ac:dyDescent="0.3"/>
  <cols>
    <col min="1" max="1" width="97.88671875" style="164" customWidth="1"/>
    <col min="2" max="16384" width="8.88671875" style="163"/>
  </cols>
  <sheetData>
    <row r="1" spans="1:4" ht="15.6" x14ac:dyDescent="0.3">
      <c r="A1" s="306" t="s">
        <v>85</v>
      </c>
      <c r="B1" s="308"/>
      <c r="C1" s="308"/>
      <c r="D1" s="307"/>
    </row>
    <row r="2" spans="1:4" ht="15.6" x14ac:dyDescent="0.3">
      <c r="A2" s="306" t="str">
        <f>"Package Name: "&amp;'Cover Page'!C14</f>
        <v>Package Name: NTCSA Professional Services Panel</v>
      </c>
      <c r="B2" s="308"/>
      <c r="C2" s="308"/>
      <c r="D2" s="307"/>
    </row>
    <row r="3" spans="1:4" ht="15.6" x14ac:dyDescent="0.3">
      <c r="A3" s="306" t="s">
        <v>87</v>
      </c>
      <c r="B3" s="308"/>
      <c r="C3" s="308"/>
      <c r="D3" s="307"/>
    </row>
    <row r="4" spans="1:4" ht="15.6" x14ac:dyDescent="0.3">
      <c r="A4" s="306" t="s">
        <v>88</v>
      </c>
      <c r="B4" s="307"/>
      <c r="C4" s="144" t="s">
        <v>204</v>
      </c>
      <c r="D4" s="145"/>
    </row>
    <row r="5" spans="1:4" x14ac:dyDescent="0.3">
      <c r="A5" s="91"/>
      <c r="B5" s="93"/>
      <c r="C5" s="93"/>
      <c r="D5" s="93"/>
    </row>
    <row r="6" spans="1:4" x14ac:dyDescent="0.3">
      <c r="A6" s="91"/>
      <c r="B6" s="93"/>
      <c r="C6" s="93"/>
      <c r="D6" s="93"/>
    </row>
    <row r="7" spans="1:4" ht="15.6" x14ac:dyDescent="0.3">
      <c r="A7" s="96" t="s">
        <v>235</v>
      </c>
      <c r="B7" s="93"/>
      <c r="C7" s="93"/>
      <c r="D7" s="93"/>
    </row>
    <row r="8" spans="1:4" x14ac:dyDescent="0.25">
      <c r="A8" s="209"/>
      <c r="B8" s="93"/>
      <c r="C8" s="93"/>
      <c r="D8" s="93"/>
    </row>
    <row r="9" spans="1:4" ht="15.6" x14ac:dyDescent="0.3">
      <c r="A9" s="303" t="str">
        <f>'Cover Page'!C14</f>
        <v>NTCSA Professional Services Panel</v>
      </c>
      <c r="B9" s="303"/>
      <c r="C9" s="303"/>
      <c r="D9" s="303"/>
    </row>
    <row r="10" spans="1:4" x14ac:dyDescent="0.25">
      <c r="A10" s="209"/>
      <c r="B10" s="93"/>
      <c r="C10" s="93"/>
      <c r="D10" s="93"/>
    </row>
    <row r="11" spans="1:4" ht="15.6" x14ac:dyDescent="0.3">
      <c r="A11" s="96" t="s">
        <v>236</v>
      </c>
      <c r="B11" s="93"/>
      <c r="C11" s="93"/>
      <c r="D11" s="93"/>
    </row>
    <row r="12" spans="1:4" x14ac:dyDescent="0.25">
      <c r="A12" s="209"/>
      <c r="B12" s="93"/>
      <c r="C12" s="93"/>
      <c r="D12" s="93"/>
    </row>
    <row r="13" spans="1:4" x14ac:dyDescent="0.3">
      <c r="A13" s="304" t="s">
        <v>237</v>
      </c>
      <c r="B13" s="304"/>
      <c r="C13" s="304"/>
      <c r="D13" s="304"/>
    </row>
    <row r="14" spans="1:4" x14ac:dyDescent="0.25">
      <c r="A14" s="210"/>
      <c r="B14" s="93"/>
      <c r="C14" s="93"/>
      <c r="D14" s="93"/>
    </row>
    <row r="15" spans="1:4" x14ac:dyDescent="0.3">
      <c r="A15" s="304" t="s">
        <v>461</v>
      </c>
      <c r="B15" s="304"/>
      <c r="C15" s="304"/>
      <c r="D15" s="304"/>
    </row>
    <row r="16" spans="1:4" x14ac:dyDescent="0.25">
      <c r="A16" s="210"/>
      <c r="B16" s="93"/>
      <c r="C16" s="93"/>
      <c r="D16" s="93"/>
    </row>
    <row r="17" spans="1:4" x14ac:dyDescent="0.3">
      <c r="A17" s="304" t="s">
        <v>238</v>
      </c>
      <c r="B17" s="304"/>
      <c r="C17" s="304"/>
      <c r="D17" s="304"/>
    </row>
    <row r="18" spans="1:4" x14ac:dyDescent="0.25">
      <c r="A18" s="209"/>
      <c r="B18" s="93"/>
      <c r="C18" s="93"/>
      <c r="D18" s="93"/>
    </row>
    <row r="19" spans="1:4" ht="15.6" x14ac:dyDescent="0.3">
      <c r="A19" s="96" t="s">
        <v>239</v>
      </c>
      <c r="B19" s="93"/>
      <c r="C19" s="93"/>
      <c r="D19" s="93"/>
    </row>
    <row r="20" spans="1:4" x14ac:dyDescent="0.25">
      <c r="A20" s="209"/>
      <c r="B20" s="93"/>
      <c r="C20" s="93"/>
      <c r="D20" s="93"/>
    </row>
    <row r="21" spans="1:4" x14ac:dyDescent="0.25">
      <c r="A21" s="209" t="s">
        <v>231</v>
      </c>
      <c r="B21" s="93"/>
      <c r="C21" s="93"/>
      <c r="D21" s="93"/>
    </row>
    <row r="22" spans="1:4" x14ac:dyDescent="0.25">
      <c r="A22" s="209"/>
      <c r="B22" s="93"/>
      <c r="C22" s="93"/>
      <c r="D22" s="93"/>
    </row>
    <row r="23" spans="1:4" x14ac:dyDescent="0.3">
      <c r="A23" s="250" t="s">
        <v>410</v>
      </c>
      <c r="B23" s="91"/>
      <c r="C23" s="91"/>
      <c r="D23" s="91"/>
    </row>
    <row r="24" spans="1:4" x14ac:dyDescent="0.3">
      <c r="A24" s="211"/>
      <c r="B24" s="162"/>
      <c r="C24" s="162"/>
      <c r="D24" s="162"/>
    </row>
    <row r="25" spans="1:4" ht="125.4" customHeight="1" x14ac:dyDescent="0.3">
      <c r="A25" s="302" t="s">
        <v>406</v>
      </c>
      <c r="B25" s="302"/>
      <c r="C25" s="302"/>
      <c r="D25" s="302"/>
    </row>
    <row r="26" spans="1:4" x14ac:dyDescent="0.3">
      <c r="A26" s="91"/>
      <c r="B26" s="91"/>
      <c r="C26" s="91"/>
      <c r="D26" s="91"/>
    </row>
    <row r="27" spans="1:4" x14ac:dyDescent="0.3">
      <c r="A27" s="211" t="s">
        <v>411</v>
      </c>
      <c r="B27" s="162"/>
      <c r="C27" s="162"/>
      <c r="D27" s="162"/>
    </row>
    <row r="28" spans="1:4" x14ac:dyDescent="0.3">
      <c r="A28" s="91"/>
      <c r="B28" s="91"/>
      <c r="C28" s="91"/>
      <c r="D28" s="91"/>
    </row>
    <row r="29" spans="1:4" ht="73.2" customHeight="1" x14ac:dyDescent="0.3">
      <c r="A29" s="302" t="s">
        <v>407</v>
      </c>
      <c r="B29" s="302"/>
      <c r="C29" s="302"/>
      <c r="D29" s="302"/>
    </row>
    <row r="30" spans="1:4" x14ac:dyDescent="0.3">
      <c r="A30" s="91"/>
      <c r="B30" s="91"/>
      <c r="C30" s="91"/>
      <c r="D30" s="91"/>
    </row>
    <row r="31" spans="1:4" x14ac:dyDescent="0.3">
      <c r="A31" s="211" t="s">
        <v>412</v>
      </c>
      <c r="B31" s="162"/>
      <c r="C31" s="162"/>
      <c r="D31" s="162"/>
    </row>
    <row r="32" spans="1:4" x14ac:dyDescent="0.3">
      <c r="A32" s="91"/>
      <c r="B32" s="91"/>
      <c r="C32" s="91"/>
      <c r="D32" s="91"/>
    </row>
    <row r="33" spans="1:4" ht="73.2" customHeight="1" x14ac:dyDescent="0.3">
      <c r="A33" s="302" t="s">
        <v>408</v>
      </c>
      <c r="B33" s="302"/>
      <c r="C33" s="302"/>
      <c r="D33" s="302"/>
    </row>
    <row r="34" spans="1:4" x14ac:dyDescent="0.3">
      <c r="A34" s="91"/>
      <c r="B34" s="91"/>
      <c r="C34" s="91"/>
      <c r="D34" s="91"/>
    </row>
    <row r="35" spans="1:4" x14ac:dyDescent="0.3">
      <c r="A35" s="211" t="s">
        <v>413</v>
      </c>
      <c r="B35" s="162"/>
      <c r="C35" s="162"/>
      <c r="D35" s="162"/>
    </row>
    <row r="36" spans="1:4" x14ac:dyDescent="0.3">
      <c r="A36" s="91"/>
      <c r="B36" s="91"/>
      <c r="C36" s="91"/>
      <c r="D36" s="91"/>
    </row>
    <row r="37" spans="1:4" ht="150" customHeight="1" x14ac:dyDescent="0.3">
      <c r="A37" s="302" t="s">
        <v>409</v>
      </c>
      <c r="B37" s="302"/>
      <c r="C37" s="302"/>
      <c r="D37" s="302"/>
    </row>
    <row r="38" spans="1:4" x14ac:dyDescent="0.3">
      <c r="A38" s="91"/>
      <c r="B38" s="91"/>
      <c r="C38" s="91"/>
      <c r="D38" s="91"/>
    </row>
    <row r="39" spans="1:4" ht="15.6" x14ac:dyDescent="0.3">
      <c r="A39" s="96" t="s">
        <v>240</v>
      </c>
      <c r="B39" s="93"/>
      <c r="C39" s="93"/>
      <c r="D39" s="93"/>
    </row>
    <row r="40" spans="1:4" x14ac:dyDescent="0.25">
      <c r="A40" s="209"/>
      <c r="B40" s="93"/>
      <c r="C40" s="93"/>
      <c r="D40" s="93"/>
    </row>
    <row r="41" spans="1:4" ht="36" customHeight="1" x14ac:dyDescent="0.3">
      <c r="A41" s="304" t="s">
        <v>241</v>
      </c>
      <c r="B41" s="304"/>
      <c r="C41" s="304"/>
      <c r="D41" s="304"/>
    </row>
    <row r="42" spans="1:4" x14ac:dyDescent="0.3">
      <c r="A42" s="211"/>
      <c r="B42" s="162"/>
      <c r="C42" s="162"/>
      <c r="D42" s="162"/>
    </row>
    <row r="43" spans="1:4" ht="36" customHeight="1" x14ac:dyDescent="0.3">
      <c r="A43" s="304" t="s">
        <v>242</v>
      </c>
      <c r="B43" s="304"/>
      <c r="C43" s="304"/>
      <c r="D43" s="304"/>
    </row>
    <row r="44" spans="1:4" x14ac:dyDescent="0.3">
      <c r="A44" s="211"/>
      <c r="B44" s="162"/>
      <c r="C44" s="162"/>
      <c r="D44" s="162"/>
    </row>
    <row r="45" spans="1:4" x14ac:dyDescent="0.3">
      <c r="A45" s="304" t="s">
        <v>243</v>
      </c>
      <c r="B45" s="304"/>
      <c r="C45" s="304"/>
      <c r="D45" s="304"/>
    </row>
    <row r="46" spans="1:4" x14ac:dyDescent="0.3">
      <c r="A46" s="211"/>
      <c r="B46" s="93"/>
      <c r="C46" s="93"/>
      <c r="D46" s="93"/>
    </row>
    <row r="47" spans="1:4" x14ac:dyDescent="0.3">
      <c r="A47" s="212" t="s">
        <v>244</v>
      </c>
      <c r="B47" s="93"/>
      <c r="C47" s="93"/>
      <c r="D47" s="93"/>
    </row>
    <row r="48" spans="1:4" x14ac:dyDescent="0.3">
      <c r="A48" s="212"/>
      <c r="B48" s="93"/>
      <c r="C48" s="93"/>
      <c r="D48" s="93"/>
    </row>
    <row r="49" spans="1:4" x14ac:dyDescent="0.3">
      <c r="A49" s="212" t="s">
        <v>245</v>
      </c>
      <c r="B49" s="93"/>
      <c r="C49" s="93"/>
      <c r="D49" s="93"/>
    </row>
    <row r="50" spans="1:4" x14ac:dyDescent="0.3">
      <c r="A50" s="212"/>
      <c r="B50" s="93"/>
      <c r="C50" s="93"/>
      <c r="D50" s="93"/>
    </row>
    <row r="51" spans="1:4" x14ac:dyDescent="0.3">
      <c r="A51" s="212" t="s">
        <v>246</v>
      </c>
      <c r="B51" s="93"/>
      <c r="C51" s="93"/>
      <c r="D51" s="93"/>
    </row>
    <row r="52" spans="1:4" x14ac:dyDescent="0.25">
      <c r="A52" s="210"/>
      <c r="B52" s="93"/>
      <c r="C52" s="93"/>
      <c r="D52" s="93"/>
    </row>
    <row r="53" spans="1:4" ht="15.6" x14ac:dyDescent="0.3">
      <c r="A53" s="96" t="s">
        <v>247</v>
      </c>
      <c r="B53" s="93"/>
      <c r="C53" s="93"/>
      <c r="D53" s="93"/>
    </row>
    <row r="54" spans="1:4" x14ac:dyDescent="0.25">
      <c r="A54" s="209"/>
      <c r="B54" s="93"/>
      <c r="C54" s="93"/>
      <c r="D54" s="93"/>
    </row>
    <row r="55" spans="1:4" ht="36" customHeight="1" x14ac:dyDescent="0.25">
      <c r="A55" s="305" t="s">
        <v>248</v>
      </c>
      <c r="B55" s="305"/>
      <c r="C55" s="305"/>
      <c r="D55" s="305"/>
    </row>
    <row r="56" spans="1:4" x14ac:dyDescent="0.25">
      <c r="A56" s="213"/>
      <c r="B56" s="162"/>
      <c r="C56" s="162"/>
      <c r="D56" s="162"/>
    </row>
    <row r="57" spans="1:4" ht="36" customHeight="1" x14ac:dyDescent="0.25">
      <c r="A57" s="305" t="s">
        <v>249</v>
      </c>
      <c r="B57" s="305"/>
      <c r="C57" s="305"/>
      <c r="D57" s="305"/>
    </row>
    <row r="58" spans="1:4" x14ac:dyDescent="0.3">
      <c r="A58" s="91"/>
      <c r="B58" s="93"/>
      <c r="C58" s="93"/>
      <c r="D58" s="93"/>
    </row>
  </sheetData>
  <mergeCells count="17">
    <mergeCell ref="A4:B4"/>
    <mergeCell ref="A1:D1"/>
    <mergeCell ref="A2:D2"/>
    <mergeCell ref="A3:D3"/>
    <mergeCell ref="A15:D15"/>
    <mergeCell ref="A13:D13"/>
    <mergeCell ref="A55:D55"/>
    <mergeCell ref="A57:D57"/>
    <mergeCell ref="A41:D41"/>
    <mergeCell ref="A33:D33"/>
    <mergeCell ref="A37:D37"/>
    <mergeCell ref="A25:D25"/>
    <mergeCell ref="A29:D29"/>
    <mergeCell ref="A9:D9"/>
    <mergeCell ref="A43:D43"/>
    <mergeCell ref="A45:D45"/>
    <mergeCell ref="A17:D17"/>
  </mergeCells>
  <pageMargins left="0.25" right="0.25" top="0.75" bottom="0.75" header="0.3" footer="0.3"/>
  <pageSetup paperSize="9" scale="75" orientation="portrait" r:id="rId1"/>
  <headerFooter>
    <oddFooter>&amp;LC2.2 - PSC OptionG - Strategy and Planning&amp;C&amp;A&amp;RPage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06C5-59F3-4DC0-8FA7-3A7132F19FB2}">
  <dimension ref="A1:N181"/>
  <sheetViews>
    <sheetView view="pageBreakPreview" topLeftCell="E1" zoomScale="80" zoomScaleNormal="60" zoomScaleSheetLayoutView="80" workbookViewId="0">
      <selection activeCell="Y14" sqref="Y14"/>
    </sheetView>
  </sheetViews>
  <sheetFormatPr defaultRowHeight="15.6" outlineLevelCol="1" x14ac:dyDescent="0.3"/>
  <cols>
    <col min="1" max="1" width="13" style="93" customWidth="1"/>
    <col min="2" max="2" width="15.77734375" style="116" bestFit="1" customWidth="1"/>
    <col min="3" max="3" width="13.21875" style="97" customWidth="1"/>
    <col min="4" max="4" width="22.5546875" style="93" customWidth="1"/>
    <col min="5" max="5" width="72.5546875" style="91" customWidth="1"/>
    <col min="6" max="6" width="0.77734375" style="91" customWidth="1"/>
    <col min="7" max="7" width="23.21875" style="92" bestFit="1" customWidth="1"/>
    <col min="8" max="8" width="17.77734375" style="122" customWidth="1" outlineLevel="1"/>
    <col min="9" max="10" width="17.77734375" style="92" customWidth="1" outlineLevel="1"/>
    <col min="11" max="12" width="17.77734375" style="122" customWidth="1" outlineLevel="1"/>
    <col min="13" max="13" width="17.77734375" style="92" customWidth="1" outlineLevel="1"/>
    <col min="14" max="14" width="23.77734375" style="122" customWidth="1"/>
    <col min="15" max="15" width="1.5546875" style="93" customWidth="1"/>
    <col min="16" max="16384" width="8.88671875" style="93"/>
  </cols>
  <sheetData>
    <row r="1" spans="1:14" x14ac:dyDescent="0.3">
      <c r="A1" s="280" t="s">
        <v>85</v>
      </c>
      <c r="B1" s="280"/>
      <c r="C1" s="264"/>
      <c r="D1" s="291"/>
      <c r="E1" s="291"/>
      <c r="F1" s="291"/>
      <c r="G1" s="291"/>
      <c r="H1" s="291"/>
      <c r="I1" s="291"/>
      <c r="J1" s="291"/>
      <c r="K1" s="291"/>
      <c r="L1" s="291"/>
      <c r="M1" s="291"/>
      <c r="N1" s="291"/>
    </row>
    <row r="2" spans="1:14" x14ac:dyDescent="0.3">
      <c r="A2" s="280" t="s">
        <v>86</v>
      </c>
      <c r="B2" s="280"/>
      <c r="C2" s="264"/>
      <c r="D2" s="291" t="str">
        <f>'Cover Page'!C14</f>
        <v>NTCSA Professional Services Panel</v>
      </c>
      <c r="E2" s="291"/>
      <c r="F2" s="291"/>
      <c r="G2" s="291"/>
      <c r="H2" s="291"/>
      <c r="I2" s="291"/>
      <c r="J2" s="291"/>
      <c r="K2" s="291"/>
      <c r="L2" s="291"/>
      <c r="M2" s="291"/>
      <c r="N2" s="291"/>
    </row>
    <row r="3" spans="1:14" x14ac:dyDescent="0.3">
      <c r="A3" s="280" t="s">
        <v>87</v>
      </c>
      <c r="B3" s="280"/>
      <c r="C3" s="264"/>
      <c r="D3" s="291"/>
      <c r="E3" s="291"/>
      <c r="F3" s="291"/>
      <c r="G3" s="291"/>
      <c r="H3" s="291"/>
      <c r="I3" s="291"/>
      <c r="J3" s="291"/>
      <c r="K3" s="291"/>
      <c r="L3" s="291"/>
      <c r="M3" s="291"/>
      <c r="N3" s="291"/>
    </row>
    <row r="4" spans="1:14" x14ac:dyDescent="0.3">
      <c r="A4" s="281" t="s">
        <v>88</v>
      </c>
      <c r="B4" s="282"/>
      <c r="C4" s="265"/>
      <c r="D4" s="292" t="s">
        <v>204</v>
      </c>
      <c r="E4" s="292"/>
      <c r="F4" s="292"/>
      <c r="G4" s="292"/>
      <c r="H4" s="292"/>
      <c r="I4" s="292"/>
      <c r="J4" s="292"/>
      <c r="K4" s="292"/>
      <c r="L4" s="292"/>
      <c r="M4" s="292"/>
      <c r="N4" s="292"/>
    </row>
    <row r="6" spans="1:14" s="94" customFormat="1" x14ac:dyDescent="0.3">
      <c r="A6" s="94" t="s">
        <v>282</v>
      </c>
      <c r="B6" s="95"/>
      <c r="C6" s="97"/>
      <c r="E6" s="96"/>
      <c r="F6" s="96"/>
      <c r="G6" s="97"/>
      <c r="H6" s="123"/>
      <c r="I6" s="97"/>
      <c r="J6" s="97"/>
      <c r="K6" s="123"/>
      <c r="L6" s="123"/>
      <c r="M6" s="97"/>
      <c r="N6" s="123"/>
    </row>
    <row r="8" spans="1:14" s="94" customFormat="1" ht="46.8" customHeight="1" x14ac:dyDescent="0.3">
      <c r="A8" s="285" t="s">
        <v>3</v>
      </c>
      <c r="B8" s="289" t="s">
        <v>2</v>
      </c>
      <c r="C8" s="286" t="s">
        <v>387</v>
      </c>
      <c r="D8" s="285" t="s">
        <v>1</v>
      </c>
      <c r="E8" s="286"/>
      <c r="F8" s="148"/>
      <c r="G8" s="283" t="s">
        <v>13</v>
      </c>
      <c r="H8" s="277" t="s">
        <v>14</v>
      </c>
      <c r="I8" s="278"/>
      <c r="J8" s="278"/>
      <c r="K8" s="279"/>
      <c r="L8" s="279"/>
      <c r="M8" s="278"/>
      <c r="N8" s="390"/>
    </row>
    <row r="9" spans="1:14" s="96" customFormat="1" ht="46.8" x14ac:dyDescent="0.3">
      <c r="A9" s="287"/>
      <c r="B9" s="290"/>
      <c r="C9" s="288"/>
      <c r="D9" s="287"/>
      <c r="E9" s="288"/>
      <c r="F9" s="150"/>
      <c r="G9" s="284"/>
      <c r="H9" s="151" t="s">
        <v>225</v>
      </c>
      <c r="I9" s="149" t="s">
        <v>81</v>
      </c>
      <c r="J9" s="149" t="s">
        <v>77</v>
      </c>
      <c r="K9" s="151" t="s">
        <v>78</v>
      </c>
      <c r="L9" s="151" t="s">
        <v>79</v>
      </c>
      <c r="M9" s="149" t="s">
        <v>82</v>
      </c>
      <c r="N9" s="151" t="s">
        <v>80</v>
      </c>
    </row>
    <row r="10" spans="1:14" x14ac:dyDescent="0.3">
      <c r="A10" s="138"/>
      <c r="B10" s="237"/>
      <c r="C10" s="108"/>
      <c r="D10" s="138"/>
      <c r="E10" s="100"/>
      <c r="F10" s="100"/>
      <c r="G10" s="101"/>
      <c r="H10" s="124"/>
      <c r="I10" s="102"/>
      <c r="J10" s="102"/>
      <c r="K10" s="103"/>
      <c r="L10" s="103"/>
      <c r="M10" s="102"/>
      <c r="N10" s="103"/>
    </row>
    <row r="11" spans="1:14" s="94" customFormat="1" ht="31.2" customHeight="1" x14ac:dyDescent="0.3">
      <c r="A11" s="139"/>
      <c r="B11" s="238">
        <v>3.1</v>
      </c>
      <c r="C11" s="108"/>
      <c r="D11" s="139" t="s">
        <v>4</v>
      </c>
      <c r="E11" s="104"/>
      <c r="F11" s="104"/>
      <c r="G11" s="105"/>
      <c r="H11" s="125"/>
      <c r="I11" s="106"/>
      <c r="J11" s="106"/>
      <c r="K11" s="107"/>
      <c r="L11" s="107"/>
      <c r="M11" s="106"/>
      <c r="N11" s="107"/>
    </row>
    <row r="12" spans="1:14" s="94" customFormat="1" x14ac:dyDescent="0.3">
      <c r="A12" s="140"/>
      <c r="B12" s="239"/>
      <c r="C12" s="222"/>
      <c r="D12" s="141"/>
      <c r="E12" s="96"/>
      <c r="F12" s="96"/>
      <c r="G12" s="110"/>
      <c r="H12" s="112"/>
      <c r="I12" s="111"/>
      <c r="J12" s="111"/>
      <c r="K12" s="112"/>
      <c r="L12" s="112"/>
      <c r="M12" s="111"/>
      <c r="N12" s="129"/>
    </row>
    <row r="13" spans="1:14" s="94" customFormat="1" ht="33" customHeight="1" x14ac:dyDescent="0.3">
      <c r="A13" s="140"/>
      <c r="B13" s="239"/>
      <c r="C13" s="222"/>
      <c r="D13" s="295" t="s">
        <v>283</v>
      </c>
      <c r="E13" s="296"/>
      <c r="F13" s="96"/>
      <c r="G13" s="110"/>
      <c r="H13" s="112"/>
      <c r="I13" s="111"/>
      <c r="J13" s="111"/>
      <c r="K13" s="112"/>
      <c r="L13" s="112"/>
      <c r="M13" s="111"/>
      <c r="N13" s="129"/>
    </row>
    <row r="14" spans="1:14" s="94" customFormat="1" x14ac:dyDescent="0.3">
      <c r="A14" s="140"/>
      <c r="B14" s="239"/>
      <c r="C14" s="222"/>
      <c r="D14" s="141"/>
      <c r="E14" s="96"/>
      <c r="F14" s="96"/>
      <c r="G14" s="110"/>
      <c r="H14" s="112"/>
      <c r="I14" s="111"/>
      <c r="J14" s="111"/>
      <c r="K14" s="112"/>
      <c r="L14" s="112"/>
      <c r="M14" s="111"/>
      <c r="N14" s="129"/>
    </row>
    <row r="15" spans="1:14" ht="73.8" customHeight="1" x14ac:dyDescent="0.3">
      <c r="A15" s="141"/>
      <c r="B15" s="240"/>
      <c r="C15" s="222"/>
      <c r="D15" s="295" t="s">
        <v>226</v>
      </c>
      <c r="E15" s="296"/>
      <c r="F15" s="109"/>
      <c r="G15" s="110"/>
      <c r="H15" s="112"/>
      <c r="I15" s="111"/>
      <c r="J15" s="111"/>
      <c r="K15" s="112"/>
      <c r="L15" s="112"/>
      <c r="M15" s="111"/>
      <c r="N15" s="129"/>
    </row>
    <row r="16" spans="1:14" ht="15.6" customHeight="1" x14ac:dyDescent="0.3">
      <c r="A16" s="141"/>
      <c r="B16" s="240"/>
      <c r="C16" s="222"/>
      <c r="D16" s="223"/>
      <c r="E16" s="109"/>
      <c r="F16" s="109"/>
      <c r="G16" s="110"/>
      <c r="H16" s="112"/>
      <c r="I16" s="111"/>
      <c r="J16" s="111"/>
      <c r="K16" s="112"/>
      <c r="L16" s="112"/>
      <c r="M16" s="111"/>
      <c r="N16" s="129"/>
    </row>
    <row r="17" spans="1:14" s="94" customFormat="1" x14ac:dyDescent="0.3">
      <c r="A17" s="142"/>
      <c r="B17" s="261" t="s">
        <v>250</v>
      </c>
      <c r="C17" s="266"/>
      <c r="D17" s="224" t="str">
        <f>'Cover Page'!C14</f>
        <v>NTCSA Professional Services Panel</v>
      </c>
      <c r="E17" s="225"/>
      <c r="F17" s="118"/>
      <c r="G17" s="119"/>
      <c r="H17" s="126"/>
      <c r="I17" s="121"/>
      <c r="J17" s="121"/>
      <c r="K17" s="120"/>
      <c r="L17" s="120"/>
      <c r="M17" s="121"/>
      <c r="N17" s="120"/>
    </row>
    <row r="18" spans="1:14" ht="15.6" customHeight="1" x14ac:dyDescent="0.3">
      <c r="A18" s="141"/>
      <c r="B18" s="240"/>
      <c r="C18" s="222"/>
      <c r="D18" s="223"/>
      <c r="E18" s="109"/>
      <c r="F18" s="109"/>
      <c r="G18" s="110"/>
      <c r="H18" s="112"/>
      <c r="I18" s="111"/>
      <c r="J18" s="111"/>
      <c r="K18" s="112"/>
      <c r="L18" s="112"/>
      <c r="M18" s="111"/>
      <c r="N18" s="129"/>
    </row>
    <row r="19" spans="1:14" s="94" customFormat="1" ht="26.4" customHeight="1" x14ac:dyDescent="0.3">
      <c r="A19" s="152"/>
      <c r="B19" s="115" t="s">
        <v>251</v>
      </c>
      <c r="C19" s="221">
        <v>5.0999999999999996</v>
      </c>
      <c r="D19" s="297" t="s">
        <v>385</v>
      </c>
      <c r="E19" s="298"/>
      <c r="F19" s="153"/>
      <c r="G19" s="154"/>
      <c r="H19" s="128"/>
      <c r="I19" s="155"/>
      <c r="J19" s="155"/>
      <c r="K19" s="128"/>
      <c r="L19" s="128"/>
      <c r="M19" s="155"/>
      <c r="N19" s="128"/>
    </row>
    <row r="20" spans="1:14" ht="15" customHeight="1" x14ac:dyDescent="0.3">
      <c r="A20" s="141"/>
      <c r="B20" s="240"/>
      <c r="C20" s="222"/>
      <c r="D20" s="141"/>
      <c r="E20" s="109"/>
      <c r="F20" s="109"/>
      <c r="G20" s="110"/>
      <c r="H20" s="112"/>
      <c r="I20" s="111"/>
      <c r="J20" s="111"/>
      <c r="K20" s="112"/>
      <c r="L20" s="112"/>
      <c r="M20" s="111"/>
      <c r="N20" s="129"/>
    </row>
    <row r="21" spans="1:14" ht="148.19999999999999" customHeight="1" x14ac:dyDescent="0.3">
      <c r="A21" s="141"/>
      <c r="B21" s="240"/>
      <c r="C21" s="222"/>
      <c r="D21" s="295" t="s">
        <v>386</v>
      </c>
      <c r="E21" s="296"/>
      <c r="F21" s="109"/>
      <c r="G21" s="214"/>
      <c r="H21" s="112"/>
      <c r="I21" s="111"/>
      <c r="J21" s="111"/>
      <c r="K21" s="112"/>
      <c r="L21" s="112"/>
      <c r="M21" s="117"/>
      <c r="N21" s="129"/>
    </row>
    <row r="22" spans="1:14" x14ac:dyDescent="0.3">
      <c r="A22" s="141"/>
      <c r="B22" s="240"/>
      <c r="C22" s="222"/>
      <c r="D22" s="226" t="s">
        <v>354</v>
      </c>
      <c r="E22" s="116"/>
      <c r="F22" s="116"/>
      <c r="G22" s="110"/>
      <c r="H22" s="112"/>
      <c r="I22" s="111"/>
      <c r="J22" s="111"/>
      <c r="K22" s="112"/>
      <c r="L22" s="112"/>
      <c r="M22" s="111"/>
      <c r="N22" s="129"/>
    </row>
    <row r="23" spans="1:14" x14ac:dyDescent="0.3">
      <c r="A23" s="141"/>
      <c r="B23" s="241"/>
      <c r="C23" s="222"/>
      <c r="D23" s="141"/>
      <c r="E23" s="116"/>
      <c r="F23" s="116"/>
      <c r="G23" s="110"/>
      <c r="H23" s="112"/>
      <c r="I23" s="111"/>
      <c r="J23" s="111"/>
      <c r="K23" s="112"/>
      <c r="L23" s="112"/>
      <c r="M23" s="111"/>
      <c r="N23" s="129"/>
    </row>
    <row r="24" spans="1:14" x14ac:dyDescent="0.3">
      <c r="A24" s="141"/>
      <c r="B24" s="262" t="s">
        <v>252</v>
      </c>
      <c r="D24" s="227" t="s">
        <v>393</v>
      </c>
      <c r="E24" s="116"/>
      <c r="F24" s="116"/>
      <c r="G24" s="110" t="s">
        <v>0</v>
      </c>
      <c r="H24" s="112"/>
      <c r="I24" s="111"/>
      <c r="J24" s="111"/>
      <c r="K24" s="112">
        <f>IF('3. Price List (PL)'!$J24="",0,INDEX('5. OptionX3_Multiple Currencies'!$E$21:$E$38,MATCH('3. Price List (PL)'!J24,Currency_Allocated,0))*H24)</f>
        <v>0</v>
      </c>
      <c r="L24" s="112"/>
      <c r="M24" s="111"/>
      <c r="N24" s="129">
        <f>SUM(K24:L24)</f>
        <v>0</v>
      </c>
    </row>
    <row r="25" spans="1:14" x14ac:dyDescent="0.3">
      <c r="A25" s="141"/>
      <c r="B25" s="241"/>
      <c r="C25" s="222"/>
      <c r="D25" s="227"/>
      <c r="E25" s="116"/>
      <c r="F25" s="116"/>
      <c r="G25" s="110"/>
      <c r="H25" s="112"/>
      <c r="I25" s="111"/>
      <c r="J25" s="111"/>
      <c r="K25" s="112"/>
      <c r="L25" s="112"/>
      <c r="M25" s="111"/>
      <c r="N25" s="129"/>
    </row>
    <row r="26" spans="1:14" x14ac:dyDescent="0.3">
      <c r="A26" s="141"/>
      <c r="B26" s="262" t="s">
        <v>355</v>
      </c>
      <c r="D26" s="227" t="s">
        <v>394</v>
      </c>
      <c r="E26" s="116"/>
      <c r="F26" s="116"/>
      <c r="G26" s="110" t="s">
        <v>0</v>
      </c>
      <c r="H26" s="112"/>
      <c r="I26" s="111"/>
      <c r="J26" s="111"/>
      <c r="K26" s="112">
        <f>IF('3. Price List (PL)'!$J26="",0,INDEX('5. OptionX3_Multiple Currencies'!$E$21:$E$38,MATCH('3. Price List (PL)'!J26,Currency_Allocated,0))*H26)</f>
        <v>0</v>
      </c>
      <c r="L26" s="112"/>
      <c r="M26" s="111"/>
      <c r="N26" s="129">
        <f>SUM(K26:L26)</f>
        <v>0</v>
      </c>
    </row>
    <row r="27" spans="1:14" x14ac:dyDescent="0.3">
      <c r="A27" s="141"/>
      <c r="B27" s="241"/>
      <c r="C27" s="222"/>
      <c r="D27" s="227"/>
      <c r="E27" s="116"/>
      <c r="F27" s="116"/>
      <c r="G27" s="110"/>
      <c r="H27" s="112"/>
      <c r="I27" s="111"/>
      <c r="J27" s="111"/>
      <c r="K27" s="112"/>
      <c r="L27" s="112"/>
      <c r="M27" s="111"/>
      <c r="N27" s="129"/>
    </row>
    <row r="28" spans="1:14" x14ac:dyDescent="0.3">
      <c r="A28" s="141"/>
      <c r="B28" s="262" t="s">
        <v>356</v>
      </c>
      <c r="D28" s="227" t="s">
        <v>395</v>
      </c>
      <c r="E28" s="116"/>
      <c r="F28" s="116"/>
      <c r="G28" s="110" t="s">
        <v>0</v>
      </c>
      <c r="H28" s="112"/>
      <c r="I28" s="111"/>
      <c r="J28" s="111"/>
      <c r="K28" s="112">
        <f>IF('3. Price List (PL)'!$J28="",0,INDEX('5. OptionX3_Multiple Currencies'!$E$21:$E$38,MATCH('3. Price List (PL)'!J28,Currency_Allocated,0))*H28)</f>
        <v>0</v>
      </c>
      <c r="L28" s="112"/>
      <c r="M28" s="111"/>
      <c r="N28" s="129">
        <f>SUM(K28:L28)</f>
        <v>0</v>
      </c>
    </row>
    <row r="29" spans="1:14" x14ac:dyDescent="0.3">
      <c r="A29" s="141"/>
      <c r="B29" s="241"/>
      <c r="C29" s="222"/>
      <c r="D29" s="227"/>
      <c r="E29" s="116"/>
      <c r="F29" s="116"/>
      <c r="G29" s="110"/>
      <c r="H29" s="112"/>
      <c r="I29" s="111"/>
      <c r="J29" s="111"/>
      <c r="K29" s="112"/>
      <c r="L29" s="112"/>
      <c r="M29" s="111"/>
      <c r="N29" s="129"/>
    </row>
    <row r="30" spans="1:14" x14ac:dyDescent="0.3">
      <c r="A30" s="141"/>
      <c r="B30" s="262" t="s">
        <v>357</v>
      </c>
      <c r="D30" s="227" t="s">
        <v>396</v>
      </c>
      <c r="E30" s="116"/>
      <c r="F30" s="116"/>
      <c r="G30" s="110" t="s">
        <v>0</v>
      </c>
      <c r="H30" s="112"/>
      <c r="I30" s="111"/>
      <c r="J30" s="111"/>
      <c r="K30" s="112">
        <f>IF('3. Price List (PL)'!$J30="",0,INDEX('5. OptionX3_Multiple Currencies'!$E$21:$E$38,MATCH('3. Price List (PL)'!J30,Currency_Allocated,0))*H30)</f>
        <v>0</v>
      </c>
      <c r="L30" s="112"/>
      <c r="M30" s="111"/>
      <c r="N30" s="129">
        <f>SUM(K30:L30)</f>
        <v>0</v>
      </c>
    </row>
    <row r="31" spans="1:14" x14ac:dyDescent="0.3">
      <c r="A31" s="141"/>
      <c r="B31" s="241"/>
      <c r="C31" s="222"/>
      <c r="D31" s="227"/>
      <c r="E31" s="116"/>
      <c r="F31" s="116"/>
      <c r="G31" s="110"/>
      <c r="H31" s="112"/>
      <c r="I31" s="111"/>
      <c r="J31" s="111"/>
      <c r="K31" s="112"/>
      <c r="L31" s="112"/>
      <c r="M31" s="111"/>
      <c r="N31" s="129"/>
    </row>
    <row r="32" spans="1:14" x14ac:dyDescent="0.3">
      <c r="A32" s="141"/>
      <c r="B32" s="262" t="s">
        <v>358</v>
      </c>
      <c r="D32" s="227" t="s">
        <v>397</v>
      </c>
      <c r="E32" s="116"/>
      <c r="F32" s="116"/>
      <c r="G32" s="110" t="s">
        <v>0</v>
      </c>
      <c r="H32" s="112"/>
      <c r="I32" s="111"/>
      <c r="J32" s="111"/>
      <c r="K32" s="112">
        <f>IF('3. Price List (PL)'!$J32="",0,INDEX('5. OptionX3_Multiple Currencies'!$E$21:$E$38,MATCH('3. Price List (PL)'!J32,Currency_Allocated,0))*H32)</f>
        <v>0</v>
      </c>
      <c r="L32" s="112"/>
      <c r="M32" s="111"/>
      <c r="N32" s="129">
        <f>SUM(K32:L32)</f>
        <v>0</v>
      </c>
    </row>
    <row r="33" spans="1:14" x14ac:dyDescent="0.3">
      <c r="A33" s="141"/>
      <c r="B33" s="241"/>
      <c r="C33" s="222"/>
      <c r="D33" s="227"/>
      <c r="E33" s="116"/>
      <c r="F33" s="116"/>
      <c r="G33" s="110"/>
      <c r="H33" s="112"/>
      <c r="I33" s="111"/>
      <c r="J33" s="111"/>
      <c r="K33" s="112"/>
      <c r="L33" s="112"/>
      <c r="M33" s="111"/>
      <c r="N33" s="129"/>
    </row>
    <row r="34" spans="1:14" x14ac:dyDescent="0.3">
      <c r="A34" s="141"/>
      <c r="B34" s="262" t="s">
        <v>359</v>
      </c>
      <c r="D34" s="227" t="s">
        <v>398</v>
      </c>
      <c r="E34" s="116"/>
      <c r="F34" s="116"/>
      <c r="G34" s="110" t="s">
        <v>0</v>
      </c>
      <c r="H34" s="112"/>
      <c r="I34" s="111"/>
      <c r="J34" s="111"/>
      <c r="K34" s="112">
        <f>IF('3. Price List (PL)'!$J34="",0,INDEX('5. OptionX3_Multiple Currencies'!$E$21:$E$38,MATCH('3. Price List (PL)'!J34,Currency_Allocated,0))*H34)</f>
        <v>0</v>
      </c>
      <c r="L34" s="112"/>
      <c r="M34" s="111"/>
      <c r="N34" s="129">
        <f>SUM(K34:L34)</f>
        <v>0</v>
      </c>
    </row>
    <row r="35" spans="1:14" x14ac:dyDescent="0.3">
      <c r="A35" s="141"/>
      <c r="B35" s="241"/>
      <c r="C35" s="222"/>
      <c r="D35" s="227"/>
      <c r="E35" s="116"/>
      <c r="F35" s="116"/>
      <c r="G35" s="110"/>
      <c r="H35" s="112"/>
      <c r="I35" s="111"/>
      <c r="J35" s="111"/>
      <c r="K35" s="112"/>
      <c r="L35" s="112"/>
      <c r="M35" s="111"/>
      <c r="N35" s="129"/>
    </row>
    <row r="36" spans="1:14" x14ac:dyDescent="0.3">
      <c r="A36" s="141"/>
      <c r="B36" s="262" t="s">
        <v>360</v>
      </c>
      <c r="D36" s="227" t="s">
        <v>399</v>
      </c>
      <c r="E36" s="116"/>
      <c r="F36" s="116"/>
      <c r="G36" s="110" t="s">
        <v>0</v>
      </c>
      <c r="H36" s="112"/>
      <c r="I36" s="111"/>
      <c r="J36" s="111"/>
      <c r="K36" s="112">
        <f>IF('3. Price List (PL)'!$J36="",0,INDEX('5. OptionX3_Multiple Currencies'!$E$21:$E$38,MATCH('3. Price List (PL)'!J36,Currency_Allocated,0))*H36)</f>
        <v>0</v>
      </c>
      <c r="L36" s="112"/>
      <c r="M36" s="111"/>
      <c r="N36" s="129">
        <f>SUM(K36:L36)</f>
        <v>0</v>
      </c>
    </row>
    <row r="37" spans="1:14" x14ac:dyDescent="0.3">
      <c r="A37" s="141"/>
      <c r="B37" s="241"/>
      <c r="C37" s="222"/>
      <c r="D37" s="227"/>
      <c r="E37" s="116"/>
      <c r="F37" s="116"/>
      <c r="G37" s="110"/>
      <c r="H37" s="112"/>
      <c r="I37" s="111"/>
      <c r="J37" s="111"/>
      <c r="K37" s="112"/>
      <c r="L37" s="112"/>
      <c r="M37" s="111"/>
      <c r="N37" s="129"/>
    </row>
    <row r="38" spans="1:14" x14ac:dyDescent="0.3">
      <c r="A38" s="141"/>
      <c r="B38" s="262" t="s">
        <v>361</v>
      </c>
      <c r="D38" s="227" t="s">
        <v>460</v>
      </c>
      <c r="E38" s="116"/>
      <c r="F38" s="116"/>
      <c r="G38" s="110" t="s">
        <v>0</v>
      </c>
      <c r="H38" s="112"/>
      <c r="I38" s="111"/>
      <c r="J38" s="111"/>
      <c r="K38" s="112">
        <f>IF('3. Price List (PL)'!$J38="",0,INDEX('5. OptionX3_Multiple Currencies'!$E$21:$E$38,MATCH('3. Price List (PL)'!J38,Currency_Allocated,0))*H38)</f>
        <v>0</v>
      </c>
      <c r="L38" s="112"/>
      <c r="M38" s="111"/>
      <c r="N38" s="129">
        <f>SUM(K38:L38)</f>
        <v>0</v>
      </c>
    </row>
    <row r="39" spans="1:14" x14ac:dyDescent="0.3">
      <c r="A39" s="141"/>
      <c r="B39" s="241"/>
      <c r="C39" s="222"/>
      <c r="D39" s="227"/>
      <c r="E39" s="116"/>
      <c r="F39" s="116"/>
      <c r="G39" s="110"/>
      <c r="H39" s="112"/>
      <c r="I39" s="111"/>
      <c r="J39" s="111"/>
      <c r="K39" s="112"/>
      <c r="L39" s="112"/>
      <c r="M39" s="111"/>
      <c r="N39" s="129"/>
    </row>
    <row r="40" spans="1:14" x14ac:dyDescent="0.3">
      <c r="A40" s="141"/>
      <c r="B40" s="262" t="s">
        <v>362</v>
      </c>
      <c r="D40" s="227" t="s">
        <v>458</v>
      </c>
      <c r="E40" s="116"/>
      <c r="F40" s="116"/>
      <c r="G40" s="110" t="s">
        <v>0</v>
      </c>
      <c r="H40" s="112"/>
      <c r="I40" s="111"/>
      <c r="J40" s="111"/>
      <c r="K40" s="112">
        <f>IF('3. Price List (PL)'!$J40="",0,INDEX('5. OptionX3_Multiple Currencies'!$E$21:$E$38,MATCH('3. Price List (PL)'!J40,Currency_Allocated,0))*H40)</f>
        <v>0</v>
      </c>
      <c r="L40" s="112"/>
      <c r="M40" s="111"/>
      <c r="N40" s="129">
        <f>SUM(K40:L40)</f>
        <v>0</v>
      </c>
    </row>
    <row r="41" spans="1:14" x14ac:dyDescent="0.3">
      <c r="A41" s="141"/>
      <c r="B41" s="262"/>
      <c r="D41" s="227"/>
      <c r="E41" s="116"/>
      <c r="F41" s="116"/>
      <c r="G41" s="110"/>
      <c r="H41" s="112"/>
      <c r="I41" s="111"/>
      <c r="J41" s="111"/>
      <c r="K41" s="112"/>
      <c r="L41" s="112"/>
      <c r="M41" s="111"/>
      <c r="N41" s="129"/>
    </row>
    <row r="42" spans="1:14" x14ac:dyDescent="0.3">
      <c r="A42" s="141"/>
      <c r="B42" s="262" t="s">
        <v>535</v>
      </c>
      <c r="D42" s="227" t="s">
        <v>503</v>
      </c>
      <c r="E42" s="230"/>
      <c r="F42" s="116"/>
      <c r="G42" s="110" t="s">
        <v>0</v>
      </c>
      <c r="H42" s="112"/>
      <c r="I42" s="111"/>
      <c r="J42" s="111"/>
      <c r="K42" s="112">
        <v>0</v>
      </c>
      <c r="L42" s="112"/>
      <c r="M42" s="111"/>
      <c r="N42" s="129">
        <f>SUM(K42:L42)</f>
        <v>0</v>
      </c>
    </row>
    <row r="43" spans="1:14" x14ac:dyDescent="0.3">
      <c r="A43" s="141"/>
      <c r="B43" s="262"/>
      <c r="D43" s="227"/>
      <c r="E43" s="230"/>
      <c r="F43" s="116"/>
      <c r="G43" s="110"/>
      <c r="H43" s="112"/>
      <c r="I43" s="111"/>
      <c r="J43" s="111"/>
      <c r="K43" s="112"/>
      <c r="L43" s="112"/>
      <c r="M43" s="111"/>
      <c r="N43" s="129"/>
    </row>
    <row r="44" spans="1:14" x14ac:dyDescent="0.3">
      <c r="A44" s="141"/>
      <c r="B44" s="262" t="s">
        <v>536</v>
      </c>
      <c r="D44" s="227" t="s">
        <v>504</v>
      </c>
      <c r="E44" s="230"/>
      <c r="F44" s="116"/>
      <c r="G44" s="110" t="s">
        <v>0</v>
      </c>
      <c r="H44" s="112"/>
      <c r="I44" s="111"/>
      <c r="J44" s="111"/>
      <c r="K44" s="112">
        <v>0</v>
      </c>
      <c r="L44" s="112"/>
      <c r="M44" s="111"/>
      <c r="N44" s="129">
        <f>SUM(K44:L44)</f>
        <v>0</v>
      </c>
    </row>
    <row r="45" spans="1:14" x14ac:dyDescent="0.3">
      <c r="A45" s="141"/>
      <c r="B45" s="241"/>
      <c r="C45" s="222"/>
      <c r="D45" s="227"/>
      <c r="E45" s="116"/>
      <c r="F45" s="116"/>
      <c r="G45" s="110"/>
      <c r="H45" s="112"/>
      <c r="I45" s="111"/>
      <c r="J45" s="111"/>
      <c r="K45" s="112"/>
      <c r="L45" s="112"/>
      <c r="M45" s="111"/>
      <c r="N45" s="129"/>
    </row>
    <row r="46" spans="1:14" x14ac:dyDescent="0.3">
      <c r="A46" s="141"/>
      <c r="B46" s="241"/>
      <c r="C46" s="222"/>
      <c r="D46" s="228" t="s">
        <v>232</v>
      </c>
      <c r="E46" s="95" t="str">
        <f>D19</f>
        <v>Business Model Implementation</v>
      </c>
      <c r="F46" s="116"/>
      <c r="G46" s="110"/>
      <c r="H46" s="112"/>
      <c r="I46" s="111"/>
      <c r="J46" s="111"/>
      <c r="K46" s="112"/>
      <c r="L46" s="112"/>
      <c r="M46" s="111"/>
      <c r="N46" s="129"/>
    </row>
    <row r="47" spans="1:14" s="94" customFormat="1" x14ac:dyDescent="0.3">
      <c r="A47" s="140"/>
      <c r="B47" s="239"/>
      <c r="C47" s="222"/>
      <c r="D47" s="141"/>
      <c r="E47" s="95"/>
      <c r="F47" s="95"/>
      <c r="G47" s="110"/>
      <c r="H47" s="112"/>
      <c r="I47" s="111"/>
      <c r="J47" s="111"/>
      <c r="K47" s="112"/>
      <c r="L47" s="112"/>
      <c r="M47" s="111"/>
      <c r="N47" s="129"/>
    </row>
    <row r="48" spans="1:14" s="94" customFormat="1" x14ac:dyDescent="0.3">
      <c r="A48" s="152"/>
      <c r="B48" s="115" t="s">
        <v>253</v>
      </c>
      <c r="C48" s="221">
        <v>5.2</v>
      </c>
      <c r="D48" s="299" t="s">
        <v>388</v>
      </c>
      <c r="E48" s="300"/>
      <c r="F48" s="156"/>
      <c r="G48" s="154"/>
      <c r="H48" s="128"/>
      <c r="I48" s="115"/>
      <c r="J48" s="115"/>
      <c r="K48" s="128"/>
      <c r="L48" s="128"/>
      <c r="M48" s="115"/>
      <c r="N48" s="128"/>
    </row>
    <row r="49" spans="1:14" s="94" customFormat="1" x14ac:dyDescent="0.3">
      <c r="A49" s="140"/>
      <c r="B49" s="242"/>
      <c r="C49" s="222"/>
      <c r="D49" s="141"/>
      <c r="E49" s="95"/>
      <c r="F49" s="95"/>
      <c r="G49" s="110"/>
      <c r="H49" s="112"/>
      <c r="I49" s="111"/>
      <c r="J49" s="111"/>
      <c r="K49" s="112"/>
      <c r="L49" s="112"/>
      <c r="M49" s="111"/>
      <c r="N49" s="129"/>
    </row>
    <row r="50" spans="1:14" ht="104.4" customHeight="1" x14ac:dyDescent="0.3">
      <c r="A50" s="141"/>
      <c r="B50" s="243"/>
      <c r="C50" s="222"/>
      <c r="D50" s="295" t="s">
        <v>400</v>
      </c>
      <c r="E50" s="296"/>
      <c r="F50" s="109"/>
      <c r="G50" s="214"/>
      <c r="H50" s="112"/>
      <c r="I50" s="111"/>
      <c r="J50" s="111"/>
      <c r="K50" s="112"/>
      <c r="L50" s="112"/>
      <c r="M50" s="117"/>
      <c r="N50" s="129"/>
    </row>
    <row r="51" spans="1:14" x14ac:dyDescent="0.3">
      <c r="A51" s="141"/>
      <c r="B51" s="240"/>
      <c r="C51" s="222"/>
      <c r="D51" s="226" t="s">
        <v>354</v>
      </c>
      <c r="E51" s="229"/>
      <c r="F51" s="116"/>
      <c r="G51" s="110"/>
      <c r="H51" s="112"/>
      <c r="I51" s="111"/>
      <c r="J51" s="111"/>
      <c r="K51" s="112"/>
      <c r="L51" s="112"/>
      <c r="M51" s="111"/>
      <c r="N51" s="129"/>
    </row>
    <row r="52" spans="1:14" x14ac:dyDescent="0.3">
      <c r="A52" s="141"/>
      <c r="B52" s="240"/>
      <c r="C52" s="222"/>
      <c r="D52" s="141"/>
      <c r="E52" s="230"/>
      <c r="F52" s="116"/>
      <c r="G52" s="110"/>
      <c r="H52" s="112"/>
      <c r="I52" s="111"/>
      <c r="J52" s="111"/>
      <c r="K52" s="112"/>
      <c r="L52" s="112"/>
      <c r="M52" s="111"/>
      <c r="N52" s="129"/>
    </row>
    <row r="53" spans="1:14" x14ac:dyDescent="0.3">
      <c r="A53" s="141"/>
      <c r="B53" s="262" t="s">
        <v>254</v>
      </c>
      <c r="D53" s="227" t="s">
        <v>401</v>
      </c>
      <c r="E53" s="116"/>
      <c r="F53" s="116"/>
      <c r="G53" s="110" t="s">
        <v>0</v>
      </c>
      <c r="H53" s="112"/>
      <c r="I53" s="111"/>
      <c r="J53" s="111"/>
      <c r="K53" s="112">
        <f>IF('3. Price List (PL)'!$J53="",0,INDEX('5. OptionX3_Multiple Currencies'!$E$21:$E$38,MATCH('3. Price List (PL)'!J53,Currency_Allocated,0))*H53)</f>
        <v>0</v>
      </c>
      <c r="L53" s="112"/>
      <c r="M53" s="111"/>
      <c r="N53" s="129">
        <f>SUM(K53:L53)</f>
        <v>0</v>
      </c>
    </row>
    <row r="54" spans="1:14" x14ac:dyDescent="0.3">
      <c r="A54" s="141"/>
      <c r="B54" s="240"/>
      <c r="C54" s="222"/>
      <c r="D54" s="227"/>
      <c r="E54" s="116"/>
      <c r="F54" s="116"/>
      <c r="G54" s="110"/>
      <c r="H54" s="112"/>
      <c r="I54" s="111"/>
      <c r="J54" s="111"/>
      <c r="K54" s="112"/>
      <c r="L54" s="112"/>
      <c r="M54" s="111"/>
      <c r="N54" s="129"/>
    </row>
    <row r="55" spans="1:14" x14ac:dyDescent="0.3">
      <c r="A55" s="141"/>
      <c r="B55" s="262" t="s">
        <v>363</v>
      </c>
      <c r="D55" s="227" t="s">
        <v>399</v>
      </c>
      <c r="E55" s="116"/>
      <c r="F55" s="116"/>
      <c r="G55" s="110" t="s">
        <v>0</v>
      </c>
      <c r="H55" s="112"/>
      <c r="I55" s="111"/>
      <c r="J55" s="111"/>
      <c r="K55" s="112">
        <f>IF('3. Price List (PL)'!$J55="",0,INDEX('5. OptionX3_Multiple Currencies'!$E$21:$E$38,MATCH('3. Price List (PL)'!J55,Currency_Allocated,0))*H55)</f>
        <v>0</v>
      </c>
      <c r="L55" s="112"/>
      <c r="M55" s="111"/>
      <c r="N55" s="129">
        <f>SUM(K55:L55)</f>
        <v>0</v>
      </c>
    </row>
    <row r="56" spans="1:14" x14ac:dyDescent="0.3">
      <c r="A56" s="141"/>
      <c r="B56" s="240"/>
      <c r="C56" s="222"/>
      <c r="D56" s="227"/>
      <c r="E56" s="116"/>
      <c r="F56" s="116"/>
      <c r="G56" s="110"/>
      <c r="H56" s="112"/>
      <c r="I56" s="111"/>
      <c r="J56" s="111"/>
      <c r="K56" s="112"/>
      <c r="L56" s="112"/>
      <c r="M56" s="111"/>
      <c r="N56" s="129"/>
    </row>
    <row r="57" spans="1:14" x14ac:dyDescent="0.3">
      <c r="A57" s="141"/>
      <c r="B57" s="262" t="s">
        <v>364</v>
      </c>
      <c r="D57" s="227" t="s">
        <v>459</v>
      </c>
      <c r="E57" s="116"/>
      <c r="F57" s="116"/>
      <c r="G57" s="110" t="s">
        <v>0</v>
      </c>
      <c r="H57" s="112"/>
      <c r="I57" s="111"/>
      <c r="J57" s="111"/>
      <c r="K57" s="112">
        <f>IF('3. Price List (PL)'!$J57="",0,INDEX('5. OptionX3_Multiple Currencies'!$E$21:$E$38,MATCH('3. Price List (PL)'!J57,Currency_Allocated,0))*H57)</f>
        <v>0</v>
      </c>
      <c r="L57" s="112"/>
      <c r="M57" s="111"/>
      <c r="N57" s="129">
        <f>SUM(K57:L57)</f>
        <v>0</v>
      </c>
    </row>
    <row r="58" spans="1:14" x14ac:dyDescent="0.3">
      <c r="A58" s="141"/>
      <c r="B58" s="240"/>
      <c r="C58" s="222"/>
      <c r="D58" s="227"/>
      <c r="E58" s="231"/>
      <c r="F58" s="116"/>
      <c r="G58" s="110"/>
      <c r="H58" s="112"/>
      <c r="I58" s="111"/>
      <c r="J58" s="111"/>
      <c r="K58" s="112"/>
      <c r="L58" s="112"/>
      <c r="M58" s="111"/>
      <c r="N58" s="129"/>
    </row>
    <row r="59" spans="1:14" x14ac:dyDescent="0.3">
      <c r="A59" s="141"/>
      <c r="B59" s="262" t="s">
        <v>365</v>
      </c>
      <c r="D59" s="227" t="s">
        <v>458</v>
      </c>
      <c r="E59" s="116"/>
      <c r="F59" s="116"/>
      <c r="G59" s="110" t="s">
        <v>0</v>
      </c>
      <c r="H59" s="112"/>
      <c r="I59" s="111"/>
      <c r="J59" s="111"/>
      <c r="K59" s="112">
        <f>IF('3. Price List (PL)'!$J59="",0,INDEX('5. OptionX3_Multiple Currencies'!$E$21:$E$38,MATCH('3. Price List (PL)'!J59,Currency_Allocated,0))*H59)</f>
        <v>0</v>
      </c>
      <c r="L59" s="112"/>
      <c r="M59" s="111"/>
      <c r="N59" s="129">
        <f>SUM(K59:L59)</f>
        <v>0</v>
      </c>
    </row>
    <row r="60" spans="1:14" x14ac:dyDescent="0.3">
      <c r="A60" s="141"/>
      <c r="B60" s="262"/>
      <c r="D60" s="227"/>
      <c r="E60" s="116"/>
      <c r="F60" s="116"/>
      <c r="G60" s="110"/>
      <c r="H60" s="112"/>
      <c r="I60" s="111"/>
      <c r="J60" s="111"/>
      <c r="K60" s="112"/>
      <c r="L60" s="112"/>
      <c r="M60" s="111"/>
      <c r="N60" s="129"/>
    </row>
    <row r="61" spans="1:14" x14ac:dyDescent="0.3">
      <c r="A61" s="141"/>
      <c r="B61" s="262" t="s">
        <v>517</v>
      </c>
      <c r="D61" s="227" t="s">
        <v>503</v>
      </c>
      <c r="E61" s="116"/>
      <c r="F61" s="116"/>
      <c r="G61" s="110" t="s">
        <v>0</v>
      </c>
      <c r="H61" s="112"/>
      <c r="I61" s="111"/>
      <c r="J61" s="111"/>
      <c r="K61" s="112">
        <f>IF('3. Price List (PL)'!$J61="",0,INDEX('5. OptionX3_Multiple Currencies'!$E$21:$E$38,MATCH('3. Price List (PL)'!J61,Currency_Allocated,0))*H61)</f>
        <v>0</v>
      </c>
      <c r="L61" s="112"/>
      <c r="M61" s="111"/>
      <c r="N61" s="129">
        <f>SUM(K61:L61)</f>
        <v>0</v>
      </c>
    </row>
    <row r="62" spans="1:14" x14ac:dyDescent="0.3">
      <c r="A62" s="141"/>
      <c r="B62" s="262"/>
      <c r="D62" s="227"/>
      <c r="E62" s="116"/>
      <c r="F62" s="116"/>
      <c r="G62" s="110"/>
      <c r="H62" s="112"/>
      <c r="I62" s="111"/>
      <c r="J62" s="111"/>
      <c r="K62" s="112"/>
      <c r="L62" s="112"/>
      <c r="M62" s="111"/>
      <c r="N62" s="129"/>
    </row>
    <row r="63" spans="1:14" x14ac:dyDescent="0.3">
      <c r="A63" s="141"/>
      <c r="B63" s="240"/>
      <c r="C63" s="222"/>
      <c r="D63" s="228" t="s">
        <v>232</v>
      </c>
      <c r="E63" s="95" t="str">
        <f>D48</f>
        <v>Digitalisation</v>
      </c>
      <c r="F63" s="116"/>
      <c r="G63" s="110"/>
      <c r="H63" s="112"/>
      <c r="I63" s="111"/>
      <c r="J63" s="111"/>
      <c r="K63" s="112"/>
      <c r="L63" s="112"/>
      <c r="M63" s="111"/>
      <c r="N63" s="129"/>
    </row>
    <row r="64" spans="1:14" x14ac:dyDescent="0.3">
      <c r="A64" s="141"/>
      <c r="B64" s="240"/>
      <c r="C64" s="222"/>
      <c r="D64" s="141"/>
      <c r="E64" s="116"/>
      <c r="F64" s="116"/>
      <c r="G64" s="110"/>
      <c r="H64" s="112"/>
      <c r="I64" s="111"/>
      <c r="J64" s="111"/>
      <c r="K64" s="112"/>
      <c r="L64" s="112"/>
      <c r="M64" s="111"/>
      <c r="N64" s="129"/>
    </row>
    <row r="65" spans="1:14" x14ac:dyDescent="0.3">
      <c r="A65" s="157"/>
      <c r="B65" s="115" t="s">
        <v>255</v>
      </c>
      <c r="C65" s="221">
        <v>5.3</v>
      </c>
      <c r="D65" s="299" t="s">
        <v>389</v>
      </c>
      <c r="E65" s="300"/>
      <c r="F65" s="158"/>
      <c r="G65" s="159"/>
      <c r="H65" s="160"/>
      <c r="I65" s="161"/>
      <c r="J65" s="161"/>
      <c r="K65" s="160"/>
      <c r="L65" s="160"/>
      <c r="M65" s="161"/>
      <c r="N65" s="160"/>
    </row>
    <row r="66" spans="1:14" x14ac:dyDescent="0.3">
      <c r="A66" s="141"/>
      <c r="B66" s="241"/>
      <c r="C66" s="222"/>
      <c r="D66" s="141"/>
      <c r="E66" s="116"/>
      <c r="F66" s="116"/>
      <c r="G66" s="110"/>
      <c r="H66" s="112"/>
      <c r="I66" s="111"/>
      <c r="J66" s="111"/>
      <c r="K66" s="112"/>
      <c r="L66" s="112"/>
      <c r="M66" s="111"/>
      <c r="N66" s="129"/>
    </row>
    <row r="67" spans="1:14" ht="104.4" customHeight="1" x14ac:dyDescent="0.3">
      <c r="A67" s="141"/>
      <c r="B67" s="243"/>
      <c r="C67" s="222"/>
      <c r="D67" s="295" t="s">
        <v>390</v>
      </c>
      <c r="E67" s="296"/>
      <c r="F67" s="109"/>
      <c r="G67" s="214"/>
      <c r="H67" s="112"/>
      <c r="I67" s="111"/>
      <c r="J67" s="111"/>
      <c r="K67" s="112"/>
      <c r="L67" s="112"/>
      <c r="M67" s="117"/>
      <c r="N67" s="129"/>
    </row>
    <row r="68" spans="1:14" x14ac:dyDescent="0.3">
      <c r="A68" s="141"/>
      <c r="B68" s="262" t="s">
        <v>256</v>
      </c>
      <c r="D68" s="227" t="s">
        <v>402</v>
      </c>
      <c r="E68" s="116"/>
      <c r="F68" s="116"/>
      <c r="G68" s="110" t="s">
        <v>0</v>
      </c>
      <c r="H68" s="112"/>
      <c r="I68" s="111"/>
      <c r="J68" s="111"/>
      <c r="K68" s="112">
        <f>IF('3. Price List (PL)'!$J68="",0,INDEX('5. OptionX3_Multiple Currencies'!$E$21:$E$38,MATCH('3. Price List (PL)'!J68,Currency_Allocated,0))*H68)</f>
        <v>0</v>
      </c>
      <c r="L68" s="112"/>
      <c r="M68" s="111"/>
      <c r="N68" s="129">
        <f>SUM(K68:L68)</f>
        <v>0</v>
      </c>
    </row>
    <row r="69" spans="1:14" x14ac:dyDescent="0.3">
      <c r="A69" s="141"/>
      <c r="B69" s="241"/>
      <c r="C69" s="222"/>
      <c r="D69" s="227"/>
      <c r="E69" s="116"/>
      <c r="F69" s="116"/>
      <c r="G69" s="110"/>
      <c r="H69" s="112"/>
      <c r="I69" s="117"/>
      <c r="J69" s="117"/>
      <c r="K69" s="112"/>
      <c r="L69" s="112"/>
      <c r="M69" s="117"/>
      <c r="N69" s="129"/>
    </row>
    <row r="70" spans="1:14" x14ac:dyDescent="0.3">
      <c r="A70" s="141"/>
      <c r="B70" s="262" t="s">
        <v>366</v>
      </c>
      <c r="D70" s="227" t="s">
        <v>396</v>
      </c>
      <c r="E70" s="95"/>
      <c r="F70" s="95"/>
      <c r="G70" s="110" t="s">
        <v>0</v>
      </c>
      <c r="H70" s="112"/>
      <c r="I70" s="111"/>
      <c r="J70" s="111"/>
      <c r="K70" s="112">
        <f>IF('3. Price List (PL)'!$J70="",0,INDEX('5. OptionX3_Multiple Currencies'!$E$21:$E$38,MATCH('3. Price List (PL)'!J70,Currency_Allocated,0))*H70)</f>
        <v>0</v>
      </c>
      <c r="L70" s="112"/>
      <c r="M70" s="111"/>
      <c r="N70" s="129">
        <f>SUM(K70:L70)</f>
        <v>0</v>
      </c>
    </row>
    <row r="71" spans="1:14" x14ac:dyDescent="0.3">
      <c r="A71" s="141"/>
      <c r="B71" s="241"/>
      <c r="C71" s="222"/>
      <c r="D71" s="227"/>
      <c r="E71" s="95"/>
      <c r="F71" s="95"/>
      <c r="G71" s="110"/>
      <c r="H71" s="112"/>
      <c r="I71" s="117"/>
      <c r="J71" s="117"/>
      <c r="K71" s="112"/>
      <c r="L71" s="112"/>
      <c r="M71" s="117"/>
      <c r="N71" s="129"/>
    </row>
    <row r="72" spans="1:14" x14ac:dyDescent="0.3">
      <c r="A72" s="141"/>
      <c r="B72" s="262" t="s">
        <v>367</v>
      </c>
      <c r="D72" s="227" t="s">
        <v>395</v>
      </c>
      <c r="E72" s="95"/>
      <c r="F72" s="95"/>
      <c r="G72" s="110" t="s">
        <v>0</v>
      </c>
      <c r="H72" s="112"/>
      <c r="I72" s="111"/>
      <c r="J72" s="111"/>
      <c r="K72" s="112">
        <f>IF('3. Price List (PL)'!$J72="",0,INDEX('5. OptionX3_Multiple Currencies'!$E$21:$E$38,MATCH('3. Price List (PL)'!J72,Currency_Allocated,0))*H72)</f>
        <v>0</v>
      </c>
      <c r="L72" s="112"/>
      <c r="M72" s="111"/>
      <c r="N72" s="129">
        <f>SUM(K72:L72)</f>
        <v>0</v>
      </c>
    </row>
    <row r="73" spans="1:14" x14ac:dyDescent="0.3">
      <c r="A73" s="141"/>
      <c r="B73" s="241"/>
      <c r="C73" s="222"/>
      <c r="D73" s="227"/>
      <c r="E73" s="116"/>
      <c r="F73" s="116"/>
      <c r="G73" s="110"/>
      <c r="H73" s="112"/>
      <c r="I73" s="117"/>
      <c r="J73" s="117"/>
      <c r="K73" s="112"/>
      <c r="L73" s="112"/>
      <c r="M73" s="117"/>
      <c r="N73" s="129"/>
    </row>
    <row r="74" spans="1:14" x14ac:dyDescent="0.3">
      <c r="A74" s="141"/>
      <c r="B74" s="262" t="s">
        <v>368</v>
      </c>
      <c r="D74" s="227" t="s">
        <v>458</v>
      </c>
      <c r="E74" s="230"/>
      <c r="F74" s="116"/>
      <c r="G74" s="110" t="s">
        <v>0</v>
      </c>
      <c r="H74" s="112"/>
      <c r="I74" s="111"/>
      <c r="J74" s="111"/>
      <c r="K74" s="112">
        <f>IF('3. Price List (PL)'!$J74="",0,INDEX('5. OptionX3_Multiple Currencies'!$E$21:$E$38,MATCH('3. Price List (PL)'!J74,Currency_Allocated,0))*H74)</f>
        <v>0</v>
      </c>
      <c r="L74" s="112"/>
      <c r="M74" s="111"/>
      <c r="N74" s="129">
        <f>SUM(K74:L74)</f>
        <v>0</v>
      </c>
    </row>
    <row r="75" spans="1:14" x14ac:dyDescent="0.3">
      <c r="A75" s="141"/>
      <c r="B75" s="262"/>
      <c r="D75" s="227"/>
      <c r="E75" s="230"/>
      <c r="F75" s="116"/>
      <c r="G75" s="110"/>
      <c r="H75" s="112"/>
      <c r="I75" s="111"/>
      <c r="J75" s="111"/>
      <c r="K75" s="112"/>
      <c r="L75" s="112"/>
      <c r="M75" s="111"/>
      <c r="N75" s="129"/>
    </row>
    <row r="76" spans="1:14" x14ac:dyDescent="0.3">
      <c r="A76" s="141"/>
      <c r="B76" s="262" t="s">
        <v>515</v>
      </c>
      <c r="D76" s="227" t="s">
        <v>503</v>
      </c>
      <c r="E76" s="230"/>
      <c r="F76" s="116"/>
      <c r="G76" s="110" t="s">
        <v>0</v>
      </c>
      <c r="H76" s="112"/>
      <c r="I76" s="111"/>
      <c r="J76" s="111"/>
      <c r="K76" s="112">
        <v>0</v>
      </c>
      <c r="L76" s="112"/>
      <c r="M76" s="111"/>
      <c r="N76" s="129">
        <f>SUM(K76:L76)</f>
        <v>0</v>
      </c>
    </row>
    <row r="77" spans="1:14" x14ac:dyDescent="0.3">
      <c r="A77" s="141"/>
      <c r="B77" s="262"/>
      <c r="D77" s="227"/>
      <c r="E77" s="230"/>
      <c r="F77" s="116"/>
      <c r="G77" s="110"/>
      <c r="H77" s="112"/>
      <c r="I77" s="111"/>
      <c r="J77" s="111"/>
      <c r="K77" s="112"/>
      <c r="L77" s="112"/>
      <c r="M77" s="111"/>
      <c r="N77" s="129"/>
    </row>
    <row r="78" spans="1:14" x14ac:dyDescent="0.3">
      <c r="A78" s="141"/>
      <c r="B78" s="262" t="s">
        <v>516</v>
      </c>
      <c r="D78" s="227" t="s">
        <v>506</v>
      </c>
      <c r="E78" s="230"/>
      <c r="F78" s="116"/>
      <c r="G78" s="110" t="s">
        <v>0</v>
      </c>
      <c r="H78" s="112"/>
      <c r="I78" s="111"/>
      <c r="J78" s="111"/>
      <c r="K78" s="112">
        <v>0</v>
      </c>
      <c r="L78" s="112"/>
      <c r="M78" s="111"/>
      <c r="N78" s="129">
        <f>SUM(K78:L78)</f>
        <v>0</v>
      </c>
    </row>
    <row r="79" spans="1:14" x14ac:dyDescent="0.3">
      <c r="A79" s="141"/>
      <c r="B79" s="262"/>
      <c r="D79" s="227"/>
      <c r="E79" s="230"/>
      <c r="F79" s="116"/>
      <c r="G79" s="110"/>
      <c r="H79" s="112"/>
      <c r="I79" s="111"/>
      <c r="J79" s="111"/>
      <c r="K79" s="112"/>
      <c r="L79" s="112"/>
      <c r="M79" s="111"/>
      <c r="N79" s="129"/>
    </row>
    <row r="80" spans="1:14" x14ac:dyDescent="0.3">
      <c r="A80" s="141"/>
      <c r="B80" s="241"/>
      <c r="C80" s="222"/>
      <c r="D80" s="227"/>
      <c r="E80" s="116"/>
      <c r="F80" s="116"/>
      <c r="G80" s="110"/>
      <c r="H80" s="112"/>
      <c r="I80" s="117"/>
      <c r="J80" s="117"/>
      <c r="K80" s="112"/>
      <c r="L80" s="112"/>
      <c r="M80" s="117"/>
      <c r="N80" s="129"/>
    </row>
    <row r="81" spans="1:14" s="94" customFormat="1" x14ac:dyDescent="0.3">
      <c r="A81" s="140"/>
      <c r="B81" s="239"/>
      <c r="C81" s="222"/>
      <c r="D81" s="228" t="s">
        <v>232</v>
      </c>
      <c r="E81" s="95" t="str">
        <f>D65</f>
        <v>Change Management</v>
      </c>
      <c r="F81" s="95"/>
      <c r="G81" s="110"/>
      <c r="H81" s="112"/>
      <c r="I81" s="111"/>
      <c r="J81" s="111"/>
      <c r="K81" s="112"/>
      <c r="L81" s="112"/>
      <c r="M81" s="111"/>
      <c r="N81" s="129"/>
    </row>
    <row r="82" spans="1:14" s="94" customFormat="1" x14ac:dyDescent="0.3">
      <c r="A82" s="140"/>
      <c r="B82" s="239"/>
      <c r="C82" s="222"/>
      <c r="D82" s="141"/>
      <c r="E82" s="95"/>
      <c r="F82" s="95"/>
      <c r="G82" s="110"/>
      <c r="H82" s="112"/>
      <c r="I82" s="111"/>
      <c r="J82" s="111"/>
      <c r="K82" s="112"/>
      <c r="L82" s="112"/>
      <c r="M82" s="111"/>
      <c r="N82" s="129"/>
    </row>
    <row r="83" spans="1:14" s="94" customFormat="1" x14ac:dyDescent="0.3">
      <c r="A83" s="152"/>
      <c r="B83" s="115" t="s">
        <v>257</v>
      </c>
      <c r="C83" s="221">
        <v>5.4</v>
      </c>
      <c r="D83" s="299" t="s">
        <v>391</v>
      </c>
      <c r="E83" s="300"/>
      <c r="F83" s="156"/>
      <c r="G83" s="154"/>
      <c r="H83" s="128"/>
      <c r="I83" s="115"/>
      <c r="J83" s="115"/>
      <c r="K83" s="128"/>
      <c r="L83" s="128"/>
      <c r="M83" s="115"/>
      <c r="N83" s="128"/>
    </row>
    <row r="84" spans="1:14" x14ac:dyDescent="0.3">
      <c r="A84" s="141"/>
      <c r="B84" s="240"/>
      <c r="C84" s="222"/>
      <c r="D84" s="141"/>
      <c r="E84" s="116"/>
      <c r="F84" s="116"/>
      <c r="G84" s="110"/>
      <c r="H84" s="112"/>
      <c r="I84" s="111"/>
      <c r="J84" s="111"/>
      <c r="K84" s="112"/>
      <c r="L84" s="112"/>
      <c r="M84" s="111"/>
      <c r="N84" s="129"/>
    </row>
    <row r="85" spans="1:14" ht="173.4" customHeight="1" x14ac:dyDescent="0.3">
      <c r="A85" s="141"/>
      <c r="B85" s="243"/>
      <c r="C85" s="222"/>
      <c r="D85" s="295" t="s">
        <v>392</v>
      </c>
      <c r="E85" s="296"/>
      <c r="F85" s="109"/>
      <c r="G85" s="214"/>
      <c r="H85" s="112"/>
      <c r="I85" s="111"/>
      <c r="J85" s="111"/>
      <c r="K85" s="112"/>
      <c r="L85" s="112"/>
      <c r="M85" s="117"/>
      <c r="N85" s="129"/>
    </row>
    <row r="86" spans="1:14" x14ac:dyDescent="0.3">
      <c r="A86" s="141"/>
      <c r="B86" s="244"/>
      <c r="C86" s="222"/>
      <c r="D86" s="226" t="s">
        <v>354</v>
      </c>
      <c r="E86" s="229"/>
      <c r="F86" s="116"/>
      <c r="G86" s="110"/>
      <c r="H86" s="112"/>
      <c r="I86" s="111"/>
      <c r="J86" s="111"/>
      <c r="K86" s="112"/>
      <c r="L86" s="112"/>
      <c r="M86" s="111"/>
      <c r="N86" s="129"/>
    </row>
    <row r="87" spans="1:14" x14ac:dyDescent="0.3">
      <c r="A87" s="141"/>
      <c r="B87" s="244"/>
      <c r="C87" s="222"/>
      <c r="D87" s="141"/>
      <c r="E87" s="116"/>
      <c r="F87" s="116"/>
      <c r="G87" s="110"/>
      <c r="H87" s="112"/>
      <c r="I87" s="111"/>
      <c r="J87" s="111"/>
      <c r="K87" s="112"/>
      <c r="L87" s="112"/>
      <c r="M87" s="111"/>
      <c r="N87" s="129"/>
    </row>
    <row r="88" spans="1:14" x14ac:dyDescent="0.3">
      <c r="A88" s="141"/>
      <c r="B88" s="262" t="s">
        <v>258</v>
      </c>
      <c r="D88" s="227" t="s">
        <v>393</v>
      </c>
      <c r="E88" s="231"/>
      <c r="F88" s="116"/>
      <c r="G88" s="110" t="s">
        <v>0</v>
      </c>
      <c r="H88" s="112"/>
      <c r="I88" s="111"/>
      <c r="J88" s="111"/>
      <c r="K88" s="112">
        <f>IF('3. Price List (PL)'!$J88="",0,INDEX('5. OptionX3_Multiple Currencies'!$E$21:$E$38,MATCH('3. Price List (PL)'!J88,Currency_Allocated,0))*H88)</f>
        <v>0</v>
      </c>
      <c r="L88" s="112"/>
      <c r="M88" s="111"/>
      <c r="N88" s="129">
        <f>SUM(K88:L88)</f>
        <v>0</v>
      </c>
    </row>
    <row r="89" spans="1:14" x14ac:dyDescent="0.3">
      <c r="A89" s="141"/>
      <c r="B89" s="244"/>
      <c r="C89" s="222"/>
      <c r="D89" s="227"/>
      <c r="E89" s="116"/>
      <c r="F89" s="116"/>
      <c r="G89" s="110"/>
      <c r="H89" s="112"/>
      <c r="I89" s="111"/>
      <c r="J89" s="111"/>
      <c r="K89" s="112"/>
      <c r="L89" s="112"/>
      <c r="M89" s="111"/>
      <c r="N89" s="129"/>
    </row>
    <row r="90" spans="1:14" x14ac:dyDescent="0.3">
      <c r="A90" s="141"/>
      <c r="B90" s="262" t="s">
        <v>369</v>
      </c>
      <c r="D90" s="227" t="s">
        <v>394</v>
      </c>
      <c r="E90" s="116"/>
      <c r="F90" s="116"/>
      <c r="G90" s="110" t="s">
        <v>0</v>
      </c>
      <c r="H90" s="112"/>
      <c r="I90" s="111"/>
      <c r="J90" s="111"/>
      <c r="K90" s="112">
        <f>IF('3. Price List (PL)'!$J90="",0,INDEX('5. OptionX3_Multiple Currencies'!$E$21:$E$38,MATCH('3. Price List (PL)'!J90,Currency_Allocated,0))*H90)</f>
        <v>0</v>
      </c>
      <c r="L90" s="112"/>
      <c r="M90" s="111"/>
      <c r="N90" s="129">
        <f>SUM(K90:L90)</f>
        <v>0</v>
      </c>
    </row>
    <row r="91" spans="1:14" x14ac:dyDescent="0.3">
      <c r="A91" s="141"/>
      <c r="B91" s="244"/>
      <c r="C91" s="222"/>
      <c r="D91" s="227"/>
      <c r="E91" s="116"/>
      <c r="F91" s="116"/>
      <c r="G91" s="110"/>
      <c r="H91" s="112"/>
      <c r="I91" s="111"/>
      <c r="J91" s="111"/>
      <c r="K91" s="112"/>
      <c r="L91" s="112"/>
      <c r="M91" s="111"/>
      <c r="N91" s="129"/>
    </row>
    <row r="92" spans="1:14" x14ac:dyDescent="0.3">
      <c r="A92" s="141"/>
      <c r="B92" s="262" t="s">
        <v>370</v>
      </c>
      <c r="D92" s="227" t="s">
        <v>395</v>
      </c>
      <c r="E92" s="116"/>
      <c r="F92" s="116"/>
      <c r="G92" s="110" t="s">
        <v>0</v>
      </c>
      <c r="H92" s="112"/>
      <c r="I92" s="111"/>
      <c r="J92" s="111"/>
      <c r="K92" s="112">
        <f>IF('3. Price List (PL)'!$J92="",0,INDEX('5. OptionX3_Multiple Currencies'!$E$21:$E$38,MATCH('3. Price List (PL)'!J92,Currency_Allocated,0))*H92)</f>
        <v>0</v>
      </c>
      <c r="L92" s="112"/>
      <c r="M92" s="111"/>
      <c r="N92" s="129">
        <f>SUM(K92:L92)</f>
        <v>0</v>
      </c>
    </row>
    <row r="93" spans="1:14" x14ac:dyDescent="0.3">
      <c r="A93" s="141"/>
      <c r="B93" s="244"/>
      <c r="C93" s="222"/>
      <c r="D93" s="227"/>
      <c r="E93" s="116"/>
      <c r="F93" s="116"/>
      <c r="G93" s="110"/>
      <c r="H93" s="112"/>
      <c r="I93" s="111"/>
      <c r="J93" s="111"/>
      <c r="K93" s="112"/>
      <c r="L93" s="112"/>
      <c r="M93" s="111"/>
      <c r="N93" s="129"/>
    </row>
    <row r="94" spans="1:14" x14ac:dyDescent="0.3">
      <c r="A94" s="141"/>
      <c r="B94" s="262" t="s">
        <v>371</v>
      </c>
      <c r="D94" s="227" t="s">
        <v>398</v>
      </c>
      <c r="E94" s="116"/>
      <c r="F94" s="116"/>
      <c r="G94" s="110" t="s">
        <v>0</v>
      </c>
      <c r="H94" s="112"/>
      <c r="I94" s="111"/>
      <c r="J94" s="111"/>
      <c r="K94" s="112">
        <f>IF('3. Price List (PL)'!$J94="",0,INDEX('5. OptionX3_Multiple Currencies'!$E$21:$E$38,MATCH('3. Price List (PL)'!J94,Currency_Allocated,0))*H94)</f>
        <v>0</v>
      </c>
      <c r="L94" s="112"/>
      <c r="M94" s="111"/>
      <c r="N94" s="129">
        <f>SUM(K94:L94)</f>
        <v>0</v>
      </c>
    </row>
    <row r="95" spans="1:14" x14ac:dyDescent="0.3">
      <c r="A95" s="141"/>
      <c r="B95" s="244"/>
      <c r="C95" s="222"/>
      <c r="D95" s="227"/>
      <c r="E95" s="116"/>
      <c r="F95" s="116"/>
      <c r="G95" s="110"/>
      <c r="H95" s="112"/>
      <c r="I95" s="111"/>
      <c r="J95" s="111"/>
      <c r="K95" s="112"/>
      <c r="L95" s="112"/>
      <c r="M95" s="111"/>
      <c r="N95" s="129"/>
    </row>
    <row r="96" spans="1:14" x14ac:dyDescent="0.3">
      <c r="A96" s="141"/>
      <c r="B96" s="262" t="s">
        <v>372</v>
      </c>
      <c r="D96" s="227" t="s">
        <v>397</v>
      </c>
      <c r="E96" s="95"/>
      <c r="F96" s="95"/>
      <c r="G96" s="110" t="s">
        <v>0</v>
      </c>
      <c r="H96" s="112"/>
      <c r="I96" s="111"/>
      <c r="J96" s="111"/>
      <c r="K96" s="112">
        <f>IF('3. Price List (PL)'!$J96="",0,INDEX('5. OptionX3_Multiple Currencies'!$E$21:$E$38,MATCH('3. Price List (PL)'!J96,Currency_Allocated,0))*H96)</f>
        <v>0</v>
      </c>
      <c r="L96" s="112"/>
      <c r="M96" s="111"/>
      <c r="N96" s="129">
        <f>SUM(K96:L96)</f>
        <v>0</v>
      </c>
    </row>
    <row r="97" spans="1:14" x14ac:dyDescent="0.3">
      <c r="A97" s="141"/>
      <c r="B97" s="244"/>
      <c r="C97" s="222"/>
      <c r="D97" s="227"/>
      <c r="E97" s="95"/>
      <c r="F97" s="95"/>
      <c r="G97" s="110"/>
      <c r="H97" s="112"/>
      <c r="I97" s="111"/>
      <c r="J97" s="111"/>
      <c r="K97" s="112"/>
      <c r="L97" s="112"/>
      <c r="M97" s="111"/>
      <c r="N97" s="129"/>
    </row>
    <row r="98" spans="1:14" x14ac:dyDescent="0.3">
      <c r="A98" s="141"/>
      <c r="B98" s="262" t="s">
        <v>373</v>
      </c>
      <c r="D98" s="227" t="s">
        <v>399</v>
      </c>
      <c r="E98" s="95"/>
      <c r="F98" s="95"/>
      <c r="G98" s="110" t="s">
        <v>0</v>
      </c>
      <c r="H98" s="112"/>
      <c r="I98" s="111"/>
      <c r="J98" s="111"/>
      <c r="K98" s="112">
        <f>IF('3. Price List (PL)'!$J98="",0,INDEX('5. OptionX3_Multiple Currencies'!$E$21:$E$38,MATCH('3. Price List (PL)'!J98,Currency_Allocated,0))*H98)</f>
        <v>0</v>
      </c>
      <c r="L98" s="112"/>
      <c r="M98" s="111"/>
      <c r="N98" s="129">
        <f>SUM(K98:L98)</f>
        <v>0</v>
      </c>
    </row>
    <row r="99" spans="1:14" x14ac:dyDescent="0.3">
      <c r="A99" s="141"/>
      <c r="B99" s="244"/>
      <c r="C99" s="222"/>
      <c r="D99" s="227"/>
      <c r="E99" s="116"/>
      <c r="F99" s="116"/>
      <c r="G99" s="110"/>
      <c r="H99" s="112"/>
      <c r="I99" s="111"/>
      <c r="J99" s="111"/>
      <c r="K99" s="112"/>
      <c r="L99" s="112"/>
      <c r="M99" s="111"/>
      <c r="N99" s="129"/>
    </row>
    <row r="100" spans="1:14" x14ac:dyDescent="0.3">
      <c r="A100" s="141"/>
      <c r="B100" s="262" t="s">
        <v>374</v>
      </c>
      <c r="D100" s="227" t="s">
        <v>401</v>
      </c>
      <c r="E100" s="230"/>
      <c r="F100" s="116"/>
      <c r="G100" s="110" t="s">
        <v>0</v>
      </c>
      <c r="H100" s="112"/>
      <c r="I100" s="111"/>
      <c r="J100" s="111"/>
      <c r="K100" s="112">
        <f>IF('3. Price List (PL)'!$J100="",0,INDEX('5. OptionX3_Multiple Currencies'!$E$21:$E$38,MATCH('3. Price List (PL)'!J100,Currency_Allocated,0))*H100)</f>
        <v>0</v>
      </c>
      <c r="L100" s="112"/>
      <c r="M100" s="111"/>
      <c r="N100" s="129">
        <f>SUM(K100:L100)</f>
        <v>0</v>
      </c>
    </row>
    <row r="101" spans="1:14" x14ac:dyDescent="0.3">
      <c r="A101" s="141"/>
      <c r="B101" s="240"/>
      <c r="C101" s="222"/>
      <c r="D101" s="227"/>
      <c r="E101" s="230"/>
      <c r="F101" s="116"/>
      <c r="G101" s="110"/>
      <c r="H101" s="112"/>
      <c r="I101" s="111"/>
      <c r="J101" s="111"/>
      <c r="K101" s="112"/>
      <c r="L101" s="112"/>
      <c r="M101" s="111"/>
      <c r="N101" s="129"/>
    </row>
    <row r="102" spans="1:14" x14ac:dyDescent="0.3">
      <c r="A102" s="141"/>
      <c r="B102" s="262" t="s">
        <v>403</v>
      </c>
      <c r="D102" s="227" t="s">
        <v>460</v>
      </c>
      <c r="E102" s="230"/>
      <c r="F102" s="116"/>
      <c r="G102" s="110" t="s">
        <v>0</v>
      </c>
      <c r="H102" s="112"/>
      <c r="I102" s="111"/>
      <c r="J102" s="111"/>
      <c r="K102" s="112">
        <f>IF('3. Price List (PL)'!$J102="",0,INDEX('5. OptionX3_Multiple Currencies'!$E$21:$E$38,MATCH('3. Price List (PL)'!J102,Currency_Allocated,0))*H102)</f>
        <v>0</v>
      </c>
      <c r="L102" s="112"/>
      <c r="M102" s="111"/>
      <c r="N102" s="129">
        <f>SUM(K102:L102)</f>
        <v>0</v>
      </c>
    </row>
    <row r="103" spans="1:14" x14ac:dyDescent="0.3">
      <c r="A103" s="141"/>
      <c r="B103" s="240"/>
      <c r="C103" s="222"/>
      <c r="D103" s="227"/>
      <c r="E103" s="230"/>
      <c r="F103" s="116"/>
      <c r="G103" s="110"/>
      <c r="H103" s="112"/>
      <c r="I103" s="111"/>
      <c r="J103" s="111"/>
      <c r="K103" s="112"/>
      <c r="L103" s="112"/>
      <c r="M103" s="111"/>
      <c r="N103" s="129"/>
    </row>
    <row r="104" spans="1:14" x14ac:dyDescent="0.3">
      <c r="A104" s="141"/>
      <c r="B104" s="262" t="s">
        <v>404</v>
      </c>
      <c r="D104" s="227" t="s">
        <v>458</v>
      </c>
      <c r="E104" s="230"/>
      <c r="F104" s="116"/>
      <c r="G104" s="110" t="s">
        <v>0</v>
      </c>
      <c r="H104" s="112"/>
      <c r="I104" s="111"/>
      <c r="J104" s="111"/>
      <c r="K104" s="112">
        <f>IF('3. Price List (PL)'!$J104="",0,INDEX('5. OptionX3_Multiple Currencies'!$E$21:$E$38,MATCH('3. Price List (PL)'!J104,Currency_Allocated,0))*H104)</f>
        <v>0</v>
      </c>
      <c r="L104" s="112"/>
      <c r="M104" s="111"/>
      <c r="N104" s="129">
        <f>SUM(K104:L104)</f>
        <v>0</v>
      </c>
    </row>
    <row r="105" spans="1:14" x14ac:dyDescent="0.3">
      <c r="A105" s="141"/>
      <c r="B105" s="240"/>
      <c r="C105" s="222"/>
      <c r="D105" s="227"/>
      <c r="E105" s="230"/>
      <c r="F105" s="116"/>
      <c r="G105" s="110"/>
      <c r="H105" s="112"/>
      <c r="I105" s="111"/>
      <c r="J105" s="111"/>
      <c r="K105" s="112"/>
      <c r="L105" s="112"/>
      <c r="M105" s="111"/>
      <c r="N105" s="129"/>
    </row>
    <row r="106" spans="1:14" x14ac:dyDescent="0.3">
      <c r="A106" s="141"/>
      <c r="B106" s="262" t="s">
        <v>405</v>
      </c>
      <c r="D106" s="227" t="s">
        <v>459</v>
      </c>
      <c r="E106" s="230"/>
      <c r="F106" s="116"/>
      <c r="G106" s="110" t="s">
        <v>0</v>
      </c>
      <c r="H106" s="112"/>
      <c r="I106" s="111"/>
      <c r="J106" s="111"/>
      <c r="K106" s="112">
        <v>0</v>
      </c>
      <c r="L106" s="112"/>
      <c r="M106" s="111"/>
      <c r="N106" s="129">
        <f>SUM(K106:L106)</f>
        <v>0</v>
      </c>
    </row>
    <row r="107" spans="1:14" x14ac:dyDescent="0.3">
      <c r="A107" s="141"/>
      <c r="B107" s="262"/>
      <c r="D107" s="227"/>
      <c r="E107" s="230"/>
      <c r="F107" s="116"/>
      <c r="G107" s="110"/>
      <c r="H107" s="112"/>
      <c r="I107" s="111"/>
      <c r="J107" s="111"/>
      <c r="K107" s="112"/>
      <c r="L107" s="112"/>
      <c r="M107" s="111"/>
      <c r="N107" s="129"/>
    </row>
    <row r="108" spans="1:14" x14ac:dyDescent="0.3">
      <c r="A108" s="141"/>
      <c r="B108" s="262" t="s">
        <v>509</v>
      </c>
      <c r="D108" s="227" t="s">
        <v>503</v>
      </c>
      <c r="E108" s="230"/>
      <c r="F108" s="116"/>
      <c r="G108" s="110" t="s">
        <v>0</v>
      </c>
      <c r="H108" s="112"/>
      <c r="I108" s="111"/>
      <c r="J108" s="111"/>
      <c r="K108" s="112">
        <v>0</v>
      </c>
      <c r="L108" s="112"/>
      <c r="M108" s="111"/>
      <c r="N108" s="129">
        <f>SUM(K108:L108)</f>
        <v>0</v>
      </c>
    </row>
    <row r="109" spans="1:14" x14ac:dyDescent="0.3">
      <c r="A109" s="141"/>
      <c r="B109" s="262"/>
      <c r="D109" s="227"/>
      <c r="E109" s="230"/>
      <c r="F109" s="116"/>
      <c r="G109" s="110"/>
      <c r="H109" s="112"/>
      <c r="I109" s="111"/>
      <c r="J109" s="111"/>
      <c r="K109" s="112"/>
      <c r="L109" s="112"/>
      <c r="M109" s="111"/>
      <c r="N109" s="129"/>
    </row>
    <row r="110" spans="1:14" x14ac:dyDescent="0.3">
      <c r="A110" s="141"/>
      <c r="B110" s="262" t="s">
        <v>510</v>
      </c>
      <c r="D110" s="227" t="s">
        <v>504</v>
      </c>
      <c r="E110" s="230"/>
      <c r="F110" s="116"/>
      <c r="G110" s="110" t="s">
        <v>0</v>
      </c>
      <c r="H110" s="112"/>
      <c r="I110" s="111"/>
      <c r="J110" s="111"/>
      <c r="K110" s="112">
        <v>0</v>
      </c>
      <c r="L110" s="112"/>
      <c r="M110" s="111"/>
      <c r="N110" s="129">
        <f>SUM(K110:L110)</f>
        <v>0</v>
      </c>
    </row>
    <row r="111" spans="1:14" x14ac:dyDescent="0.3">
      <c r="A111" s="141"/>
      <c r="B111" s="262"/>
      <c r="D111" s="227"/>
      <c r="E111" s="230"/>
      <c r="F111" s="116"/>
      <c r="G111" s="110"/>
      <c r="H111" s="112"/>
      <c r="I111" s="111"/>
      <c r="J111" s="111"/>
      <c r="K111" s="112"/>
      <c r="L111" s="112"/>
      <c r="M111" s="111"/>
      <c r="N111" s="129"/>
    </row>
    <row r="112" spans="1:14" x14ac:dyDescent="0.3">
      <c r="A112" s="141"/>
      <c r="B112" s="262" t="s">
        <v>511</v>
      </c>
      <c r="D112" s="227" t="s">
        <v>505</v>
      </c>
      <c r="E112" s="230"/>
      <c r="F112" s="116"/>
      <c r="G112" s="110" t="s">
        <v>0</v>
      </c>
      <c r="H112" s="112"/>
      <c r="I112" s="111"/>
      <c r="J112" s="111"/>
      <c r="K112" s="112">
        <v>0</v>
      </c>
      <c r="L112" s="112"/>
      <c r="M112" s="111"/>
      <c r="N112" s="129">
        <f>SUM(K112:L112)</f>
        <v>0</v>
      </c>
    </row>
    <row r="113" spans="1:14" x14ac:dyDescent="0.3">
      <c r="A113" s="141"/>
      <c r="B113" s="262"/>
      <c r="D113" s="227"/>
      <c r="E113" s="230"/>
      <c r="F113" s="116"/>
      <c r="G113" s="110"/>
      <c r="H113" s="112"/>
      <c r="I113" s="111"/>
      <c r="J113" s="111"/>
      <c r="K113" s="112"/>
      <c r="L113" s="112"/>
      <c r="M113" s="111"/>
      <c r="N113" s="129"/>
    </row>
    <row r="114" spans="1:14" x14ac:dyDescent="0.3">
      <c r="A114" s="141"/>
      <c r="B114" s="262" t="s">
        <v>512</v>
      </c>
      <c r="D114" s="227" t="s">
        <v>506</v>
      </c>
      <c r="E114" s="230"/>
      <c r="F114" s="116"/>
      <c r="G114" s="110" t="s">
        <v>0</v>
      </c>
      <c r="H114" s="112"/>
      <c r="I114" s="111"/>
      <c r="J114" s="111"/>
      <c r="K114" s="112">
        <v>0</v>
      </c>
      <c r="L114" s="112"/>
      <c r="M114" s="111"/>
      <c r="N114" s="129">
        <f>SUM(K114:L114)</f>
        <v>0</v>
      </c>
    </row>
    <row r="115" spans="1:14" x14ac:dyDescent="0.3">
      <c r="A115" s="141"/>
      <c r="B115" s="262"/>
      <c r="D115" s="227"/>
      <c r="E115" s="230"/>
      <c r="F115" s="116"/>
      <c r="G115" s="110"/>
      <c r="H115" s="112"/>
      <c r="I115" s="111"/>
      <c r="J115" s="111"/>
      <c r="K115" s="112"/>
      <c r="L115" s="112"/>
      <c r="M115" s="111"/>
      <c r="N115" s="129"/>
    </row>
    <row r="116" spans="1:14" x14ac:dyDescent="0.3">
      <c r="A116" s="141"/>
      <c r="B116" s="262" t="s">
        <v>513</v>
      </c>
      <c r="D116" s="227" t="s">
        <v>507</v>
      </c>
      <c r="E116" s="230"/>
      <c r="F116" s="116"/>
      <c r="G116" s="110" t="s">
        <v>0</v>
      </c>
      <c r="H116" s="112"/>
      <c r="I116" s="111"/>
      <c r="J116" s="111"/>
      <c r="K116" s="112">
        <v>0</v>
      </c>
      <c r="L116" s="112"/>
      <c r="M116" s="111"/>
      <c r="N116" s="129">
        <f>SUM(K116:L116)</f>
        <v>0</v>
      </c>
    </row>
    <row r="117" spans="1:14" x14ac:dyDescent="0.3">
      <c r="A117" s="141"/>
      <c r="B117" s="262"/>
      <c r="D117" s="227"/>
      <c r="E117" s="230"/>
      <c r="F117" s="116"/>
      <c r="G117" s="110"/>
      <c r="H117" s="112"/>
      <c r="I117" s="111"/>
      <c r="J117" s="111"/>
      <c r="K117" s="112"/>
      <c r="L117" s="112"/>
      <c r="M117" s="111"/>
      <c r="N117" s="129"/>
    </row>
    <row r="118" spans="1:14" x14ac:dyDescent="0.3">
      <c r="A118" s="141"/>
      <c r="B118" s="262" t="s">
        <v>514</v>
      </c>
      <c r="D118" s="227" t="s">
        <v>508</v>
      </c>
      <c r="E118" s="230"/>
      <c r="F118" s="116"/>
      <c r="G118" s="110" t="s">
        <v>0</v>
      </c>
      <c r="H118" s="112"/>
      <c r="I118" s="111"/>
      <c r="J118" s="111"/>
      <c r="K118" s="112">
        <v>0</v>
      </c>
      <c r="L118" s="112"/>
      <c r="M118" s="111"/>
      <c r="N118" s="129">
        <f>SUM(K118:L118)</f>
        <v>0</v>
      </c>
    </row>
    <row r="119" spans="1:14" x14ac:dyDescent="0.3">
      <c r="A119" s="141"/>
      <c r="B119" s="240"/>
      <c r="C119" s="222"/>
      <c r="D119" s="227"/>
      <c r="E119" s="230"/>
      <c r="F119" s="116"/>
      <c r="G119" s="110"/>
      <c r="H119" s="112"/>
      <c r="I119" s="111"/>
      <c r="J119" s="111"/>
      <c r="K119" s="112"/>
      <c r="L119" s="112"/>
      <c r="M119" s="111"/>
      <c r="N119" s="129"/>
    </row>
    <row r="120" spans="1:14" x14ac:dyDescent="0.3">
      <c r="A120" s="141"/>
      <c r="B120" s="243"/>
      <c r="C120" s="222"/>
      <c r="D120" s="228" t="s">
        <v>232</v>
      </c>
      <c r="E120" s="95" t="str">
        <f>D83</f>
        <v>Advisory Support</v>
      </c>
      <c r="F120" s="116"/>
      <c r="G120" s="110"/>
      <c r="H120" s="112"/>
      <c r="I120" s="111"/>
      <c r="J120" s="111"/>
      <c r="K120" s="112"/>
      <c r="L120" s="112"/>
      <c r="M120" s="111"/>
      <c r="N120" s="129"/>
    </row>
    <row r="121" spans="1:14" x14ac:dyDescent="0.3">
      <c r="A121" s="141"/>
      <c r="B121" s="241"/>
      <c r="C121" s="222"/>
      <c r="D121" s="141"/>
      <c r="E121" s="116"/>
      <c r="F121" s="116"/>
      <c r="G121" s="110"/>
      <c r="H121" s="112"/>
      <c r="I121" s="111"/>
      <c r="J121" s="111"/>
      <c r="K121" s="112"/>
      <c r="L121" s="112"/>
      <c r="M121" s="111"/>
      <c r="N121" s="129"/>
    </row>
    <row r="122" spans="1:14" x14ac:dyDescent="0.3">
      <c r="A122" s="138"/>
      <c r="B122" s="237"/>
      <c r="C122" s="248"/>
      <c r="D122" s="138"/>
      <c r="E122" s="100"/>
      <c r="F122" s="100"/>
      <c r="G122" s="101"/>
      <c r="H122" s="124"/>
      <c r="I122" s="102"/>
      <c r="J122" s="102"/>
      <c r="K122" s="103"/>
      <c r="L122" s="103"/>
      <c r="M122" s="102"/>
      <c r="N122" s="103"/>
    </row>
    <row r="123" spans="1:14" s="94" customFormat="1" ht="31.2" customHeight="1" x14ac:dyDescent="0.3">
      <c r="A123" s="139"/>
      <c r="B123" s="238">
        <v>3.2</v>
      </c>
      <c r="C123" s="108"/>
      <c r="D123" s="139" t="s">
        <v>228</v>
      </c>
      <c r="E123" s="104"/>
      <c r="F123" s="104"/>
      <c r="G123" s="105"/>
      <c r="H123" s="125"/>
      <c r="I123" s="106"/>
      <c r="J123" s="106"/>
      <c r="K123" s="107"/>
      <c r="L123" s="107"/>
      <c r="M123" s="106"/>
      <c r="N123" s="107"/>
    </row>
    <row r="124" spans="1:14" s="94" customFormat="1" x14ac:dyDescent="0.3">
      <c r="A124" s="140"/>
      <c r="B124" s="239"/>
      <c r="C124" s="222"/>
      <c r="D124" s="140"/>
      <c r="E124" s="96"/>
      <c r="F124" s="96"/>
      <c r="G124" s="98"/>
      <c r="H124" s="127"/>
      <c r="I124" s="99"/>
      <c r="J124" s="99"/>
      <c r="K124" s="127"/>
      <c r="L124" s="127"/>
      <c r="M124" s="99"/>
      <c r="N124" s="127"/>
    </row>
    <row r="125" spans="1:14" s="94" customFormat="1" x14ac:dyDescent="0.3">
      <c r="A125" s="142"/>
      <c r="B125" s="261" t="s">
        <v>259</v>
      </c>
      <c r="C125" s="266"/>
      <c r="D125" s="224" t="s">
        <v>229</v>
      </c>
      <c r="E125" s="225"/>
      <c r="F125" s="118"/>
      <c r="G125" s="119"/>
      <c r="H125" s="126"/>
      <c r="I125" s="121"/>
      <c r="J125" s="121"/>
      <c r="K125" s="120"/>
      <c r="L125" s="120"/>
      <c r="M125" s="121"/>
      <c r="N125" s="120"/>
    </row>
    <row r="126" spans="1:14" s="94" customFormat="1" x14ac:dyDescent="0.3">
      <c r="A126" s="140"/>
      <c r="B126" s="239"/>
      <c r="C126" s="222"/>
      <c r="D126" s="232"/>
      <c r="E126" s="233"/>
      <c r="F126" s="113"/>
      <c r="G126" s="114"/>
      <c r="H126" s="127"/>
      <c r="I126" s="99"/>
      <c r="J126" s="99"/>
      <c r="K126" s="127"/>
      <c r="L126" s="127"/>
      <c r="M126" s="99"/>
      <c r="N126" s="127"/>
    </row>
    <row r="127" spans="1:14" ht="43.8" customHeight="1" x14ac:dyDescent="0.3">
      <c r="A127" s="141"/>
      <c r="B127" s="246"/>
      <c r="C127" s="222"/>
      <c r="D127" s="293" t="s">
        <v>221</v>
      </c>
      <c r="E127" s="294"/>
      <c r="F127" s="109"/>
      <c r="G127" s="110"/>
      <c r="H127" s="128"/>
      <c r="I127" s="115"/>
      <c r="J127" s="115"/>
      <c r="K127" s="128"/>
      <c r="L127" s="112"/>
      <c r="M127" s="111"/>
      <c r="N127" s="129"/>
    </row>
    <row r="128" spans="1:14" x14ac:dyDescent="0.3">
      <c r="A128" s="141"/>
      <c r="B128" s="246"/>
      <c r="C128" s="222"/>
      <c r="D128" s="234"/>
      <c r="E128" s="235"/>
      <c r="F128" s="109"/>
      <c r="G128" s="110"/>
      <c r="H128" s="128"/>
      <c r="I128" s="115"/>
      <c r="J128" s="115"/>
      <c r="K128" s="128"/>
      <c r="L128" s="112"/>
      <c r="M128" s="111"/>
      <c r="N128" s="129"/>
    </row>
    <row r="129" spans="1:14" s="94" customFormat="1" x14ac:dyDescent="0.3">
      <c r="A129" s="253"/>
      <c r="B129" s="260" t="s">
        <v>260</v>
      </c>
      <c r="C129" s="267"/>
      <c r="D129" s="254" t="s">
        <v>5</v>
      </c>
      <c r="E129" s="255"/>
      <c r="F129" s="256"/>
      <c r="G129" s="257"/>
      <c r="H129" s="258"/>
      <c r="I129" s="259"/>
      <c r="J129" s="259"/>
      <c r="K129" s="258"/>
      <c r="L129" s="258"/>
      <c r="M129" s="259"/>
      <c r="N129" s="258"/>
    </row>
    <row r="130" spans="1:14" x14ac:dyDescent="0.3">
      <c r="A130" s="141"/>
      <c r="B130" s="246"/>
      <c r="C130" s="222"/>
      <c r="D130" s="141"/>
      <c r="E130" s="93"/>
      <c r="F130" s="116"/>
      <c r="G130" s="110"/>
      <c r="H130" s="128"/>
      <c r="I130" s="115"/>
      <c r="J130" s="115"/>
      <c r="K130" s="128"/>
      <c r="L130" s="112"/>
      <c r="M130" s="117"/>
      <c r="N130" s="129"/>
    </row>
    <row r="131" spans="1:14" x14ac:dyDescent="0.3">
      <c r="A131" s="141"/>
      <c r="B131" s="263" t="s">
        <v>261</v>
      </c>
      <c r="D131" s="227" t="s">
        <v>377</v>
      </c>
      <c r="E131" s="116"/>
      <c r="F131" s="109"/>
      <c r="G131" s="110" t="s">
        <v>378</v>
      </c>
      <c r="H131" s="128"/>
      <c r="I131" s="115"/>
      <c r="J131" s="115"/>
      <c r="K131" s="128"/>
      <c r="L131" s="136" t="s">
        <v>378</v>
      </c>
      <c r="M131" s="117" t="s">
        <v>92</v>
      </c>
      <c r="N131" s="137" t="s">
        <v>378</v>
      </c>
    </row>
    <row r="132" spans="1:14" x14ac:dyDescent="0.3">
      <c r="A132" s="141"/>
      <c r="B132" s="245"/>
      <c r="C132" s="222"/>
      <c r="D132" s="227"/>
      <c r="E132" s="116"/>
      <c r="F132" s="109"/>
      <c r="G132" s="110"/>
      <c r="H132" s="128"/>
      <c r="I132" s="115"/>
      <c r="J132" s="115"/>
      <c r="K132" s="128"/>
      <c r="L132" s="136"/>
      <c r="M132" s="117"/>
      <c r="N132" s="137"/>
    </row>
    <row r="133" spans="1:14" x14ac:dyDescent="0.3">
      <c r="A133" s="141"/>
      <c r="B133" s="245"/>
      <c r="C133" s="222"/>
      <c r="D133" s="227" t="s">
        <v>379</v>
      </c>
      <c r="E133" s="116"/>
      <c r="F133" s="109"/>
      <c r="G133" s="110" t="s">
        <v>219</v>
      </c>
      <c r="H133" s="128"/>
      <c r="I133" s="115"/>
      <c r="J133" s="115"/>
      <c r="K133" s="128"/>
      <c r="L133" s="136"/>
      <c r="M133" s="117" t="s">
        <v>92</v>
      </c>
      <c r="N133" s="137"/>
    </row>
    <row r="134" spans="1:14" x14ac:dyDescent="0.3">
      <c r="A134" s="141"/>
      <c r="B134" s="241"/>
      <c r="C134" s="222"/>
      <c r="D134" s="223"/>
      <c r="E134" s="116"/>
      <c r="F134" s="109"/>
      <c r="G134" s="110"/>
      <c r="H134" s="128"/>
      <c r="I134" s="115"/>
      <c r="J134" s="115"/>
      <c r="K134" s="128"/>
      <c r="L134" s="136"/>
      <c r="M134" s="117"/>
      <c r="N134" s="137"/>
    </row>
    <row r="135" spans="1:14" x14ac:dyDescent="0.3">
      <c r="A135" s="141"/>
      <c r="B135" s="263" t="s">
        <v>262</v>
      </c>
      <c r="D135" s="227" t="s">
        <v>380</v>
      </c>
      <c r="E135" s="116"/>
      <c r="F135" s="109"/>
      <c r="G135" s="110" t="s">
        <v>378</v>
      </c>
      <c r="H135" s="128"/>
      <c r="I135" s="115"/>
      <c r="J135" s="115"/>
      <c r="K135" s="128"/>
      <c r="L135" s="136" t="s">
        <v>378</v>
      </c>
      <c r="M135" s="117" t="s">
        <v>92</v>
      </c>
      <c r="N135" s="137" t="s">
        <v>378</v>
      </c>
    </row>
    <row r="136" spans="1:14" x14ac:dyDescent="0.3">
      <c r="A136" s="141"/>
      <c r="B136" s="245"/>
      <c r="C136" s="222"/>
      <c r="D136" s="227"/>
      <c r="E136" s="116"/>
      <c r="F136" s="109"/>
      <c r="G136" s="110"/>
      <c r="H136" s="128"/>
      <c r="I136" s="115"/>
      <c r="J136" s="115"/>
      <c r="K136" s="128"/>
      <c r="L136" s="136"/>
      <c r="M136" s="117"/>
      <c r="N136" s="137"/>
    </row>
    <row r="137" spans="1:14" x14ac:dyDescent="0.3">
      <c r="A137" s="141"/>
      <c r="B137" s="245"/>
      <c r="C137" s="222"/>
      <c r="D137" s="227" t="s">
        <v>381</v>
      </c>
      <c r="E137" s="116"/>
      <c r="F137" s="109"/>
      <c r="G137" s="110" t="s">
        <v>219</v>
      </c>
      <c r="H137" s="128"/>
      <c r="I137" s="115"/>
      <c r="J137" s="115"/>
      <c r="K137" s="128"/>
      <c r="L137" s="136"/>
      <c r="M137" s="117" t="s">
        <v>92</v>
      </c>
      <c r="N137" s="137"/>
    </row>
    <row r="138" spans="1:14" x14ac:dyDescent="0.3">
      <c r="A138" s="141"/>
      <c r="B138" s="241"/>
      <c r="C138" s="222"/>
      <c r="D138" s="223"/>
      <c r="E138" s="116"/>
      <c r="F138" s="109"/>
      <c r="G138" s="110"/>
      <c r="H138" s="128"/>
      <c r="I138" s="115"/>
      <c r="J138" s="115"/>
      <c r="K138" s="128"/>
      <c r="L138" s="136"/>
      <c r="M138" s="117"/>
      <c r="N138" s="137"/>
    </row>
    <row r="139" spans="1:14" x14ac:dyDescent="0.3">
      <c r="A139" s="141"/>
      <c r="B139" s="263" t="s">
        <v>263</v>
      </c>
      <c r="D139" s="227" t="s">
        <v>382</v>
      </c>
      <c r="E139" s="116"/>
      <c r="F139" s="109"/>
      <c r="G139" s="110" t="s">
        <v>378</v>
      </c>
      <c r="H139" s="128"/>
      <c r="I139" s="115"/>
      <c r="J139" s="115"/>
      <c r="K139" s="128"/>
      <c r="L139" s="136" t="s">
        <v>378</v>
      </c>
      <c r="M139" s="117" t="s">
        <v>92</v>
      </c>
      <c r="N139" s="137" t="s">
        <v>378</v>
      </c>
    </row>
    <row r="140" spans="1:14" x14ac:dyDescent="0.3">
      <c r="A140" s="141"/>
      <c r="B140" s="245"/>
      <c r="C140" s="222"/>
      <c r="D140" s="227"/>
      <c r="E140" s="116"/>
      <c r="F140" s="109"/>
      <c r="G140" s="110"/>
      <c r="H140" s="128"/>
      <c r="I140" s="115"/>
      <c r="J140" s="115"/>
      <c r="K140" s="128"/>
      <c r="L140" s="136"/>
      <c r="M140" s="117"/>
      <c r="N140" s="137"/>
    </row>
    <row r="141" spans="1:14" x14ac:dyDescent="0.3">
      <c r="A141" s="141"/>
      <c r="B141" s="245"/>
      <c r="C141" s="222"/>
      <c r="D141" s="227" t="s">
        <v>383</v>
      </c>
      <c r="E141" s="116"/>
      <c r="F141" s="109"/>
      <c r="G141" s="110" t="s">
        <v>219</v>
      </c>
      <c r="H141" s="128"/>
      <c r="I141" s="115"/>
      <c r="J141" s="115"/>
      <c r="K141" s="128"/>
      <c r="L141" s="136"/>
      <c r="M141" s="117" t="s">
        <v>92</v>
      </c>
      <c r="N141" s="137"/>
    </row>
    <row r="142" spans="1:14" x14ac:dyDescent="0.3">
      <c r="A142" s="141"/>
      <c r="B142" s="245"/>
      <c r="C142" s="222"/>
      <c r="D142" s="227"/>
      <c r="E142" s="116"/>
      <c r="F142" s="109"/>
      <c r="G142" s="110"/>
      <c r="H142" s="128"/>
      <c r="I142" s="115"/>
      <c r="J142" s="115"/>
      <c r="K142" s="128"/>
      <c r="L142" s="136"/>
      <c r="M142" s="117"/>
      <c r="N142" s="137"/>
    </row>
    <row r="143" spans="1:14" s="94" customFormat="1" x14ac:dyDescent="0.3">
      <c r="A143" s="253"/>
      <c r="B143" s="260" t="s">
        <v>264</v>
      </c>
      <c r="C143" s="267"/>
      <c r="D143" s="254" t="s">
        <v>12</v>
      </c>
      <c r="E143" s="255"/>
      <c r="F143" s="256"/>
      <c r="G143" s="257"/>
      <c r="H143" s="258"/>
      <c r="I143" s="259"/>
      <c r="J143" s="259"/>
      <c r="K143" s="258"/>
      <c r="L143" s="258"/>
      <c r="M143" s="259"/>
      <c r="N143" s="258"/>
    </row>
    <row r="144" spans="1:14" x14ac:dyDescent="0.3">
      <c r="A144" s="141"/>
      <c r="B144" s="246"/>
      <c r="C144" s="222"/>
      <c r="D144" s="141"/>
      <c r="E144" s="93"/>
      <c r="F144" s="116"/>
      <c r="G144" s="110"/>
      <c r="H144" s="128"/>
      <c r="I144" s="115"/>
      <c r="J144" s="115"/>
      <c r="K144" s="128"/>
      <c r="L144" s="112"/>
      <c r="M144" s="117"/>
      <c r="N144" s="129"/>
    </row>
    <row r="145" spans="1:14" x14ac:dyDescent="0.3">
      <c r="A145" s="141"/>
      <c r="B145" s="263" t="s">
        <v>265</v>
      </c>
      <c r="D145" s="227" t="s">
        <v>377</v>
      </c>
      <c r="E145" s="116"/>
      <c r="F145" s="109"/>
      <c r="G145" s="110" t="s">
        <v>378</v>
      </c>
      <c r="H145" s="128"/>
      <c r="I145" s="115"/>
      <c r="J145" s="115"/>
      <c r="K145" s="128"/>
      <c r="L145" s="136" t="s">
        <v>378</v>
      </c>
      <c r="M145" s="117" t="s">
        <v>92</v>
      </c>
      <c r="N145" s="137" t="s">
        <v>378</v>
      </c>
    </row>
    <row r="146" spans="1:14" x14ac:dyDescent="0.3">
      <c r="A146" s="141"/>
      <c r="B146" s="245"/>
      <c r="C146" s="222"/>
      <c r="D146" s="227"/>
      <c r="E146" s="116"/>
      <c r="F146" s="109"/>
      <c r="G146" s="110"/>
      <c r="H146" s="128"/>
      <c r="I146" s="115"/>
      <c r="J146" s="115"/>
      <c r="K146" s="128"/>
      <c r="L146" s="136"/>
      <c r="M146" s="117"/>
      <c r="N146" s="137"/>
    </row>
    <row r="147" spans="1:14" x14ac:dyDescent="0.3">
      <c r="A147" s="141"/>
      <c r="B147" s="245"/>
      <c r="C147" s="222"/>
      <c r="D147" s="227" t="s">
        <v>379</v>
      </c>
      <c r="E147" s="116"/>
      <c r="F147" s="109"/>
      <c r="G147" s="110" t="s">
        <v>219</v>
      </c>
      <c r="H147" s="128"/>
      <c r="I147" s="115"/>
      <c r="J147" s="115"/>
      <c r="K147" s="128"/>
      <c r="L147" s="136"/>
      <c r="M147" s="117" t="s">
        <v>92</v>
      </c>
      <c r="N147" s="137"/>
    </row>
    <row r="148" spans="1:14" x14ac:dyDescent="0.3">
      <c r="A148" s="141"/>
      <c r="B148" s="241"/>
      <c r="C148" s="222"/>
      <c r="D148" s="223"/>
      <c r="E148" s="116"/>
      <c r="F148" s="109"/>
      <c r="G148" s="110"/>
      <c r="H148" s="128"/>
      <c r="I148" s="115"/>
      <c r="J148" s="115"/>
      <c r="K148" s="128"/>
      <c r="L148" s="136"/>
      <c r="M148" s="117"/>
      <c r="N148" s="137"/>
    </row>
    <row r="149" spans="1:14" x14ac:dyDescent="0.3">
      <c r="A149" s="141"/>
      <c r="B149" s="263" t="s">
        <v>266</v>
      </c>
      <c r="D149" s="227" t="s">
        <v>380</v>
      </c>
      <c r="E149" s="116"/>
      <c r="F149" s="109"/>
      <c r="G149" s="110" t="s">
        <v>378</v>
      </c>
      <c r="H149" s="128"/>
      <c r="I149" s="115"/>
      <c r="J149" s="115"/>
      <c r="K149" s="128"/>
      <c r="L149" s="136" t="s">
        <v>378</v>
      </c>
      <c r="M149" s="117" t="s">
        <v>92</v>
      </c>
      <c r="N149" s="137" t="s">
        <v>378</v>
      </c>
    </row>
    <row r="150" spans="1:14" x14ac:dyDescent="0.3">
      <c r="A150" s="141"/>
      <c r="B150" s="245"/>
      <c r="C150" s="222"/>
      <c r="D150" s="227"/>
      <c r="E150" s="116"/>
      <c r="F150" s="109"/>
      <c r="G150" s="110"/>
      <c r="H150" s="128"/>
      <c r="I150" s="115"/>
      <c r="J150" s="115"/>
      <c r="K150" s="128"/>
      <c r="L150" s="136"/>
      <c r="M150" s="117"/>
      <c r="N150" s="137"/>
    </row>
    <row r="151" spans="1:14" x14ac:dyDescent="0.3">
      <c r="A151" s="141"/>
      <c r="B151" s="245"/>
      <c r="C151" s="222"/>
      <c r="D151" s="227" t="s">
        <v>381</v>
      </c>
      <c r="E151" s="116"/>
      <c r="F151" s="109"/>
      <c r="G151" s="110" t="s">
        <v>219</v>
      </c>
      <c r="H151" s="128"/>
      <c r="I151" s="115"/>
      <c r="J151" s="115"/>
      <c r="K151" s="128"/>
      <c r="L151" s="136"/>
      <c r="M151" s="117" t="s">
        <v>92</v>
      </c>
      <c r="N151" s="137"/>
    </row>
    <row r="152" spans="1:14" x14ac:dyDescent="0.3">
      <c r="A152" s="141"/>
      <c r="B152" s="241"/>
      <c r="C152" s="222"/>
      <c r="D152" s="223"/>
      <c r="E152" s="116"/>
      <c r="F152" s="109"/>
      <c r="G152" s="110"/>
      <c r="H152" s="128"/>
      <c r="I152" s="115"/>
      <c r="J152" s="115"/>
      <c r="K152" s="128"/>
      <c r="L152" s="136"/>
      <c r="M152" s="117"/>
      <c r="N152" s="137"/>
    </row>
    <row r="153" spans="1:14" x14ac:dyDescent="0.3">
      <c r="A153" s="141"/>
      <c r="B153" s="263" t="s">
        <v>267</v>
      </c>
      <c r="D153" s="227" t="s">
        <v>382</v>
      </c>
      <c r="E153" s="116"/>
      <c r="F153" s="109"/>
      <c r="G153" s="110" t="s">
        <v>378</v>
      </c>
      <c r="H153" s="128"/>
      <c r="I153" s="115"/>
      <c r="J153" s="115"/>
      <c r="K153" s="128"/>
      <c r="L153" s="136" t="s">
        <v>378</v>
      </c>
      <c r="M153" s="117" t="s">
        <v>92</v>
      </c>
      <c r="N153" s="137" t="s">
        <v>378</v>
      </c>
    </row>
    <row r="154" spans="1:14" x14ac:dyDescent="0.3">
      <c r="A154" s="141"/>
      <c r="B154" s="245"/>
      <c r="C154" s="222"/>
      <c r="D154" s="227"/>
      <c r="E154" s="116"/>
      <c r="F154" s="109"/>
      <c r="G154" s="110"/>
      <c r="H154" s="128"/>
      <c r="I154" s="115"/>
      <c r="J154" s="115"/>
      <c r="K154" s="128"/>
      <c r="L154" s="136"/>
      <c r="M154" s="117"/>
      <c r="N154" s="137"/>
    </row>
    <row r="155" spans="1:14" x14ac:dyDescent="0.3">
      <c r="A155" s="141"/>
      <c r="B155" s="245"/>
      <c r="C155" s="222"/>
      <c r="D155" s="227" t="s">
        <v>383</v>
      </c>
      <c r="E155" s="116"/>
      <c r="F155" s="109"/>
      <c r="G155" s="110" t="s">
        <v>219</v>
      </c>
      <c r="H155" s="128"/>
      <c r="I155" s="115"/>
      <c r="J155" s="115"/>
      <c r="K155" s="128"/>
      <c r="L155" s="136"/>
      <c r="M155" s="117" t="s">
        <v>92</v>
      </c>
      <c r="N155" s="137"/>
    </row>
    <row r="156" spans="1:14" x14ac:dyDescent="0.3">
      <c r="A156" s="141"/>
      <c r="B156" s="246"/>
      <c r="C156" s="222"/>
      <c r="D156" s="141"/>
      <c r="E156" s="93"/>
      <c r="F156" s="116"/>
      <c r="G156" s="110"/>
      <c r="H156" s="128"/>
      <c r="I156" s="115"/>
      <c r="J156" s="115"/>
      <c r="K156" s="128"/>
      <c r="L156" s="112"/>
      <c r="M156" s="117"/>
      <c r="N156" s="129"/>
    </row>
    <row r="157" spans="1:14" s="94" customFormat="1" x14ac:dyDescent="0.3">
      <c r="A157" s="253"/>
      <c r="B157" s="260" t="s">
        <v>268</v>
      </c>
      <c r="C157" s="267"/>
      <c r="D157" s="254" t="s">
        <v>227</v>
      </c>
      <c r="E157" s="255"/>
      <c r="F157" s="256"/>
      <c r="G157" s="257"/>
      <c r="H157" s="258"/>
      <c r="I157" s="259"/>
      <c r="J157" s="259"/>
      <c r="K157" s="258"/>
      <c r="L157" s="258"/>
      <c r="M157" s="259"/>
      <c r="N157" s="258"/>
    </row>
    <row r="158" spans="1:14" x14ac:dyDescent="0.3">
      <c r="A158" s="141"/>
      <c r="B158" s="246"/>
      <c r="C158" s="222"/>
      <c r="D158" s="141"/>
      <c r="E158" s="93"/>
      <c r="F158" s="116"/>
      <c r="G158" s="110"/>
      <c r="H158" s="128"/>
      <c r="I158" s="115"/>
      <c r="J158" s="115"/>
      <c r="K158" s="128"/>
      <c r="L158" s="112"/>
      <c r="M158" s="117"/>
      <c r="N158" s="129"/>
    </row>
    <row r="159" spans="1:14" x14ac:dyDescent="0.3">
      <c r="A159" s="141"/>
      <c r="B159" s="263" t="s">
        <v>269</v>
      </c>
      <c r="D159" s="227" t="s">
        <v>222</v>
      </c>
      <c r="E159" s="116"/>
      <c r="F159" s="109"/>
      <c r="G159" s="110" t="s">
        <v>220</v>
      </c>
      <c r="H159" s="128"/>
      <c r="I159" s="115"/>
      <c r="J159" s="115"/>
      <c r="K159" s="128"/>
      <c r="L159" s="112"/>
      <c r="M159" s="117"/>
      <c r="N159" s="129"/>
    </row>
    <row r="160" spans="1:14" x14ac:dyDescent="0.3">
      <c r="A160" s="141"/>
      <c r="B160" s="241"/>
      <c r="C160" s="222"/>
      <c r="D160" s="223"/>
      <c r="E160" s="116"/>
      <c r="F160" s="109"/>
      <c r="G160" s="110"/>
      <c r="H160" s="128"/>
      <c r="I160" s="115"/>
      <c r="J160" s="115"/>
      <c r="K160" s="128"/>
      <c r="L160" s="112"/>
      <c r="M160" s="117"/>
      <c r="N160" s="129"/>
    </row>
    <row r="161" spans="1:14" x14ac:dyDescent="0.3">
      <c r="A161" s="141"/>
      <c r="B161" s="263" t="s">
        <v>270</v>
      </c>
      <c r="D161" s="227" t="s">
        <v>223</v>
      </c>
      <c r="E161" s="116"/>
      <c r="F161" s="109"/>
      <c r="G161" s="110" t="s">
        <v>220</v>
      </c>
      <c r="H161" s="128"/>
      <c r="I161" s="115"/>
      <c r="J161" s="115"/>
      <c r="K161" s="128"/>
      <c r="L161" s="112"/>
      <c r="M161" s="117"/>
      <c r="N161" s="129"/>
    </row>
    <row r="162" spans="1:14" x14ac:dyDescent="0.3">
      <c r="A162" s="141"/>
      <c r="B162" s="241"/>
      <c r="C162" s="222"/>
      <c r="D162" s="223"/>
      <c r="E162" s="116"/>
      <c r="F162" s="109"/>
      <c r="G162" s="110"/>
      <c r="H162" s="128"/>
      <c r="I162" s="115"/>
      <c r="J162" s="115"/>
      <c r="K162" s="128"/>
      <c r="L162" s="112"/>
      <c r="M162" s="117"/>
      <c r="N162" s="129"/>
    </row>
    <row r="163" spans="1:14" x14ac:dyDescent="0.3">
      <c r="A163" s="141"/>
      <c r="B163" s="263" t="s">
        <v>271</v>
      </c>
      <c r="D163" s="227" t="s">
        <v>224</v>
      </c>
      <c r="E163" s="116"/>
      <c r="F163" s="109"/>
      <c r="G163" s="110" t="s">
        <v>220</v>
      </c>
      <c r="H163" s="128"/>
      <c r="I163" s="115"/>
      <c r="J163" s="115"/>
      <c r="K163" s="128"/>
      <c r="L163" s="112"/>
      <c r="M163" s="117"/>
      <c r="N163" s="129"/>
    </row>
    <row r="164" spans="1:14" x14ac:dyDescent="0.3">
      <c r="A164" s="141"/>
      <c r="B164" s="246"/>
      <c r="C164" s="222"/>
      <c r="D164" s="141"/>
      <c r="E164" s="93"/>
      <c r="F164" s="116"/>
      <c r="G164" s="110"/>
      <c r="H164" s="128"/>
      <c r="I164" s="115"/>
      <c r="J164" s="115"/>
      <c r="K164" s="128"/>
      <c r="L164" s="112"/>
      <c r="M164" s="117"/>
      <c r="N164" s="129"/>
    </row>
    <row r="165" spans="1:14" s="94" customFormat="1" x14ac:dyDescent="0.3">
      <c r="A165" s="253"/>
      <c r="B165" s="260" t="s">
        <v>272</v>
      </c>
      <c r="C165" s="267"/>
      <c r="D165" s="254" t="s">
        <v>6</v>
      </c>
      <c r="E165" s="255"/>
      <c r="F165" s="256"/>
      <c r="G165" s="257"/>
      <c r="H165" s="258"/>
      <c r="I165" s="259"/>
      <c r="J165" s="259"/>
      <c r="K165" s="258"/>
      <c r="L165" s="258"/>
      <c r="M165" s="259"/>
      <c r="N165" s="258"/>
    </row>
    <row r="166" spans="1:14" x14ac:dyDescent="0.3">
      <c r="A166" s="141"/>
      <c r="B166" s="246"/>
      <c r="C166" s="222"/>
      <c r="D166" s="141"/>
      <c r="E166" s="93"/>
      <c r="F166" s="116"/>
      <c r="G166" s="110"/>
      <c r="H166" s="128"/>
      <c r="I166" s="115"/>
      <c r="J166" s="115"/>
      <c r="K166" s="128"/>
      <c r="L166" s="112"/>
      <c r="M166" s="117"/>
      <c r="N166" s="129"/>
    </row>
    <row r="167" spans="1:14" x14ac:dyDescent="0.3">
      <c r="A167" s="141"/>
      <c r="B167" s="263" t="s">
        <v>273</v>
      </c>
      <c r="D167" s="227" t="s">
        <v>222</v>
      </c>
      <c r="E167" s="116"/>
      <c r="F167" s="109"/>
      <c r="G167" s="110" t="s">
        <v>7</v>
      </c>
      <c r="H167" s="128"/>
      <c r="I167" s="115"/>
      <c r="J167" s="115"/>
      <c r="K167" s="128"/>
      <c r="L167" s="112"/>
      <c r="M167" s="117"/>
      <c r="N167" s="129"/>
    </row>
    <row r="168" spans="1:14" x14ac:dyDescent="0.3">
      <c r="A168" s="141"/>
      <c r="B168" s="241"/>
      <c r="C168" s="222"/>
      <c r="D168" s="223"/>
      <c r="E168" s="116"/>
      <c r="F168" s="109"/>
      <c r="G168" s="110"/>
      <c r="H168" s="128"/>
      <c r="I168" s="115"/>
      <c r="J168" s="115"/>
      <c r="K168" s="128"/>
      <c r="L168" s="112"/>
      <c r="M168" s="117"/>
      <c r="N168" s="129"/>
    </row>
    <row r="169" spans="1:14" x14ac:dyDescent="0.3">
      <c r="A169" s="141"/>
      <c r="B169" s="263" t="s">
        <v>375</v>
      </c>
      <c r="D169" s="227" t="s">
        <v>223</v>
      </c>
      <c r="E169" s="116"/>
      <c r="F169" s="109"/>
      <c r="G169" s="110" t="s">
        <v>7</v>
      </c>
      <c r="H169" s="128"/>
      <c r="I169" s="115"/>
      <c r="J169" s="115"/>
      <c r="K169" s="128"/>
      <c r="L169" s="112"/>
      <c r="M169" s="117"/>
      <c r="N169" s="129"/>
    </row>
    <row r="170" spans="1:14" x14ac:dyDescent="0.3">
      <c r="A170" s="141"/>
      <c r="B170" s="241"/>
      <c r="C170" s="222"/>
      <c r="D170" s="223"/>
      <c r="E170" s="116"/>
      <c r="F170" s="109"/>
      <c r="G170" s="110"/>
      <c r="H170" s="128"/>
      <c r="I170" s="115"/>
      <c r="J170" s="115"/>
      <c r="K170" s="128"/>
      <c r="L170" s="112"/>
      <c r="M170" s="117"/>
      <c r="N170" s="129"/>
    </row>
    <row r="171" spans="1:14" x14ac:dyDescent="0.3">
      <c r="A171" s="141"/>
      <c r="B171" s="263" t="s">
        <v>376</v>
      </c>
      <c r="D171" s="227" t="s">
        <v>224</v>
      </c>
      <c r="E171" s="116"/>
      <c r="F171" s="109"/>
      <c r="G171" s="110" t="s">
        <v>7</v>
      </c>
      <c r="H171" s="128"/>
      <c r="I171" s="115"/>
      <c r="J171" s="115"/>
      <c r="K171" s="128"/>
      <c r="L171" s="112"/>
      <c r="M171" s="117"/>
      <c r="N171" s="129"/>
    </row>
    <row r="172" spans="1:14" x14ac:dyDescent="0.3">
      <c r="A172" s="141"/>
      <c r="B172" s="246"/>
      <c r="C172" s="222"/>
      <c r="D172" s="141"/>
      <c r="E172" s="93"/>
      <c r="F172" s="116"/>
      <c r="G172" s="110"/>
      <c r="H172" s="128"/>
      <c r="I172" s="115"/>
      <c r="J172" s="115"/>
      <c r="K172" s="128"/>
      <c r="L172" s="112"/>
      <c r="M172" s="117"/>
      <c r="N172" s="129"/>
    </row>
    <row r="173" spans="1:14" s="94" customFormat="1" x14ac:dyDescent="0.3">
      <c r="A173" s="253"/>
      <c r="B173" s="260" t="s">
        <v>274</v>
      </c>
      <c r="C173" s="267"/>
      <c r="D173" s="254" t="s">
        <v>8</v>
      </c>
      <c r="E173" s="255"/>
      <c r="F173" s="256"/>
      <c r="G173" s="257"/>
      <c r="H173" s="258"/>
      <c r="I173" s="259"/>
      <c r="J173" s="259"/>
      <c r="K173" s="258"/>
      <c r="L173" s="258"/>
      <c r="M173" s="259"/>
      <c r="N173" s="258"/>
    </row>
    <row r="174" spans="1:14" x14ac:dyDescent="0.3">
      <c r="A174" s="141"/>
      <c r="B174" s="246"/>
      <c r="C174" s="222"/>
      <c r="D174" s="141"/>
      <c r="E174" s="93"/>
      <c r="F174" s="116"/>
      <c r="G174" s="110"/>
      <c r="H174" s="128"/>
      <c r="I174" s="115"/>
      <c r="J174" s="115"/>
      <c r="K174" s="128"/>
      <c r="L174" s="112"/>
      <c r="M174" s="117"/>
      <c r="N174" s="129"/>
    </row>
    <row r="175" spans="1:14" x14ac:dyDescent="0.3">
      <c r="A175" s="141"/>
      <c r="B175" s="263" t="s">
        <v>275</v>
      </c>
      <c r="D175" s="227" t="s">
        <v>9</v>
      </c>
      <c r="E175" s="116"/>
      <c r="F175" s="109"/>
      <c r="G175" s="110" t="s">
        <v>11</v>
      </c>
      <c r="H175" s="128"/>
      <c r="I175" s="115"/>
      <c r="J175" s="115"/>
      <c r="K175" s="128"/>
      <c r="L175" s="112"/>
      <c r="M175" s="117"/>
      <c r="N175" s="129"/>
    </row>
    <row r="176" spans="1:14" x14ac:dyDescent="0.3">
      <c r="A176" s="141"/>
      <c r="B176" s="241"/>
      <c r="C176" s="222"/>
      <c r="D176" s="223"/>
      <c r="E176" s="116"/>
      <c r="F176" s="109"/>
      <c r="G176" s="110"/>
      <c r="H176" s="128"/>
      <c r="I176" s="115"/>
      <c r="J176" s="115"/>
      <c r="K176" s="128"/>
      <c r="L176" s="112"/>
      <c r="M176" s="117"/>
      <c r="N176" s="129"/>
    </row>
    <row r="177" spans="1:14" x14ac:dyDescent="0.3">
      <c r="A177" s="141"/>
      <c r="B177" s="263" t="s">
        <v>276</v>
      </c>
      <c r="D177" s="227" t="s">
        <v>10</v>
      </c>
      <c r="E177" s="116"/>
      <c r="F177" s="109"/>
      <c r="G177" s="110" t="s">
        <v>11</v>
      </c>
      <c r="H177" s="128"/>
      <c r="I177" s="115"/>
      <c r="J177" s="115"/>
      <c r="K177" s="128"/>
      <c r="L177" s="112"/>
      <c r="M177" s="117"/>
      <c r="N177" s="129"/>
    </row>
    <row r="178" spans="1:14" x14ac:dyDescent="0.3">
      <c r="A178" s="141"/>
      <c r="B178" s="241"/>
      <c r="C178" s="222"/>
      <c r="D178" s="223"/>
      <c r="E178" s="116"/>
      <c r="F178" s="109"/>
      <c r="G178" s="110"/>
      <c r="H178" s="128"/>
      <c r="I178" s="115"/>
      <c r="J178" s="115"/>
      <c r="K178" s="128"/>
      <c r="L178" s="112"/>
      <c r="M178" s="117"/>
      <c r="N178" s="129"/>
    </row>
    <row r="179" spans="1:14" x14ac:dyDescent="0.3">
      <c r="A179" s="141"/>
      <c r="B179" s="263" t="s">
        <v>277</v>
      </c>
      <c r="D179" s="227" t="s">
        <v>384</v>
      </c>
      <c r="E179" s="116"/>
      <c r="F179" s="109"/>
      <c r="G179" s="110" t="s">
        <v>11</v>
      </c>
      <c r="H179" s="128"/>
      <c r="I179" s="115"/>
      <c r="J179" s="115"/>
      <c r="K179" s="128"/>
      <c r="L179" s="112"/>
      <c r="M179" s="117"/>
      <c r="N179" s="129"/>
    </row>
    <row r="180" spans="1:14" x14ac:dyDescent="0.3">
      <c r="A180" s="141"/>
      <c r="B180" s="241"/>
      <c r="C180" s="222"/>
      <c r="D180" s="223"/>
      <c r="E180" s="116"/>
      <c r="F180" s="109"/>
      <c r="G180" s="110"/>
      <c r="H180" s="128"/>
      <c r="I180" s="115"/>
      <c r="J180" s="115"/>
      <c r="K180" s="128"/>
      <c r="L180" s="112"/>
      <c r="M180" s="117"/>
      <c r="N180" s="129"/>
    </row>
    <row r="181" spans="1:14" s="94" customFormat="1" x14ac:dyDescent="0.3">
      <c r="A181" s="143"/>
      <c r="B181" s="247"/>
      <c r="C181" s="249"/>
      <c r="D181" s="236" t="s">
        <v>232</v>
      </c>
      <c r="E181" s="146" t="str">
        <f>D125</f>
        <v>Disbursements and Reimbursable Expenses</v>
      </c>
      <c r="F181" s="130"/>
      <c r="G181" s="131"/>
      <c r="H181" s="132"/>
      <c r="I181" s="133"/>
      <c r="J181" s="133"/>
      <c r="K181" s="132"/>
      <c r="L181" s="135"/>
      <c r="M181" s="134"/>
      <c r="N181" s="147"/>
    </row>
  </sheetData>
  <autoFilter ref="A10:N181" xr:uid="{545A06C5-59F3-4DC0-8FA7-3A7132F19FB2}"/>
  <mergeCells count="25">
    <mergeCell ref="D127:E127"/>
    <mergeCell ref="D13:E13"/>
    <mergeCell ref="D19:E19"/>
    <mergeCell ref="D65:E65"/>
    <mergeCell ref="D83:E83"/>
    <mergeCell ref="D21:E21"/>
    <mergeCell ref="D15:E15"/>
    <mergeCell ref="D48:E48"/>
    <mergeCell ref="D50:E50"/>
    <mergeCell ref="D67:E67"/>
    <mergeCell ref="D85:E85"/>
    <mergeCell ref="H8:N8"/>
    <mergeCell ref="A1:B1"/>
    <mergeCell ref="A2:B2"/>
    <mergeCell ref="A3:B3"/>
    <mergeCell ref="A4:B4"/>
    <mergeCell ref="G8:G9"/>
    <mergeCell ref="D8:E9"/>
    <mergeCell ref="A8:A9"/>
    <mergeCell ref="B8:B9"/>
    <mergeCell ref="D1:N1"/>
    <mergeCell ref="D2:N2"/>
    <mergeCell ref="D3:N3"/>
    <mergeCell ref="D4:N4"/>
    <mergeCell ref="C8:C9"/>
  </mergeCells>
  <phoneticPr fontId="24" type="noConversion"/>
  <conditionalFormatting sqref="B129:B179">
    <cfRule type="duplicateValues" dxfId="1" priority="1"/>
  </conditionalFormatting>
  <conditionalFormatting sqref="B182:C1048576 B1:C7 B180:B181 B8:B128">
    <cfRule type="duplicateValues" dxfId="0" priority="2"/>
  </conditionalFormatting>
  <pageMargins left="0.23622047244094491" right="0.23622047244094491" top="0.74803149606299213" bottom="0.74803149606299213" header="0.31496062992125984" footer="0.31496062992125984"/>
  <pageSetup paperSize="9" scale="33" orientation="portrait" r:id="rId1"/>
  <headerFooter>
    <oddFooter>&amp;LC2.2 - PSC OptionG - Strategy and Planning&amp;C&amp;A&amp;RPage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1153A3B-EA2B-4EEA-BB2E-D9B527EC96F2}">
          <x14:formula1>
            <xm:f>'5. OptionX3_Multiple Currencies'!$D$21:$D$37</xm:f>
          </x14:formula1>
          <xm:sqref>J180:J181 J10:J128</xm:sqref>
        </x14:dataValidation>
        <x14:dataValidation type="list" allowBlank="1" showInputMessage="1" showErrorMessage="1" xr:uid="{1FEF6AA2-DC30-4287-B929-A28B5D446204}">
          <x14:formula1>
            <xm:f>'4. OptionX1_CPA Formulae'!$B$9:$B$19</xm:f>
          </x14:formula1>
          <xm:sqref>I180:I181 M180:M181 I10:I128 M10:M128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D153-3BC0-4D69-B2EC-3000AA36605D}">
  <dimension ref="A1:V149"/>
  <sheetViews>
    <sheetView view="pageBreakPreview" zoomScale="80" zoomScaleNormal="100" zoomScaleSheetLayoutView="80" workbookViewId="0">
      <selection activeCell="A21" sqref="A21"/>
    </sheetView>
  </sheetViews>
  <sheetFormatPr defaultColWidth="9.21875" defaultRowHeight="15" x14ac:dyDescent="0.3"/>
  <cols>
    <col min="1" max="1" width="20.77734375" style="64" customWidth="1"/>
    <col min="2" max="2" width="17.44140625" style="22" customWidth="1"/>
    <col min="3" max="3" width="40.44140625" style="22" customWidth="1"/>
    <col min="4" max="7" width="29.77734375" style="22" customWidth="1"/>
    <col min="8" max="8" width="19" style="22" customWidth="1"/>
    <col min="9" max="14" width="13.88671875" style="22" customWidth="1"/>
    <col min="15" max="15" width="2.21875" style="22" customWidth="1"/>
    <col min="16" max="16384" width="9.21875" style="22"/>
  </cols>
  <sheetData>
    <row r="1" spans="1:9" ht="15.6" x14ac:dyDescent="0.3">
      <c r="A1" s="280" t="s">
        <v>85</v>
      </c>
      <c r="B1" s="280"/>
      <c r="C1" s="291"/>
      <c r="D1" s="291"/>
      <c r="E1" s="291"/>
      <c r="F1" s="291"/>
      <c r="G1" s="291"/>
      <c r="H1" s="291"/>
      <c r="I1" s="23"/>
    </row>
    <row r="2" spans="1:9" ht="15.6" x14ac:dyDescent="0.3">
      <c r="A2" s="280" t="s">
        <v>86</v>
      </c>
      <c r="B2" s="280"/>
      <c r="C2" s="310"/>
      <c r="D2" s="310"/>
      <c r="E2" s="310"/>
      <c r="F2" s="310"/>
      <c r="G2" s="310"/>
      <c r="H2" s="310"/>
      <c r="I2" s="24"/>
    </row>
    <row r="3" spans="1:9" ht="15.6" x14ac:dyDescent="0.3">
      <c r="A3" s="280" t="s">
        <v>87</v>
      </c>
      <c r="B3" s="280"/>
      <c r="C3" s="291"/>
      <c r="D3" s="291"/>
      <c r="E3" s="291"/>
      <c r="F3" s="291"/>
      <c r="G3" s="291"/>
      <c r="H3" s="291"/>
      <c r="I3" s="24"/>
    </row>
    <row r="4" spans="1:9" ht="15.6" x14ac:dyDescent="0.3">
      <c r="A4" s="280" t="s">
        <v>88</v>
      </c>
      <c r="B4" s="280"/>
      <c r="C4" s="280" t="str">
        <f>'[2]Tender Cover Sheet'!C18</f>
        <v>Main Offer Only</v>
      </c>
      <c r="D4" s="280"/>
      <c r="E4" s="280"/>
      <c r="F4" s="280"/>
      <c r="G4" s="280"/>
      <c r="H4" s="280"/>
      <c r="I4" s="24"/>
    </row>
    <row r="5" spans="1:9" ht="15.6" x14ac:dyDescent="0.3">
      <c r="A5" s="25"/>
      <c r="C5" s="26"/>
    </row>
    <row r="6" spans="1:9" ht="48" customHeight="1" x14ac:dyDescent="0.3">
      <c r="A6" s="309" t="s">
        <v>414</v>
      </c>
      <c r="B6" s="309"/>
      <c r="C6" s="309"/>
      <c r="D6" s="309"/>
      <c r="E6" s="309"/>
    </row>
    <row r="7" spans="1:9" ht="16.2" thickBot="1" x14ac:dyDescent="0.35">
      <c r="A7" s="25"/>
    </row>
    <row r="8" spans="1:9" ht="16.2" thickBot="1" x14ac:dyDescent="0.35">
      <c r="A8" s="27" t="s">
        <v>89</v>
      </c>
      <c r="B8" s="28" t="s">
        <v>90</v>
      </c>
      <c r="C8" s="29" t="s">
        <v>91</v>
      </c>
      <c r="D8" s="29"/>
      <c r="E8" s="30"/>
    </row>
    <row r="9" spans="1:9" ht="16.2" thickBot="1" x14ac:dyDescent="0.35">
      <c r="A9" s="31">
        <v>1</v>
      </c>
      <c r="B9" s="32" t="s">
        <v>92</v>
      </c>
      <c r="C9" s="313" t="s">
        <v>93</v>
      </c>
      <c r="D9" s="313"/>
      <c r="E9" s="33"/>
      <c r="F9" s="323" t="s">
        <v>94</v>
      </c>
      <c r="G9" s="324"/>
      <c r="H9" s="325"/>
    </row>
    <row r="10" spans="1:9" x14ac:dyDescent="0.3">
      <c r="A10" s="34">
        <v>2</v>
      </c>
      <c r="B10" s="35" t="s">
        <v>95</v>
      </c>
      <c r="C10" s="311">
        <f>B41</f>
        <v>0</v>
      </c>
      <c r="D10" s="311"/>
      <c r="E10" s="312"/>
      <c r="F10" s="326" t="s">
        <v>96</v>
      </c>
      <c r="G10" s="327"/>
      <c r="H10" s="328"/>
    </row>
    <row r="11" spans="1:9" x14ac:dyDescent="0.3">
      <c r="A11" s="34">
        <v>3</v>
      </c>
      <c r="B11" s="35" t="s">
        <v>97</v>
      </c>
      <c r="C11" s="311">
        <f>B52</f>
        <v>0</v>
      </c>
      <c r="D11" s="311"/>
      <c r="E11" s="312"/>
      <c r="F11" s="329"/>
      <c r="G11" s="330"/>
      <c r="H11" s="331"/>
    </row>
    <row r="12" spans="1:9" x14ac:dyDescent="0.3">
      <c r="A12" s="34">
        <v>4</v>
      </c>
      <c r="B12" s="35" t="s">
        <v>98</v>
      </c>
      <c r="C12" s="311">
        <f>B63</f>
        <v>0</v>
      </c>
      <c r="D12" s="311"/>
      <c r="E12" s="312"/>
      <c r="F12" s="329"/>
      <c r="G12" s="330"/>
      <c r="H12" s="331"/>
    </row>
    <row r="13" spans="1:9" x14ac:dyDescent="0.3">
      <c r="A13" s="34">
        <v>5</v>
      </c>
      <c r="B13" s="35" t="s">
        <v>99</v>
      </c>
      <c r="C13" s="311">
        <f>B74</f>
        <v>0</v>
      </c>
      <c r="D13" s="311"/>
      <c r="E13" s="312"/>
      <c r="F13" s="329"/>
      <c r="G13" s="330"/>
      <c r="H13" s="331"/>
    </row>
    <row r="14" spans="1:9" x14ac:dyDescent="0.3">
      <c r="A14" s="34">
        <v>6</v>
      </c>
      <c r="B14" s="35" t="s">
        <v>100</v>
      </c>
      <c r="C14" s="311">
        <f>B85</f>
        <v>0</v>
      </c>
      <c r="D14" s="311"/>
      <c r="E14" s="312"/>
      <c r="F14" s="329"/>
      <c r="G14" s="330"/>
      <c r="H14" s="331"/>
    </row>
    <row r="15" spans="1:9" x14ac:dyDescent="0.3">
      <c r="A15" s="34">
        <v>7</v>
      </c>
      <c r="B15" s="35" t="s">
        <v>101</v>
      </c>
      <c r="C15" s="311">
        <f>B96</f>
        <v>0</v>
      </c>
      <c r="D15" s="311"/>
      <c r="E15" s="312"/>
      <c r="F15" s="329"/>
      <c r="G15" s="330"/>
      <c r="H15" s="331"/>
    </row>
    <row r="16" spans="1:9" x14ac:dyDescent="0.3">
      <c r="A16" s="34">
        <v>8</v>
      </c>
      <c r="B16" s="35" t="s">
        <v>102</v>
      </c>
      <c r="C16" s="311">
        <f>B107</f>
        <v>0</v>
      </c>
      <c r="D16" s="311"/>
      <c r="E16" s="312"/>
      <c r="F16" s="329"/>
      <c r="G16" s="330"/>
      <c r="H16" s="331"/>
    </row>
    <row r="17" spans="1:9" x14ac:dyDescent="0.3">
      <c r="A17" s="34">
        <v>9</v>
      </c>
      <c r="B17" s="35" t="s">
        <v>103</v>
      </c>
      <c r="C17" s="311">
        <f>B118</f>
        <v>0</v>
      </c>
      <c r="D17" s="311"/>
      <c r="E17" s="312"/>
      <c r="F17" s="329"/>
      <c r="G17" s="330"/>
      <c r="H17" s="331"/>
    </row>
    <row r="18" spans="1:9" x14ac:dyDescent="0.3">
      <c r="A18" s="34">
        <v>10</v>
      </c>
      <c r="B18" s="35" t="s">
        <v>104</v>
      </c>
      <c r="C18" s="311">
        <f>B129</f>
        <v>0</v>
      </c>
      <c r="D18" s="311"/>
      <c r="E18" s="312"/>
      <c r="F18" s="329"/>
      <c r="G18" s="330"/>
      <c r="H18" s="331"/>
    </row>
    <row r="19" spans="1:9" ht="15.6" thickBot="1" x14ac:dyDescent="0.35">
      <c r="A19" s="36">
        <v>11</v>
      </c>
      <c r="B19" s="37" t="s">
        <v>105</v>
      </c>
      <c r="C19" s="314">
        <f>B140</f>
        <v>0</v>
      </c>
      <c r="D19" s="314"/>
      <c r="E19" s="315"/>
      <c r="F19" s="332"/>
      <c r="G19" s="333"/>
      <c r="H19" s="334"/>
    </row>
    <row r="20" spans="1:9" ht="15.6" x14ac:dyDescent="0.3">
      <c r="A20" s="25"/>
      <c r="B20" s="38"/>
      <c r="C20" s="38"/>
      <c r="D20" s="38"/>
    </row>
    <row r="21" spans="1:9" ht="15.6" x14ac:dyDescent="0.3">
      <c r="A21" s="41" t="s">
        <v>415</v>
      </c>
      <c r="B21" s="39"/>
      <c r="C21" s="38"/>
      <c r="D21" s="38"/>
    </row>
    <row r="22" spans="1:9" ht="60.6" customHeight="1" x14ac:dyDescent="0.3">
      <c r="A22" s="269" t="s">
        <v>281</v>
      </c>
      <c r="B22" s="317" t="s">
        <v>106</v>
      </c>
      <c r="C22" s="318"/>
      <c r="D22" s="318"/>
      <c r="E22" s="318"/>
      <c r="F22" s="318"/>
      <c r="G22" s="319"/>
    </row>
    <row r="23" spans="1:9" ht="60.6" customHeight="1" x14ac:dyDescent="0.3">
      <c r="A23" s="269" t="s">
        <v>416</v>
      </c>
      <c r="B23" s="320" t="s">
        <v>107</v>
      </c>
      <c r="C23" s="321"/>
      <c r="D23" s="321"/>
      <c r="E23" s="321"/>
      <c r="F23" s="321"/>
      <c r="G23" s="322"/>
    </row>
    <row r="24" spans="1:9" ht="15.6" x14ac:dyDescent="0.3">
      <c r="A24" s="40"/>
      <c r="B24" s="41"/>
      <c r="C24" s="38"/>
      <c r="D24" s="38"/>
    </row>
    <row r="25" spans="1:9" ht="15.6" x14ac:dyDescent="0.3">
      <c r="A25" s="26" t="s">
        <v>417</v>
      </c>
    </row>
    <row r="26" spans="1:9" ht="61.95" customHeight="1" x14ac:dyDescent="0.3">
      <c r="A26" s="270" t="s">
        <v>418</v>
      </c>
      <c r="B26" s="316" t="s">
        <v>108</v>
      </c>
      <c r="C26" s="316"/>
      <c r="D26" s="316"/>
      <c r="E26" s="316"/>
      <c r="F26" s="316"/>
      <c r="G26" s="316"/>
    </row>
    <row r="27" spans="1:9" ht="61.95" customHeight="1" x14ac:dyDescent="0.3">
      <c r="A27" s="270" t="s">
        <v>419</v>
      </c>
      <c r="B27" s="316" t="s">
        <v>109</v>
      </c>
      <c r="C27" s="316"/>
      <c r="D27" s="316"/>
      <c r="E27" s="316"/>
      <c r="F27" s="316"/>
      <c r="G27" s="316"/>
      <c r="H27" s="42"/>
      <c r="I27" s="42"/>
    </row>
    <row r="28" spans="1:9" ht="61.95" customHeight="1" x14ac:dyDescent="0.3">
      <c r="A28" s="270" t="s">
        <v>420</v>
      </c>
      <c r="B28" s="316" t="s">
        <v>110</v>
      </c>
      <c r="C28" s="316"/>
      <c r="D28" s="316"/>
      <c r="E28" s="316"/>
      <c r="F28" s="316"/>
      <c r="G28" s="316"/>
    </row>
    <row r="29" spans="1:9" ht="61.95" customHeight="1" x14ac:dyDescent="0.3">
      <c r="A29" s="270" t="s">
        <v>421</v>
      </c>
      <c r="B29" s="316" t="s">
        <v>202</v>
      </c>
      <c r="C29" s="316"/>
      <c r="D29" s="316"/>
      <c r="E29" s="316"/>
      <c r="F29" s="316"/>
      <c r="G29" s="316"/>
      <c r="H29" s="43"/>
    </row>
    <row r="30" spans="1:9" ht="61.95" customHeight="1" x14ac:dyDescent="0.3">
      <c r="A30" s="270" t="s">
        <v>422</v>
      </c>
      <c r="B30" s="337" t="s">
        <v>111</v>
      </c>
      <c r="C30" s="338"/>
      <c r="D30" s="338"/>
      <c r="E30" s="338"/>
      <c r="F30" s="338"/>
      <c r="G30" s="339"/>
    </row>
    <row r="31" spans="1:9" ht="61.95" customHeight="1" x14ac:dyDescent="0.3">
      <c r="A31" s="270" t="s">
        <v>423</v>
      </c>
      <c r="B31" s="316" t="s">
        <v>112</v>
      </c>
      <c r="C31" s="316"/>
      <c r="D31" s="316"/>
      <c r="E31" s="316"/>
      <c r="F31" s="316"/>
      <c r="G31" s="316"/>
    </row>
    <row r="32" spans="1:9" ht="15.6" x14ac:dyDescent="0.3">
      <c r="A32" s="21" t="s">
        <v>424</v>
      </c>
      <c r="B32" s="340"/>
      <c r="C32" s="341"/>
      <c r="D32" s="341"/>
      <c r="E32" s="341"/>
      <c r="F32" s="341"/>
      <c r="G32" s="342"/>
    </row>
    <row r="33" spans="1:22" s="43" customFormat="1" ht="63" customHeight="1" x14ac:dyDescent="0.25">
      <c r="A33" s="270" t="s">
        <v>425</v>
      </c>
      <c r="B33" s="316" t="s">
        <v>113</v>
      </c>
      <c r="C33" s="316"/>
      <c r="D33" s="316"/>
      <c r="E33" s="316"/>
      <c r="F33" s="316"/>
      <c r="G33" s="316"/>
      <c r="H33" s="44"/>
      <c r="I33" s="44"/>
    </row>
    <row r="34" spans="1:22" s="43" customFormat="1" ht="51.75" customHeight="1" x14ac:dyDescent="0.25">
      <c r="A34" s="270" t="s">
        <v>426</v>
      </c>
      <c r="B34" s="316" t="s">
        <v>114</v>
      </c>
      <c r="C34" s="316"/>
      <c r="D34" s="316"/>
      <c r="E34" s="316"/>
      <c r="F34" s="316"/>
      <c r="G34" s="316"/>
      <c r="H34" s="44"/>
      <c r="I34" s="44"/>
    </row>
    <row r="35" spans="1:22" s="43" customFormat="1" ht="66" customHeight="1" x14ac:dyDescent="0.25">
      <c r="A35" s="270" t="s">
        <v>427</v>
      </c>
      <c r="B35" s="316" t="s">
        <v>115</v>
      </c>
      <c r="C35" s="316"/>
      <c r="D35" s="316"/>
      <c r="E35" s="316"/>
      <c r="F35" s="316"/>
      <c r="G35" s="316"/>
      <c r="H35" s="44"/>
      <c r="I35" s="44"/>
    </row>
    <row r="36" spans="1:22" s="43" customFormat="1" ht="87.75" customHeight="1" x14ac:dyDescent="0.25">
      <c r="A36" s="270" t="s">
        <v>428</v>
      </c>
      <c r="B36" s="316" t="s">
        <v>116</v>
      </c>
      <c r="C36" s="316"/>
      <c r="D36" s="316"/>
      <c r="E36" s="316"/>
      <c r="F36" s="316"/>
      <c r="G36" s="316"/>
      <c r="H36" s="44"/>
      <c r="I36" s="44"/>
    </row>
    <row r="37" spans="1:22" s="43" customFormat="1" ht="42" customHeight="1" x14ac:dyDescent="0.25">
      <c r="A37" s="270" t="s">
        <v>429</v>
      </c>
      <c r="B37" s="316" t="s">
        <v>117</v>
      </c>
      <c r="C37" s="316"/>
      <c r="D37" s="316"/>
      <c r="E37" s="316"/>
      <c r="F37" s="316"/>
      <c r="G37" s="316"/>
      <c r="H37" s="44"/>
      <c r="I37" s="44"/>
    </row>
    <row r="38" spans="1:22" s="43" customFormat="1" x14ac:dyDescent="0.3">
      <c r="A38" s="43" t="s">
        <v>118</v>
      </c>
      <c r="B38" s="45" t="s">
        <v>118</v>
      </c>
      <c r="C38" s="46"/>
      <c r="D38" s="46"/>
      <c r="E38" s="46"/>
      <c r="F38" s="46"/>
      <c r="G38" s="46"/>
    </row>
    <row r="40" spans="1:22" ht="15.6" x14ac:dyDescent="0.3">
      <c r="A40" s="47"/>
    </row>
    <row r="41" spans="1:22" ht="34.200000000000003" customHeight="1" x14ac:dyDescent="0.3">
      <c r="A41" s="48" t="s">
        <v>119</v>
      </c>
      <c r="B41" s="335"/>
      <c r="C41" s="336"/>
      <c r="D41" s="336"/>
      <c r="E41" s="336"/>
      <c r="F41" s="336"/>
      <c r="G41" s="336"/>
      <c r="H41" s="49"/>
      <c r="I41" s="49"/>
      <c r="J41" s="49"/>
      <c r="K41" s="50"/>
    </row>
    <row r="42" spans="1:22" ht="81" customHeight="1" x14ac:dyDescent="0.3">
      <c r="A42" s="51" t="s">
        <v>120</v>
      </c>
      <c r="B42" s="52" t="s">
        <v>121</v>
      </c>
      <c r="C42" s="51" t="s">
        <v>122</v>
      </c>
      <c r="D42" s="51" t="s">
        <v>123</v>
      </c>
      <c r="E42" s="52" t="s">
        <v>124</v>
      </c>
      <c r="F42" s="52" t="s">
        <v>125</v>
      </c>
      <c r="G42" s="51" t="s">
        <v>126</v>
      </c>
      <c r="H42" s="53" t="s">
        <v>127</v>
      </c>
      <c r="I42" s="54" t="s">
        <v>128</v>
      </c>
      <c r="J42" s="54" t="s">
        <v>128</v>
      </c>
      <c r="K42" s="54" t="s">
        <v>128</v>
      </c>
      <c r="L42" s="54" t="s">
        <v>128</v>
      </c>
      <c r="M42" s="54" t="s">
        <v>128</v>
      </c>
      <c r="N42" s="54" t="s">
        <v>128</v>
      </c>
    </row>
    <row r="43" spans="1:22" x14ac:dyDescent="0.3">
      <c r="A43" s="55" t="s">
        <v>129</v>
      </c>
      <c r="B43" s="70"/>
      <c r="C43" s="71"/>
      <c r="D43" s="71"/>
      <c r="E43" s="72"/>
      <c r="F43" s="73"/>
      <c r="G43" s="74"/>
      <c r="H43" s="75"/>
      <c r="I43" s="76"/>
      <c r="J43" s="71"/>
      <c r="K43" s="71"/>
      <c r="L43" s="71"/>
      <c r="M43" s="71"/>
      <c r="N43" s="71"/>
      <c r="O43" s="56"/>
      <c r="P43" s="56"/>
      <c r="Q43" s="56"/>
      <c r="R43" s="56"/>
      <c r="S43" s="56"/>
      <c r="T43" s="56"/>
      <c r="U43" s="56"/>
      <c r="V43" s="56"/>
    </row>
    <row r="44" spans="1:22" x14ac:dyDescent="0.3">
      <c r="A44" s="55" t="s">
        <v>130</v>
      </c>
      <c r="B44" s="70"/>
      <c r="C44" s="71"/>
      <c r="D44" s="71"/>
      <c r="E44" s="72"/>
      <c r="F44" s="73"/>
      <c r="G44" s="74"/>
      <c r="H44" s="75"/>
      <c r="I44" s="76"/>
      <c r="J44" s="71"/>
      <c r="K44" s="71"/>
      <c r="L44" s="71"/>
      <c r="M44" s="71"/>
      <c r="N44" s="71"/>
      <c r="O44" s="56"/>
      <c r="P44" s="56"/>
      <c r="Q44" s="56"/>
      <c r="R44" s="56"/>
      <c r="S44" s="56"/>
      <c r="T44" s="56"/>
      <c r="U44" s="56"/>
      <c r="V44" s="56"/>
    </row>
    <row r="45" spans="1:22" x14ac:dyDescent="0.3">
      <c r="A45" s="55" t="s">
        <v>131</v>
      </c>
      <c r="B45" s="70"/>
      <c r="C45" s="71"/>
      <c r="D45" s="71"/>
      <c r="E45" s="72"/>
      <c r="F45" s="73"/>
      <c r="G45" s="74"/>
      <c r="H45" s="75"/>
      <c r="I45" s="76"/>
      <c r="J45" s="71"/>
      <c r="K45" s="71"/>
      <c r="L45" s="71"/>
      <c r="M45" s="71"/>
      <c r="N45" s="71"/>
      <c r="O45" s="56"/>
      <c r="P45" s="56"/>
      <c r="Q45" s="56"/>
      <c r="R45" s="56"/>
      <c r="S45" s="56"/>
      <c r="T45" s="56"/>
      <c r="U45" s="56"/>
      <c r="V45" s="56"/>
    </row>
    <row r="46" spans="1:22" x14ac:dyDescent="0.3">
      <c r="A46" s="55" t="s">
        <v>132</v>
      </c>
      <c r="B46" s="70"/>
      <c r="C46" s="71"/>
      <c r="D46" s="71"/>
      <c r="E46" s="71"/>
      <c r="F46" s="77"/>
      <c r="G46" s="77"/>
      <c r="H46" s="71"/>
      <c r="I46" s="76"/>
      <c r="J46" s="71"/>
      <c r="K46" s="71"/>
      <c r="L46" s="71"/>
      <c r="M46" s="71"/>
      <c r="N46" s="71"/>
      <c r="O46" s="56"/>
      <c r="P46" s="56"/>
      <c r="Q46" s="56"/>
      <c r="R46" s="56"/>
      <c r="S46" s="56"/>
      <c r="T46" s="56"/>
      <c r="U46" s="56"/>
      <c r="V46" s="56"/>
    </row>
    <row r="47" spans="1:22" x14ac:dyDescent="0.3">
      <c r="A47" s="55" t="s">
        <v>133</v>
      </c>
      <c r="B47" s="70"/>
      <c r="C47" s="71"/>
      <c r="D47" s="71"/>
      <c r="E47" s="71"/>
      <c r="F47" s="77"/>
      <c r="G47" s="77"/>
      <c r="H47" s="71"/>
      <c r="I47" s="76"/>
      <c r="J47" s="71"/>
      <c r="K47" s="71"/>
      <c r="L47" s="71"/>
      <c r="M47" s="71"/>
      <c r="N47" s="71"/>
      <c r="O47" s="56"/>
      <c r="P47" s="56"/>
      <c r="Q47" s="56"/>
      <c r="R47" s="56"/>
      <c r="S47" s="56"/>
      <c r="T47" s="56"/>
      <c r="U47" s="56"/>
      <c r="V47" s="56"/>
    </row>
    <row r="48" spans="1:22" ht="15.6" x14ac:dyDescent="0.3">
      <c r="A48" s="55" t="s">
        <v>134</v>
      </c>
      <c r="B48" s="57">
        <v>0.15</v>
      </c>
      <c r="C48" s="58" t="s">
        <v>135</v>
      </c>
      <c r="D48" s="59"/>
      <c r="E48" s="60"/>
    </row>
    <row r="49" spans="1:14" ht="15.6" x14ac:dyDescent="0.3">
      <c r="A49" s="55"/>
      <c r="B49" s="57">
        <f>SUM(B43:B48)</f>
        <v>0.15</v>
      </c>
      <c r="C49" s="61" t="s">
        <v>136</v>
      </c>
      <c r="D49" s="62" t="s">
        <v>137</v>
      </c>
      <c r="E49" s="62"/>
      <c r="F49" s="62"/>
      <c r="G49" s="62"/>
    </row>
    <row r="50" spans="1:14" x14ac:dyDescent="0.3">
      <c r="A50" s="63"/>
    </row>
    <row r="51" spans="1:14" ht="15.6" x14ac:dyDescent="0.3">
      <c r="A51" s="47"/>
    </row>
    <row r="52" spans="1:14" ht="42.6" customHeight="1" x14ac:dyDescent="0.3">
      <c r="A52" s="48" t="s">
        <v>138</v>
      </c>
      <c r="B52" s="335"/>
      <c r="C52" s="336"/>
      <c r="D52" s="336"/>
      <c r="E52" s="336"/>
      <c r="F52" s="336"/>
      <c r="G52" s="336"/>
      <c r="H52" s="49"/>
      <c r="I52" s="49"/>
      <c r="J52" s="49"/>
      <c r="K52" s="50"/>
    </row>
    <row r="53" spans="1:14" ht="78.75" customHeight="1" x14ac:dyDescent="0.3">
      <c r="A53" s="51" t="s">
        <v>120</v>
      </c>
      <c r="B53" s="52" t="s">
        <v>121</v>
      </c>
      <c r="C53" s="51" t="s">
        <v>122</v>
      </c>
      <c r="D53" s="51" t="s">
        <v>123</v>
      </c>
      <c r="E53" s="52" t="s">
        <v>124</v>
      </c>
      <c r="F53" s="52" t="s">
        <v>125</v>
      </c>
      <c r="G53" s="51" t="s">
        <v>126</v>
      </c>
      <c r="H53" s="53" t="s">
        <v>139</v>
      </c>
      <c r="I53" s="54" t="s">
        <v>128</v>
      </c>
      <c r="J53" s="54" t="s">
        <v>128</v>
      </c>
      <c r="K53" s="54" t="s">
        <v>128</v>
      </c>
      <c r="L53" s="54" t="s">
        <v>128</v>
      </c>
      <c r="M53" s="54" t="s">
        <v>128</v>
      </c>
      <c r="N53" s="54" t="s">
        <v>128</v>
      </c>
    </row>
    <row r="54" spans="1:14" x14ac:dyDescent="0.3">
      <c r="A54" s="55" t="s">
        <v>140</v>
      </c>
      <c r="B54" s="70"/>
      <c r="C54" s="71"/>
      <c r="D54" s="71"/>
      <c r="E54" s="71"/>
      <c r="F54" s="73"/>
      <c r="G54" s="74"/>
      <c r="H54" s="75"/>
      <c r="I54" s="76"/>
      <c r="J54" s="71"/>
      <c r="K54" s="71"/>
      <c r="L54" s="71"/>
      <c r="M54" s="71"/>
      <c r="N54" s="71"/>
    </row>
    <row r="55" spans="1:14" x14ac:dyDescent="0.3">
      <c r="A55" s="55" t="s">
        <v>141</v>
      </c>
      <c r="B55" s="70" t="s">
        <v>118</v>
      </c>
      <c r="C55" s="71"/>
      <c r="D55" s="71"/>
      <c r="E55" s="71"/>
      <c r="F55" s="73"/>
      <c r="G55" s="74"/>
      <c r="H55" s="75"/>
      <c r="I55" s="76"/>
      <c r="J55" s="71"/>
      <c r="K55" s="71"/>
      <c r="L55" s="71"/>
      <c r="M55" s="71"/>
      <c r="N55" s="71"/>
    </row>
    <row r="56" spans="1:14" x14ac:dyDescent="0.3">
      <c r="A56" s="55" t="s">
        <v>142</v>
      </c>
      <c r="B56" s="70"/>
      <c r="C56" s="71"/>
      <c r="D56" s="71"/>
      <c r="E56" s="71"/>
      <c r="F56" s="73"/>
      <c r="G56" s="74"/>
      <c r="H56" s="75"/>
      <c r="I56" s="76"/>
      <c r="J56" s="71"/>
      <c r="K56" s="71"/>
      <c r="L56" s="71"/>
      <c r="M56" s="71"/>
      <c r="N56" s="71"/>
    </row>
    <row r="57" spans="1:14" x14ac:dyDescent="0.3">
      <c r="A57" s="55" t="s">
        <v>143</v>
      </c>
      <c r="B57" s="70" t="s">
        <v>118</v>
      </c>
      <c r="C57" s="71"/>
      <c r="D57" s="71"/>
      <c r="E57" s="71"/>
      <c r="F57" s="77"/>
      <c r="G57" s="77"/>
      <c r="H57" s="71"/>
      <c r="I57" s="76"/>
      <c r="J57" s="71"/>
      <c r="K57" s="71"/>
      <c r="L57" s="71"/>
      <c r="M57" s="71"/>
      <c r="N57" s="71"/>
    </row>
    <row r="58" spans="1:14" x14ac:dyDescent="0.3">
      <c r="A58" s="55" t="s">
        <v>144</v>
      </c>
      <c r="B58" s="70" t="s">
        <v>118</v>
      </c>
      <c r="C58" s="71"/>
      <c r="D58" s="71"/>
      <c r="E58" s="71"/>
      <c r="F58" s="77"/>
      <c r="G58" s="77"/>
      <c r="H58" s="71"/>
      <c r="I58" s="76"/>
      <c r="J58" s="71"/>
      <c r="K58" s="71"/>
      <c r="L58" s="71"/>
      <c r="M58" s="71"/>
      <c r="N58" s="71"/>
    </row>
    <row r="59" spans="1:14" ht="15.6" x14ac:dyDescent="0.3">
      <c r="A59" s="55" t="s">
        <v>145</v>
      </c>
      <c r="B59" s="57">
        <v>0.15</v>
      </c>
      <c r="C59" s="58" t="s">
        <v>135</v>
      </c>
      <c r="D59" s="59"/>
      <c r="E59" s="60"/>
    </row>
    <row r="60" spans="1:14" ht="15.6" x14ac:dyDescent="0.3">
      <c r="A60" s="55"/>
      <c r="B60" s="57">
        <f>SUM(B54:B59)</f>
        <v>0.15</v>
      </c>
      <c r="C60" s="61" t="s">
        <v>136</v>
      </c>
      <c r="D60" s="62" t="s">
        <v>137</v>
      </c>
      <c r="E60" s="62"/>
      <c r="F60" s="62"/>
      <c r="G60" s="62"/>
    </row>
    <row r="61" spans="1:14" x14ac:dyDescent="0.3">
      <c r="A61" s="63"/>
    </row>
    <row r="62" spans="1:14" ht="15.6" x14ac:dyDescent="0.3">
      <c r="A62" s="47"/>
    </row>
    <row r="63" spans="1:14" ht="31.2" customHeight="1" x14ac:dyDescent="0.3">
      <c r="A63" s="48" t="s">
        <v>146</v>
      </c>
      <c r="B63" s="335"/>
      <c r="C63" s="336"/>
      <c r="D63" s="336"/>
      <c r="E63" s="336"/>
      <c r="F63" s="336"/>
      <c r="G63" s="336"/>
      <c r="H63" s="49"/>
      <c r="I63" s="49"/>
      <c r="J63" s="49"/>
      <c r="K63" s="50"/>
    </row>
    <row r="64" spans="1:14" ht="82.5" customHeight="1" x14ac:dyDescent="0.3">
      <c r="A64" s="51" t="s">
        <v>120</v>
      </c>
      <c r="B64" s="52" t="s">
        <v>121</v>
      </c>
      <c r="C64" s="51" t="s">
        <v>122</v>
      </c>
      <c r="D64" s="51" t="s">
        <v>123</v>
      </c>
      <c r="E64" s="52" t="s">
        <v>124</v>
      </c>
      <c r="F64" s="52" t="s">
        <v>125</v>
      </c>
      <c r="G64" s="51" t="s">
        <v>126</v>
      </c>
      <c r="H64" s="53" t="s">
        <v>139</v>
      </c>
      <c r="I64" s="54" t="s">
        <v>128</v>
      </c>
      <c r="J64" s="54" t="s">
        <v>128</v>
      </c>
      <c r="K64" s="54" t="s">
        <v>128</v>
      </c>
      <c r="L64" s="54" t="s">
        <v>128</v>
      </c>
      <c r="M64" s="54" t="s">
        <v>128</v>
      </c>
      <c r="N64" s="54" t="s">
        <v>128</v>
      </c>
    </row>
    <row r="65" spans="1:21" x14ac:dyDescent="0.3">
      <c r="A65" s="55" t="s">
        <v>147</v>
      </c>
      <c r="B65" s="70"/>
      <c r="C65" s="71"/>
      <c r="D65" s="71"/>
      <c r="E65" s="72"/>
      <c r="F65" s="73" t="s">
        <v>118</v>
      </c>
      <c r="G65" s="74" t="s">
        <v>118</v>
      </c>
      <c r="H65" s="75" t="s">
        <v>118</v>
      </c>
      <c r="I65" s="76"/>
      <c r="J65" s="71"/>
      <c r="K65" s="71"/>
      <c r="L65" s="71"/>
      <c r="M65" s="71"/>
      <c r="N65" s="71"/>
      <c r="O65" s="56"/>
      <c r="P65" s="56"/>
      <c r="Q65" s="56"/>
      <c r="R65" s="56"/>
      <c r="S65" s="56"/>
      <c r="T65" s="56"/>
      <c r="U65" s="56"/>
    </row>
    <row r="66" spans="1:21" x14ac:dyDescent="0.3">
      <c r="A66" s="55" t="s">
        <v>148</v>
      </c>
      <c r="B66" s="70" t="s">
        <v>118</v>
      </c>
      <c r="C66" s="71"/>
      <c r="D66" s="71"/>
      <c r="E66" s="71"/>
      <c r="F66" s="77"/>
      <c r="G66" s="77"/>
      <c r="H66" s="71"/>
      <c r="I66" s="76"/>
      <c r="J66" s="71"/>
      <c r="K66" s="71"/>
      <c r="L66" s="71"/>
      <c r="M66" s="71"/>
      <c r="N66" s="71"/>
      <c r="O66" s="56"/>
      <c r="P66" s="56"/>
      <c r="Q66" s="56"/>
      <c r="R66" s="56"/>
      <c r="S66" s="56"/>
      <c r="T66" s="56"/>
      <c r="U66" s="56"/>
    </row>
    <row r="67" spans="1:21" x14ac:dyDescent="0.3">
      <c r="A67" s="55" t="s">
        <v>149</v>
      </c>
      <c r="B67" s="70"/>
      <c r="C67" s="71"/>
      <c r="D67" s="71"/>
      <c r="E67" s="71"/>
      <c r="F67" s="77"/>
      <c r="G67" s="77"/>
      <c r="H67" s="71"/>
      <c r="I67" s="76"/>
      <c r="J67" s="71"/>
      <c r="K67" s="71"/>
      <c r="L67" s="71"/>
      <c r="M67" s="71"/>
      <c r="N67" s="71"/>
      <c r="O67" s="56"/>
      <c r="P67" s="56"/>
      <c r="Q67" s="56"/>
      <c r="R67" s="56"/>
      <c r="S67" s="56"/>
      <c r="T67" s="56"/>
      <c r="U67" s="56"/>
    </row>
    <row r="68" spans="1:21" x14ac:dyDescent="0.3">
      <c r="A68" s="55" t="s">
        <v>150</v>
      </c>
      <c r="B68" s="70" t="s">
        <v>118</v>
      </c>
      <c r="C68" s="71"/>
      <c r="D68" s="71"/>
      <c r="E68" s="71"/>
      <c r="F68" s="77"/>
      <c r="G68" s="77"/>
      <c r="H68" s="71"/>
      <c r="I68" s="76"/>
      <c r="J68" s="71"/>
      <c r="K68" s="71"/>
      <c r="L68" s="71"/>
      <c r="M68" s="71"/>
      <c r="N68" s="71"/>
      <c r="O68" s="56"/>
      <c r="P68" s="56"/>
      <c r="Q68" s="56"/>
      <c r="R68" s="56"/>
      <c r="S68" s="56"/>
      <c r="T68" s="56"/>
      <c r="U68" s="56"/>
    </row>
    <row r="69" spans="1:21" x14ac:dyDescent="0.3">
      <c r="A69" s="55" t="s">
        <v>151</v>
      </c>
      <c r="B69" s="70" t="s">
        <v>118</v>
      </c>
      <c r="C69" s="71"/>
      <c r="D69" s="71"/>
      <c r="E69" s="71"/>
      <c r="F69" s="77"/>
      <c r="G69" s="77"/>
      <c r="H69" s="71"/>
      <c r="I69" s="76"/>
      <c r="J69" s="71"/>
      <c r="K69" s="71"/>
      <c r="L69" s="71"/>
      <c r="M69" s="71"/>
      <c r="N69" s="71"/>
      <c r="O69" s="56"/>
      <c r="P69" s="56"/>
      <c r="Q69" s="56"/>
      <c r="R69" s="56"/>
      <c r="S69" s="56"/>
      <c r="T69" s="56"/>
      <c r="U69" s="56"/>
    </row>
    <row r="70" spans="1:21" ht="15.6" x14ac:dyDescent="0.3">
      <c r="A70" s="55" t="s">
        <v>152</v>
      </c>
      <c r="B70" s="57">
        <v>0.15</v>
      </c>
      <c r="C70" s="58" t="s">
        <v>135</v>
      </c>
      <c r="D70" s="59"/>
      <c r="E70" s="60"/>
    </row>
    <row r="71" spans="1:21" ht="15.6" x14ac:dyDescent="0.3">
      <c r="A71" s="55"/>
      <c r="B71" s="57">
        <f>SUM(B65:B70)</f>
        <v>0.15</v>
      </c>
      <c r="C71" s="61" t="s">
        <v>136</v>
      </c>
      <c r="D71" s="62" t="s">
        <v>137</v>
      </c>
      <c r="E71" s="62"/>
      <c r="F71" s="62"/>
      <c r="G71" s="62"/>
    </row>
    <row r="72" spans="1:21" x14ac:dyDescent="0.3">
      <c r="A72" s="63"/>
    </row>
    <row r="73" spans="1:21" ht="15.6" x14ac:dyDescent="0.3">
      <c r="A73" s="47"/>
    </row>
    <row r="74" spans="1:21" ht="36.6" customHeight="1" x14ac:dyDescent="0.3">
      <c r="A74" s="48" t="s">
        <v>153</v>
      </c>
      <c r="B74" s="335"/>
      <c r="C74" s="336"/>
      <c r="D74" s="336"/>
      <c r="E74" s="336"/>
      <c r="F74" s="336"/>
      <c r="G74" s="336"/>
      <c r="H74" s="49"/>
      <c r="I74" s="49"/>
      <c r="J74" s="49"/>
      <c r="K74" s="50"/>
    </row>
    <row r="75" spans="1:21" ht="87" customHeight="1" x14ac:dyDescent="0.3">
      <c r="A75" s="51" t="s">
        <v>120</v>
      </c>
      <c r="B75" s="52" t="s">
        <v>121</v>
      </c>
      <c r="C75" s="51" t="s">
        <v>122</v>
      </c>
      <c r="D75" s="51" t="s">
        <v>123</v>
      </c>
      <c r="E75" s="52" t="s">
        <v>124</v>
      </c>
      <c r="F75" s="52" t="s">
        <v>125</v>
      </c>
      <c r="G75" s="51" t="s">
        <v>126</v>
      </c>
      <c r="H75" s="53" t="s">
        <v>139</v>
      </c>
      <c r="I75" s="54" t="s">
        <v>128</v>
      </c>
      <c r="J75" s="54" t="s">
        <v>128</v>
      </c>
      <c r="K75" s="54" t="s">
        <v>128</v>
      </c>
      <c r="L75" s="54" t="s">
        <v>128</v>
      </c>
      <c r="M75" s="54" t="s">
        <v>128</v>
      </c>
      <c r="N75" s="54" t="s">
        <v>128</v>
      </c>
    </row>
    <row r="76" spans="1:21" x14ac:dyDescent="0.3">
      <c r="A76" s="55" t="s">
        <v>154</v>
      </c>
      <c r="B76" s="70" t="s">
        <v>118</v>
      </c>
      <c r="C76" s="71"/>
      <c r="D76" s="71"/>
      <c r="E76" s="72"/>
      <c r="F76" s="73"/>
      <c r="G76" s="73"/>
      <c r="H76" s="72"/>
      <c r="I76" s="76"/>
      <c r="J76" s="71"/>
      <c r="K76" s="71"/>
      <c r="L76" s="71"/>
      <c r="M76" s="71"/>
      <c r="N76" s="71"/>
      <c r="O76" s="56"/>
      <c r="P76" s="56"/>
      <c r="Q76" s="56"/>
      <c r="R76" s="56"/>
      <c r="S76" s="56"/>
      <c r="T76" s="56"/>
    </row>
    <row r="77" spans="1:21" x14ac:dyDescent="0.3">
      <c r="A77" s="55" t="s">
        <v>155</v>
      </c>
      <c r="B77" s="70" t="s">
        <v>118</v>
      </c>
      <c r="C77" s="71"/>
      <c r="D77" s="71"/>
      <c r="E77" s="71"/>
      <c r="F77" s="77"/>
      <c r="G77" s="77"/>
      <c r="H77" s="71"/>
      <c r="I77" s="76"/>
      <c r="J77" s="71"/>
      <c r="K77" s="71"/>
      <c r="L77" s="71"/>
      <c r="M77" s="71"/>
      <c r="N77" s="71"/>
      <c r="O77" s="56"/>
      <c r="P77" s="56"/>
      <c r="Q77" s="56"/>
      <c r="R77" s="56"/>
      <c r="S77" s="56"/>
      <c r="T77" s="56"/>
    </row>
    <row r="78" spans="1:21" x14ac:dyDescent="0.3">
      <c r="A78" s="55" t="s">
        <v>156</v>
      </c>
      <c r="B78" s="70"/>
      <c r="C78" s="71"/>
      <c r="D78" s="71"/>
      <c r="E78" s="71"/>
      <c r="F78" s="77"/>
      <c r="G78" s="77"/>
      <c r="H78" s="71"/>
      <c r="I78" s="76"/>
      <c r="J78" s="71"/>
      <c r="K78" s="71"/>
      <c r="L78" s="71"/>
      <c r="M78" s="71"/>
      <c r="N78" s="71"/>
      <c r="O78" s="56"/>
      <c r="P78" s="56"/>
      <c r="Q78" s="56"/>
      <c r="R78" s="56"/>
      <c r="S78" s="56"/>
      <c r="T78" s="56"/>
    </row>
    <row r="79" spans="1:21" x14ac:dyDescent="0.3">
      <c r="A79" s="55" t="s">
        <v>157</v>
      </c>
      <c r="B79" s="70" t="s">
        <v>118</v>
      </c>
      <c r="C79" s="71"/>
      <c r="D79" s="71"/>
      <c r="E79" s="71"/>
      <c r="F79" s="77"/>
      <c r="G79" s="77"/>
      <c r="H79" s="71"/>
      <c r="I79" s="76"/>
      <c r="J79" s="71"/>
      <c r="K79" s="71"/>
      <c r="L79" s="71"/>
      <c r="M79" s="71"/>
      <c r="N79" s="71"/>
      <c r="O79" s="56"/>
      <c r="P79" s="56"/>
      <c r="Q79" s="56"/>
      <c r="R79" s="56"/>
      <c r="S79" s="56"/>
      <c r="T79" s="56"/>
    </row>
    <row r="80" spans="1:21" x14ac:dyDescent="0.3">
      <c r="A80" s="55" t="s">
        <v>158</v>
      </c>
      <c r="B80" s="70" t="s">
        <v>118</v>
      </c>
      <c r="C80" s="71"/>
      <c r="D80" s="71"/>
      <c r="E80" s="71"/>
      <c r="F80" s="77"/>
      <c r="G80" s="77"/>
      <c r="H80" s="71"/>
      <c r="I80" s="76"/>
      <c r="J80" s="71"/>
      <c r="K80" s="71"/>
      <c r="L80" s="71"/>
      <c r="M80" s="71"/>
      <c r="N80" s="71"/>
      <c r="O80" s="56"/>
      <c r="P80" s="56"/>
      <c r="Q80" s="56"/>
      <c r="R80" s="56"/>
      <c r="S80" s="56"/>
      <c r="T80" s="56"/>
    </row>
    <row r="81" spans="1:22" ht="15.6" x14ac:dyDescent="0.3">
      <c r="A81" s="55" t="s">
        <v>159</v>
      </c>
      <c r="B81" s="57">
        <v>0.15</v>
      </c>
      <c r="C81" s="58" t="s">
        <v>135</v>
      </c>
      <c r="D81" s="59"/>
      <c r="E81" s="60"/>
    </row>
    <row r="82" spans="1:22" ht="15.6" x14ac:dyDescent="0.3">
      <c r="A82" s="55"/>
      <c r="B82" s="57">
        <f>SUM(B76:B81)</f>
        <v>0.15</v>
      </c>
      <c r="C82" s="61" t="s">
        <v>136</v>
      </c>
      <c r="D82" s="62" t="s">
        <v>137</v>
      </c>
      <c r="E82" s="62"/>
      <c r="F82" s="62"/>
      <c r="G82" s="62"/>
    </row>
    <row r="83" spans="1:22" x14ac:dyDescent="0.3">
      <c r="A83" s="63"/>
    </row>
    <row r="84" spans="1:22" ht="15.6" x14ac:dyDescent="0.3">
      <c r="A84" s="47"/>
    </row>
    <row r="85" spans="1:22" ht="37.200000000000003" customHeight="1" x14ac:dyDescent="0.3">
      <c r="A85" s="48" t="s">
        <v>160</v>
      </c>
      <c r="B85" s="335"/>
      <c r="C85" s="336"/>
      <c r="D85" s="336"/>
      <c r="E85" s="336"/>
      <c r="F85" s="336"/>
      <c r="G85" s="336"/>
      <c r="H85" s="49"/>
      <c r="I85" s="49"/>
      <c r="J85" s="49"/>
      <c r="K85" s="50"/>
    </row>
    <row r="86" spans="1:22" ht="81.75" customHeight="1" x14ac:dyDescent="0.3">
      <c r="A86" s="51" t="s">
        <v>120</v>
      </c>
      <c r="B86" s="52" t="s">
        <v>121</v>
      </c>
      <c r="C86" s="51" t="s">
        <v>122</v>
      </c>
      <c r="D86" s="51" t="s">
        <v>123</v>
      </c>
      <c r="E86" s="52" t="s">
        <v>124</v>
      </c>
      <c r="F86" s="52" t="s">
        <v>125</v>
      </c>
      <c r="G86" s="51" t="s">
        <v>126</v>
      </c>
      <c r="H86" s="53" t="s">
        <v>139</v>
      </c>
      <c r="I86" s="54" t="s">
        <v>128</v>
      </c>
      <c r="J86" s="54" t="s">
        <v>128</v>
      </c>
      <c r="K86" s="54" t="s">
        <v>128</v>
      </c>
      <c r="L86" s="54" t="s">
        <v>128</v>
      </c>
      <c r="M86" s="54" t="s">
        <v>128</v>
      </c>
      <c r="N86" s="54" t="s">
        <v>128</v>
      </c>
    </row>
    <row r="87" spans="1:22" x14ac:dyDescent="0.3">
      <c r="A87" s="55" t="s">
        <v>161</v>
      </c>
      <c r="B87" s="70" t="s">
        <v>118</v>
      </c>
      <c r="C87" s="71"/>
      <c r="D87" s="71"/>
      <c r="E87" s="72"/>
      <c r="F87" s="73"/>
      <c r="G87" s="73"/>
      <c r="H87" s="72"/>
      <c r="I87" s="76"/>
      <c r="J87" s="71"/>
      <c r="K87" s="71"/>
      <c r="L87" s="71"/>
      <c r="M87" s="71"/>
      <c r="N87" s="71"/>
      <c r="O87" s="56"/>
      <c r="P87" s="56"/>
      <c r="Q87" s="56"/>
      <c r="R87" s="56"/>
      <c r="S87" s="56"/>
      <c r="T87" s="56"/>
      <c r="U87" s="56"/>
      <c r="V87" s="56"/>
    </row>
    <row r="88" spans="1:22" x14ac:dyDescent="0.3">
      <c r="A88" s="55" t="s">
        <v>162</v>
      </c>
      <c r="B88" s="70" t="s">
        <v>118</v>
      </c>
      <c r="C88" s="71"/>
      <c r="D88" s="71"/>
      <c r="E88" s="71"/>
      <c r="F88" s="77"/>
      <c r="G88" s="77"/>
      <c r="H88" s="71"/>
      <c r="I88" s="76"/>
      <c r="J88" s="71"/>
      <c r="K88" s="71"/>
      <c r="L88" s="71"/>
      <c r="M88" s="71"/>
      <c r="N88" s="71"/>
      <c r="O88" s="56"/>
      <c r="P88" s="56"/>
      <c r="Q88" s="56"/>
      <c r="R88" s="56"/>
      <c r="S88" s="56"/>
      <c r="T88" s="56"/>
      <c r="U88" s="56"/>
      <c r="V88" s="56"/>
    </row>
    <row r="89" spans="1:22" x14ac:dyDescent="0.3">
      <c r="A89" s="55" t="s">
        <v>163</v>
      </c>
      <c r="B89" s="70"/>
      <c r="C89" s="71"/>
      <c r="D89" s="71"/>
      <c r="E89" s="71"/>
      <c r="F89" s="77"/>
      <c r="G89" s="77"/>
      <c r="H89" s="71"/>
      <c r="I89" s="76"/>
      <c r="J89" s="71"/>
      <c r="K89" s="71"/>
      <c r="L89" s="71"/>
      <c r="M89" s="71"/>
      <c r="N89" s="71"/>
      <c r="O89" s="56"/>
      <c r="P89" s="56"/>
      <c r="Q89" s="56"/>
      <c r="R89" s="56"/>
      <c r="S89" s="56"/>
      <c r="T89" s="56"/>
      <c r="U89" s="56"/>
      <c r="V89" s="56"/>
    </row>
    <row r="90" spans="1:22" x14ac:dyDescent="0.3">
      <c r="A90" s="55" t="s">
        <v>164</v>
      </c>
      <c r="B90" s="70" t="s">
        <v>118</v>
      </c>
      <c r="C90" s="71"/>
      <c r="D90" s="71"/>
      <c r="E90" s="71"/>
      <c r="F90" s="77"/>
      <c r="G90" s="77"/>
      <c r="H90" s="71"/>
      <c r="I90" s="76"/>
      <c r="J90" s="71"/>
      <c r="K90" s="71"/>
      <c r="L90" s="71"/>
      <c r="M90" s="71"/>
      <c r="N90" s="71"/>
      <c r="O90" s="56"/>
      <c r="P90" s="56"/>
      <c r="Q90" s="56"/>
      <c r="R90" s="56"/>
      <c r="S90" s="56"/>
      <c r="T90" s="56"/>
      <c r="U90" s="56"/>
      <c r="V90" s="56"/>
    </row>
    <row r="91" spans="1:22" x14ac:dyDescent="0.3">
      <c r="A91" s="55" t="s">
        <v>165</v>
      </c>
      <c r="B91" s="70" t="s">
        <v>118</v>
      </c>
      <c r="C91" s="71"/>
      <c r="D91" s="71"/>
      <c r="E91" s="71"/>
      <c r="F91" s="77"/>
      <c r="G91" s="77"/>
      <c r="H91" s="71"/>
      <c r="I91" s="76"/>
      <c r="J91" s="71"/>
      <c r="K91" s="71"/>
      <c r="L91" s="71"/>
      <c r="M91" s="71"/>
      <c r="N91" s="71"/>
      <c r="O91" s="56"/>
      <c r="P91" s="56"/>
      <c r="Q91" s="56"/>
      <c r="R91" s="56"/>
      <c r="S91" s="56"/>
      <c r="T91" s="56"/>
      <c r="U91" s="56"/>
      <c r="V91" s="56"/>
    </row>
    <row r="92" spans="1:22" ht="15.6" x14ac:dyDescent="0.3">
      <c r="A92" s="55" t="s">
        <v>166</v>
      </c>
      <c r="B92" s="57">
        <v>0.15</v>
      </c>
      <c r="C92" s="58" t="s">
        <v>135</v>
      </c>
      <c r="D92" s="59"/>
      <c r="E92" s="60"/>
    </row>
    <row r="93" spans="1:22" ht="15.6" x14ac:dyDescent="0.3">
      <c r="A93" s="55"/>
      <c r="B93" s="57">
        <f>SUM(B87:B92)</f>
        <v>0.15</v>
      </c>
      <c r="C93" s="61" t="s">
        <v>136</v>
      </c>
      <c r="D93" s="62" t="s">
        <v>137</v>
      </c>
      <c r="E93" s="62"/>
      <c r="F93" s="62"/>
      <c r="G93" s="62"/>
    </row>
    <row r="94" spans="1:22" x14ac:dyDescent="0.3">
      <c r="A94" s="63"/>
    </row>
    <row r="95" spans="1:22" ht="15.6" x14ac:dyDescent="0.3">
      <c r="A95" s="47"/>
    </row>
    <row r="96" spans="1:22" ht="41.55" customHeight="1" x14ac:dyDescent="0.3">
      <c r="A96" s="48" t="s">
        <v>167</v>
      </c>
      <c r="B96" s="335"/>
      <c r="C96" s="336"/>
      <c r="D96" s="336"/>
      <c r="E96" s="336"/>
      <c r="F96" s="336"/>
      <c r="G96" s="336"/>
      <c r="H96" s="49"/>
      <c r="I96" s="49"/>
      <c r="J96" s="49"/>
      <c r="K96" s="50"/>
    </row>
    <row r="97" spans="1:21" ht="83.25" customHeight="1" x14ac:dyDescent="0.3">
      <c r="A97" s="51" t="s">
        <v>120</v>
      </c>
      <c r="B97" s="52" t="s">
        <v>121</v>
      </c>
      <c r="C97" s="51" t="s">
        <v>122</v>
      </c>
      <c r="D97" s="51" t="s">
        <v>123</v>
      </c>
      <c r="E97" s="52" t="s">
        <v>124</v>
      </c>
      <c r="F97" s="52" t="s">
        <v>125</v>
      </c>
      <c r="G97" s="51" t="s">
        <v>126</v>
      </c>
      <c r="H97" s="53" t="s">
        <v>139</v>
      </c>
      <c r="I97" s="54" t="s">
        <v>128</v>
      </c>
      <c r="J97" s="54" t="s">
        <v>128</v>
      </c>
      <c r="K97" s="54" t="s">
        <v>128</v>
      </c>
      <c r="L97" s="54" t="s">
        <v>128</v>
      </c>
      <c r="M97" s="54" t="s">
        <v>128</v>
      </c>
      <c r="N97" s="54" t="s">
        <v>128</v>
      </c>
    </row>
    <row r="98" spans="1:21" x14ac:dyDescent="0.3">
      <c r="A98" s="55" t="s">
        <v>168</v>
      </c>
      <c r="B98" s="70"/>
      <c r="C98" s="71"/>
      <c r="D98" s="71"/>
      <c r="E98" s="72"/>
      <c r="F98" s="73"/>
      <c r="G98" s="73"/>
      <c r="H98" s="72"/>
      <c r="I98" s="76"/>
      <c r="J98" s="71"/>
      <c r="K98" s="71"/>
      <c r="L98" s="71"/>
      <c r="M98" s="71"/>
      <c r="N98" s="71"/>
      <c r="O98" s="56"/>
      <c r="P98" s="56"/>
      <c r="Q98" s="56"/>
      <c r="R98" s="56"/>
      <c r="S98" s="56"/>
      <c r="T98" s="56"/>
      <c r="U98" s="56"/>
    </row>
    <row r="99" spans="1:21" x14ac:dyDescent="0.3">
      <c r="A99" s="55" t="s">
        <v>169</v>
      </c>
      <c r="B99" s="70"/>
      <c r="C99" s="71"/>
      <c r="D99" s="71"/>
      <c r="E99" s="71"/>
      <c r="F99" s="77"/>
      <c r="G99" s="77"/>
      <c r="H99" s="71"/>
      <c r="I99" s="76"/>
      <c r="J99" s="71"/>
      <c r="K99" s="71"/>
      <c r="L99" s="71"/>
      <c r="M99" s="71"/>
      <c r="N99" s="71"/>
      <c r="O99" s="56"/>
      <c r="P99" s="56"/>
      <c r="Q99" s="56"/>
      <c r="R99" s="56"/>
      <c r="S99" s="56"/>
      <c r="T99" s="56"/>
      <c r="U99" s="56"/>
    </row>
    <row r="100" spans="1:21" x14ac:dyDescent="0.3">
      <c r="A100" s="55" t="s">
        <v>170</v>
      </c>
      <c r="B100" s="70"/>
      <c r="C100" s="71"/>
      <c r="D100" s="71"/>
      <c r="E100" s="71"/>
      <c r="F100" s="77"/>
      <c r="G100" s="77"/>
      <c r="H100" s="71"/>
      <c r="I100" s="76"/>
      <c r="J100" s="71"/>
      <c r="K100" s="71"/>
      <c r="L100" s="71"/>
      <c r="M100" s="71"/>
      <c r="N100" s="71"/>
      <c r="O100" s="56"/>
      <c r="P100" s="56"/>
      <c r="Q100" s="56"/>
      <c r="R100" s="56"/>
      <c r="S100" s="56"/>
      <c r="T100" s="56"/>
      <c r="U100" s="56"/>
    </row>
    <row r="101" spans="1:21" x14ac:dyDescent="0.3">
      <c r="A101" s="55" t="s">
        <v>171</v>
      </c>
      <c r="B101" s="70"/>
      <c r="C101" s="71"/>
      <c r="D101" s="71"/>
      <c r="E101" s="71"/>
      <c r="F101" s="77"/>
      <c r="G101" s="77"/>
      <c r="H101" s="71"/>
      <c r="I101" s="76"/>
      <c r="J101" s="71"/>
      <c r="K101" s="71"/>
      <c r="L101" s="71"/>
      <c r="M101" s="71"/>
      <c r="N101" s="71"/>
      <c r="O101" s="56"/>
      <c r="P101" s="56"/>
      <c r="Q101" s="56"/>
      <c r="R101" s="56"/>
      <c r="S101" s="56"/>
      <c r="T101" s="56"/>
      <c r="U101" s="56"/>
    </row>
    <row r="102" spans="1:21" x14ac:dyDescent="0.3">
      <c r="A102" s="55" t="s">
        <v>172</v>
      </c>
      <c r="B102" s="70"/>
      <c r="C102" s="71"/>
      <c r="D102" s="71"/>
      <c r="E102" s="71"/>
      <c r="F102" s="77"/>
      <c r="G102" s="77"/>
      <c r="H102" s="71"/>
      <c r="I102" s="76"/>
      <c r="J102" s="71"/>
      <c r="K102" s="71"/>
      <c r="L102" s="71"/>
      <c r="M102" s="71"/>
      <c r="N102" s="71"/>
      <c r="O102" s="56"/>
      <c r="P102" s="56"/>
      <c r="Q102" s="56"/>
      <c r="R102" s="56"/>
      <c r="S102" s="56"/>
      <c r="T102" s="56"/>
      <c r="U102" s="56"/>
    </row>
    <row r="103" spans="1:21" ht="15.6" x14ac:dyDescent="0.3">
      <c r="A103" s="55" t="s">
        <v>173</v>
      </c>
      <c r="B103" s="57">
        <v>0.15</v>
      </c>
      <c r="C103" s="58" t="s">
        <v>135</v>
      </c>
      <c r="D103" s="59"/>
      <c r="E103" s="60"/>
    </row>
    <row r="104" spans="1:21" ht="15.6" x14ac:dyDescent="0.3">
      <c r="A104" s="55"/>
      <c r="B104" s="57">
        <f>SUM(B98:B103)</f>
        <v>0.15</v>
      </c>
      <c r="C104" s="61" t="s">
        <v>136</v>
      </c>
      <c r="D104" s="62" t="s">
        <v>137</v>
      </c>
      <c r="E104" s="62"/>
      <c r="F104" s="62"/>
      <c r="G104" s="62"/>
    </row>
    <row r="105" spans="1:21" x14ac:dyDescent="0.3">
      <c r="A105" s="63"/>
    </row>
    <row r="106" spans="1:21" ht="15.6" x14ac:dyDescent="0.3">
      <c r="A106" s="47"/>
    </row>
    <row r="107" spans="1:21" ht="40.200000000000003" customHeight="1" x14ac:dyDescent="0.3">
      <c r="A107" s="48" t="s">
        <v>174</v>
      </c>
      <c r="B107" s="335"/>
      <c r="C107" s="336"/>
      <c r="D107" s="336"/>
      <c r="E107" s="336"/>
      <c r="F107" s="336"/>
      <c r="G107" s="336"/>
      <c r="H107" s="49"/>
      <c r="I107" s="49"/>
      <c r="J107" s="49"/>
      <c r="K107" s="50"/>
    </row>
    <row r="108" spans="1:21" ht="79.5" customHeight="1" x14ac:dyDescent="0.3">
      <c r="A108" s="51" t="s">
        <v>120</v>
      </c>
      <c r="B108" s="52" t="s">
        <v>121</v>
      </c>
      <c r="C108" s="51" t="s">
        <v>122</v>
      </c>
      <c r="D108" s="51" t="s">
        <v>123</v>
      </c>
      <c r="E108" s="52" t="s">
        <v>124</v>
      </c>
      <c r="F108" s="52" t="s">
        <v>125</v>
      </c>
      <c r="G108" s="51" t="s">
        <v>126</v>
      </c>
      <c r="H108" s="53" t="s">
        <v>139</v>
      </c>
      <c r="I108" s="54" t="s">
        <v>128</v>
      </c>
      <c r="J108" s="54" t="s">
        <v>128</v>
      </c>
      <c r="K108" s="54" t="s">
        <v>128</v>
      </c>
      <c r="L108" s="54" t="s">
        <v>128</v>
      </c>
      <c r="M108" s="54" t="s">
        <v>128</v>
      </c>
      <c r="N108" s="54" t="s">
        <v>128</v>
      </c>
    </row>
    <row r="109" spans="1:21" x14ac:dyDescent="0.3">
      <c r="A109" s="55" t="s">
        <v>175</v>
      </c>
      <c r="B109" s="70" t="s">
        <v>118</v>
      </c>
      <c r="C109" s="71"/>
      <c r="D109" s="71"/>
      <c r="E109" s="72"/>
      <c r="F109" s="73"/>
      <c r="G109" s="73"/>
      <c r="H109" s="72"/>
      <c r="I109" s="76"/>
      <c r="J109" s="71"/>
      <c r="K109" s="71"/>
      <c r="L109" s="71"/>
      <c r="M109" s="71"/>
      <c r="N109" s="71"/>
      <c r="O109" s="56"/>
      <c r="P109" s="56"/>
      <c r="Q109" s="56"/>
      <c r="R109" s="56"/>
      <c r="S109" s="56"/>
      <c r="T109" s="56"/>
      <c r="U109" s="56"/>
    </row>
    <row r="110" spans="1:21" x14ac:dyDescent="0.3">
      <c r="A110" s="55" t="s">
        <v>176</v>
      </c>
      <c r="B110" s="70" t="s">
        <v>118</v>
      </c>
      <c r="C110" s="71"/>
      <c r="D110" s="71"/>
      <c r="E110" s="71"/>
      <c r="F110" s="77"/>
      <c r="G110" s="77"/>
      <c r="H110" s="71"/>
      <c r="I110" s="76"/>
      <c r="J110" s="71"/>
      <c r="K110" s="71"/>
      <c r="L110" s="71"/>
      <c r="M110" s="71"/>
      <c r="N110" s="71"/>
      <c r="O110" s="56"/>
      <c r="P110" s="56"/>
      <c r="Q110" s="56"/>
      <c r="R110" s="56"/>
      <c r="S110" s="56"/>
      <c r="T110" s="56"/>
      <c r="U110" s="56"/>
    </row>
    <row r="111" spans="1:21" x14ac:dyDescent="0.3">
      <c r="A111" s="55" t="s">
        <v>177</v>
      </c>
      <c r="B111" s="70" t="s">
        <v>118</v>
      </c>
      <c r="C111" s="71"/>
      <c r="D111" s="71"/>
      <c r="E111" s="71"/>
      <c r="F111" s="77"/>
      <c r="G111" s="77"/>
      <c r="H111" s="71"/>
      <c r="I111" s="76"/>
      <c r="J111" s="71"/>
      <c r="K111" s="71"/>
      <c r="L111" s="71"/>
      <c r="M111" s="71"/>
      <c r="N111" s="71"/>
      <c r="O111" s="56"/>
      <c r="P111" s="56"/>
      <c r="Q111" s="56"/>
      <c r="R111" s="56"/>
      <c r="S111" s="56"/>
      <c r="T111" s="56"/>
      <c r="U111" s="56"/>
    </row>
    <row r="112" spans="1:21" x14ac:dyDescent="0.3">
      <c r="A112" s="55" t="s">
        <v>178</v>
      </c>
      <c r="B112" s="70"/>
      <c r="C112" s="71"/>
      <c r="D112" s="71"/>
      <c r="E112" s="71"/>
      <c r="F112" s="77"/>
      <c r="G112" s="77"/>
      <c r="H112" s="71"/>
      <c r="I112" s="76"/>
      <c r="J112" s="71"/>
      <c r="K112" s="71"/>
      <c r="L112" s="71"/>
      <c r="M112" s="71"/>
      <c r="N112" s="71"/>
      <c r="O112" s="56"/>
      <c r="P112" s="56"/>
      <c r="Q112" s="56"/>
      <c r="R112" s="56"/>
      <c r="S112" s="56"/>
      <c r="T112" s="56"/>
      <c r="U112" s="56"/>
    </row>
    <row r="113" spans="1:22" x14ac:dyDescent="0.3">
      <c r="A113" s="55" t="s">
        <v>179</v>
      </c>
      <c r="B113" s="70" t="s">
        <v>118</v>
      </c>
      <c r="C113" s="71"/>
      <c r="D113" s="71"/>
      <c r="E113" s="71"/>
      <c r="F113" s="77"/>
      <c r="G113" s="77"/>
      <c r="H113" s="71"/>
      <c r="I113" s="76"/>
      <c r="J113" s="71"/>
      <c r="K113" s="71"/>
      <c r="L113" s="71"/>
      <c r="M113" s="71"/>
      <c r="N113" s="71"/>
      <c r="O113" s="56"/>
      <c r="P113" s="56"/>
      <c r="Q113" s="56"/>
      <c r="R113" s="56"/>
      <c r="S113" s="56"/>
      <c r="T113" s="56"/>
      <c r="U113" s="56"/>
    </row>
    <row r="114" spans="1:22" ht="15.6" x14ac:dyDescent="0.3">
      <c r="A114" s="55" t="s">
        <v>180</v>
      </c>
      <c r="B114" s="57">
        <v>0.15</v>
      </c>
      <c r="C114" s="58" t="s">
        <v>135</v>
      </c>
      <c r="D114" s="59"/>
      <c r="E114" s="60"/>
    </row>
    <row r="115" spans="1:22" ht="15.6" x14ac:dyDescent="0.3">
      <c r="A115" s="55"/>
      <c r="B115" s="57">
        <f>SUM(B109:B114)</f>
        <v>0.15</v>
      </c>
      <c r="C115" s="61" t="s">
        <v>136</v>
      </c>
      <c r="D115" s="62" t="s">
        <v>137</v>
      </c>
      <c r="E115" s="62"/>
      <c r="F115" s="62"/>
      <c r="G115" s="62"/>
    </row>
    <row r="116" spans="1:22" x14ac:dyDescent="0.3">
      <c r="A116" s="63"/>
    </row>
    <row r="117" spans="1:22" ht="15.6" x14ac:dyDescent="0.3">
      <c r="A117" s="47"/>
    </row>
    <row r="118" spans="1:22" ht="34.950000000000003" customHeight="1" x14ac:dyDescent="0.3">
      <c r="A118" s="48" t="s">
        <v>181</v>
      </c>
      <c r="B118" s="335"/>
      <c r="C118" s="336"/>
      <c r="D118" s="336"/>
      <c r="E118" s="336"/>
      <c r="F118" s="336"/>
      <c r="G118" s="336"/>
      <c r="H118" s="49"/>
      <c r="I118" s="49"/>
      <c r="J118" s="49"/>
      <c r="K118" s="50"/>
    </row>
    <row r="119" spans="1:22" ht="78" customHeight="1" x14ac:dyDescent="0.3">
      <c r="A119" s="51" t="s">
        <v>120</v>
      </c>
      <c r="B119" s="52" t="s">
        <v>121</v>
      </c>
      <c r="C119" s="51" t="s">
        <v>122</v>
      </c>
      <c r="D119" s="51" t="s">
        <v>123</v>
      </c>
      <c r="E119" s="52" t="s">
        <v>124</v>
      </c>
      <c r="F119" s="52" t="s">
        <v>125</v>
      </c>
      <c r="G119" s="51" t="s">
        <v>126</v>
      </c>
      <c r="H119" s="53" t="s">
        <v>139</v>
      </c>
      <c r="I119" s="54" t="s">
        <v>128</v>
      </c>
      <c r="J119" s="54" t="s">
        <v>128</v>
      </c>
      <c r="K119" s="54" t="s">
        <v>128</v>
      </c>
      <c r="L119" s="54" t="s">
        <v>128</v>
      </c>
      <c r="M119" s="54" t="s">
        <v>128</v>
      </c>
      <c r="N119" s="54" t="s">
        <v>128</v>
      </c>
    </row>
    <row r="120" spans="1:22" x14ac:dyDescent="0.3">
      <c r="A120" s="55" t="s">
        <v>182</v>
      </c>
      <c r="B120" s="70" t="s">
        <v>118</v>
      </c>
      <c r="C120" s="71"/>
      <c r="D120" s="71"/>
      <c r="E120" s="72"/>
      <c r="F120" s="73"/>
      <c r="G120" s="73"/>
      <c r="H120" s="72"/>
      <c r="I120" s="76"/>
      <c r="J120" s="71"/>
      <c r="K120" s="71"/>
      <c r="L120" s="71"/>
      <c r="M120" s="71"/>
      <c r="N120" s="71"/>
      <c r="O120" s="56"/>
      <c r="P120" s="56"/>
      <c r="Q120" s="56"/>
      <c r="R120" s="56"/>
      <c r="S120" s="56"/>
      <c r="T120" s="56"/>
      <c r="U120" s="56"/>
      <c r="V120" s="56"/>
    </row>
    <row r="121" spans="1:22" x14ac:dyDescent="0.3">
      <c r="A121" s="55" t="s">
        <v>183</v>
      </c>
      <c r="B121" s="70" t="s">
        <v>118</v>
      </c>
      <c r="C121" s="71"/>
      <c r="D121" s="71"/>
      <c r="E121" s="71"/>
      <c r="F121" s="77"/>
      <c r="G121" s="77"/>
      <c r="H121" s="71"/>
      <c r="I121" s="76"/>
      <c r="J121" s="71"/>
      <c r="K121" s="71"/>
      <c r="L121" s="71"/>
      <c r="M121" s="71"/>
      <c r="N121" s="71"/>
      <c r="O121" s="56"/>
      <c r="P121" s="56"/>
      <c r="Q121" s="56"/>
      <c r="R121" s="56"/>
      <c r="S121" s="56"/>
      <c r="T121" s="56"/>
      <c r="U121" s="56"/>
      <c r="V121" s="56"/>
    </row>
    <row r="122" spans="1:22" x14ac:dyDescent="0.3">
      <c r="A122" s="55" t="s">
        <v>184</v>
      </c>
      <c r="B122" s="70" t="s">
        <v>118</v>
      </c>
      <c r="C122" s="71"/>
      <c r="D122" s="71"/>
      <c r="E122" s="71"/>
      <c r="F122" s="77"/>
      <c r="G122" s="77"/>
      <c r="H122" s="71"/>
      <c r="I122" s="76"/>
      <c r="J122" s="71"/>
      <c r="K122" s="71"/>
      <c r="L122" s="71"/>
      <c r="M122" s="71"/>
      <c r="N122" s="71"/>
      <c r="O122" s="56"/>
      <c r="P122" s="56"/>
      <c r="Q122" s="56"/>
      <c r="R122" s="56"/>
      <c r="S122" s="56"/>
      <c r="T122" s="56"/>
      <c r="U122" s="56"/>
      <c r="V122" s="56"/>
    </row>
    <row r="123" spans="1:22" x14ac:dyDescent="0.3">
      <c r="A123" s="55" t="s">
        <v>185</v>
      </c>
      <c r="B123" s="70" t="s">
        <v>118</v>
      </c>
      <c r="C123" s="71"/>
      <c r="D123" s="71"/>
      <c r="E123" s="71"/>
      <c r="F123" s="77"/>
      <c r="G123" s="77"/>
      <c r="H123" s="71"/>
      <c r="I123" s="76"/>
      <c r="J123" s="71"/>
      <c r="K123" s="71"/>
      <c r="L123" s="71"/>
      <c r="M123" s="71"/>
      <c r="N123" s="71"/>
      <c r="O123" s="56"/>
      <c r="P123" s="56"/>
      <c r="Q123" s="56"/>
      <c r="R123" s="56"/>
      <c r="S123" s="56"/>
      <c r="T123" s="56"/>
      <c r="U123" s="56"/>
      <c r="V123" s="56"/>
    </row>
    <row r="124" spans="1:22" x14ac:dyDescent="0.3">
      <c r="A124" s="55" t="s">
        <v>186</v>
      </c>
      <c r="B124" s="70" t="s">
        <v>118</v>
      </c>
      <c r="C124" s="71"/>
      <c r="D124" s="71"/>
      <c r="E124" s="71"/>
      <c r="F124" s="77"/>
      <c r="G124" s="77"/>
      <c r="H124" s="71"/>
      <c r="I124" s="76"/>
      <c r="J124" s="71"/>
      <c r="K124" s="71"/>
      <c r="L124" s="71"/>
      <c r="M124" s="71"/>
      <c r="N124" s="71"/>
      <c r="O124" s="56"/>
      <c r="P124" s="56"/>
      <c r="Q124" s="56"/>
      <c r="R124" s="56"/>
      <c r="S124" s="56"/>
      <c r="T124" s="56"/>
      <c r="U124" s="56"/>
      <c r="V124" s="56"/>
    </row>
    <row r="125" spans="1:22" ht="15.6" x14ac:dyDescent="0.3">
      <c r="A125" s="55" t="s">
        <v>187</v>
      </c>
      <c r="B125" s="57">
        <v>0.15</v>
      </c>
      <c r="C125" s="58" t="s">
        <v>135</v>
      </c>
      <c r="D125" s="59"/>
      <c r="E125" s="60"/>
    </row>
    <row r="126" spans="1:22" ht="15.6" x14ac:dyDescent="0.3">
      <c r="A126" s="55"/>
      <c r="B126" s="57">
        <f>SUM(B120:B125)</f>
        <v>0.15</v>
      </c>
      <c r="C126" s="61" t="s">
        <v>136</v>
      </c>
      <c r="D126" s="62" t="s">
        <v>137</v>
      </c>
      <c r="E126" s="62"/>
      <c r="F126" s="62"/>
      <c r="G126" s="62"/>
    </row>
    <row r="127" spans="1:22" x14ac:dyDescent="0.3">
      <c r="A127" s="63"/>
    </row>
    <row r="128" spans="1:22" ht="15.6" x14ac:dyDescent="0.3">
      <c r="A128" s="47"/>
    </row>
    <row r="129" spans="1:21" ht="29.55" customHeight="1" x14ac:dyDescent="0.3">
      <c r="A129" s="48" t="s">
        <v>188</v>
      </c>
      <c r="B129" s="335"/>
      <c r="C129" s="336"/>
      <c r="D129" s="336"/>
      <c r="E129" s="336"/>
      <c r="F129" s="336"/>
      <c r="G129" s="336"/>
      <c r="H129" s="49"/>
      <c r="I129" s="49"/>
      <c r="J129" s="49"/>
      <c r="K129" s="50"/>
    </row>
    <row r="130" spans="1:21" ht="78" customHeight="1" x14ac:dyDescent="0.3">
      <c r="A130" s="51" t="s">
        <v>120</v>
      </c>
      <c r="B130" s="52" t="s">
        <v>121</v>
      </c>
      <c r="C130" s="51" t="s">
        <v>122</v>
      </c>
      <c r="D130" s="51" t="s">
        <v>123</v>
      </c>
      <c r="E130" s="52" t="s">
        <v>124</v>
      </c>
      <c r="F130" s="52" t="s">
        <v>125</v>
      </c>
      <c r="G130" s="51" t="s">
        <v>126</v>
      </c>
      <c r="H130" s="53" t="s">
        <v>139</v>
      </c>
      <c r="I130" s="54" t="s">
        <v>128</v>
      </c>
      <c r="J130" s="54" t="s">
        <v>128</v>
      </c>
      <c r="K130" s="54" t="s">
        <v>128</v>
      </c>
      <c r="L130" s="54" t="s">
        <v>128</v>
      </c>
      <c r="M130" s="54" t="s">
        <v>128</v>
      </c>
      <c r="N130" s="54" t="s">
        <v>128</v>
      </c>
    </row>
    <row r="131" spans="1:21" x14ac:dyDescent="0.3">
      <c r="A131" s="55" t="s">
        <v>189</v>
      </c>
      <c r="B131" s="70" t="s">
        <v>118</v>
      </c>
      <c r="C131" s="71"/>
      <c r="D131" s="71"/>
      <c r="E131" s="72"/>
      <c r="F131" s="73"/>
      <c r="G131" s="73"/>
      <c r="H131" s="72"/>
      <c r="I131" s="76"/>
      <c r="J131" s="71"/>
      <c r="K131" s="71"/>
      <c r="L131" s="71"/>
      <c r="M131" s="71"/>
      <c r="N131" s="71"/>
      <c r="O131" s="56"/>
      <c r="P131" s="56"/>
      <c r="Q131" s="56"/>
      <c r="R131" s="56"/>
      <c r="S131" s="56"/>
      <c r="T131" s="56"/>
      <c r="U131" s="56"/>
    </row>
    <row r="132" spans="1:21" x14ac:dyDescent="0.3">
      <c r="A132" s="55" t="s">
        <v>190</v>
      </c>
      <c r="B132" s="70" t="s">
        <v>118</v>
      </c>
      <c r="C132" s="71"/>
      <c r="D132" s="71"/>
      <c r="E132" s="71"/>
      <c r="F132" s="77"/>
      <c r="G132" s="77"/>
      <c r="H132" s="71"/>
      <c r="I132" s="76"/>
      <c r="J132" s="71"/>
      <c r="K132" s="71"/>
      <c r="L132" s="71"/>
      <c r="M132" s="71"/>
      <c r="N132" s="71"/>
      <c r="O132" s="56"/>
      <c r="P132" s="56"/>
      <c r="Q132" s="56"/>
      <c r="R132" s="56"/>
      <c r="S132" s="56"/>
      <c r="T132" s="56"/>
      <c r="U132" s="56"/>
    </row>
    <row r="133" spans="1:21" x14ac:dyDescent="0.3">
      <c r="A133" s="55" t="s">
        <v>191</v>
      </c>
      <c r="B133" s="70" t="s">
        <v>118</v>
      </c>
      <c r="C133" s="71"/>
      <c r="D133" s="71"/>
      <c r="E133" s="71"/>
      <c r="F133" s="77"/>
      <c r="G133" s="77"/>
      <c r="H133" s="71"/>
      <c r="I133" s="76"/>
      <c r="J133" s="71"/>
      <c r="K133" s="71"/>
      <c r="L133" s="71"/>
      <c r="M133" s="71"/>
      <c r="N133" s="71"/>
      <c r="O133" s="56"/>
      <c r="P133" s="56"/>
      <c r="Q133" s="56"/>
      <c r="R133" s="56"/>
      <c r="S133" s="56"/>
      <c r="T133" s="56"/>
      <c r="U133" s="56"/>
    </row>
    <row r="134" spans="1:21" x14ac:dyDescent="0.3">
      <c r="A134" s="55" t="s">
        <v>192</v>
      </c>
      <c r="B134" s="70"/>
      <c r="C134" s="71"/>
      <c r="D134" s="71"/>
      <c r="E134" s="71"/>
      <c r="F134" s="77"/>
      <c r="G134" s="77"/>
      <c r="H134" s="71"/>
      <c r="I134" s="76"/>
      <c r="J134" s="71"/>
      <c r="K134" s="71"/>
      <c r="L134" s="71"/>
      <c r="M134" s="71"/>
      <c r="N134" s="71"/>
      <c r="O134" s="56"/>
      <c r="P134" s="56"/>
      <c r="Q134" s="56"/>
      <c r="R134" s="56"/>
      <c r="S134" s="56"/>
      <c r="T134" s="56"/>
      <c r="U134" s="56"/>
    </row>
    <row r="135" spans="1:21" x14ac:dyDescent="0.3">
      <c r="A135" s="55" t="s">
        <v>193</v>
      </c>
      <c r="B135" s="70" t="s">
        <v>118</v>
      </c>
      <c r="C135" s="71"/>
      <c r="D135" s="71"/>
      <c r="E135" s="71"/>
      <c r="F135" s="77"/>
      <c r="G135" s="77"/>
      <c r="H135" s="71"/>
      <c r="I135" s="76"/>
      <c r="J135" s="71"/>
      <c r="K135" s="71"/>
      <c r="L135" s="71"/>
      <c r="M135" s="71"/>
      <c r="N135" s="71"/>
      <c r="O135" s="56"/>
      <c r="P135" s="56"/>
      <c r="Q135" s="56"/>
      <c r="R135" s="56"/>
      <c r="S135" s="56"/>
      <c r="T135" s="56"/>
      <c r="U135" s="56"/>
    </row>
    <row r="136" spans="1:21" ht="15.6" x14ac:dyDescent="0.3">
      <c r="A136" s="55" t="s">
        <v>194</v>
      </c>
      <c r="B136" s="57">
        <v>0.15</v>
      </c>
      <c r="C136" s="58" t="s">
        <v>135</v>
      </c>
      <c r="D136" s="59"/>
      <c r="E136" s="60"/>
    </row>
    <row r="137" spans="1:21" ht="15.6" x14ac:dyDescent="0.3">
      <c r="A137" s="55"/>
      <c r="B137" s="57">
        <f>SUM(B131:B136)</f>
        <v>0.15</v>
      </c>
      <c r="C137" s="61" t="s">
        <v>136</v>
      </c>
      <c r="D137" s="62" t="s">
        <v>137</v>
      </c>
      <c r="E137" s="62"/>
      <c r="F137" s="62"/>
      <c r="G137" s="62"/>
    </row>
    <row r="138" spans="1:21" x14ac:dyDescent="0.3">
      <c r="A138" s="63"/>
    </row>
    <row r="139" spans="1:21" ht="15.6" x14ac:dyDescent="0.3">
      <c r="A139" s="47"/>
    </row>
    <row r="140" spans="1:21" ht="30" customHeight="1" x14ac:dyDescent="0.3">
      <c r="A140" s="48" t="s">
        <v>195</v>
      </c>
      <c r="B140" s="335"/>
      <c r="C140" s="336"/>
      <c r="D140" s="336"/>
      <c r="E140" s="336"/>
      <c r="F140" s="336"/>
      <c r="G140" s="336"/>
      <c r="H140" s="49"/>
      <c r="I140" s="49"/>
      <c r="J140" s="49"/>
      <c r="K140" s="50"/>
    </row>
    <row r="141" spans="1:21" ht="79.5" customHeight="1" x14ac:dyDescent="0.3">
      <c r="A141" s="51" t="s">
        <v>120</v>
      </c>
      <c r="B141" s="52" t="s">
        <v>121</v>
      </c>
      <c r="C141" s="51" t="s">
        <v>122</v>
      </c>
      <c r="D141" s="51" t="s">
        <v>123</v>
      </c>
      <c r="E141" s="52" t="s">
        <v>124</v>
      </c>
      <c r="F141" s="52" t="s">
        <v>125</v>
      </c>
      <c r="G141" s="51" t="s">
        <v>126</v>
      </c>
      <c r="H141" s="53" t="s">
        <v>139</v>
      </c>
      <c r="I141" s="54" t="s">
        <v>128</v>
      </c>
      <c r="J141" s="54" t="s">
        <v>128</v>
      </c>
      <c r="K141" s="54" t="s">
        <v>128</v>
      </c>
      <c r="L141" s="54" t="s">
        <v>128</v>
      </c>
      <c r="M141" s="54" t="s">
        <v>128</v>
      </c>
      <c r="N141" s="54" t="s">
        <v>128</v>
      </c>
    </row>
    <row r="142" spans="1:21" x14ac:dyDescent="0.3">
      <c r="A142" s="55" t="s">
        <v>196</v>
      </c>
      <c r="B142" s="70" t="s">
        <v>118</v>
      </c>
      <c r="C142" s="71"/>
      <c r="D142" s="71"/>
      <c r="E142" s="72"/>
      <c r="F142" s="73"/>
      <c r="G142" s="73"/>
      <c r="H142" s="72"/>
      <c r="I142" s="76"/>
      <c r="J142" s="71"/>
      <c r="K142" s="71"/>
      <c r="L142" s="71"/>
      <c r="M142" s="71"/>
      <c r="N142" s="71"/>
      <c r="O142" s="56"/>
      <c r="P142" s="56"/>
      <c r="Q142" s="56"/>
      <c r="R142" s="56"/>
      <c r="S142" s="56"/>
      <c r="T142" s="56"/>
      <c r="U142" s="56"/>
    </row>
    <row r="143" spans="1:21" x14ac:dyDescent="0.3">
      <c r="A143" s="55" t="s">
        <v>197</v>
      </c>
      <c r="B143" s="70"/>
      <c r="C143" s="71"/>
      <c r="D143" s="71"/>
      <c r="E143" s="71"/>
      <c r="F143" s="77"/>
      <c r="G143" s="77"/>
      <c r="H143" s="71"/>
      <c r="I143" s="76"/>
      <c r="J143" s="71"/>
      <c r="K143" s="71"/>
      <c r="L143" s="71"/>
      <c r="M143" s="71"/>
      <c r="N143" s="71"/>
      <c r="O143" s="56"/>
      <c r="P143" s="56"/>
      <c r="Q143" s="56"/>
      <c r="R143" s="56"/>
      <c r="S143" s="56"/>
      <c r="T143" s="56"/>
      <c r="U143" s="56"/>
    </row>
    <row r="144" spans="1:21" x14ac:dyDescent="0.3">
      <c r="A144" s="55" t="s">
        <v>198</v>
      </c>
      <c r="B144" s="70" t="s">
        <v>118</v>
      </c>
      <c r="C144" s="71"/>
      <c r="D144" s="71"/>
      <c r="E144" s="71"/>
      <c r="F144" s="77"/>
      <c r="G144" s="77"/>
      <c r="H144" s="71"/>
      <c r="I144" s="76"/>
      <c r="J144" s="71"/>
      <c r="K144" s="71"/>
      <c r="L144" s="71"/>
      <c r="M144" s="71"/>
      <c r="N144" s="71"/>
      <c r="O144" s="56"/>
      <c r="P144" s="56"/>
      <c r="Q144" s="56"/>
      <c r="R144" s="56"/>
      <c r="S144" s="56"/>
      <c r="T144" s="56"/>
      <c r="U144" s="56"/>
    </row>
    <row r="145" spans="1:21" x14ac:dyDescent="0.3">
      <c r="A145" s="55" t="s">
        <v>199</v>
      </c>
      <c r="B145" s="70" t="s">
        <v>118</v>
      </c>
      <c r="C145" s="71"/>
      <c r="D145" s="71"/>
      <c r="E145" s="71"/>
      <c r="F145" s="77"/>
      <c r="G145" s="77"/>
      <c r="H145" s="71"/>
      <c r="I145" s="76"/>
      <c r="J145" s="71"/>
      <c r="K145" s="71"/>
      <c r="L145" s="71"/>
      <c r="M145" s="71"/>
      <c r="N145" s="71"/>
      <c r="O145" s="56"/>
      <c r="P145" s="56"/>
      <c r="Q145" s="56"/>
      <c r="R145" s="56"/>
      <c r="S145" s="56"/>
      <c r="T145" s="56"/>
      <c r="U145" s="56"/>
    </row>
    <row r="146" spans="1:21" x14ac:dyDescent="0.3">
      <c r="A146" s="55" t="s">
        <v>200</v>
      </c>
      <c r="B146" s="70" t="s">
        <v>118</v>
      </c>
      <c r="C146" s="71"/>
      <c r="D146" s="71"/>
      <c r="E146" s="71"/>
      <c r="F146" s="77"/>
      <c r="G146" s="77"/>
      <c r="H146" s="71"/>
      <c r="I146" s="76"/>
      <c r="J146" s="71"/>
      <c r="K146" s="71"/>
      <c r="L146" s="71"/>
      <c r="M146" s="71"/>
      <c r="N146" s="71"/>
      <c r="O146" s="56"/>
      <c r="P146" s="56"/>
      <c r="Q146" s="56"/>
      <c r="R146" s="56"/>
      <c r="S146" s="56"/>
      <c r="T146" s="56"/>
      <c r="U146" s="56"/>
    </row>
    <row r="147" spans="1:21" ht="15.6" x14ac:dyDescent="0.3">
      <c r="A147" s="55" t="s">
        <v>201</v>
      </c>
      <c r="B147" s="57">
        <v>0.15</v>
      </c>
      <c r="C147" s="58" t="s">
        <v>135</v>
      </c>
      <c r="D147" s="59"/>
      <c r="E147" s="60"/>
    </row>
    <row r="148" spans="1:21" ht="15.6" x14ac:dyDescent="0.3">
      <c r="A148" s="55"/>
      <c r="B148" s="57">
        <f>SUM(B142:B147)</f>
        <v>0.15</v>
      </c>
      <c r="C148" s="61" t="s">
        <v>136</v>
      </c>
      <c r="D148" s="62" t="s">
        <v>137</v>
      </c>
      <c r="E148" s="62"/>
      <c r="F148" s="62"/>
      <c r="G148" s="62"/>
    </row>
    <row r="149" spans="1:21" x14ac:dyDescent="0.3">
      <c r="A149" s="63"/>
    </row>
  </sheetData>
  <mergeCells count="46">
    <mergeCell ref="B27:G27"/>
    <mergeCell ref="B129:G129"/>
    <mergeCell ref="B140:G140"/>
    <mergeCell ref="B63:G63"/>
    <mergeCell ref="B74:G74"/>
    <mergeCell ref="B85:G85"/>
    <mergeCell ref="B96:G96"/>
    <mergeCell ref="B107:G107"/>
    <mergeCell ref="B118:G118"/>
    <mergeCell ref="B52:G52"/>
    <mergeCell ref="B28:G28"/>
    <mergeCell ref="B29:G29"/>
    <mergeCell ref="B30:G30"/>
    <mergeCell ref="B31:G31"/>
    <mergeCell ref="B32:G32"/>
    <mergeCell ref="B33:G33"/>
    <mergeCell ref="B34:G34"/>
    <mergeCell ref="B35:G35"/>
    <mergeCell ref="B36:G36"/>
    <mergeCell ref="B37:G37"/>
    <mergeCell ref="B41:G41"/>
    <mergeCell ref="C17:E17"/>
    <mergeCell ref="C9:D9"/>
    <mergeCell ref="C18:E18"/>
    <mergeCell ref="C19:E19"/>
    <mergeCell ref="B26:G26"/>
    <mergeCell ref="B22:G22"/>
    <mergeCell ref="B23:G23"/>
    <mergeCell ref="F9:H9"/>
    <mergeCell ref="C10:E10"/>
    <mergeCell ref="F10:H19"/>
    <mergeCell ref="C11:E11"/>
    <mergeCell ref="C12:E12"/>
    <mergeCell ref="C13:E13"/>
    <mergeCell ref="C14:E14"/>
    <mergeCell ref="C15:E15"/>
    <mergeCell ref="C16:E16"/>
    <mergeCell ref="A1:B1"/>
    <mergeCell ref="A2:B2"/>
    <mergeCell ref="A3:B3"/>
    <mergeCell ref="A4:B4"/>
    <mergeCell ref="A6:E6"/>
    <mergeCell ref="C1:H1"/>
    <mergeCell ref="C2:H2"/>
    <mergeCell ref="C3:H3"/>
    <mergeCell ref="C4:H4"/>
  </mergeCells>
  <phoneticPr fontId="24" type="noConversion"/>
  <pageMargins left="0.25" right="0.25" top="0.75" bottom="0.75" header="0.3" footer="0.3"/>
  <pageSetup paperSize="9" scale="44" orientation="landscape" r:id="rId1"/>
  <headerFooter>
    <oddFooter>&amp;LC2.2 - PSC OptionG - Strategy and Planning&amp;C&amp;A&amp;RPage &amp;P of &amp;N</oddFooter>
  </headerFooter>
  <rowBreaks count="3" manualBreakCount="3">
    <brk id="31" max="16383" man="1"/>
    <brk id="61"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82EF1-E6E7-4EE4-85DE-6CEB168E0F62}">
  <sheetPr>
    <pageSetUpPr fitToPage="1"/>
  </sheetPr>
  <dimension ref="A1:I39"/>
  <sheetViews>
    <sheetView view="pageBreakPreview" topLeftCell="A7" zoomScaleNormal="100" zoomScaleSheetLayoutView="100" workbookViewId="0">
      <selection activeCell="F27" sqref="F27"/>
    </sheetView>
  </sheetViews>
  <sheetFormatPr defaultColWidth="9.21875" defaultRowHeight="13.2" x14ac:dyDescent="0.25"/>
  <cols>
    <col min="1" max="1" width="1.109375" style="167" customWidth="1"/>
    <col min="2" max="2" width="4.77734375" style="2" customWidth="1"/>
    <col min="3" max="3" width="24.21875" style="3" customWidth="1"/>
    <col min="4" max="4" width="8.21875" style="2" customWidth="1"/>
    <col min="5" max="5" width="11.44140625" style="3" customWidth="1"/>
    <col min="6" max="6" width="16.88671875" style="3" customWidth="1"/>
    <col min="7" max="7" width="38.44140625" style="2" customWidth="1"/>
    <col min="8" max="8" width="36.44140625" style="3" customWidth="1"/>
    <col min="9" max="9" width="1.109375" style="167" customWidth="1"/>
    <col min="10" max="16384" width="9.21875" style="3"/>
  </cols>
  <sheetData>
    <row r="1" spans="2:9" x14ac:dyDescent="0.25">
      <c r="B1" s="168"/>
      <c r="C1" s="167"/>
      <c r="D1" s="168"/>
      <c r="E1" s="167"/>
      <c r="F1" s="167"/>
      <c r="G1" s="168"/>
      <c r="H1" s="167"/>
    </row>
    <row r="2" spans="2:9" x14ac:dyDescent="0.25">
      <c r="B2" s="168"/>
      <c r="C2" s="167"/>
      <c r="D2" s="168"/>
      <c r="E2" s="167"/>
      <c r="F2" s="167"/>
      <c r="G2" s="168"/>
      <c r="H2" s="167"/>
    </row>
    <row r="3" spans="2:9" ht="13.8" thickBot="1" x14ac:dyDescent="0.3">
      <c r="B3" s="168"/>
      <c r="C3" s="167"/>
      <c r="D3" s="168"/>
      <c r="E3" s="167"/>
      <c r="F3" s="167"/>
      <c r="G3" s="168"/>
      <c r="H3" s="167"/>
    </row>
    <row r="4" spans="2:9" ht="25.5" customHeight="1" thickBot="1" x14ac:dyDescent="0.3">
      <c r="B4" s="4" t="s">
        <v>203</v>
      </c>
      <c r="C4" s="5"/>
      <c r="D4" s="8"/>
      <c r="E4" s="67" t="str">
        <f>'Cover Page'!C12&amp;" "&amp;'Cover Page'!C14</f>
        <v xml:space="preserve"> NTCSA Professional Services Panel</v>
      </c>
      <c r="F4" s="67"/>
      <c r="G4" s="68"/>
      <c r="H4" s="69"/>
    </row>
    <row r="5" spans="2:9" s="167" customFormat="1" ht="25.5" customHeight="1" thickBot="1" x14ac:dyDescent="0.3">
      <c r="B5" s="173"/>
      <c r="C5" s="174"/>
      <c r="D5" s="175"/>
      <c r="E5" s="174"/>
      <c r="F5" s="174"/>
      <c r="G5" s="176"/>
      <c r="H5" s="177"/>
    </row>
    <row r="6" spans="2:9" ht="24.75" customHeight="1" thickBot="1" x14ac:dyDescent="0.3">
      <c r="B6" s="7" t="s">
        <v>76</v>
      </c>
      <c r="C6" s="6"/>
      <c r="D6" s="8"/>
      <c r="E6" s="343"/>
      <c r="F6" s="343"/>
      <c r="G6" s="343"/>
      <c r="H6" s="344"/>
      <c r="I6" s="172"/>
    </row>
    <row r="7" spans="2:9" s="167" customFormat="1" ht="27" customHeight="1" thickBot="1" x14ac:dyDescent="0.3">
      <c r="B7" s="345" t="s">
        <v>430</v>
      </c>
      <c r="C7" s="346"/>
      <c r="D7" s="346"/>
      <c r="E7" s="346"/>
      <c r="F7" s="346"/>
      <c r="G7" s="346"/>
      <c r="H7" s="347"/>
    </row>
    <row r="8" spans="2:9" s="167" customFormat="1" ht="27" customHeight="1" thickBot="1" x14ac:dyDescent="0.3">
      <c r="B8" s="178" t="s">
        <v>22</v>
      </c>
      <c r="H8" s="179"/>
    </row>
    <row r="9" spans="2:9" s="167" customFormat="1" ht="79.8" customHeight="1" x14ac:dyDescent="0.25">
      <c r="B9" s="251">
        <v>5.0999999999999996</v>
      </c>
      <c r="C9" s="348" t="s">
        <v>23</v>
      </c>
      <c r="D9" s="349"/>
      <c r="E9" s="349"/>
      <c r="F9" s="349"/>
      <c r="G9" s="349"/>
      <c r="H9" s="350"/>
    </row>
    <row r="10" spans="2:9" s="167" customFormat="1" ht="15" x14ac:dyDescent="0.25">
      <c r="B10" s="351">
        <v>5.5</v>
      </c>
      <c r="C10" s="352" t="s">
        <v>24</v>
      </c>
      <c r="D10" s="353"/>
      <c r="E10" s="353"/>
      <c r="F10" s="353"/>
      <c r="G10" s="353"/>
      <c r="H10" s="354"/>
    </row>
    <row r="11" spans="2:9" s="167" customFormat="1" ht="27" customHeight="1" x14ac:dyDescent="0.25">
      <c r="B11" s="351"/>
      <c r="C11" s="355" t="s">
        <v>25</v>
      </c>
      <c r="D11" s="356"/>
      <c r="E11" s="356"/>
      <c r="F11" s="356"/>
      <c r="G11" s="356"/>
      <c r="H11" s="357"/>
    </row>
    <row r="12" spans="2:9" s="167" customFormat="1" ht="67.8" customHeight="1" x14ac:dyDescent="0.25">
      <c r="B12" s="351"/>
      <c r="C12" s="358" t="s">
        <v>26</v>
      </c>
      <c r="D12" s="359"/>
      <c r="E12" s="359"/>
      <c r="F12" s="359"/>
      <c r="G12" s="359"/>
      <c r="H12" s="360"/>
    </row>
    <row r="13" spans="2:9" s="167" customFormat="1" ht="67.2" customHeight="1" x14ac:dyDescent="0.25">
      <c r="B13" s="252">
        <v>5.3</v>
      </c>
      <c r="C13" s="361" t="s">
        <v>27</v>
      </c>
      <c r="D13" s="362"/>
      <c r="E13" s="362"/>
      <c r="F13" s="362"/>
      <c r="G13" s="362"/>
      <c r="H13" s="363"/>
    </row>
    <row r="14" spans="2:9" s="167" customFormat="1" ht="46.2" customHeight="1" x14ac:dyDescent="0.25">
      <c r="B14" s="252">
        <v>5.4</v>
      </c>
      <c r="C14" s="364" t="s">
        <v>28</v>
      </c>
      <c r="D14" s="365"/>
      <c r="E14" s="365"/>
      <c r="F14" s="365"/>
      <c r="G14" s="365"/>
      <c r="H14" s="366"/>
    </row>
    <row r="15" spans="2:9" s="167" customFormat="1" ht="46.2" customHeight="1" x14ac:dyDescent="0.25">
      <c r="B15" s="351">
        <v>5.5</v>
      </c>
      <c r="C15" s="368" t="s">
        <v>29</v>
      </c>
      <c r="D15" s="369"/>
      <c r="E15" s="369"/>
      <c r="F15" s="369"/>
      <c r="G15" s="369"/>
      <c r="H15" s="370"/>
    </row>
    <row r="16" spans="2:9" s="167" customFormat="1" ht="46.2" customHeight="1" x14ac:dyDescent="0.25">
      <c r="B16" s="351"/>
      <c r="C16" s="368" t="s">
        <v>30</v>
      </c>
      <c r="D16" s="369"/>
      <c r="E16" s="369"/>
      <c r="F16" s="369"/>
      <c r="G16" s="369"/>
      <c r="H16" s="370"/>
    </row>
    <row r="17" spans="2:8" s="167" customFormat="1" ht="46.2" customHeight="1" thickBot="1" x14ac:dyDescent="0.3">
      <c r="B17" s="367"/>
      <c r="C17" s="371" t="s">
        <v>31</v>
      </c>
      <c r="D17" s="372"/>
      <c r="E17" s="372"/>
      <c r="F17" s="372"/>
      <c r="G17" s="372"/>
      <c r="H17" s="373"/>
    </row>
    <row r="18" spans="2:8" s="167" customFormat="1" ht="27" customHeight="1" thickBot="1" x14ac:dyDescent="0.3">
      <c r="B18" s="169"/>
      <c r="C18" s="170"/>
      <c r="D18" s="170"/>
      <c r="E18" s="170"/>
      <c r="F18" s="170"/>
      <c r="G18" s="170"/>
      <c r="H18" s="171"/>
    </row>
    <row r="19" spans="2:8" ht="50.25" customHeight="1" x14ac:dyDescent="0.25">
      <c r="B19" s="9" t="s">
        <v>32</v>
      </c>
      <c r="C19" s="10" t="s">
        <v>33</v>
      </c>
      <c r="D19" s="11" t="s">
        <v>34</v>
      </c>
      <c r="E19" s="12" t="s">
        <v>35</v>
      </c>
      <c r="F19" s="12" t="s">
        <v>36</v>
      </c>
      <c r="G19" s="376" t="s">
        <v>37</v>
      </c>
      <c r="H19" s="377"/>
    </row>
    <row r="20" spans="2:8" x14ac:dyDescent="0.25">
      <c r="B20" s="378" t="s">
        <v>38</v>
      </c>
      <c r="C20" s="379"/>
      <c r="D20" s="379"/>
      <c r="E20" s="379"/>
      <c r="F20" s="379"/>
      <c r="G20" s="379"/>
      <c r="H20" s="380"/>
    </row>
    <row r="21" spans="2:8" ht="15.75" customHeight="1" x14ac:dyDescent="0.3">
      <c r="B21" s="13">
        <v>1</v>
      </c>
      <c r="C21" s="14" t="s">
        <v>39</v>
      </c>
      <c r="D21" s="15" t="s">
        <v>40</v>
      </c>
      <c r="E21" s="65">
        <v>0</v>
      </c>
      <c r="F21" s="66"/>
      <c r="G21" s="374"/>
      <c r="H21" s="375"/>
    </row>
    <row r="22" spans="2:8" ht="15.75" customHeight="1" x14ac:dyDescent="0.3">
      <c r="B22" s="13">
        <f>B21+1</f>
        <v>2</v>
      </c>
      <c r="C22" s="14" t="s">
        <v>41</v>
      </c>
      <c r="D22" s="15" t="s">
        <v>42</v>
      </c>
      <c r="E22" s="65">
        <v>0</v>
      </c>
      <c r="F22" s="66"/>
      <c r="G22" s="374"/>
      <c r="H22" s="375"/>
    </row>
    <row r="23" spans="2:8" ht="15.75" customHeight="1" x14ac:dyDescent="0.3">
      <c r="B23" s="13">
        <f t="shared" ref="B23:B38" si="0">B22+1</f>
        <v>3</v>
      </c>
      <c r="C23" s="14" t="s">
        <v>43</v>
      </c>
      <c r="D23" s="15" t="s">
        <v>44</v>
      </c>
      <c r="E23" s="65">
        <v>0</v>
      </c>
      <c r="F23" s="66"/>
      <c r="G23" s="374"/>
      <c r="H23" s="375"/>
    </row>
    <row r="24" spans="2:8" ht="15.75" customHeight="1" x14ac:dyDescent="0.3">
      <c r="B24" s="13">
        <f t="shared" si="0"/>
        <v>4</v>
      </c>
      <c r="C24" s="14" t="s">
        <v>45</v>
      </c>
      <c r="D24" s="15" t="s">
        <v>46</v>
      </c>
      <c r="E24" s="65">
        <v>0</v>
      </c>
      <c r="F24" s="66"/>
      <c r="G24" s="374"/>
      <c r="H24" s="375"/>
    </row>
    <row r="25" spans="2:8" ht="15.75" customHeight="1" x14ac:dyDescent="0.3">
      <c r="B25" s="13">
        <f t="shared" si="0"/>
        <v>5</v>
      </c>
      <c r="C25" s="14" t="s">
        <v>47</v>
      </c>
      <c r="D25" s="15" t="s">
        <v>48</v>
      </c>
      <c r="E25" s="65">
        <v>0</v>
      </c>
      <c r="F25" s="66"/>
      <c r="G25" s="374"/>
      <c r="H25" s="375"/>
    </row>
    <row r="26" spans="2:8" ht="15.75" customHeight="1" x14ac:dyDescent="0.3">
      <c r="B26" s="13">
        <f t="shared" si="0"/>
        <v>6</v>
      </c>
      <c r="C26" s="14" t="s">
        <v>49</v>
      </c>
      <c r="D26" s="15" t="s">
        <v>50</v>
      </c>
      <c r="E26" s="65">
        <v>0</v>
      </c>
      <c r="F26" s="66"/>
      <c r="G26" s="374"/>
      <c r="H26" s="375"/>
    </row>
    <row r="27" spans="2:8" ht="15.75" customHeight="1" x14ac:dyDescent="0.3">
      <c r="B27" s="13">
        <f t="shared" si="0"/>
        <v>7</v>
      </c>
      <c r="C27" s="14" t="s">
        <v>51</v>
      </c>
      <c r="D27" s="15" t="s">
        <v>52</v>
      </c>
      <c r="E27" s="65">
        <v>0</v>
      </c>
      <c r="F27" s="66"/>
      <c r="G27" s="374"/>
      <c r="H27" s="375"/>
    </row>
    <row r="28" spans="2:8" ht="15.75" customHeight="1" x14ac:dyDescent="0.3">
      <c r="B28" s="13">
        <f t="shared" si="0"/>
        <v>8</v>
      </c>
      <c r="C28" s="14" t="s">
        <v>53</v>
      </c>
      <c r="D28" s="15" t="s">
        <v>54</v>
      </c>
      <c r="E28" s="65">
        <v>0</v>
      </c>
      <c r="F28" s="66"/>
      <c r="G28" s="374"/>
      <c r="H28" s="375"/>
    </row>
    <row r="29" spans="2:8" ht="15.75" customHeight="1" x14ac:dyDescent="0.3">
      <c r="B29" s="13">
        <f t="shared" si="0"/>
        <v>9</v>
      </c>
      <c r="C29" s="14" t="s">
        <v>55</v>
      </c>
      <c r="D29" s="15" t="s">
        <v>56</v>
      </c>
      <c r="E29" s="65">
        <v>0</v>
      </c>
      <c r="F29" s="66"/>
      <c r="G29" s="374"/>
      <c r="H29" s="375"/>
    </row>
    <row r="30" spans="2:8" ht="15.75" customHeight="1" x14ac:dyDescent="0.3">
      <c r="B30" s="13">
        <f t="shared" si="0"/>
        <v>10</v>
      </c>
      <c r="C30" s="14" t="s">
        <v>57</v>
      </c>
      <c r="D30" s="15" t="s">
        <v>58</v>
      </c>
      <c r="E30" s="65">
        <v>0</v>
      </c>
      <c r="F30" s="66"/>
      <c r="G30" s="374"/>
      <c r="H30" s="375"/>
    </row>
    <row r="31" spans="2:8" ht="15.75" customHeight="1" x14ac:dyDescent="0.3">
      <c r="B31" s="13">
        <f t="shared" si="0"/>
        <v>11</v>
      </c>
      <c r="C31" s="14" t="s">
        <v>59</v>
      </c>
      <c r="D31" s="15" t="s">
        <v>60</v>
      </c>
      <c r="E31" s="65">
        <v>0</v>
      </c>
      <c r="F31" s="66"/>
      <c r="G31" s="374"/>
      <c r="H31" s="375"/>
    </row>
    <row r="32" spans="2:8" ht="15.75" customHeight="1" x14ac:dyDescent="0.3">
      <c r="B32" s="13">
        <f t="shared" si="0"/>
        <v>12</v>
      </c>
      <c r="C32" s="14" t="s">
        <v>61</v>
      </c>
      <c r="D32" s="15" t="s">
        <v>62</v>
      </c>
      <c r="E32" s="65">
        <v>0</v>
      </c>
      <c r="F32" s="66"/>
      <c r="G32" s="374"/>
      <c r="H32" s="375"/>
    </row>
    <row r="33" spans="2:8" ht="15.75" customHeight="1" x14ac:dyDescent="0.3">
      <c r="B33" s="13">
        <f t="shared" si="0"/>
        <v>13</v>
      </c>
      <c r="C33" s="14" t="s">
        <v>63</v>
      </c>
      <c r="D33" s="15" t="s">
        <v>64</v>
      </c>
      <c r="E33" s="65">
        <v>0</v>
      </c>
      <c r="F33" s="66"/>
      <c r="G33" s="374"/>
      <c r="H33" s="375"/>
    </row>
    <row r="34" spans="2:8" ht="15.75" customHeight="1" x14ac:dyDescent="0.3">
      <c r="B34" s="13">
        <f t="shared" si="0"/>
        <v>14</v>
      </c>
      <c r="C34" s="14" t="s">
        <v>65</v>
      </c>
      <c r="D34" s="15" t="s">
        <v>66</v>
      </c>
      <c r="E34" s="65">
        <v>0</v>
      </c>
      <c r="F34" s="66"/>
      <c r="G34" s="374"/>
      <c r="H34" s="375"/>
    </row>
    <row r="35" spans="2:8" ht="15.75" customHeight="1" x14ac:dyDescent="0.3">
      <c r="B35" s="13">
        <f t="shared" si="0"/>
        <v>15</v>
      </c>
      <c r="C35" s="14" t="s">
        <v>67</v>
      </c>
      <c r="D35" s="15" t="s">
        <v>68</v>
      </c>
      <c r="E35" s="65">
        <v>0</v>
      </c>
      <c r="F35" s="66"/>
      <c r="G35" s="374"/>
      <c r="H35" s="375"/>
    </row>
    <row r="36" spans="2:8" ht="15.75" customHeight="1" x14ac:dyDescent="0.3">
      <c r="B36" s="13">
        <f t="shared" si="0"/>
        <v>16</v>
      </c>
      <c r="C36" s="14" t="s">
        <v>69</v>
      </c>
      <c r="D36" s="15" t="s">
        <v>70</v>
      </c>
      <c r="E36" s="65">
        <v>0</v>
      </c>
      <c r="F36" s="66"/>
      <c r="G36" s="374"/>
      <c r="H36" s="375"/>
    </row>
    <row r="37" spans="2:8" ht="15.75" customHeight="1" x14ac:dyDescent="0.3">
      <c r="B37" s="13">
        <f t="shared" si="0"/>
        <v>17</v>
      </c>
      <c r="C37" s="14" t="s">
        <v>71</v>
      </c>
      <c r="D37" s="16" t="s">
        <v>72</v>
      </c>
      <c r="E37" s="65">
        <v>0</v>
      </c>
      <c r="F37" s="66"/>
      <c r="G37" s="374"/>
      <c r="H37" s="375"/>
    </row>
    <row r="38" spans="2:8" ht="15.75" customHeight="1" x14ac:dyDescent="0.3">
      <c r="B38" s="13">
        <f t="shared" si="0"/>
        <v>18</v>
      </c>
      <c r="C38" s="14" t="s">
        <v>73</v>
      </c>
      <c r="D38" s="15" t="s">
        <v>74</v>
      </c>
      <c r="E38" s="17">
        <v>1</v>
      </c>
      <c r="F38" s="18"/>
      <c r="G38" s="19"/>
      <c r="H38" s="20"/>
    </row>
    <row r="39" spans="2:8" ht="27.75" customHeight="1" thickBot="1" x14ac:dyDescent="0.3">
      <c r="B39" s="381" t="s">
        <v>75</v>
      </c>
      <c r="C39" s="382"/>
      <c r="D39" s="382"/>
      <c r="E39" s="382"/>
      <c r="F39" s="382"/>
      <c r="G39" s="382"/>
      <c r="H39" s="383"/>
    </row>
  </sheetData>
  <sheetProtection selectLockedCells="1"/>
  <mergeCells count="33">
    <mergeCell ref="G37:H37"/>
    <mergeCell ref="B39:H39"/>
    <mergeCell ref="G31:H31"/>
    <mergeCell ref="G32:H32"/>
    <mergeCell ref="G33:H33"/>
    <mergeCell ref="G34:H34"/>
    <mergeCell ref="G35:H35"/>
    <mergeCell ref="G36:H36"/>
    <mergeCell ref="G30:H30"/>
    <mergeCell ref="G19:H19"/>
    <mergeCell ref="B20:H20"/>
    <mergeCell ref="G21:H21"/>
    <mergeCell ref="G22:H22"/>
    <mergeCell ref="G23:H23"/>
    <mergeCell ref="G24:H24"/>
    <mergeCell ref="G25:H25"/>
    <mergeCell ref="G26:H26"/>
    <mergeCell ref="G27:H27"/>
    <mergeCell ref="G28:H28"/>
    <mergeCell ref="G29:H29"/>
    <mergeCell ref="C13:H13"/>
    <mergeCell ref="C14:H14"/>
    <mergeCell ref="B15:B17"/>
    <mergeCell ref="C15:H15"/>
    <mergeCell ref="C16:H16"/>
    <mergeCell ref="C17:H17"/>
    <mergeCell ref="E6:H6"/>
    <mergeCell ref="B7:H7"/>
    <mergeCell ref="C9:H9"/>
    <mergeCell ref="B10:B12"/>
    <mergeCell ref="C10:H10"/>
    <mergeCell ref="C11:H11"/>
    <mergeCell ref="C12:H12"/>
  </mergeCells>
  <hyperlinks>
    <hyperlink ref="C11" r:id="rId1" display="WWW.resbank.co.za" xr:uid="{2D32A457-2A3B-4426-AF84-E85E9C1063BD}"/>
  </hyperlinks>
  <pageMargins left="0.25" right="0.25" top="0.75" bottom="0.75" header="0.3" footer="0.3"/>
  <pageSetup paperSize="9" scale="68" orientation="portrait" r:id="rId2"/>
  <headerFooter alignWithMargins="0">
    <oddFooter>&amp;LC2.2 - PSC OptionG - Strategy and Planning&amp;C&amp;A&amp;RPage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508C-C67D-44AF-89EF-5E7E25F2C328}">
  <dimension ref="A1:J54"/>
  <sheetViews>
    <sheetView view="pageBreakPreview" topLeftCell="A16" zoomScale="80" zoomScaleNormal="100" zoomScaleSheetLayoutView="80" workbookViewId="0">
      <selection activeCell="K19" sqref="K19"/>
    </sheetView>
  </sheetViews>
  <sheetFormatPr defaultRowHeight="15" x14ac:dyDescent="0.25"/>
  <cols>
    <col min="1" max="1" width="11.77734375" style="271" customWidth="1"/>
    <col min="2" max="2" width="23.88671875" style="271" customWidth="1"/>
    <col min="3" max="4" width="31.77734375" style="271" customWidth="1"/>
    <col min="5" max="5" width="41.5546875" style="271" customWidth="1"/>
    <col min="6" max="9" width="31.77734375" style="271" customWidth="1"/>
    <col min="10" max="10" width="2.44140625" style="271" customWidth="1"/>
    <col min="11" max="16384" width="8.88671875" style="271"/>
  </cols>
  <sheetData>
    <row r="1" spans="1:10" ht="15.6" x14ac:dyDescent="0.25">
      <c r="A1" s="291" t="s">
        <v>85</v>
      </c>
      <c r="B1" s="291"/>
      <c r="C1" s="386"/>
      <c r="D1" s="387"/>
      <c r="E1" s="387"/>
      <c r="F1" s="387"/>
      <c r="G1" s="387"/>
      <c r="H1" s="387"/>
      <c r="I1" s="388"/>
      <c r="J1" s="207"/>
    </row>
    <row r="2" spans="1:10" ht="15.6" x14ac:dyDescent="0.25">
      <c r="A2" s="291" t="s">
        <v>86</v>
      </c>
      <c r="B2" s="291"/>
      <c r="C2" s="386" t="str">
        <f>'Cover Page'!C14</f>
        <v>NTCSA Professional Services Panel</v>
      </c>
      <c r="D2" s="387"/>
      <c r="E2" s="387"/>
      <c r="F2" s="387"/>
      <c r="G2" s="387"/>
      <c r="H2" s="387"/>
      <c r="I2" s="388"/>
      <c r="J2" s="207"/>
    </row>
    <row r="3" spans="1:10" ht="15.6" x14ac:dyDescent="0.25">
      <c r="A3" s="291" t="s">
        <v>87</v>
      </c>
      <c r="B3" s="291"/>
      <c r="C3" s="386"/>
      <c r="D3" s="387"/>
      <c r="E3" s="387"/>
      <c r="F3" s="387"/>
      <c r="G3" s="387"/>
      <c r="H3" s="387"/>
      <c r="I3" s="388"/>
      <c r="J3" s="207"/>
    </row>
    <row r="4" spans="1:10" ht="15.6" x14ac:dyDescent="0.25">
      <c r="A4" s="291" t="s">
        <v>88</v>
      </c>
      <c r="B4" s="291"/>
      <c r="C4" s="386" t="s">
        <v>204</v>
      </c>
      <c r="D4" s="387"/>
      <c r="E4" s="387"/>
      <c r="F4" s="387"/>
      <c r="G4" s="387"/>
      <c r="H4" s="387"/>
      <c r="I4" s="388"/>
      <c r="J4" s="207"/>
    </row>
    <row r="5" spans="1:10" x14ac:dyDescent="0.25">
      <c r="A5" s="207"/>
      <c r="B5" s="207"/>
      <c r="C5" s="207"/>
      <c r="D5" s="207"/>
      <c r="E5" s="207"/>
      <c r="F5" s="207"/>
      <c r="G5" s="207"/>
      <c r="H5" s="207"/>
      <c r="I5" s="207"/>
      <c r="J5" s="207"/>
    </row>
    <row r="6" spans="1:10" ht="15.6" x14ac:dyDescent="0.25">
      <c r="A6" s="94" t="s">
        <v>431</v>
      </c>
      <c r="B6" s="207"/>
      <c r="C6" s="207"/>
      <c r="D6" s="207"/>
      <c r="E6" s="207"/>
      <c r="F6" s="207"/>
      <c r="G6" s="207"/>
      <c r="H6" s="207"/>
      <c r="I6" s="207"/>
      <c r="J6" s="207"/>
    </row>
    <row r="7" spans="1:10" x14ac:dyDescent="0.25">
      <c r="A7" s="207"/>
      <c r="B7" s="207"/>
      <c r="C7" s="207"/>
      <c r="D7" s="207"/>
      <c r="E7" s="207"/>
      <c r="F7" s="207"/>
      <c r="G7" s="207"/>
      <c r="H7" s="207"/>
      <c r="I7" s="207"/>
      <c r="J7" s="207"/>
    </row>
    <row r="8" spans="1:10" x14ac:dyDescent="0.25">
      <c r="A8" s="389" t="s">
        <v>284</v>
      </c>
      <c r="B8" s="389"/>
      <c r="C8" s="389"/>
      <c r="D8" s="389"/>
      <c r="E8" s="389"/>
      <c r="F8" s="389"/>
      <c r="G8" s="389"/>
      <c r="H8" s="389"/>
      <c r="I8" s="389"/>
      <c r="J8" s="207"/>
    </row>
    <row r="9" spans="1:10" x14ac:dyDescent="0.25">
      <c r="A9" s="389"/>
      <c r="B9" s="389"/>
      <c r="C9" s="389"/>
      <c r="D9" s="389"/>
      <c r="E9" s="389"/>
      <c r="F9" s="389"/>
      <c r="G9" s="389"/>
      <c r="H9" s="389"/>
      <c r="I9" s="389"/>
      <c r="J9" s="207"/>
    </row>
    <row r="10" spans="1:10" x14ac:dyDescent="0.25">
      <c r="A10" s="207"/>
      <c r="B10" s="207"/>
      <c r="C10" s="207"/>
      <c r="D10" s="207"/>
      <c r="E10" s="207"/>
      <c r="F10" s="207"/>
      <c r="G10" s="207"/>
      <c r="H10" s="207"/>
      <c r="I10" s="207"/>
      <c r="J10" s="207"/>
    </row>
    <row r="11" spans="1:10" s="87" customFormat="1" ht="15.6" x14ac:dyDescent="0.3">
      <c r="A11" s="204" t="s">
        <v>432</v>
      </c>
      <c r="B11" s="204"/>
      <c r="C11" s="204"/>
      <c r="D11" s="204"/>
      <c r="E11" s="204"/>
      <c r="F11" s="204"/>
      <c r="G11" s="204"/>
      <c r="H11" s="204"/>
      <c r="I11" s="204"/>
      <c r="J11" s="204"/>
    </row>
    <row r="12" spans="1:10" x14ac:dyDescent="0.25">
      <c r="A12" s="207"/>
      <c r="B12" s="207"/>
      <c r="C12" s="207"/>
      <c r="D12" s="207"/>
      <c r="E12" s="207"/>
      <c r="F12" s="207"/>
      <c r="G12" s="207"/>
      <c r="H12" s="207"/>
      <c r="I12" s="207"/>
      <c r="J12" s="207"/>
    </row>
    <row r="13" spans="1:10" ht="46.8" x14ac:dyDescent="0.25">
      <c r="A13" s="219" t="s">
        <v>285</v>
      </c>
      <c r="B13" s="219" t="s">
        <v>286</v>
      </c>
      <c r="C13" s="219" t="s">
        <v>287</v>
      </c>
      <c r="D13" s="219" t="s">
        <v>288</v>
      </c>
      <c r="E13" s="219" t="s">
        <v>289</v>
      </c>
      <c r="F13" s="219" t="s">
        <v>502</v>
      </c>
      <c r="G13" s="219" t="s">
        <v>290</v>
      </c>
      <c r="H13" s="219" t="s">
        <v>291</v>
      </c>
      <c r="I13" s="219" t="s">
        <v>292</v>
      </c>
      <c r="J13" s="207"/>
    </row>
    <row r="14" spans="1:10" ht="45" x14ac:dyDescent="0.25">
      <c r="A14" s="268" t="s">
        <v>433</v>
      </c>
      <c r="B14" s="220" t="s">
        <v>293</v>
      </c>
      <c r="C14" s="220" t="s">
        <v>294</v>
      </c>
      <c r="D14" s="220" t="s">
        <v>295</v>
      </c>
      <c r="E14" s="220" t="s">
        <v>296</v>
      </c>
      <c r="F14" s="220" t="s">
        <v>297</v>
      </c>
      <c r="G14" s="220" t="s">
        <v>298</v>
      </c>
      <c r="H14" s="220" t="s">
        <v>299</v>
      </c>
      <c r="I14" s="220" t="s">
        <v>300</v>
      </c>
      <c r="J14" s="207"/>
    </row>
    <row r="15" spans="1:10" ht="30" x14ac:dyDescent="0.25">
      <c r="A15" s="268" t="s">
        <v>434</v>
      </c>
      <c r="B15" s="220" t="s">
        <v>304</v>
      </c>
      <c r="C15" s="220" t="s">
        <v>301</v>
      </c>
      <c r="D15" s="220" t="s">
        <v>305</v>
      </c>
      <c r="E15" s="220" t="s">
        <v>306</v>
      </c>
      <c r="F15" s="220" t="s">
        <v>302</v>
      </c>
      <c r="G15" s="220" t="s">
        <v>307</v>
      </c>
      <c r="H15" s="220" t="s">
        <v>303</v>
      </c>
      <c r="I15" s="220" t="s">
        <v>308</v>
      </c>
      <c r="J15" s="207"/>
    </row>
    <row r="16" spans="1:10" ht="45" x14ac:dyDescent="0.25">
      <c r="A16" s="268" t="s">
        <v>435</v>
      </c>
      <c r="B16" s="220" t="s">
        <v>312</v>
      </c>
      <c r="C16" s="220" t="s">
        <v>309</v>
      </c>
      <c r="D16" s="220" t="s">
        <v>313</v>
      </c>
      <c r="E16" s="220" t="s">
        <v>518</v>
      </c>
      <c r="F16" s="220" t="s">
        <v>310</v>
      </c>
      <c r="G16" s="220" t="s">
        <v>529</v>
      </c>
      <c r="H16" s="220" t="s">
        <v>311</v>
      </c>
      <c r="I16" s="220" t="s">
        <v>315</v>
      </c>
      <c r="J16" s="207"/>
    </row>
    <row r="17" spans="1:10" ht="120" x14ac:dyDescent="0.25">
      <c r="A17" s="268" t="s">
        <v>436</v>
      </c>
      <c r="B17" s="220" t="s">
        <v>316</v>
      </c>
      <c r="C17" s="220" t="s">
        <v>309</v>
      </c>
      <c r="D17" s="220" t="s">
        <v>317</v>
      </c>
      <c r="E17" s="220" t="s">
        <v>520</v>
      </c>
      <c r="F17" s="220" t="s">
        <v>310</v>
      </c>
      <c r="G17" s="220" t="s">
        <v>318</v>
      </c>
      <c r="H17" s="220" t="s">
        <v>311</v>
      </c>
      <c r="I17" s="220" t="s">
        <v>319</v>
      </c>
      <c r="J17" s="207"/>
    </row>
    <row r="18" spans="1:10" ht="30" x14ac:dyDescent="0.25">
      <c r="A18" s="268" t="s">
        <v>437</v>
      </c>
      <c r="B18" s="220" t="s">
        <v>320</v>
      </c>
      <c r="C18" s="220" t="s">
        <v>309</v>
      </c>
      <c r="D18" s="220" t="s">
        <v>321</v>
      </c>
      <c r="E18" s="220" t="s">
        <v>518</v>
      </c>
      <c r="F18" s="220" t="s">
        <v>310</v>
      </c>
      <c r="G18" s="220" t="s">
        <v>530</v>
      </c>
      <c r="H18" s="220" t="s">
        <v>311</v>
      </c>
      <c r="I18" s="220" t="s">
        <v>322</v>
      </c>
      <c r="J18" s="207"/>
    </row>
    <row r="19" spans="1:10" ht="105" x14ac:dyDescent="0.25">
      <c r="A19" s="268" t="s">
        <v>438</v>
      </c>
      <c r="B19" s="220" t="s">
        <v>323</v>
      </c>
      <c r="C19" s="220" t="s">
        <v>309</v>
      </c>
      <c r="D19" s="220" t="s">
        <v>324</v>
      </c>
      <c r="E19" s="220" t="s">
        <v>521</v>
      </c>
      <c r="F19" s="220" t="s">
        <v>310</v>
      </c>
      <c r="G19" s="220" t="s">
        <v>531</v>
      </c>
      <c r="H19" s="220" t="s">
        <v>311</v>
      </c>
      <c r="I19" s="220" t="s">
        <v>325</v>
      </c>
      <c r="J19" s="207"/>
    </row>
    <row r="20" spans="1:10" ht="30" x14ac:dyDescent="0.25">
      <c r="A20" s="268" t="s">
        <v>439</v>
      </c>
      <c r="B20" s="220" t="s">
        <v>326</v>
      </c>
      <c r="C20" s="220" t="s">
        <v>309</v>
      </c>
      <c r="D20" s="220" t="s">
        <v>327</v>
      </c>
      <c r="E20" s="220" t="s">
        <v>328</v>
      </c>
      <c r="F20" s="220" t="s">
        <v>310</v>
      </c>
      <c r="G20" s="220" t="s">
        <v>329</v>
      </c>
      <c r="H20" s="220" t="s">
        <v>311</v>
      </c>
      <c r="I20" s="220" t="s">
        <v>330</v>
      </c>
      <c r="J20" s="207"/>
    </row>
    <row r="21" spans="1:10" ht="90" x14ac:dyDescent="0.25">
      <c r="A21" s="268" t="s">
        <v>440</v>
      </c>
      <c r="B21" s="220" t="s">
        <v>334</v>
      </c>
      <c r="C21" s="220" t="s">
        <v>331</v>
      </c>
      <c r="D21" s="220" t="s">
        <v>335</v>
      </c>
      <c r="E21" s="220" t="s">
        <v>522</v>
      </c>
      <c r="F21" s="220" t="s">
        <v>332</v>
      </c>
      <c r="G21" s="220" t="s">
        <v>523</v>
      </c>
      <c r="H21" s="220" t="s">
        <v>333</v>
      </c>
      <c r="I21" s="220" t="s">
        <v>336</v>
      </c>
      <c r="J21" s="207"/>
    </row>
    <row r="22" spans="1:10" ht="105" x14ac:dyDescent="0.25">
      <c r="A22" s="268" t="s">
        <v>441</v>
      </c>
      <c r="B22" s="220" t="s">
        <v>337</v>
      </c>
      <c r="C22" s="220" t="s">
        <v>331</v>
      </c>
      <c r="D22" s="220" t="s">
        <v>338</v>
      </c>
      <c r="E22" s="220" t="s">
        <v>524</v>
      </c>
      <c r="F22" s="220" t="s">
        <v>332</v>
      </c>
      <c r="G22" s="220" t="s">
        <v>339</v>
      </c>
      <c r="H22" s="220" t="s">
        <v>333</v>
      </c>
      <c r="I22" s="220" t="s">
        <v>340</v>
      </c>
      <c r="J22" s="207"/>
    </row>
    <row r="23" spans="1:10" ht="60" x14ac:dyDescent="0.25">
      <c r="A23" s="268" t="s">
        <v>442</v>
      </c>
      <c r="B23" s="220" t="s">
        <v>342</v>
      </c>
      <c r="C23" s="220" t="s">
        <v>331</v>
      </c>
      <c r="D23" s="220" t="s">
        <v>343</v>
      </c>
      <c r="E23" s="220" t="s">
        <v>525</v>
      </c>
      <c r="F23" s="220" t="s">
        <v>332</v>
      </c>
      <c r="G23" s="220" t="s">
        <v>532</v>
      </c>
      <c r="H23" s="220" t="s">
        <v>344</v>
      </c>
      <c r="I23" s="220" t="s">
        <v>345</v>
      </c>
      <c r="J23" s="207"/>
    </row>
    <row r="24" spans="1:10" ht="90" x14ac:dyDescent="0.25">
      <c r="A24" s="268" t="s">
        <v>443</v>
      </c>
      <c r="B24" s="220" t="s">
        <v>346</v>
      </c>
      <c r="C24" s="220" t="s">
        <v>331</v>
      </c>
      <c r="D24" s="220" t="s">
        <v>347</v>
      </c>
      <c r="E24" s="220" t="s">
        <v>526</v>
      </c>
      <c r="F24" s="220" t="s">
        <v>332</v>
      </c>
      <c r="G24" s="220" t="s">
        <v>348</v>
      </c>
      <c r="H24" s="220" t="s">
        <v>344</v>
      </c>
      <c r="I24" s="220" t="s">
        <v>349</v>
      </c>
      <c r="J24" s="207"/>
    </row>
    <row r="25" spans="1:10" ht="90" x14ac:dyDescent="0.25">
      <c r="A25" s="268" t="s">
        <v>444</v>
      </c>
      <c r="B25" s="220" t="s">
        <v>350</v>
      </c>
      <c r="C25" s="220" t="s">
        <v>331</v>
      </c>
      <c r="D25" s="220" t="s">
        <v>351</v>
      </c>
      <c r="E25" s="220" t="s">
        <v>527</v>
      </c>
      <c r="F25" s="220" t="s">
        <v>332</v>
      </c>
      <c r="G25" s="220" t="s">
        <v>341</v>
      </c>
      <c r="H25" s="220" t="s">
        <v>344</v>
      </c>
      <c r="I25" s="220" t="s">
        <v>352</v>
      </c>
      <c r="J25" s="207"/>
    </row>
    <row r="26" spans="1:10" ht="60" x14ac:dyDescent="0.25">
      <c r="A26" s="268" t="s">
        <v>462</v>
      </c>
      <c r="B26" s="220" t="s">
        <v>463</v>
      </c>
      <c r="C26" s="220" t="s">
        <v>309</v>
      </c>
      <c r="D26" s="220" t="s">
        <v>464</v>
      </c>
      <c r="E26" s="220" t="s">
        <v>519</v>
      </c>
      <c r="F26" s="220" t="s">
        <v>310</v>
      </c>
      <c r="G26" s="220" t="s">
        <v>314</v>
      </c>
      <c r="H26" s="220" t="s">
        <v>311</v>
      </c>
      <c r="I26" s="220" t="s">
        <v>465</v>
      </c>
      <c r="J26" s="207"/>
    </row>
    <row r="27" spans="1:10" ht="60" x14ac:dyDescent="0.25">
      <c r="A27" s="268" t="s">
        <v>466</v>
      </c>
      <c r="B27" s="220" t="s">
        <v>467</v>
      </c>
      <c r="C27" s="220" t="s">
        <v>309</v>
      </c>
      <c r="D27" s="220" t="s">
        <v>468</v>
      </c>
      <c r="E27" s="220" t="s">
        <v>469</v>
      </c>
      <c r="F27" s="220" t="s">
        <v>310</v>
      </c>
      <c r="G27" s="220" t="s">
        <v>490</v>
      </c>
      <c r="H27" s="220" t="s">
        <v>311</v>
      </c>
      <c r="I27" s="220" t="s">
        <v>470</v>
      </c>
      <c r="J27" s="207"/>
    </row>
    <row r="28" spans="1:10" ht="45" x14ac:dyDescent="0.25">
      <c r="A28" s="268" t="s">
        <v>471</v>
      </c>
      <c r="B28" s="220" t="s">
        <v>472</v>
      </c>
      <c r="C28" s="220" t="s">
        <v>309</v>
      </c>
      <c r="D28" s="220" t="s">
        <v>473</v>
      </c>
      <c r="E28" s="220" t="s">
        <v>518</v>
      </c>
      <c r="F28" s="220" t="s">
        <v>310</v>
      </c>
      <c r="G28" s="220" t="s">
        <v>533</v>
      </c>
      <c r="H28" s="220" t="s">
        <v>311</v>
      </c>
      <c r="I28" s="220" t="s">
        <v>474</v>
      </c>
      <c r="J28" s="207"/>
    </row>
    <row r="29" spans="1:10" ht="45" x14ac:dyDescent="0.25">
      <c r="A29" s="268" t="s">
        <v>475</v>
      </c>
      <c r="B29" s="220" t="s">
        <v>476</v>
      </c>
      <c r="C29" s="220" t="s">
        <v>331</v>
      </c>
      <c r="D29" s="220" t="s">
        <v>477</v>
      </c>
      <c r="E29" s="220" t="s">
        <v>518</v>
      </c>
      <c r="F29" s="220" t="s">
        <v>332</v>
      </c>
      <c r="G29" s="220" t="s">
        <v>489</v>
      </c>
      <c r="H29" s="220" t="s">
        <v>333</v>
      </c>
      <c r="I29" s="220" t="s">
        <v>478</v>
      </c>
      <c r="J29" s="207"/>
    </row>
    <row r="30" spans="1:10" ht="45" x14ac:dyDescent="0.25">
      <c r="A30" s="268" t="s">
        <v>479</v>
      </c>
      <c r="B30" s="220" t="s">
        <v>480</v>
      </c>
      <c r="C30" s="220" t="s">
        <v>331</v>
      </c>
      <c r="D30" s="220" t="s">
        <v>481</v>
      </c>
      <c r="E30" s="220" t="s">
        <v>482</v>
      </c>
      <c r="F30" s="220" t="s">
        <v>332</v>
      </c>
      <c r="G30" s="220" t="s">
        <v>488</v>
      </c>
      <c r="H30" s="220" t="s">
        <v>333</v>
      </c>
      <c r="I30" s="220" t="s">
        <v>483</v>
      </c>
      <c r="J30" s="207"/>
    </row>
    <row r="31" spans="1:10" ht="105" x14ac:dyDescent="0.25">
      <c r="A31" s="268" t="s">
        <v>484</v>
      </c>
      <c r="B31" s="220" t="s">
        <v>485</v>
      </c>
      <c r="C31" s="220" t="s">
        <v>331</v>
      </c>
      <c r="D31" s="220" t="s">
        <v>486</v>
      </c>
      <c r="E31" s="220" t="s">
        <v>528</v>
      </c>
      <c r="F31" s="220" t="s">
        <v>332</v>
      </c>
      <c r="G31" s="220" t="s">
        <v>534</v>
      </c>
      <c r="H31" s="220" t="s">
        <v>333</v>
      </c>
      <c r="I31" s="220" t="s">
        <v>487</v>
      </c>
      <c r="J31" s="207"/>
    </row>
    <row r="32" spans="1:10" x14ac:dyDescent="0.25">
      <c r="A32" s="207"/>
      <c r="B32" s="207"/>
      <c r="C32" s="207"/>
      <c r="D32" s="207"/>
      <c r="E32" s="207"/>
      <c r="F32" s="207"/>
      <c r="G32" s="207"/>
      <c r="H32" s="207"/>
      <c r="I32" s="207"/>
      <c r="J32" s="207"/>
    </row>
    <row r="33" spans="1:10" x14ac:dyDescent="0.25">
      <c r="A33" s="207"/>
      <c r="B33" s="207"/>
      <c r="C33" s="207"/>
      <c r="D33" s="207"/>
      <c r="E33" s="207"/>
      <c r="F33" s="207"/>
      <c r="G33" s="207"/>
      <c r="H33" s="207"/>
      <c r="I33" s="207"/>
      <c r="J33" s="207"/>
    </row>
    <row r="34" spans="1:10" s="87" customFormat="1" ht="15.6" x14ac:dyDescent="0.3">
      <c r="A34" s="204" t="s">
        <v>445</v>
      </c>
      <c r="B34" s="204"/>
      <c r="C34" s="204"/>
      <c r="D34" s="204"/>
      <c r="E34" s="204"/>
      <c r="F34" s="204"/>
      <c r="G34" s="207"/>
      <c r="H34" s="207"/>
      <c r="I34" s="204"/>
      <c r="J34" s="204"/>
    </row>
    <row r="35" spans="1:10" x14ac:dyDescent="0.25">
      <c r="A35" s="207"/>
      <c r="B35" s="207"/>
      <c r="C35" s="207"/>
      <c r="D35" s="207"/>
      <c r="E35" s="207"/>
      <c r="F35" s="207"/>
      <c r="G35" s="207"/>
      <c r="H35" s="207"/>
      <c r="I35" s="207"/>
      <c r="J35" s="207"/>
    </row>
    <row r="36" spans="1:10" ht="31.2" customHeight="1" x14ac:dyDescent="0.25">
      <c r="A36" s="272" t="s">
        <v>285</v>
      </c>
      <c r="B36" s="273" t="s">
        <v>353</v>
      </c>
      <c r="C36" s="273" t="s">
        <v>291</v>
      </c>
      <c r="D36" s="384" t="s">
        <v>491</v>
      </c>
      <c r="E36" s="384"/>
      <c r="F36" s="384"/>
      <c r="G36" s="384" t="s">
        <v>492</v>
      </c>
      <c r="H36" s="384"/>
      <c r="I36" s="384"/>
      <c r="J36" s="207"/>
    </row>
    <row r="37" spans="1:10" ht="92.4" customHeight="1" x14ac:dyDescent="0.25">
      <c r="A37" s="274" t="s">
        <v>446</v>
      </c>
      <c r="B37" s="275" t="s">
        <v>294</v>
      </c>
      <c r="C37" s="275" t="s">
        <v>299</v>
      </c>
      <c r="D37" s="385" t="s">
        <v>493</v>
      </c>
      <c r="E37" s="385"/>
      <c r="F37" s="385"/>
      <c r="G37" s="385" t="s">
        <v>498</v>
      </c>
      <c r="H37" s="385"/>
      <c r="I37" s="385"/>
      <c r="J37" s="207"/>
    </row>
    <row r="38" spans="1:10" ht="92.4" customHeight="1" x14ac:dyDescent="0.25">
      <c r="A38" s="274" t="s">
        <v>447</v>
      </c>
      <c r="B38" s="275" t="s">
        <v>301</v>
      </c>
      <c r="C38" s="275" t="s">
        <v>303</v>
      </c>
      <c r="D38" s="385" t="s">
        <v>494</v>
      </c>
      <c r="E38" s="385"/>
      <c r="F38" s="385"/>
      <c r="G38" s="385" t="s">
        <v>499</v>
      </c>
      <c r="H38" s="385"/>
      <c r="I38" s="385"/>
      <c r="J38" s="207"/>
    </row>
    <row r="39" spans="1:10" ht="92.4" customHeight="1" x14ac:dyDescent="0.25">
      <c r="A39" s="274" t="s">
        <v>448</v>
      </c>
      <c r="B39" s="275" t="s">
        <v>309</v>
      </c>
      <c r="C39" s="275" t="s">
        <v>311</v>
      </c>
      <c r="D39" s="385" t="s">
        <v>496</v>
      </c>
      <c r="E39" s="385"/>
      <c r="F39" s="385"/>
      <c r="G39" s="385" t="s">
        <v>500</v>
      </c>
      <c r="H39" s="385"/>
      <c r="I39" s="385"/>
      <c r="J39" s="207"/>
    </row>
    <row r="40" spans="1:10" ht="92.4" customHeight="1" x14ac:dyDescent="0.25">
      <c r="A40" s="274" t="s">
        <v>449</v>
      </c>
      <c r="B40" s="275" t="s">
        <v>331</v>
      </c>
      <c r="C40" s="275" t="s">
        <v>495</v>
      </c>
      <c r="D40" s="385" t="s">
        <v>497</v>
      </c>
      <c r="E40" s="385"/>
      <c r="F40" s="385"/>
      <c r="G40" s="385" t="s">
        <v>501</v>
      </c>
      <c r="H40" s="385"/>
      <c r="I40" s="385"/>
      <c r="J40" s="207"/>
    </row>
    <row r="41" spans="1:10" x14ac:dyDescent="0.25">
      <c r="A41" s="207"/>
      <c r="B41" s="207"/>
      <c r="C41" s="207"/>
      <c r="D41" s="207"/>
      <c r="E41" s="207"/>
      <c r="F41" s="207"/>
      <c r="G41" s="207"/>
      <c r="H41" s="207"/>
      <c r="I41" s="207"/>
      <c r="J41" s="207"/>
    </row>
    <row r="42" spans="1:10" x14ac:dyDescent="0.25">
      <c r="A42" s="207"/>
      <c r="B42" s="207"/>
      <c r="C42" s="207"/>
      <c r="D42" s="207"/>
      <c r="E42" s="207"/>
      <c r="F42" s="207"/>
      <c r="G42" s="207"/>
      <c r="H42" s="207"/>
      <c r="I42" s="207"/>
      <c r="J42" s="207"/>
    </row>
    <row r="43" spans="1:10" ht="15.6" x14ac:dyDescent="0.25">
      <c r="A43" s="94" t="s">
        <v>450</v>
      </c>
      <c r="B43" s="207"/>
      <c r="C43" s="207"/>
      <c r="D43" s="207"/>
      <c r="E43" s="207"/>
      <c r="F43" s="207"/>
      <c r="G43" s="207"/>
      <c r="H43" s="207"/>
      <c r="I43" s="207"/>
      <c r="J43" s="207"/>
    </row>
    <row r="44" spans="1:10" x14ac:dyDescent="0.25">
      <c r="A44" s="207"/>
      <c r="B44" s="276"/>
      <c r="C44" s="207"/>
      <c r="D44" s="207"/>
      <c r="E44" s="207"/>
      <c r="F44" s="207"/>
      <c r="G44" s="207"/>
      <c r="H44" s="207"/>
      <c r="I44" s="207"/>
      <c r="J44" s="207"/>
    </row>
    <row r="45" spans="1:10" x14ac:dyDescent="0.25">
      <c r="A45" s="276" t="s">
        <v>451</v>
      </c>
      <c r="B45" s="207"/>
      <c r="C45" s="207"/>
      <c r="D45" s="207"/>
      <c r="E45" s="207"/>
      <c r="F45" s="207"/>
      <c r="G45" s="207"/>
      <c r="H45" s="207"/>
      <c r="I45" s="207"/>
      <c r="J45" s="207"/>
    </row>
    <row r="46" spans="1:10" x14ac:dyDescent="0.25">
      <c r="A46" s="276"/>
      <c r="B46" s="207"/>
      <c r="C46" s="207"/>
      <c r="D46" s="207"/>
      <c r="E46" s="207"/>
      <c r="F46" s="207"/>
      <c r="G46" s="207"/>
      <c r="H46" s="207"/>
      <c r="I46" s="207"/>
      <c r="J46" s="207"/>
    </row>
    <row r="47" spans="1:10" x14ac:dyDescent="0.25">
      <c r="A47" s="276" t="s">
        <v>452</v>
      </c>
      <c r="B47" s="207"/>
      <c r="C47" s="207"/>
      <c r="D47" s="207"/>
      <c r="E47" s="207"/>
      <c r="F47" s="207"/>
      <c r="G47" s="207"/>
      <c r="H47" s="207"/>
      <c r="I47" s="207"/>
      <c r="J47" s="207"/>
    </row>
    <row r="48" spans="1:10" x14ac:dyDescent="0.25">
      <c r="A48" s="276"/>
      <c r="B48" s="207"/>
      <c r="C48" s="207"/>
      <c r="D48" s="207"/>
      <c r="E48" s="207"/>
      <c r="F48" s="207"/>
      <c r="G48" s="207"/>
      <c r="H48" s="207"/>
      <c r="I48" s="207"/>
      <c r="J48" s="207"/>
    </row>
    <row r="49" spans="1:10" x14ac:dyDescent="0.25">
      <c r="A49" s="276" t="s">
        <v>453</v>
      </c>
      <c r="B49" s="207"/>
      <c r="C49" s="207"/>
      <c r="D49" s="207"/>
      <c r="E49" s="207"/>
      <c r="F49" s="207"/>
      <c r="G49" s="207"/>
      <c r="H49" s="207"/>
      <c r="I49" s="207"/>
      <c r="J49" s="207"/>
    </row>
    <row r="50" spans="1:10" x14ac:dyDescent="0.25">
      <c r="A50" s="276"/>
      <c r="B50" s="207"/>
      <c r="C50" s="207"/>
      <c r="D50" s="207"/>
      <c r="E50" s="207"/>
      <c r="F50" s="207"/>
      <c r="G50" s="207"/>
      <c r="H50" s="207"/>
      <c r="I50" s="207"/>
      <c r="J50" s="207"/>
    </row>
    <row r="51" spans="1:10" x14ac:dyDescent="0.25">
      <c r="A51" s="276" t="s">
        <v>454</v>
      </c>
      <c r="B51" s="207"/>
      <c r="C51" s="207"/>
      <c r="D51" s="207"/>
      <c r="E51" s="207"/>
      <c r="F51" s="207"/>
      <c r="G51" s="207"/>
      <c r="H51" s="207"/>
      <c r="I51" s="207"/>
      <c r="J51" s="207"/>
    </row>
    <row r="52" spans="1:10" x14ac:dyDescent="0.25">
      <c r="A52" s="276"/>
      <c r="B52" s="207"/>
      <c r="C52" s="207"/>
      <c r="D52" s="207"/>
      <c r="E52" s="207"/>
      <c r="F52" s="207"/>
      <c r="G52" s="207"/>
      <c r="H52" s="207"/>
      <c r="I52" s="207"/>
      <c r="J52" s="207"/>
    </row>
    <row r="53" spans="1:10" x14ac:dyDescent="0.25">
      <c r="A53" s="276" t="s">
        <v>455</v>
      </c>
      <c r="B53" s="207"/>
      <c r="C53" s="207"/>
      <c r="D53" s="207"/>
      <c r="E53" s="207"/>
      <c r="F53" s="207"/>
      <c r="G53" s="207"/>
      <c r="H53" s="207"/>
      <c r="I53" s="207"/>
      <c r="J53" s="207"/>
    </row>
    <row r="54" spans="1:10" x14ac:dyDescent="0.25">
      <c r="A54" s="207"/>
      <c r="B54" s="207"/>
      <c r="C54" s="207"/>
      <c r="D54" s="207"/>
      <c r="E54" s="207"/>
      <c r="F54" s="207"/>
      <c r="G54" s="207"/>
      <c r="H54" s="207"/>
      <c r="I54" s="207"/>
      <c r="J54" s="207"/>
    </row>
  </sheetData>
  <autoFilter ref="A13:J40" xr:uid="{F2F8508C-C67D-44AF-89EF-5E7E25F2C328}"/>
  <mergeCells count="19">
    <mergeCell ref="A4:B4"/>
    <mergeCell ref="C4:I4"/>
    <mergeCell ref="A8:I9"/>
    <mergeCell ref="A1:B1"/>
    <mergeCell ref="C1:I1"/>
    <mergeCell ref="A2:B2"/>
    <mergeCell ref="C2:I2"/>
    <mergeCell ref="A3:B3"/>
    <mergeCell ref="C3:I3"/>
    <mergeCell ref="D36:F36"/>
    <mergeCell ref="D37:F37"/>
    <mergeCell ref="D38:F38"/>
    <mergeCell ref="D39:F39"/>
    <mergeCell ref="D40:F40"/>
    <mergeCell ref="G36:I36"/>
    <mergeCell ref="G37:I37"/>
    <mergeCell ref="G38:I38"/>
    <mergeCell ref="G39:I39"/>
    <mergeCell ref="G40:I40"/>
  </mergeCells>
  <phoneticPr fontId="24" type="noConversion"/>
  <pageMargins left="0.25" right="0.25" top="0.75" bottom="0.75" header="0.3" footer="0.3"/>
  <pageSetup paperSize="9" scale="53" orientation="landscape" r:id="rId1"/>
  <rowBreaks count="1" manualBreakCount="1">
    <brk id="22" max="8" man="1"/>
  </rowBreaks>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Page</vt:lpstr>
      <vt:lpstr>1. Pricing Instruction (PI)</vt:lpstr>
      <vt:lpstr>2. Preamble</vt:lpstr>
      <vt:lpstr>3. Price List (PL)</vt:lpstr>
      <vt:lpstr>4. OptionX1_CPA Formulae</vt:lpstr>
      <vt:lpstr>5. OptionX3_Multiple Currencies</vt:lpstr>
      <vt:lpstr>6. Role Profile Matrix</vt:lpstr>
      <vt:lpstr>Currency_Allocated</vt:lpstr>
      <vt:lpstr>'1. Pricing Instruction (PI)'!Print_Area</vt:lpstr>
      <vt:lpstr>'2. Preamble'!Print_Area</vt:lpstr>
      <vt:lpstr>'3. Price List (PL)'!Print_Area</vt:lpstr>
      <vt:lpstr>'5. OptionX3_Multiple Currencies'!Print_Area</vt:lpstr>
      <vt:lpstr>'6. Role Profile Matrix'!Print_Area</vt:lpstr>
      <vt:lpstr>'3. Price List (PL)'!Print_Titles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Mlunghisi Maluleke</dc:creator>
  <cp:lastModifiedBy>Mlunghisi Maluleke</cp:lastModifiedBy>
  <cp:lastPrinted>2026-03-12T17:19:01Z</cp:lastPrinted>
  <dcterms:created xsi:type="dcterms:W3CDTF">2026-02-08T06:48:16Z</dcterms:created>
  <dcterms:modified xsi:type="dcterms:W3CDTF">2026-03-30T07:17:25Z</dcterms:modified>
</cp:coreProperties>
</file>